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codeName="ThisWorkbook" autoCompressPictures="0"/>
  <bookViews>
    <workbookView xWindow="560" yWindow="560" windowWidth="25040" windowHeight="16120" tabRatio="500" activeTab="4"/>
  </bookViews>
  <sheets>
    <sheet name="NewSet" sheetId="1" r:id="rId1"/>
    <sheet name="Sheet2" sheetId="2" r:id="rId2"/>
    <sheet name="Sheet2 (2)" sheetId="3" r:id="rId3"/>
    <sheet name="Propn affected" sheetId="4" r:id="rId4"/>
    <sheet name="Summary" sheetId="5" r:id="rId5"/>
    <sheet name="Sheet6" sheetId="6" r:id="rId6"/>
    <sheet name="Sheet7" sheetId="7" r:id="rId7"/>
    <sheet name="Sheet8" sheetId="8" r:id="rId8"/>
  </sheets>
  <externalReferences>
    <externalReference r:id="rId9"/>
    <externalReference r:id="rId10"/>
  </externalReferences>
  <definedNames>
    <definedName name="_Key1" localSheetId="3" hidden="1">#REF!</definedName>
    <definedName name="_Key1" localSheetId="2" hidden="1">#REF!</definedName>
    <definedName name="_Key1" hidden="1">#REF!</definedName>
    <definedName name="_Order1" hidden="1">255</definedName>
    <definedName name="_Sort" localSheetId="3" hidden="1">#REF!</definedName>
    <definedName name="_Sort" localSheetId="2" hidden="1">#REF!</definedName>
    <definedName name="_Sort" hidden="1">#REF!</definedName>
    <definedName name="LoLCountries" localSheetId="3">[1]CLists!#REF!</definedName>
    <definedName name="LoLCountries" localSheetId="2">[1]CLists!#REF!</definedName>
    <definedName name="LoLCountries">[1]CLists!#REF!</definedName>
    <definedName name="wsDatabase" localSheetId="3">#REF!</definedName>
    <definedName name="wsDatabase" localSheetId="2">#REF!</definedName>
    <definedName name="wsDatabas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4" i="5" l="1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AZ102" i="5"/>
  <c r="AZ103" i="5"/>
  <c r="AZ104" i="5"/>
  <c r="AZ105" i="5"/>
  <c r="AZ106" i="5"/>
  <c r="AZ107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Y54" i="5"/>
  <c r="AY53" i="5" a="1"/>
  <c r="AY53" i="5"/>
  <c r="AY55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Y26" i="5"/>
  <c r="AY25" i="5" a="1"/>
  <c r="AY25" i="5"/>
  <c r="AY27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Y84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4" i="5"/>
  <c r="AX5" i="5"/>
  <c r="AX6" i="5"/>
  <c r="AX7" i="5"/>
  <c r="AX8" i="5"/>
  <c r="AX9" i="5"/>
  <c r="AX10" i="5"/>
  <c r="AX11" i="5"/>
  <c r="AX12" i="5"/>
  <c r="AX3" i="5"/>
  <c r="AT7" i="5"/>
  <c r="AT6" i="5"/>
  <c r="AT5" i="5"/>
  <c r="AT4" i="5"/>
  <c r="AT3" i="5"/>
  <c r="AT103" i="5"/>
  <c r="AT102" i="5"/>
  <c r="AT101" i="5"/>
  <c r="AT100" i="5"/>
  <c r="AT99" i="5"/>
  <c r="AT98" i="5"/>
  <c r="AT97" i="5"/>
  <c r="AT96" i="5"/>
  <c r="AT95" i="5"/>
  <c r="AT94" i="5"/>
  <c r="AT93" i="5"/>
  <c r="AT92" i="5"/>
  <c r="AT91" i="5"/>
  <c r="AT90" i="5"/>
  <c r="AT89" i="5"/>
  <c r="AT88" i="5"/>
  <c r="AT87" i="5"/>
  <c r="AT86" i="5"/>
  <c r="AT85" i="5"/>
  <c r="AT84" i="5"/>
  <c r="AT83" i="5"/>
  <c r="AT82" i="5"/>
  <c r="AT81" i="5"/>
  <c r="AT80" i="5"/>
  <c r="AT79" i="5"/>
  <c r="AT78" i="5"/>
  <c r="AT77" i="5"/>
  <c r="AT76" i="5"/>
  <c r="AT75" i="5"/>
  <c r="AT74" i="5"/>
  <c r="AT73" i="5"/>
  <c r="AT72" i="5"/>
  <c r="AT71" i="5"/>
  <c r="AT70" i="5"/>
  <c r="AT69" i="5"/>
  <c r="AT68" i="5"/>
  <c r="AT67" i="5"/>
  <c r="AT66" i="5"/>
  <c r="AT65" i="5"/>
  <c r="AT64" i="5"/>
  <c r="AT63" i="5"/>
  <c r="AT62" i="5"/>
  <c r="AT61" i="5"/>
  <c r="AT60" i="5"/>
  <c r="AT59" i="5"/>
  <c r="AT58" i="5"/>
  <c r="AT57" i="5"/>
  <c r="AT56" i="5"/>
  <c r="AT55" i="5"/>
  <c r="AT54" i="5"/>
  <c r="AT53" i="5"/>
  <c r="AT52" i="5"/>
  <c r="AT51" i="5"/>
  <c r="AT50" i="5"/>
  <c r="AT49" i="5"/>
  <c r="AT48" i="5"/>
  <c r="AT47" i="5"/>
  <c r="AT46" i="5"/>
  <c r="AT45" i="5"/>
  <c r="AT44" i="5"/>
  <c r="AT43" i="5"/>
  <c r="AT42" i="5"/>
  <c r="AT41" i="5"/>
  <c r="AT40" i="5"/>
  <c r="AT39" i="5"/>
  <c r="AT38" i="5"/>
  <c r="AT37" i="5"/>
  <c r="AT36" i="5"/>
  <c r="AT35" i="5"/>
  <c r="AT34" i="5"/>
  <c r="AT33" i="5"/>
  <c r="AT32" i="5"/>
  <c r="AT31" i="5"/>
  <c r="AT30" i="5"/>
  <c r="AT29" i="5"/>
  <c r="AT28" i="5"/>
  <c r="AT27" i="5"/>
  <c r="AT26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H91" i="5"/>
  <c r="AH68" i="5"/>
  <c r="AH99" i="5"/>
  <c r="AH92" i="5"/>
  <c r="AH94" i="5"/>
  <c r="AH105" i="5"/>
  <c r="AH74" i="5"/>
  <c r="AH84" i="5"/>
  <c r="AH70" i="5"/>
  <c r="AH93" i="5"/>
  <c r="AH98" i="5"/>
  <c r="AH80" i="5"/>
  <c r="AH106" i="5"/>
  <c r="AH77" i="5"/>
  <c r="AH83" i="5"/>
  <c r="AH67" i="5"/>
  <c r="AH88" i="5"/>
  <c r="AH87" i="5"/>
  <c r="AH66" i="5"/>
  <c r="AH82" i="5"/>
  <c r="AH76" i="5"/>
  <c r="AH137" i="5"/>
  <c r="AH78" i="5"/>
  <c r="AH102" i="5"/>
  <c r="AH85" i="5"/>
  <c r="AH86" i="5"/>
  <c r="AH89" i="5"/>
  <c r="AH64" i="5"/>
  <c r="AH104" i="5"/>
  <c r="AH73" i="5"/>
  <c r="AH100" i="5"/>
  <c r="AH101" i="5"/>
  <c r="AH90" i="5"/>
  <c r="AH27" i="5"/>
  <c r="AH37" i="5"/>
  <c r="AH48" i="5"/>
  <c r="AH50" i="5"/>
  <c r="AH38" i="5"/>
  <c r="AH28" i="5"/>
  <c r="AH30" i="5"/>
  <c r="AH49" i="5"/>
  <c r="AH35" i="5"/>
  <c r="AH34" i="5"/>
  <c r="AH40" i="5"/>
  <c r="AH29" i="5"/>
  <c r="AH47" i="5"/>
  <c r="AH57" i="5"/>
  <c r="AH24" i="5"/>
  <c r="AH31" i="5"/>
  <c r="AH51" i="5"/>
  <c r="AH60" i="5"/>
  <c r="AH56" i="5"/>
  <c r="AH36" i="5"/>
  <c r="AH52" i="5"/>
  <c r="AH58" i="5"/>
  <c r="AH61" i="5"/>
  <c r="AH44" i="5"/>
  <c r="AH32" i="5"/>
  <c r="AH25" i="5"/>
  <c r="AH39" i="5"/>
  <c r="AH43" i="5"/>
  <c r="AH63" i="5"/>
  <c r="AH134" i="5"/>
  <c r="AH59" i="5"/>
  <c r="AH46" i="5"/>
  <c r="AH26" i="5"/>
  <c r="AH42" i="5"/>
  <c r="AH54" i="5"/>
  <c r="AH55" i="5"/>
  <c r="AH45" i="5"/>
  <c r="AH53" i="5"/>
  <c r="AH136" i="5"/>
  <c r="AH135" i="5"/>
  <c r="AH33" i="5"/>
  <c r="AH41" i="5"/>
  <c r="AH62" i="5"/>
  <c r="AH3" i="5"/>
  <c r="AH115" i="5"/>
  <c r="AH9" i="5"/>
  <c r="AH4" i="5"/>
  <c r="AH5" i="5"/>
  <c r="AH111" i="5"/>
  <c r="AH23" i="5"/>
  <c r="AH114" i="5"/>
  <c r="AH13" i="5"/>
  <c r="AH14" i="5"/>
  <c r="AH7" i="5"/>
  <c r="AH12" i="5"/>
  <c r="AH116" i="5"/>
  <c r="AH16" i="5"/>
  <c r="AH8" i="5"/>
  <c r="AH10" i="5"/>
  <c r="AH120" i="5"/>
  <c r="AH118" i="5"/>
  <c r="AH19" i="5"/>
  <c r="AH126" i="5"/>
  <c r="AH117" i="5"/>
  <c r="AH22" i="5"/>
  <c r="AH18" i="5"/>
  <c r="AH17" i="5"/>
  <c r="AH15" i="5"/>
  <c r="AH20" i="5"/>
  <c r="AH132" i="5"/>
  <c r="AH108" i="5"/>
  <c r="AH119" i="5"/>
  <c r="AH121" i="5"/>
  <c r="AH131" i="5"/>
  <c r="AH11" i="5"/>
  <c r="AH133" i="5"/>
  <c r="AH109" i="5"/>
  <c r="AH122" i="5"/>
  <c r="AH6" i="5"/>
  <c r="AH21" i="5"/>
  <c r="AH112" i="5"/>
  <c r="AH124" i="5"/>
  <c r="AH127" i="5"/>
  <c r="AH130" i="5"/>
  <c r="AH128" i="5"/>
  <c r="AH110" i="5"/>
  <c r="AH123" i="5"/>
  <c r="AH125" i="5"/>
  <c r="AH113" i="5"/>
  <c r="AH129" i="5"/>
  <c r="AH81" i="5"/>
  <c r="AH79" i="5"/>
  <c r="AH71" i="5"/>
  <c r="AH103" i="5"/>
  <c r="AH107" i="5"/>
  <c r="AH69" i="5"/>
  <c r="AH65" i="5"/>
  <c r="AH72" i="5"/>
  <c r="AH96" i="5"/>
  <c r="AH95" i="5"/>
  <c r="AH75" i="5"/>
  <c r="AH97" i="5"/>
  <c r="Y4" i="5"/>
  <c r="Y41" i="5"/>
  <c r="Y7" i="5"/>
  <c r="Y6" i="5"/>
  <c r="Y8" i="5"/>
  <c r="Y5" i="5"/>
  <c r="Y108" i="5"/>
  <c r="Y21" i="5"/>
  <c r="Y42" i="5"/>
  <c r="Y25" i="5"/>
  <c r="Y37" i="5"/>
  <c r="Y109" i="5"/>
  <c r="Y110" i="5"/>
  <c r="Y15" i="5"/>
  <c r="Y111" i="5"/>
  <c r="Y11" i="5"/>
  <c r="Y10" i="5"/>
  <c r="Y40" i="5"/>
  <c r="Y16" i="5"/>
  <c r="Y12" i="5"/>
  <c r="Y112" i="5"/>
  <c r="Y9" i="5"/>
  <c r="Y113" i="5"/>
  <c r="Y13" i="5"/>
  <c r="Y114" i="5"/>
  <c r="Y17" i="5"/>
  <c r="Y115" i="5"/>
  <c r="Y54" i="5"/>
  <c r="Y48" i="5"/>
  <c r="Y116" i="5"/>
  <c r="Y18" i="5"/>
  <c r="Y60" i="5"/>
  <c r="Y35" i="5"/>
  <c r="Y117" i="5"/>
  <c r="Y26" i="5"/>
  <c r="Y23" i="5"/>
  <c r="Y27" i="5"/>
  <c r="Y118" i="5"/>
  <c r="Y119" i="5"/>
  <c r="Y14" i="5"/>
  <c r="Y38" i="5"/>
  <c r="Y19" i="5"/>
  <c r="Y22" i="5"/>
  <c r="Y120" i="5"/>
  <c r="Y121" i="5"/>
  <c r="Y122" i="5"/>
  <c r="Y20" i="5"/>
  <c r="Y32" i="5"/>
  <c r="Y28" i="5"/>
  <c r="Y31" i="5"/>
  <c r="Y36" i="5"/>
  <c r="Y24" i="5"/>
  <c r="Y123" i="5"/>
  <c r="Y50" i="5"/>
  <c r="Y44" i="5"/>
  <c r="Y34" i="5"/>
  <c r="Y124" i="5"/>
  <c r="Y125" i="5"/>
  <c r="Y126" i="5"/>
  <c r="Y45" i="5"/>
  <c r="Y39" i="5"/>
  <c r="Y29" i="5"/>
  <c r="Y127" i="5"/>
  <c r="Y128" i="5"/>
  <c r="Y47" i="5"/>
  <c r="Y33" i="5"/>
  <c r="Y30" i="5"/>
  <c r="Y65" i="5"/>
  <c r="Y56" i="5"/>
  <c r="Y129" i="5"/>
  <c r="Y51" i="5"/>
  <c r="Y59" i="5"/>
  <c r="Y46" i="5"/>
  <c r="Y74" i="5"/>
  <c r="Y43" i="5"/>
  <c r="Y130" i="5"/>
  <c r="Y131" i="5"/>
  <c r="Y55" i="5"/>
  <c r="Y61" i="5"/>
  <c r="Y68" i="5"/>
  <c r="Y69" i="5"/>
  <c r="Y62" i="5"/>
  <c r="Y49" i="5"/>
  <c r="Y52" i="5"/>
  <c r="Y66" i="5"/>
  <c r="Y58" i="5"/>
  <c r="Y53" i="5"/>
  <c r="Y57" i="5"/>
  <c r="Y63" i="5"/>
  <c r="Y70" i="5"/>
  <c r="Y64" i="5"/>
  <c r="Y73" i="5"/>
  <c r="Y84" i="5"/>
  <c r="Y132" i="5"/>
  <c r="Y94" i="5"/>
  <c r="Y67" i="5"/>
  <c r="Y71" i="5"/>
  <c r="Y133" i="5"/>
  <c r="Y134" i="5"/>
  <c r="Y76" i="5"/>
  <c r="Y75" i="5"/>
  <c r="Y72" i="5"/>
  <c r="Y88" i="5"/>
  <c r="Y85" i="5"/>
  <c r="Y83" i="5"/>
  <c r="Y81" i="5"/>
  <c r="Y90" i="5"/>
  <c r="Y82" i="5"/>
  <c r="Y89" i="5"/>
  <c r="Y80" i="5"/>
  <c r="Y78" i="5"/>
  <c r="Y77" i="5"/>
  <c r="Y86" i="5"/>
  <c r="Y135" i="5"/>
  <c r="Y79" i="5"/>
  <c r="Y87" i="5"/>
  <c r="Y91" i="5"/>
  <c r="Y102" i="5"/>
  <c r="Y136" i="5"/>
  <c r="Y93" i="5"/>
  <c r="Y92" i="5"/>
  <c r="Y95" i="5"/>
  <c r="Y96" i="5"/>
  <c r="Y97" i="5"/>
  <c r="Y104" i="5"/>
  <c r="Y98" i="5"/>
  <c r="Y101" i="5"/>
  <c r="Y137" i="5"/>
  <c r="Y105" i="5"/>
  <c r="Y100" i="5"/>
  <c r="Y99" i="5"/>
  <c r="Y103" i="5"/>
  <c r="Y107" i="5"/>
  <c r="Y106" i="5"/>
  <c r="Y3" i="5"/>
  <c r="E4" i="4"/>
  <c r="L4" i="4"/>
  <c r="S4" i="4"/>
  <c r="Z4" i="4"/>
  <c r="AG4" i="4"/>
  <c r="AP4" i="4"/>
  <c r="F4" i="4"/>
  <c r="M4" i="4"/>
  <c r="T4" i="4"/>
  <c r="AA4" i="4"/>
  <c r="AH4" i="4"/>
  <c r="AQ4" i="4"/>
  <c r="G4" i="4"/>
  <c r="N4" i="4"/>
  <c r="U4" i="4"/>
  <c r="AB4" i="4"/>
  <c r="AI4" i="4"/>
  <c r="AR4" i="4"/>
  <c r="H4" i="4"/>
  <c r="O4" i="4"/>
  <c r="V4" i="4"/>
  <c r="AC4" i="4"/>
  <c r="AJ4" i="4"/>
  <c r="AS4" i="4"/>
  <c r="I4" i="4"/>
  <c r="P4" i="4"/>
  <c r="W4" i="4"/>
  <c r="AD4" i="4"/>
  <c r="AK4" i="4"/>
  <c r="AT4" i="4"/>
  <c r="J4" i="4"/>
  <c r="Q4" i="4"/>
  <c r="X4" i="4"/>
  <c r="AE4" i="4"/>
  <c r="AL4" i="4"/>
  <c r="AU4" i="4"/>
  <c r="K4" i="4"/>
  <c r="R4" i="4"/>
  <c r="Y4" i="4"/>
  <c r="AF4" i="4"/>
  <c r="AV4" i="4"/>
  <c r="AX4" i="4"/>
  <c r="E5" i="4"/>
  <c r="L5" i="4"/>
  <c r="S5" i="4"/>
  <c r="Z5" i="4"/>
  <c r="AG5" i="4"/>
  <c r="AP5" i="4"/>
  <c r="F5" i="4"/>
  <c r="M5" i="4"/>
  <c r="T5" i="4"/>
  <c r="AA5" i="4"/>
  <c r="AH5" i="4"/>
  <c r="AQ5" i="4"/>
  <c r="G5" i="4"/>
  <c r="N5" i="4"/>
  <c r="U5" i="4"/>
  <c r="AB5" i="4"/>
  <c r="AI5" i="4"/>
  <c r="AR5" i="4"/>
  <c r="H5" i="4"/>
  <c r="O5" i="4"/>
  <c r="V5" i="4"/>
  <c r="AC5" i="4"/>
  <c r="AJ5" i="4"/>
  <c r="AS5" i="4"/>
  <c r="I5" i="4"/>
  <c r="P5" i="4"/>
  <c r="W5" i="4"/>
  <c r="AD5" i="4"/>
  <c r="AK5" i="4"/>
  <c r="AT5" i="4"/>
  <c r="J5" i="4"/>
  <c r="Q5" i="4"/>
  <c r="X5" i="4"/>
  <c r="AE5" i="4"/>
  <c r="AL5" i="4"/>
  <c r="AU5" i="4"/>
  <c r="K5" i="4"/>
  <c r="R5" i="4"/>
  <c r="Y5" i="4"/>
  <c r="AF5" i="4"/>
  <c r="AV5" i="4"/>
  <c r="AX5" i="4"/>
  <c r="E6" i="4"/>
  <c r="L6" i="4"/>
  <c r="S6" i="4"/>
  <c r="Z6" i="4"/>
  <c r="AG6" i="4"/>
  <c r="AP6" i="4"/>
  <c r="F6" i="4"/>
  <c r="M6" i="4"/>
  <c r="T6" i="4"/>
  <c r="AA6" i="4"/>
  <c r="AH6" i="4"/>
  <c r="AQ6" i="4"/>
  <c r="G6" i="4"/>
  <c r="N6" i="4"/>
  <c r="U6" i="4"/>
  <c r="AB6" i="4"/>
  <c r="AI6" i="4"/>
  <c r="AR6" i="4"/>
  <c r="H6" i="4"/>
  <c r="O6" i="4"/>
  <c r="V6" i="4"/>
  <c r="AC6" i="4"/>
  <c r="AJ6" i="4"/>
  <c r="AS6" i="4"/>
  <c r="I6" i="4"/>
  <c r="P6" i="4"/>
  <c r="W6" i="4"/>
  <c r="AD6" i="4"/>
  <c r="AK6" i="4"/>
  <c r="AT6" i="4"/>
  <c r="J6" i="4"/>
  <c r="Q6" i="4"/>
  <c r="X6" i="4"/>
  <c r="AE6" i="4"/>
  <c r="AL6" i="4"/>
  <c r="AU6" i="4"/>
  <c r="K6" i="4"/>
  <c r="R6" i="4"/>
  <c r="Y6" i="4"/>
  <c r="AF6" i="4"/>
  <c r="AV6" i="4"/>
  <c r="AX6" i="4"/>
  <c r="E7" i="4"/>
  <c r="L7" i="4"/>
  <c r="S7" i="4"/>
  <c r="Z7" i="4"/>
  <c r="AG7" i="4"/>
  <c r="AP7" i="4"/>
  <c r="F7" i="4"/>
  <c r="M7" i="4"/>
  <c r="T7" i="4"/>
  <c r="AA7" i="4"/>
  <c r="AH7" i="4"/>
  <c r="AQ7" i="4"/>
  <c r="G7" i="4"/>
  <c r="N7" i="4"/>
  <c r="U7" i="4"/>
  <c r="AB7" i="4"/>
  <c r="AI7" i="4"/>
  <c r="AR7" i="4"/>
  <c r="H7" i="4"/>
  <c r="O7" i="4"/>
  <c r="V7" i="4"/>
  <c r="AC7" i="4"/>
  <c r="AJ7" i="4"/>
  <c r="AS7" i="4"/>
  <c r="I7" i="4"/>
  <c r="P7" i="4"/>
  <c r="W7" i="4"/>
  <c r="AD7" i="4"/>
  <c r="AK7" i="4"/>
  <c r="AT7" i="4"/>
  <c r="J7" i="4"/>
  <c r="Q7" i="4"/>
  <c r="X7" i="4"/>
  <c r="AE7" i="4"/>
  <c r="AL7" i="4"/>
  <c r="AU7" i="4"/>
  <c r="K7" i="4"/>
  <c r="R7" i="4"/>
  <c r="Y7" i="4"/>
  <c r="AF7" i="4"/>
  <c r="AV7" i="4"/>
  <c r="AX7" i="4"/>
  <c r="E8" i="4"/>
  <c r="L8" i="4"/>
  <c r="S8" i="4"/>
  <c r="Z8" i="4"/>
  <c r="AG8" i="4"/>
  <c r="AP8" i="4"/>
  <c r="F8" i="4"/>
  <c r="M8" i="4"/>
  <c r="T8" i="4"/>
  <c r="AA8" i="4"/>
  <c r="AH8" i="4"/>
  <c r="AQ8" i="4"/>
  <c r="G8" i="4"/>
  <c r="N8" i="4"/>
  <c r="U8" i="4"/>
  <c r="AB8" i="4"/>
  <c r="AI8" i="4"/>
  <c r="AR8" i="4"/>
  <c r="H8" i="4"/>
  <c r="O8" i="4"/>
  <c r="V8" i="4"/>
  <c r="AC8" i="4"/>
  <c r="AJ8" i="4"/>
  <c r="AS8" i="4"/>
  <c r="I8" i="4"/>
  <c r="P8" i="4"/>
  <c r="W8" i="4"/>
  <c r="AD8" i="4"/>
  <c r="AK8" i="4"/>
  <c r="AT8" i="4"/>
  <c r="J8" i="4"/>
  <c r="Q8" i="4"/>
  <c r="X8" i="4"/>
  <c r="AE8" i="4"/>
  <c r="AL8" i="4"/>
  <c r="AU8" i="4"/>
  <c r="K8" i="4"/>
  <c r="R8" i="4"/>
  <c r="Y8" i="4"/>
  <c r="AF8" i="4"/>
  <c r="AV8" i="4"/>
  <c r="AX8" i="4"/>
  <c r="E9" i="4"/>
  <c r="L9" i="4"/>
  <c r="S9" i="4"/>
  <c r="Z9" i="4"/>
  <c r="AG9" i="4"/>
  <c r="AP9" i="4"/>
  <c r="F9" i="4"/>
  <c r="M9" i="4"/>
  <c r="T9" i="4"/>
  <c r="AA9" i="4"/>
  <c r="AH9" i="4"/>
  <c r="AQ9" i="4"/>
  <c r="G9" i="4"/>
  <c r="N9" i="4"/>
  <c r="U9" i="4"/>
  <c r="AB9" i="4"/>
  <c r="AI9" i="4"/>
  <c r="AR9" i="4"/>
  <c r="H9" i="4"/>
  <c r="O9" i="4"/>
  <c r="V9" i="4"/>
  <c r="AC9" i="4"/>
  <c r="AJ9" i="4"/>
  <c r="AS9" i="4"/>
  <c r="I9" i="4"/>
  <c r="P9" i="4"/>
  <c r="W9" i="4"/>
  <c r="AD9" i="4"/>
  <c r="AK9" i="4"/>
  <c r="AT9" i="4"/>
  <c r="J9" i="4"/>
  <c r="Q9" i="4"/>
  <c r="X9" i="4"/>
  <c r="AE9" i="4"/>
  <c r="AL9" i="4"/>
  <c r="AU9" i="4"/>
  <c r="K9" i="4"/>
  <c r="R9" i="4"/>
  <c r="Y9" i="4"/>
  <c r="AF9" i="4"/>
  <c r="AV9" i="4"/>
  <c r="AX9" i="4"/>
  <c r="E10" i="4"/>
  <c r="L10" i="4"/>
  <c r="S10" i="4"/>
  <c r="Z10" i="4"/>
  <c r="AG10" i="4"/>
  <c r="AP10" i="4"/>
  <c r="F10" i="4"/>
  <c r="M10" i="4"/>
  <c r="T10" i="4"/>
  <c r="AA10" i="4"/>
  <c r="AH10" i="4"/>
  <c r="AQ10" i="4"/>
  <c r="G10" i="4"/>
  <c r="N10" i="4"/>
  <c r="U10" i="4"/>
  <c r="AB10" i="4"/>
  <c r="AI10" i="4"/>
  <c r="AR10" i="4"/>
  <c r="H10" i="4"/>
  <c r="O10" i="4"/>
  <c r="V10" i="4"/>
  <c r="AC10" i="4"/>
  <c r="AJ10" i="4"/>
  <c r="AS10" i="4"/>
  <c r="I10" i="4"/>
  <c r="P10" i="4"/>
  <c r="W10" i="4"/>
  <c r="AD10" i="4"/>
  <c r="AK10" i="4"/>
  <c r="AT10" i="4"/>
  <c r="J10" i="4"/>
  <c r="Q10" i="4"/>
  <c r="X10" i="4"/>
  <c r="AE10" i="4"/>
  <c r="AL10" i="4"/>
  <c r="AU10" i="4"/>
  <c r="K10" i="4"/>
  <c r="R10" i="4"/>
  <c r="Y10" i="4"/>
  <c r="AF10" i="4"/>
  <c r="AV10" i="4"/>
  <c r="AX10" i="4"/>
  <c r="E11" i="4"/>
  <c r="L11" i="4"/>
  <c r="S11" i="4"/>
  <c r="Z11" i="4"/>
  <c r="AG11" i="4"/>
  <c r="AP11" i="4"/>
  <c r="F11" i="4"/>
  <c r="M11" i="4"/>
  <c r="T11" i="4"/>
  <c r="AA11" i="4"/>
  <c r="AH11" i="4"/>
  <c r="AQ11" i="4"/>
  <c r="G11" i="4"/>
  <c r="N11" i="4"/>
  <c r="U11" i="4"/>
  <c r="AB11" i="4"/>
  <c r="AI11" i="4"/>
  <c r="AR11" i="4"/>
  <c r="H11" i="4"/>
  <c r="O11" i="4"/>
  <c r="V11" i="4"/>
  <c r="AC11" i="4"/>
  <c r="AJ11" i="4"/>
  <c r="AS11" i="4"/>
  <c r="I11" i="4"/>
  <c r="P11" i="4"/>
  <c r="W11" i="4"/>
  <c r="AD11" i="4"/>
  <c r="AK11" i="4"/>
  <c r="AT11" i="4"/>
  <c r="J11" i="4"/>
  <c r="Q11" i="4"/>
  <c r="X11" i="4"/>
  <c r="AE11" i="4"/>
  <c r="AL11" i="4"/>
  <c r="AU11" i="4"/>
  <c r="K11" i="4"/>
  <c r="R11" i="4"/>
  <c r="Y11" i="4"/>
  <c r="AF11" i="4"/>
  <c r="AV11" i="4"/>
  <c r="AX11" i="4"/>
  <c r="E12" i="4"/>
  <c r="L12" i="4"/>
  <c r="S12" i="4"/>
  <c r="Z12" i="4"/>
  <c r="AG12" i="4"/>
  <c r="AP12" i="4"/>
  <c r="F12" i="4"/>
  <c r="M12" i="4"/>
  <c r="T12" i="4"/>
  <c r="AA12" i="4"/>
  <c r="AH12" i="4"/>
  <c r="AQ12" i="4"/>
  <c r="G12" i="4"/>
  <c r="N12" i="4"/>
  <c r="U12" i="4"/>
  <c r="AB12" i="4"/>
  <c r="AI12" i="4"/>
  <c r="AR12" i="4"/>
  <c r="H12" i="4"/>
  <c r="O12" i="4"/>
  <c r="V12" i="4"/>
  <c r="AC12" i="4"/>
  <c r="AJ12" i="4"/>
  <c r="AS12" i="4"/>
  <c r="I12" i="4"/>
  <c r="P12" i="4"/>
  <c r="W12" i="4"/>
  <c r="AD12" i="4"/>
  <c r="AK12" i="4"/>
  <c r="AT12" i="4"/>
  <c r="J12" i="4"/>
  <c r="Q12" i="4"/>
  <c r="X12" i="4"/>
  <c r="AE12" i="4"/>
  <c r="AL12" i="4"/>
  <c r="AU12" i="4"/>
  <c r="K12" i="4"/>
  <c r="R12" i="4"/>
  <c r="Y12" i="4"/>
  <c r="AF12" i="4"/>
  <c r="AV12" i="4"/>
  <c r="AX12" i="4"/>
  <c r="E13" i="4"/>
  <c r="L13" i="4"/>
  <c r="S13" i="4"/>
  <c r="Z13" i="4"/>
  <c r="AG13" i="4"/>
  <c r="AP13" i="4"/>
  <c r="F13" i="4"/>
  <c r="M13" i="4"/>
  <c r="T13" i="4"/>
  <c r="AA13" i="4"/>
  <c r="AH13" i="4"/>
  <c r="AQ13" i="4"/>
  <c r="G13" i="4"/>
  <c r="N13" i="4"/>
  <c r="U13" i="4"/>
  <c r="AB13" i="4"/>
  <c r="AI13" i="4"/>
  <c r="AR13" i="4"/>
  <c r="H13" i="4"/>
  <c r="O13" i="4"/>
  <c r="V13" i="4"/>
  <c r="AC13" i="4"/>
  <c r="AJ13" i="4"/>
  <c r="AS13" i="4"/>
  <c r="I13" i="4"/>
  <c r="P13" i="4"/>
  <c r="W13" i="4"/>
  <c r="AD13" i="4"/>
  <c r="AK13" i="4"/>
  <c r="AT13" i="4"/>
  <c r="J13" i="4"/>
  <c r="Q13" i="4"/>
  <c r="X13" i="4"/>
  <c r="AE13" i="4"/>
  <c r="AL13" i="4"/>
  <c r="AU13" i="4"/>
  <c r="K13" i="4"/>
  <c r="R13" i="4"/>
  <c r="Y13" i="4"/>
  <c r="AF13" i="4"/>
  <c r="AV13" i="4"/>
  <c r="AX13" i="4"/>
  <c r="E14" i="4"/>
  <c r="L14" i="4"/>
  <c r="S14" i="4"/>
  <c r="Z14" i="4"/>
  <c r="AG14" i="4"/>
  <c r="AP14" i="4"/>
  <c r="F14" i="4"/>
  <c r="M14" i="4"/>
  <c r="T14" i="4"/>
  <c r="AA14" i="4"/>
  <c r="AH14" i="4"/>
  <c r="AQ14" i="4"/>
  <c r="G14" i="4"/>
  <c r="N14" i="4"/>
  <c r="U14" i="4"/>
  <c r="AB14" i="4"/>
  <c r="AI14" i="4"/>
  <c r="AR14" i="4"/>
  <c r="H14" i="4"/>
  <c r="O14" i="4"/>
  <c r="V14" i="4"/>
  <c r="AC14" i="4"/>
  <c r="AJ14" i="4"/>
  <c r="AS14" i="4"/>
  <c r="I14" i="4"/>
  <c r="P14" i="4"/>
  <c r="W14" i="4"/>
  <c r="AD14" i="4"/>
  <c r="AK14" i="4"/>
  <c r="AT14" i="4"/>
  <c r="J14" i="4"/>
  <c r="Q14" i="4"/>
  <c r="X14" i="4"/>
  <c r="AE14" i="4"/>
  <c r="AL14" i="4"/>
  <c r="AU14" i="4"/>
  <c r="K14" i="4"/>
  <c r="R14" i="4"/>
  <c r="Y14" i="4"/>
  <c r="AF14" i="4"/>
  <c r="AV14" i="4"/>
  <c r="AX14" i="4"/>
  <c r="E15" i="4"/>
  <c r="L15" i="4"/>
  <c r="S15" i="4"/>
  <c r="Z15" i="4"/>
  <c r="AG15" i="4"/>
  <c r="AP15" i="4"/>
  <c r="F15" i="4"/>
  <c r="M15" i="4"/>
  <c r="T15" i="4"/>
  <c r="AA15" i="4"/>
  <c r="AH15" i="4"/>
  <c r="AQ15" i="4"/>
  <c r="G15" i="4"/>
  <c r="N15" i="4"/>
  <c r="U15" i="4"/>
  <c r="AB15" i="4"/>
  <c r="AI15" i="4"/>
  <c r="AR15" i="4"/>
  <c r="H15" i="4"/>
  <c r="O15" i="4"/>
  <c r="V15" i="4"/>
  <c r="AC15" i="4"/>
  <c r="AJ15" i="4"/>
  <c r="AS15" i="4"/>
  <c r="I15" i="4"/>
  <c r="P15" i="4"/>
  <c r="W15" i="4"/>
  <c r="AD15" i="4"/>
  <c r="AK15" i="4"/>
  <c r="AT15" i="4"/>
  <c r="J15" i="4"/>
  <c r="Q15" i="4"/>
  <c r="X15" i="4"/>
  <c r="AE15" i="4"/>
  <c r="AL15" i="4"/>
  <c r="AU15" i="4"/>
  <c r="K15" i="4"/>
  <c r="R15" i="4"/>
  <c r="Y15" i="4"/>
  <c r="AF15" i="4"/>
  <c r="AV15" i="4"/>
  <c r="AX15" i="4"/>
  <c r="E16" i="4"/>
  <c r="L16" i="4"/>
  <c r="S16" i="4"/>
  <c r="Z16" i="4"/>
  <c r="AG16" i="4"/>
  <c r="AP16" i="4"/>
  <c r="F16" i="4"/>
  <c r="M16" i="4"/>
  <c r="T16" i="4"/>
  <c r="AA16" i="4"/>
  <c r="AH16" i="4"/>
  <c r="AQ16" i="4"/>
  <c r="G16" i="4"/>
  <c r="N16" i="4"/>
  <c r="U16" i="4"/>
  <c r="AB16" i="4"/>
  <c r="AI16" i="4"/>
  <c r="AR16" i="4"/>
  <c r="H16" i="4"/>
  <c r="O16" i="4"/>
  <c r="V16" i="4"/>
  <c r="AC16" i="4"/>
  <c r="AJ16" i="4"/>
  <c r="AS16" i="4"/>
  <c r="I16" i="4"/>
  <c r="P16" i="4"/>
  <c r="W16" i="4"/>
  <c r="AD16" i="4"/>
  <c r="AK16" i="4"/>
  <c r="AT16" i="4"/>
  <c r="J16" i="4"/>
  <c r="Q16" i="4"/>
  <c r="X16" i="4"/>
  <c r="AE16" i="4"/>
  <c r="AL16" i="4"/>
  <c r="AU16" i="4"/>
  <c r="K16" i="4"/>
  <c r="R16" i="4"/>
  <c r="Y16" i="4"/>
  <c r="AF16" i="4"/>
  <c r="AV16" i="4"/>
  <c r="AX16" i="4"/>
  <c r="E17" i="4"/>
  <c r="L17" i="4"/>
  <c r="S17" i="4"/>
  <c r="Z17" i="4"/>
  <c r="AG17" i="4"/>
  <c r="AP17" i="4"/>
  <c r="F17" i="4"/>
  <c r="M17" i="4"/>
  <c r="T17" i="4"/>
  <c r="AA17" i="4"/>
  <c r="AH17" i="4"/>
  <c r="AQ17" i="4"/>
  <c r="G17" i="4"/>
  <c r="N17" i="4"/>
  <c r="U17" i="4"/>
  <c r="AB17" i="4"/>
  <c r="AI17" i="4"/>
  <c r="AR17" i="4"/>
  <c r="H17" i="4"/>
  <c r="O17" i="4"/>
  <c r="V17" i="4"/>
  <c r="AC17" i="4"/>
  <c r="AJ17" i="4"/>
  <c r="AS17" i="4"/>
  <c r="I17" i="4"/>
  <c r="P17" i="4"/>
  <c r="W17" i="4"/>
  <c r="AD17" i="4"/>
  <c r="AK17" i="4"/>
  <c r="AT17" i="4"/>
  <c r="J17" i="4"/>
  <c r="Q17" i="4"/>
  <c r="X17" i="4"/>
  <c r="AE17" i="4"/>
  <c r="AL17" i="4"/>
  <c r="AU17" i="4"/>
  <c r="K17" i="4"/>
  <c r="R17" i="4"/>
  <c r="Y17" i="4"/>
  <c r="AF17" i="4"/>
  <c r="AV17" i="4"/>
  <c r="AX17" i="4"/>
  <c r="E18" i="4"/>
  <c r="L18" i="4"/>
  <c r="S18" i="4"/>
  <c r="Z18" i="4"/>
  <c r="AG18" i="4"/>
  <c r="AP18" i="4"/>
  <c r="F18" i="4"/>
  <c r="M18" i="4"/>
  <c r="T18" i="4"/>
  <c r="AA18" i="4"/>
  <c r="AH18" i="4"/>
  <c r="AQ18" i="4"/>
  <c r="G18" i="4"/>
  <c r="N18" i="4"/>
  <c r="U18" i="4"/>
  <c r="AB18" i="4"/>
  <c r="AI18" i="4"/>
  <c r="AR18" i="4"/>
  <c r="H18" i="4"/>
  <c r="O18" i="4"/>
  <c r="V18" i="4"/>
  <c r="AC18" i="4"/>
  <c r="AJ18" i="4"/>
  <c r="AS18" i="4"/>
  <c r="I18" i="4"/>
  <c r="P18" i="4"/>
  <c r="W18" i="4"/>
  <c r="AD18" i="4"/>
  <c r="AK18" i="4"/>
  <c r="AT18" i="4"/>
  <c r="J18" i="4"/>
  <c r="Q18" i="4"/>
  <c r="X18" i="4"/>
  <c r="AE18" i="4"/>
  <c r="AL18" i="4"/>
  <c r="AU18" i="4"/>
  <c r="K18" i="4"/>
  <c r="R18" i="4"/>
  <c r="Y18" i="4"/>
  <c r="AF18" i="4"/>
  <c r="AV18" i="4"/>
  <c r="AX18" i="4"/>
  <c r="E19" i="4"/>
  <c r="L19" i="4"/>
  <c r="S19" i="4"/>
  <c r="Z19" i="4"/>
  <c r="AG19" i="4"/>
  <c r="AP19" i="4"/>
  <c r="F19" i="4"/>
  <c r="M19" i="4"/>
  <c r="T19" i="4"/>
  <c r="AA19" i="4"/>
  <c r="AH19" i="4"/>
  <c r="AQ19" i="4"/>
  <c r="G19" i="4"/>
  <c r="N19" i="4"/>
  <c r="U19" i="4"/>
  <c r="AB19" i="4"/>
  <c r="AI19" i="4"/>
  <c r="AR19" i="4"/>
  <c r="H19" i="4"/>
  <c r="O19" i="4"/>
  <c r="V19" i="4"/>
  <c r="AC19" i="4"/>
  <c r="AJ19" i="4"/>
  <c r="AS19" i="4"/>
  <c r="I19" i="4"/>
  <c r="P19" i="4"/>
  <c r="W19" i="4"/>
  <c r="AD19" i="4"/>
  <c r="AK19" i="4"/>
  <c r="AT19" i="4"/>
  <c r="J19" i="4"/>
  <c r="Q19" i="4"/>
  <c r="X19" i="4"/>
  <c r="AE19" i="4"/>
  <c r="AL19" i="4"/>
  <c r="AU19" i="4"/>
  <c r="K19" i="4"/>
  <c r="R19" i="4"/>
  <c r="Y19" i="4"/>
  <c r="AF19" i="4"/>
  <c r="AV19" i="4"/>
  <c r="AX19" i="4"/>
  <c r="E20" i="4"/>
  <c r="L20" i="4"/>
  <c r="S20" i="4"/>
  <c r="Z20" i="4"/>
  <c r="AG20" i="4"/>
  <c r="AP20" i="4"/>
  <c r="F20" i="4"/>
  <c r="M20" i="4"/>
  <c r="T20" i="4"/>
  <c r="AA20" i="4"/>
  <c r="AH20" i="4"/>
  <c r="AQ20" i="4"/>
  <c r="G20" i="4"/>
  <c r="N20" i="4"/>
  <c r="U20" i="4"/>
  <c r="AB20" i="4"/>
  <c r="AI20" i="4"/>
  <c r="AR20" i="4"/>
  <c r="H20" i="4"/>
  <c r="O20" i="4"/>
  <c r="V20" i="4"/>
  <c r="AC20" i="4"/>
  <c r="AJ20" i="4"/>
  <c r="AS20" i="4"/>
  <c r="I20" i="4"/>
  <c r="P20" i="4"/>
  <c r="W20" i="4"/>
  <c r="AD20" i="4"/>
  <c r="AK20" i="4"/>
  <c r="AT20" i="4"/>
  <c r="J20" i="4"/>
  <c r="Q20" i="4"/>
  <c r="X20" i="4"/>
  <c r="AE20" i="4"/>
  <c r="AL20" i="4"/>
  <c r="AU20" i="4"/>
  <c r="K20" i="4"/>
  <c r="R20" i="4"/>
  <c r="Y20" i="4"/>
  <c r="AF20" i="4"/>
  <c r="AV20" i="4"/>
  <c r="AX20" i="4"/>
  <c r="E21" i="4"/>
  <c r="L21" i="4"/>
  <c r="S21" i="4"/>
  <c r="Z21" i="4"/>
  <c r="AG21" i="4"/>
  <c r="AP21" i="4"/>
  <c r="F21" i="4"/>
  <c r="M21" i="4"/>
  <c r="T21" i="4"/>
  <c r="AA21" i="4"/>
  <c r="AH21" i="4"/>
  <c r="AQ21" i="4"/>
  <c r="G21" i="4"/>
  <c r="N21" i="4"/>
  <c r="U21" i="4"/>
  <c r="AB21" i="4"/>
  <c r="AI21" i="4"/>
  <c r="AR21" i="4"/>
  <c r="H21" i="4"/>
  <c r="O21" i="4"/>
  <c r="V21" i="4"/>
  <c r="AC21" i="4"/>
  <c r="AJ21" i="4"/>
  <c r="AS21" i="4"/>
  <c r="I21" i="4"/>
  <c r="P21" i="4"/>
  <c r="W21" i="4"/>
  <c r="AD21" i="4"/>
  <c r="AK21" i="4"/>
  <c r="AT21" i="4"/>
  <c r="J21" i="4"/>
  <c r="Q21" i="4"/>
  <c r="X21" i="4"/>
  <c r="AE21" i="4"/>
  <c r="AL21" i="4"/>
  <c r="AU21" i="4"/>
  <c r="K21" i="4"/>
  <c r="R21" i="4"/>
  <c r="Y21" i="4"/>
  <c r="AF21" i="4"/>
  <c r="AV21" i="4"/>
  <c r="AX21" i="4"/>
  <c r="E22" i="4"/>
  <c r="L22" i="4"/>
  <c r="S22" i="4"/>
  <c r="Z22" i="4"/>
  <c r="AG22" i="4"/>
  <c r="AP22" i="4"/>
  <c r="F22" i="4"/>
  <c r="M22" i="4"/>
  <c r="T22" i="4"/>
  <c r="AA22" i="4"/>
  <c r="AH22" i="4"/>
  <c r="AQ22" i="4"/>
  <c r="G22" i="4"/>
  <c r="N22" i="4"/>
  <c r="U22" i="4"/>
  <c r="AB22" i="4"/>
  <c r="AI22" i="4"/>
  <c r="AR22" i="4"/>
  <c r="H22" i="4"/>
  <c r="O22" i="4"/>
  <c r="V22" i="4"/>
  <c r="AC22" i="4"/>
  <c r="AJ22" i="4"/>
  <c r="AS22" i="4"/>
  <c r="I22" i="4"/>
  <c r="P22" i="4"/>
  <c r="W22" i="4"/>
  <c r="AD22" i="4"/>
  <c r="AK22" i="4"/>
  <c r="AT22" i="4"/>
  <c r="J22" i="4"/>
  <c r="Q22" i="4"/>
  <c r="X22" i="4"/>
  <c r="AE22" i="4"/>
  <c r="AL22" i="4"/>
  <c r="AU22" i="4"/>
  <c r="K22" i="4"/>
  <c r="R22" i="4"/>
  <c r="Y22" i="4"/>
  <c r="AF22" i="4"/>
  <c r="AV22" i="4"/>
  <c r="AX22" i="4"/>
  <c r="E23" i="4"/>
  <c r="L23" i="4"/>
  <c r="S23" i="4"/>
  <c r="Z23" i="4"/>
  <c r="AG23" i="4"/>
  <c r="AP23" i="4"/>
  <c r="F23" i="4"/>
  <c r="M23" i="4"/>
  <c r="T23" i="4"/>
  <c r="AA23" i="4"/>
  <c r="AH23" i="4"/>
  <c r="AQ23" i="4"/>
  <c r="G23" i="4"/>
  <c r="N23" i="4"/>
  <c r="U23" i="4"/>
  <c r="AB23" i="4"/>
  <c r="AI23" i="4"/>
  <c r="AR23" i="4"/>
  <c r="H23" i="4"/>
  <c r="O23" i="4"/>
  <c r="V23" i="4"/>
  <c r="AC23" i="4"/>
  <c r="AJ23" i="4"/>
  <c r="AS23" i="4"/>
  <c r="I23" i="4"/>
  <c r="P23" i="4"/>
  <c r="W23" i="4"/>
  <c r="AD23" i="4"/>
  <c r="AK23" i="4"/>
  <c r="AT23" i="4"/>
  <c r="J23" i="4"/>
  <c r="Q23" i="4"/>
  <c r="X23" i="4"/>
  <c r="AE23" i="4"/>
  <c r="AL23" i="4"/>
  <c r="AU23" i="4"/>
  <c r="K23" i="4"/>
  <c r="R23" i="4"/>
  <c r="Y23" i="4"/>
  <c r="AF23" i="4"/>
  <c r="AV23" i="4"/>
  <c r="AX23" i="4"/>
  <c r="E24" i="4"/>
  <c r="L24" i="4"/>
  <c r="S24" i="4"/>
  <c r="Z24" i="4"/>
  <c r="AG24" i="4"/>
  <c r="AP24" i="4"/>
  <c r="F24" i="4"/>
  <c r="M24" i="4"/>
  <c r="T24" i="4"/>
  <c r="AA24" i="4"/>
  <c r="AH24" i="4"/>
  <c r="AQ24" i="4"/>
  <c r="G24" i="4"/>
  <c r="N24" i="4"/>
  <c r="U24" i="4"/>
  <c r="AB24" i="4"/>
  <c r="AI24" i="4"/>
  <c r="AR24" i="4"/>
  <c r="H24" i="4"/>
  <c r="O24" i="4"/>
  <c r="V24" i="4"/>
  <c r="AC24" i="4"/>
  <c r="AJ24" i="4"/>
  <c r="AS24" i="4"/>
  <c r="I24" i="4"/>
  <c r="P24" i="4"/>
  <c r="W24" i="4"/>
  <c r="AD24" i="4"/>
  <c r="AK24" i="4"/>
  <c r="AT24" i="4"/>
  <c r="J24" i="4"/>
  <c r="Q24" i="4"/>
  <c r="X24" i="4"/>
  <c r="AE24" i="4"/>
  <c r="AL24" i="4"/>
  <c r="AU24" i="4"/>
  <c r="K24" i="4"/>
  <c r="R24" i="4"/>
  <c r="Y24" i="4"/>
  <c r="AF24" i="4"/>
  <c r="AV24" i="4"/>
  <c r="AX24" i="4"/>
  <c r="E25" i="4"/>
  <c r="L25" i="4"/>
  <c r="S25" i="4"/>
  <c r="Z25" i="4"/>
  <c r="AG25" i="4"/>
  <c r="AP25" i="4"/>
  <c r="F25" i="4"/>
  <c r="M25" i="4"/>
  <c r="T25" i="4"/>
  <c r="AA25" i="4"/>
  <c r="AH25" i="4"/>
  <c r="AQ25" i="4"/>
  <c r="G25" i="4"/>
  <c r="N25" i="4"/>
  <c r="U25" i="4"/>
  <c r="AB25" i="4"/>
  <c r="AI25" i="4"/>
  <c r="AR25" i="4"/>
  <c r="H25" i="4"/>
  <c r="O25" i="4"/>
  <c r="V25" i="4"/>
  <c r="AC25" i="4"/>
  <c r="AJ25" i="4"/>
  <c r="AS25" i="4"/>
  <c r="I25" i="4"/>
  <c r="P25" i="4"/>
  <c r="W25" i="4"/>
  <c r="AD25" i="4"/>
  <c r="AK25" i="4"/>
  <c r="AT25" i="4"/>
  <c r="J25" i="4"/>
  <c r="Q25" i="4"/>
  <c r="X25" i="4"/>
  <c r="AE25" i="4"/>
  <c r="AL25" i="4"/>
  <c r="AU25" i="4"/>
  <c r="K25" i="4"/>
  <c r="R25" i="4"/>
  <c r="Y25" i="4"/>
  <c r="AF25" i="4"/>
  <c r="AV25" i="4"/>
  <c r="AX25" i="4"/>
  <c r="E26" i="4"/>
  <c r="L26" i="4"/>
  <c r="S26" i="4"/>
  <c r="Z26" i="4"/>
  <c r="AG26" i="4"/>
  <c r="AP26" i="4"/>
  <c r="F26" i="4"/>
  <c r="M26" i="4"/>
  <c r="T26" i="4"/>
  <c r="AA26" i="4"/>
  <c r="AH26" i="4"/>
  <c r="AQ26" i="4"/>
  <c r="G26" i="4"/>
  <c r="N26" i="4"/>
  <c r="U26" i="4"/>
  <c r="AB26" i="4"/>
  <c r="AI26" i="4"/>
  <c r="AR26" i="4"/>
  <c r="H26" i="4"/>
  <c r="O26" i="4"/>
  <c r="V26" i="4"/>
  <c r="AC26" i="4"/>
  <c r="AJ26" i="4"/>
  <c r="AS26" i="4"/>
  <c r="I26" i="4"/>
  <c r="P26" i="4"/>
  <c r="W26" i="4"/>
  <c r="AD26" i="4"/>
  <c r="AK26" i="4"/>
  <c r="AT26" i="4"/>
  <c r="J26" i="4"/>
  <c r="Q26" i="4"/>
  <c r="X26" i="4"/>
  <c r="AE26" i="4"/>
  <c r="AL26" i="4"/>
  <c r="AU26" i="4"/>
  <c r="K26" i="4"/>
  <c r="R26" i="4"/>
  <c r="Y26" i="4"/>
  <c r="AF26" i="4"/>
  <c r="AV26" i="4"/>
  <c r="AX26" i="4"/>
  <c r="E27" i="4"/>
  <c r="L27" i="4"/>
  <c r="S27" i="4"/>
  <c r="Z27" i="4"/>
  <c r="AG27" i="4"/>
  <c r="AP27" i="4"/>
  <c r="F27" i="4"/>
  <c r="M27" i="4"/>
  <c r="T27" i="4"/>
  <c r="AA27" i="4"/>
  <c r="AH27" i="4"/>
  <c r="AQ27" i="4"/>
  <c r="G27" i="4"/>
  <c r="N27" i="4"/>
  <c r="U27" i="4"/>
  <c r="AB27" i="4"/>
  <c r="AI27" i="4"/>
  <c r="AR27" i="4"/>
  <c r="H27" i="4"/>
  <c r="O27" i="4"/>
  <c r="V27" i="4"/>
  <c r="AC27" i="4"/>
  <c r="AJ27" i="4"/>
  <c r="AS27" i="4"/>
  <c r="I27" i="4"/>
  <c r="P27" i="4"/>
  <c r="W27" i="4"/>
  <c r="AD27" i="4"/>
  <c r="AK27" i="4"/>
  <c r="AT27" i="4"/>
  <c r="J27" i="4"/>
  <c r="Q27" i="4"/>
  <c r="X27" i="4"/>
  <c r="AE27" i="4"/>
  <c r="AL27" i="4"/>
  <c r="AU27" i="4"/>
  <c r="K27" i="4"/>
  <c r="R27" i="4"/>
  <c r="Y27" i="4"/>
  <c r="AF27" i="4"/>
  <c r="AV27" i="4"/>
  <c r="AX27" i="4"/>
  <c r="E28" i="4"/>
  <c r="L28" i="4"/>
  <c r="S28" i="4"/>
  <c r="Z28" i="4"/>
  <c r="AG28" i="4"/>
  <c r="AP28" i="4"/>
  <c r="F28" i="4"/>
  <c r="M28" i="4"/>
  <c r="T28" i="4"/>
  <c r="AA28" i="4"/>
  <c r="AH28" i="4"/>
  <c r="AQ28" i="4"/>
  <c r="G28" i="4"/>
  <c r="N28" i="4"/>
  <c r="U28" i="4"/>
  <c r="AB28" i="4"/>
  <c r="AI28" i="4"/>
  <c r="AR28" i="4"/>
  <c r="H28" i="4"/>
  <c r="O28" i="4"/>
  <c r="V28" i="4"/>
  <c r="AC28" i="4"/>
  <c r="AJ28" i="4"/>
  <c r="AS28" i="4"/>
  <c r="I28" i="4"/>
  <c r="P28" i="4"/>
  <c r="W28" i="4"/>
  <c r="AD28" i="4"/>
  <c r="AK28" i="4"/>
  <c r="AT28" i="4"/>
  <c r="J28" i="4"/>
  <c r="Q28" i="4"/>
  <c r="X28" i="4"/>
  <c r="AE28" i="4"/>
  <c r="AL28" i="4"/>
  <c r="AU28" i="4"/>
  <c r="K28" i="4"/>
  <c r="R28" i="4"/>
  <c r="Y28" i="4"/>
  <c r="AF28" i="4"/>
  <c r="AV28" i="4"/>
  <c r="AX28" i="4"/>
  <c r="E29" i="4"/>
  <c r="L29" i="4"/>
  <c r="S29" i="4"/>
  <c r="Z29" i="4"/>
  <c r="AG29" i="4"/>
  <c r="AP29" i="4"/>
  <c r="F29" i="4"/>
  <c r="M29" i="4"/>
  <c r="T29" i="4"/>
  <c r="AA29" i="4"/>
  <c r="AH29" i="4"/>
  <c r="AQ29" i="4"/>
  <c r="G29" i="4"/>
  <c r="N29" i="4"/>
  <c r="U29" i="4"/>
  <c r="AB29" i="4"/>
  <c r="AI29" i="4"/>
  <c r="AR29" i="4"/>
  <c r="H29" i="4"/>
  <c r="O29" i="4"/>
  <c r="V29" i="4"/>
  <c r="AC29" i="4"/>
  <c r="AJ29" i="4"/>
  <c r="AS29" i="4"/>
  <c r="I29" i="4"/>
  <c r="P29" i="4"/>
  <c r="W29" i="4"/>
  <c r="AD29" i="4"/>
  <c r="AK29" i="4"/>
  <c r="AT29" i="4"/>
  <c r="J29" i="4"/>
  <c r="Q29" i="4"/>
  <c r="X29" i="4"/>
  <c r="AE29" i="4"/>
  <c r="AL29" i="4"/>
  <c r="AU29" i="4"/>
  <c r="K29" i="4"/>
  <c r="R29" i="4"/>
  <c r="Y29" i="4"/>
  <c r="AF29" i="4"/>
  <c r="AV29" i="4"/>
  <c r="AX29" i="4"/>
  <c r="E30" i="4"/>
  <c r="L30" i="4"/>
  <c r="S30" i="4"/>
  <c r="Z30" i="4"/>
  <c r="AG30" i="4"/>
  <c r="AP30" i="4"/>
  <c r="F30" i="4"/>
  <c r="M30" i="4"/>
  <c r="T30" i="4"/>
  <c r="AA30" i="4"/>
  <c r="AH30" i="4"/>
  <c r="AQ30" i="4"/>
  <c r="G30" i="4"/>
  <c r="N30" i="4"/>
  <c r="U30" i="4"/>
  <c r="AB30" i="4"/>
  <c r="AI30" i="4"/>
  <c r="AR30" i="4"/>
  <c r="H30" i="4"/>
  <c r="O30" i="4"/>
  <c r="V30" i="4"/>
  <c r="AC30" i="4"/>
  <c r="AJ30" i="4"/>
  <c r="AS30" i="4"/>
  <c r="I30" i="4"/>
  <c r="P30" i="4"/>
  <c r="W30" i="4"/>
  <c r="AD30" i="4"/>
  <c r="AK30" i="4"/>
  <c r="AT30" i="4"/>
  <c r="J30" i="4"/>
  <c r="Q30" i="4"/>
  <c r="X30" i="4"/>
  <c r="AE30" i="4"/>
  <c r="AL30" i="4"/>
  <c r="AU30" i="4"/>
  <c r="K30" i="4"/>
  <c r="R30" i="4"/>
  <c r="Y30" i="4"/>
  <c r="AF30" i="4"/>
  <c r="AV30" i="4"/>
  <c r="AX30" i="4"/>
  <c r="E31" i="4"/>
  <c r="L31" i="4"/>
  <c r="S31" i="4"/>
  <c r="Z31" i="4"/>
  <c r="AG31" i="4"/>
  <c r="AP31" i="4"/>
  <c r="F31" i="4"/>
  <c r="M31" i="4"/>
  <c r="T31" i="4"/>
  <c r="AA31" i="4"/>
  <c r="AH31" i="4"/>
  <c r="AQ31" i="4"/>
  <c r="G31" i="4"/>
  <c r="N31" i="4"/>
  <c r="U31" i="4"/>
  <c r="AB31" i="4"/>
  <c r="AI31" i="4"/>
  <c r="AR31" i="4"/>
  <c r="H31" i="4"/>
  <c r="O31" i="4"/>
  <c r="V31" i="4"/>
  <c r="AC31" i="4"/>
  <c r="AJ31" i="4"/>
  <c r="AS31" i="4"/>
  <c r="I31" i="4"/>
  <c r="P31" i="4"/>
  <c r="W31" i="4"/>
  <c r="AD31" i="4"/>
  <c r="AK31" i="4"/>
  <c r="AT31" i="4"/>
  <c r="J31" i="4"/>
  <c r="Q31" i="4"/>
  <c r="X31" i="4"/>
  <c r="AE31" i="4"/>
  <c r="AL31" i="4"/>
  <c r="AU31" i="4"/>
  <c r="K31" i="4"/>
  <c r="R31" i="4"/>
  <c r="Y31" i="4"/>
  <c r="AF31" i="4"/>
  <c r="AV31" i="4"/>
  <c r="AX31" i="4"/>
  <c r="E32" i="4"/>
  <c r="L32" i="4"/>
  <c r="S32" i="4"/>
  <c r="Z32" i="4"/>
  <c r="AG32" i="4"/>
  <c r="AP32" i="4"/>
  <c r="F32" i="4"/>
  <c r="M32" i="4"/>
  <c r="T32" i="4"/>
  <c r="AA32" i="4"/>
  <c r="AH32" i="4"/>
  <c r="AQ32" i="4"/>
  <c r="G32" i="4"/>
  <c r="N32" i="4"/>
  <c r="U32" i="4"/>
  <c r="AB32" i="4"/>
  <c r="AI32" i="4"/>
  <c r="AR32" i="4"/>
  <c r="H32" i="4"/>
  <c r="O32" i="4"/>
  <c r="V32" i="4"/>
  <c r="AC32" i="4"/>
  <c r="AJ32" i="4"/>
  <c r="AS32" i="4"/>
  <c r="I32" i="4"/>
  <c r="P32" i="4"/>
  <c r="W32" i="4"/>
  <c r="AD32" i="4"/>
  <c r="AK32" i="4"/>
  <c r="AT32" i="4"/>
  <c r="J32" i="4"/>
  <c r="Q32" i="4"/>
  <c r="X32" i="4"/>
  <c r="AE32" i="4"/>
  <c r="AL32" i="4"/>
  <c r="AU32" i="4"/>
  <c r="K32" i="4"/>
  <c r="R32" i="4"/>
  <c r="Y32" i="4"/>
  <c r="AF32" i="4"/>
  <c r="AV32" i="4"/>
  <c r="AX32" i="4"/>
  <c r="E33" i="4"/>
  <c r="L33" i="4"/>
  <c r="S33" i="4"/>
  <c r="Z33" i="4"/>
  <c r="AG33" i="4"/>
  <c r="AP33" i="4"/>
  <c r="F33" i="4"/>
  <c r="M33" i="4"/>
  <c r="T33" i="4"/>
  <c r="AA33" i="4"/>
  <c r="AH33" i="4"/>
  <c r="AQ33" i="4"/>
  <c r="G33" i="4"/>
  <c r="N33" i="4"/>
  <c r="U33" i="4"/>
  <c r="AB33" i="4"/>
  <c r="AI33" i="4"/>
  <c r="AR33" i="4"/>
  <c r="H33" i="4"/>
  <c r="O33" i="4"/>
  <c r="V33" i="4"/>
  <c r="AC33" i="4"/>
  <c r="AJ33" i="4"/>
  <c r="AS33" i="4"/>
  <c r="I33" i="4"/>
  <c r="P33" i="4"/>
  <c r="W33" i="4"/>
  <c r="AD33" i="4"/>
  <c r="AK33" i="4"/>
  <c r="AT33" i="4"/>
  <c r="J33" i="4"/>
  <c r="Q33" i="4"/>
  <c r="X33" i="4"/>
  <c r="AE33" i="4"/>
  <c r="AL33" i="4"/>
  <c r="AU33" i="4"/>
  <c r="K33" i="4"/>
  <c r="R33" i="4"/>
  <c r="Y33" i="4"/>
  <c r="AF33" i="4"/>
  <c r="AV33" i="4"/>
  <c r="AX33" i="4"/>
  <c r="E34" i="4"/>
  <c r="L34" i="4"/>
  <c r="S34" i="4"/>
  <c r="Z34" i="4"/>
  <c r="AG34" i="4"/>
  <c r="AP34" i="4"/>
  <c r="F34" i="4"/>
  <c r="M34" i="4"/>
  <c r="T34" i="4"/>
  <c r="AA34" i="4"/>
  <c r="AH34" i="4"/>
  <c r="AQ34" i="4"/>
  <c r="G34" i="4"/>
  <c r="N34" i="4"/>
  <c r="U34" i="4"/>
  <c r="AB34" i="4"/>
  <c r="AI34" i="4"/>
  <c r="AR34" i="4"/>
  <c r="H34" i="4"/>
  <c r="O34" i="4"/>
  <c r="V34" i="4"/>
  <c r="AC34" i="4"/>
  <c r="AJ34" i="4"/>
  <c r="AS34" i="4"/>
  <c r="I34" i="4"/>
  <c r="P34" i="4"/>
  <c r="W34" i="4"/>
  <c r="AD34" i="4"/>
  <c r="AK34" i="4"/>
  <c r="AT34" i="4"/>
  <c r="J34" i="4"/>
  <c r="Q34" i="4"/>
  <c r="X34" i="4"/>
  <c r="AE34" i="4"/>
  <c r="AL34" i="4"/>
  <c r="AU34" i="4"/>
  <c r="K34" i="4"/>
  <c r="R34" i="4"/>
  <c r="Y34" i="4"/>
  <c r="AF34" i="4"/>
  <c r="AV34" i="4"/>
  <c r="AX34" i="4"/>
  <c r="E35" i="4"/>
  <c r="L35" i="4"/>
  <c r="S35" i="4"/>
  <c r="Z35" i="4"/>
  <c r="AG35" i="4"/>
  <c r="AP35" i="4"/>
  <c r="F35" i="4"/>
  <c r="M35" i="4"/>
  <c r="T35" i="4"/>
  <c r="AA35" i="4"/>
  <c r="AH35" i="4"/>
  <c r="AQ35" i="4"/>
  <c r="G35" i="4"/>
  <c r="N35" i="4"/>
  <c r="U35" i="4"/>
  <c r="AB35" i="4"/>
  <c r="AI35" i="4"/>
  <c r="AR35" i="4"/>
  <c r="H35" i="4"/>
  <c r="O35" i="4"/>
  <c r="V35" i="4"/>
  <c r="AC35" i="4"/>
  <c r="AJ35" i="4"/>
  <c r="AS35" i="4"/>
  <c r="I35" i="4"/>
  <c r="P35" i="4"/>
  <c r="W35" i="4"/>
  <c r="AD35" i="4"/>
  <c r="AK35" i="4"/>
  <c r="AT35" i="4"/>
  <c r="J35" i="4"/>
  <c r="Q35" i="4"/>
  <c r="X35" i="4"/>
  <c r="AE35" i="4"/>
  <c r="AL35" i="4"/>
  <c r="AU35" i="4"/>
  <c r="K35" i="4"/>
  <c r="R35" i="4"/>
  <c r="Y35" i="4"/>
  <c r="AF35" i="4"/>
  <c r="AV35" i="4"/>
  <c r="AX35" i="4"/>
  <c r="E36" i="4"/>
  <c r="L36" i="4"/>
  <c r="S36" i="4"/>
  <c r="Z36" i="4"/>
  <c r="AG36" i="4"/>
  <c r="AP36" i="4"/>
  <c r="F36" i="4"/>
  <c r="M36" i="4"/>
  <c r="T36" i="4"/>
  <c r="AA36" i="4"/>
  <c r="AH36" i="4"/>
  <c r="AQ36" i="4"/>
  <c r="G36" i="4"/>
  <c r="N36" i="4"/>
  <c r="U36" i="4"/>
  <c r="AB36" i="4"/>
  <c r="AI36" i="4"/>
  <c r="AR36" i="4"/>
  <c r="H36" i="4"/>
  <c r="O36" i="4"/>
  <c r="V36" i="4"/>
  <c r="AC36" i="4"/>
  <c r="AJ36" i="4"/>
  <c r="AS36" i="4"/>
  <c r="I36" i="4"/>
  <c r="P36" i="4"/>
  <c r="W36" i="4"/>
  <c r="AD36" i="4"/>
  <c r="AK36" i="4"/>
  <c r="AT36" i="4"/>
  <c r="J36" i="4"/>
  <c r="Q36" i="4"/>
  <c r="X36" i="4"/>
  <c r="AE36" i="4"/>
  <c r="AL36" i="4"/>
  <c r="AU36" i="4"/>
  <c r="K36" i="4"/>
  <c r="R36" i="4"/>
  <c r="Y36" i="4"/>
  <c r="AF36" i="4"/>
  <c r="AV36" i="4"/>
  <c r="AX36" i="4"/>
  <c r="E37" i="4"/>
  <c r="L37" i="4"/>
  <c r="S37" i="4"/>
  <c r="Z37" i="4"/>
  <c r="AG37" i="4"/>
  <c r="AP37" i="4"/>
  <c r="F37" i="4"/>
  <c r="M37" i="4"/>
  <c r="T37" i="4"/>
  <c r="AA37" i="4"/>
  <c r="AH37" i="4"/>
  <c r="AQ37" i="4"/>
  <c r="G37" i="4"/>
  <c r="N37" i="4"/>
  <c r="U37" i="4"/>
  <c r="AB37" i="4"/>
  <c r="AI37" i="4"/>
  <c r="AR37" i="4"/>
  <c r="H37" i="4"/>
  <c r="O37" i="4"/>
  <c r="V37" i="4"/>
  <c r="AC37" i="4"/>
  <c r="AJ37" i="4"/>
  <c r="AS37" i="4"/>
  <c r="I37" i="4"/>
  <c r="P37" i="4"/>
  <c r="W37" i="4"/>
  <c r="AD37" i="4"/>
  <c r="AK37" i="4"/>
  <c r="AT37" i="4"/>
  <c r="J37" i="4"/>
  <c r="Q37" i="4"/>
  <c r="X37" i="4"/>
  <c r="AE37" i="4"/>
  <c r="AL37" i="4"/>
  <c r="AU37" i="4"/>
  <c r="K37" i="4"/>
  <c r="R37" i="4"/>
  <c r="Y37" i="4"/>
  <c r="AF37" i="4"/>
  <c r="AV37" i="4"/>
  <c r="AX37" i="4"/>
  <c r="E38" i="4"/>
  <c r="L38" i="4"/>
  <c r="S38" i="4"/>
  <c r="Z38" i="4"/>
  <c r="AG38" i="4"/>
  <c r="AP38" i="4"/>
  <c r="F38" i="4"/>
  <c r="M38" i="4"/>
  <c r="T38" i="4"/>
  <c r="AA38" i="4"/>
  <c r="AH38" i="4"/>
  <c r="AQ38" i="4"/>
  <c r="G38" i="4"/>
  <c r="N38" i="4"/>
  <c r="U38" i="4"/>
  <c r="AB38" i="4"/>
  <c r="AI38" i="4"/>
  <c r="AR38" i="4"/>
  <c r="H38" i="4"/>
  <c r="O38" i="4"/>
  <c r="V38" i="4"/>
  <c r="AC38" i="4"/>
  <c r="AJ38" i="4"/>
  <c r="AS38" i="4"/>
  <c r="I38" i="4"/>
  <c r="P38" i="4"/>
  <c r="W38" i="4"/>
  <c r="AD38" i="4"/>
  <c r="AK38" i="4"/>
  <c r="AT38" i="4"/>
  <c r="J38" i="4"/>
  <c r="Q38" i="4"/>
  <c r="X38" i="4"/>
  <c r="AE38" i="4"/>
  <c r="AL38" i="4"/>
  <c r="AU38" i="4"/>
  <c r="K38" i="4"/>
  <c r="R38" i="4"/>
  <c r="Y38" i="4"/>
  <c r="AF38" i="4"/>
  <c r="AV38" i="4"/>
  <c r="AX38" i="4"/>
  <c r="E39" i="4"/>
  <c r="L39" i="4"/>
  <c r="S39" i="4"/>
  <c r="Z39" i="4"/>
  <c r="AG39" i="4"/>
  <c r="AP39" i="4"/>
  <c r="F39" i="4"/>
  <c r="M39" i="4"/>
  <c r="T39" i="4"/>
  <c r="AA39" i="4"/>
  <c r="AH39" i="4"/>
  <c r="AQ39" i="4"/>
  <c r="G39" i="4"/>
  <c r="N39" i="4"/>
  <c r="U39" i="4"/>
  <c r="AB39" i="4"/>
  <c r="AI39" i="4"/>
  <c r="AR39" i="4"/>
  <c r="H39" i="4"/>
  <c r="O39" i="4"/>
  <c r="V39" i="4"/>
  <c r="AC39" i="4"/>
  <c r="AJ39" i="4"/>
  <c r="AS39" i="4"/>
  <c r="I39" i="4"/>
  <c r="P39" i="4"/>
  <c r="W39" i="4"/>
  <c r="AD39" i="4"/>
  <c r="AK39" i="4"/>
  <c r="AT39" i="4"/>
  <c r="J39" i="4"/>
  <c r="Q39" i="4"/>
  <c r="X39" i="4"/>
  <c r="AE39" i="4"/>
  <c r="AL39" i="4"/>
  <c r="AU39" i="4"/>
  <c r="K39" i="4"/>
  <c r="R39" i="4"/>
  <c r="Y39" i="4"/>
  <c r="AF39" i="4"/>
  <c r="AV39" i="4"/>
  <c r="AX39" i="4"/>
  <c r="E40" i="4"/>
  <c r="L40" i="4"/>
  <c r="S40" i="4"/>
  <c r="Z40" i="4"/>
  <c r="AG40" i="4"/>
  <c r="AP40" i="4"/>
  <c r="F40" i="4"/>
  <c r="M40" i="4"/>
  <c r="T40" i="4"/>
  <c r="AA40" i="4"/>
  <c r="AH40" i="4"/>
  <c r="AQ40" i="4"/>
  <c r="G40" i="4"/>
  <c r="N40" i="4"/>
  <c r="U40" i="4"/>
  <c r="AB40" i="4"/>
  <c r="AI40" i="4"/>
  <c r="AR40" i="4"/>
  <c r="H40" i="4"/>
  <c r="O40" i="4"/>
  <c r="V40" i="4"/>
  <c r="AC40" i="4"/>
  <c r="AJ40" i="4"/>
  <c r="AS40" i="4"/>
  <c r="I40" i="4"/>
  <c r="P40" i="4"/>
  <c r="W40" i="4"/>
  <c r="AD40" i="4"/>
  <c r="AK40" i="4"/>
  <c r="AT40" i="4"/>
  <c r="J40" i="4"/>
  <c r="Q40" i="4"/>
  <c r="X40" i="4"/>
  <c r="AE40" i="4"/>
  <c r="AL40" i="4"/>
  <c r="AU40" i="4"/>
  <c r="K40" i="4"/>
  <c r="R40" i="4"/>
  <c r="Y40" i="4"/>
  <c r="AF40" i="4"/>
  <c r="AV40" i="4"/>
  <c r="AX40" i="4"/>
  <c r="E41" i="4"/>
  <c r="L41" i="4"/>
  <c r="S41" i="4"/>
  <c r="Z41" i="4"/>
  <c r="AG41" i="4"/>
  <c r="AP41" i="4"/>
  <c r="F41" i="4"/>
  <c r="M41" i="4"/>
  <c r="T41" i="4"/>
  <c r="AA41" i="4"/>
  <c r="AH41" i="4"/>
  <c r="AQ41" i="4"/>
  <c r="G41" i="4"/>
  <c r="N41" i="4"/>
  <c r="U41" i="4"/>
  <c r="AB41" i="4"/>
  <c r="AI41" i="4"/>
  <c r="AR41" i="4"/>
  <c r="H41" i="4"/>
  <c r="O41" i="4"/>
  <c r="V41" i="4"/>
  <c r="AC41" i="4"/>
  <c r="AJ41" i="4"/>
  <c r="AS41" i="4"/>
  <c r="I41" i="4"/>
  <c r="P41" i="4"/>
  <c r="W41" i="4"/>
  <c r="AD41" i="4"/>
  <c r="AK41" i="4"/>
  <c r="AT41" i="4"/>
  <c r="J41" i="4"/>
  <c r="Q41" i="4"/>
  <c r="X41" i="4"/>
  <c r="AE41" i="4"/>
  <c r="AL41" i="4"/>
  <c r="AU41" i="4"/>
  <c r="K41" i="4"/>
  <c r="R41" i="4"/>
  <c r="Y41" i="4"/>
  <c r="AF41" i="4"/>
  <c r="AV41" i="4"/>
  <c r="AX41" i="4"/>
  <c r="E42" i="4"/>
  <c r="L42" i="4"/>
  <c r="S42" i="4"/>
  <c r="Z42" i="4"/>
  <c r="AG42" i="4"/>
  <c r="AP42" i="4"/>
  <c r="F42" i="4"/>
  <c r="M42" i="4"/>
  <c r="T42" i="4"/>
  <c r="AA42" i="4"/>
  <c r="AH42" i="4"/>
  <c r="AQ42" i="4"/>
  <c r="G42" i="4"/>
  <c r="N42" i="4"/>
  <c r="U42" i="4"/>
  <c r="AB42" i="4"/>
  <c r="AI42" i="4"/>
  <c r="AR42" i="4"/>
  <c r="H42" i="4"/>
  <c r="O42" i="4"/>
  <c r="V42" i="4"/>
  <c r="AC42" i="4"/>
  <c r="AJ42" i="4"/>
  <c r="AS42" i="4"/>
  <c r="I42" i="4"/>
  <c r="P42" i="4"/>
  <c r="W42" i="4"/>
  <c r="AD42" i="4"/>
  <c r="AK42" i="4"/>
  <c r="AT42" i="4"/>
  <c r="J42" i="4"/>
  <c r="Q42" i="4"/>
  <c r="X42" i="4"/>
  <c r="AE42" i="4"/>
  <c r="AL42" i="4"/>
  <c r="AU42" i="4"/>
  <c r="K42" i="4"/>
  <c r="R42" i="4"/>
  <c r="Y42" i="4"/>
  <c r="AF42" i="4"/>
  <c r="AV42" i="4"/>
  <c r="AX42" i="4"/>
  <c r="E43" i="4"/>
  <c r="L43" i="4"/>
  <c r="S43" i="4"/>
  <c r="Z43" i="4"/>
  <c r="AG43" i="4"/>
  <c r="AP43" i="4"/>
  <c r="F43" i="4"/>
  <c r="M43" i="4"/>
  <c r="T43" i="4"/>
  <c r="AA43" i="4"/>
  <c r="AH43" i="4"/>
  <c r="AQ43" i="4"/>
  <c r="G43" i="4"/>
  <c r="N43" i="4"/>
  <c r="U43" i="4"/>
  <c r="AB43" i="4"/>
  <c r="AI43" i="4"/>
  <c r="AR43" i="4"/>
  <c r="H43" i="4"/>
  <c r="O43" i="4"/>
  <c r="V43" i="4"/>
  <c r="AC43" i="4"/>
  <c r="AJ43" i="4"/>
  <c r="AS43" i="4"/>
  <c r="I43" i="4"/>
  <c r="P43" i="4"/>
  <c r="W43" i="4"/>
  <c r="AD43" i="4"/>
  <c r="AK43" i="4"/>
  <c r="AT43" i="4"/>
  <c r="J43" i="4"/>
  <c r="Q43" i="4"/>
  <c r="X43" i="4"/>
  <c r="AE43" i="4"/>
  <c r="AL43" i="4"/>
  <c r="AU43" i="4"/>
  <c r="K43" i="4"/>
  <c r="R43" i="4"/>
  <c r="Y43" i="4"/>
  <c r="AF43" i="4"/>
  <c r="AV43" i="4"/>
  <c r="AX43" i="4"/>
  <c r="E44" i="4"/>
  <c r="L44" i="4"/>
  <c r="S44" i="4"/>
  <c r="Z44" i="4"/>
  <c r="AG44" i="4"/>
  <c r="AP44" i="4"/>
  <c r="F44" i="4"/>
  <c r="M44" i="4"/>
  <c r="T44" i="4"/>
  <c r="AA44" i="4"/>
  <c r="AH44" i="4"/>
  <c r="AQ44" i="4"/>
  <c r="G44" i="4"/>
  <c r="N44" i="4"/>
  <c r="U44" i="4"/>
  <c r="AB44" i="4"/>
  <c r="AI44" i="4"/>
  <c r="AR44" i="4"/>
  <c r="H44" i="4"/>
  <c r="O44" i="4"/>
  <c r="V44" i="4"/>
  <c r="AC44" i="4"/>
  <c r="AJ44" i="4"/>
  <c r="AS44" i="4"/>
  <c r="I44" i="4"/>
  <c r="P44" i="4"/>
  <c r="W44" i="4"/>
  <c r="AD44" i="4"/>
  <c r="AK44" i="4"/>
  <c r="AT44" i="4"/>
  <c r="J44" i="4"/>
  <c r="Q44" i="4"/>
  <c r="X44" i="4"/>
  <c r="AE44" i="4"/>
  <c r="AL44" i="4"/>
  <c r="AU44" i="4"/>
  <c r="K44" i="4"/>
  <c r="R44" i="4"/>
  <c r="Y44" i="4"/>
  <c r="AF44" i="4"/>
  <c r="AV44" i="4"/>
  <c r="AX44" i="4"/>
  <c r="E45" i="4"/>
  <c r="L45" i="4"/>
  <c r="S45" i="4"/>
  <c r="Z45" i="4"/>
  <c r="AG45" i="4"/>
  <c r="AP45" i="4"/>
  <c r="F45" i="4"/>
  <c r="M45" i="4"/>
  <c r="T45" i="4"/>
  <c r="AA45" i="4"/>
  <c r="AH45" i="4"/>
  <c r="AQ45" i="4"/>
  <c r="G45" i="4"/>
  <c r="N45" i="4"/>
  <c r="U45" i="4"/>
  <c r="AB45" i="4"/>
  <c r="AI45" i="4"/>
  <c r="AR45" i="4"/>
  <c r="H45" i="4"/>
  <c r="O45" i="4"/>
  <c r="V45" i="4"/>
  <c r="AC45" i="4"/>
  <c r="AJ45" i="4"/>
  <c r="AS45" i="4"/>
  <c r="I45" i="4"/>
  <c r="P45" i="4"/>
  <c r="W45" i="4"/>
  <c r="AD45" i="4"/>
  <c r="AK45" i="4"/>
  <c r="AT45" i="4"/>
  <c r="J45" i="4"/>
  <c r="Q45" i="4"/>
  <c r="X45" i="4"/>
  <c r="AE45" i="4"/>
  <c r="AL45" i="4"/>
  <c r="AU45" i="4"/>
  <c r="K45" i="4"/>
  <c r="R45" i="4"/>
  <c r="Y45" i="4"/>
  <c r="AF45" i="4"/>
  <c r="AV45" i="4"/>
  <c r="AX45" i="4"/>
  <c r="E46" i="4"/>
  <c r="L46" i="4"/>
  <c r="S46" i="4"/>
  <c r="Z46" i="4"/>
  <c r="AG46" i="4"/>
  <c r="AP46" i="4"/>
  <c r="F46" i="4"/>
  <c r="M46" i="4"/>
  <c r="T46" i="4"/>
  <c r="AA46" i="4"/>
  <c r="AH46" i="4"/>
  <c r="AQ46" i="4"/>
  <c r="G46" i="4"/>
  <c r="N46" i="4"/>
  <c r="U46" i="4"/>
  <c r="AB46" i="4"/>
  <c r="AI46" i="4"/>
  <c r="AR46" i="4"/>
  <c r="H46" i="4"/>
  <c r="O46" i="4"/>
  <c r="V46" i="4"/>
  <c r="AC46" i="4"/>
  <c r="AJ46" i="4"/>
  <c r="AS46" i="4"/>
  <c r="I46" i="4"/>
  <c r="P46" i="4"/>
  <c r="W46" i="4"/>
  <c r="AD46" i="4"/>
  <c r="AK46" i="4"/>
  <c r="AT46" i="4"/>
  <c r="J46" i="4"/>
  <c r="Q46" i="4"/>
  <c r="X46" i="4"/>
  <c r="AE46" i="4"/>
  <c r="AL46" i="4"/>
  <c r="AU46" i="4"/>
  <c r="K46" i="4"/>
  <c r="R46" i="4"/>
  <c r="Y46" i="4"/>
  <c r="AF46" i="4"/>
  <c r="AV46" i="4"/>
  <c r="AX46" i="4"/>
  <c r="E47" i="4"/>
  <c r="L47" i="4"/>
  <c r="S47" i="4"/>
  <c r="Z47" i="4"/>
  <c r="AG47" i="4"/>
  <c r="AP47" i="4"/>
  <c r="F47" i="4"/>
  <c r="M47" i="4"/>
  <c r="T47" i="4"/>
  <c r="AA47" i="4"/>
  <c r="AH47" i="4"/>
  <c r="AQ47" i="4"/>
  <c r="G47" i="4"/>
  <c r="N47" i="4"/>
  <c r="U47" i="4"/>
  <c r="AB47" i="4"/>
  <c r="AI47" i="4"/>
  <c r="AR47" i="4"/>
  <c r="H47" i="4"/>
  <c r="O47" i="4"/>
  <c r="V47" i="4"/>
  <c r="AC47" i="4"/>
  <c r="AJ47" i="4"/>
  <c r="AS47" i="4"/>
  <c r="I47" i="4"/>
  <c r="P47" i="4"/>
  <c r="W47" i="4"/>
  <c r="AD47" i="4"/>
  <c r="AK47" i="4"/>
  <c r="AT47" i="4"/>
  <c r="J47" i="4"/>
  <c r="Q47" i="4"/>
  <c r="X47" i="4"/>
  <c r="AE47" i="4"/>
  <c r="AL47" i="4"/>
  <c r="AU47" i="4"/>
  <c r="K47" i="4"/>
  <c r="R47" i="4"/>
  <c r="Y47" i="4"/>
  <c r="AF47" i="4"/>
  <c r="AV47" i="4"/>
  <c r="AX47" i="4"/>
  <c r="E48" i="4"/>
  <c r="L48" i="4"/>
  <c r="S48" i="4"/>
  <c r="Z48" i="4"/>
  <c r="AG48" i="4"/>
  <c r="AP48" i="4"/>
  <c r="F48" i="4"/>
  <c r="M48" i="4"/>
  <c r="T48" i="4"/>
  <c r="AA48" i="4"/>
  <c r="AH48" i="4"/>
  <c r="AQ48" i="4"/>
  <c r="G48" i="4"/>
  <c r="N48" i="4"/>
  <c r="U48" i="4"/>
  <c r="AB48" i="4"/>
  <c r="AI48" i="4"/>
  <c r="AR48" i="4"/>
  <c r="H48" i="4"/>
  <c r="O48" i="4"/>
  <c r="V48" i="4"/>
  <c r="AC48" i="4"/>
  <c r="AJ48" i="4"/>
  <c r="AS48" i="4"/>
  <c r="I48" i="4"/>
  <c r="P48" i="4"/>
  <c r="W48" i="4"/>
  <c r="AD48" i="4"/>
  <c r="AK48" i="4"/>
  <c r="AT48" i="4"/>
  <c r="J48" i="4"/>
  <c r="Q48" i="4"/>
  <c r="X48" i="4"/>
  <c r="AE48" i="4"/>
  <c r="AL48" i="4"/>
  <c r="AU48" i="4"/>
  <c r="K48" i="4"/>
  <c r="R48" i="4"/>
  <c r="Y48" i="4"/>
  <c r="AF48" i="4"/>
  <c r="AV48" i="4"/>
  <c r="AX48" i="4"/>
  <c r="E49" i="4"/>
  <c r="L49" i="4"/>
  <c r="S49" i="4"/>
  <c r="Z49" i="4"/>
  <c r="AG49" i="4"/>
  <c r="AP49" i="4"/>
  <c r="F49" i="4"/>
  <c r="M49" i="4"/>
  <c r="T49" i="4"/>
  <c r="AA49" i="4"/>
  <c r="AH49" i="4"/>
  <c r="AQ49" i="4"/>
  <c r="G49" i="4"/>
  <c r="N49" i="4"/>
  <c r="U49" i="4"/>
  <c r="AB49" i="4"/>
  <c r="AI49" i="4"/>
  <c r="AR49" i="4"/>
  <c r="H49" i="4"/>
  <c r="O49" i="4"/>
  <c r="V49" i="4"/>
  <c r="AC49" i="4"/>
  <c r="AJ49" i="4"/>
  <c r="AS49" i="4"/>
  <c r="I49" i="4"/>
  <c r="P49" i="4"/>
  <c r="W49" i="4"/>
  <c r="AD49" i="4"/>
  <c r="AK49" i="4"/>
  <c r="AT49" i="4"/>
  <c r="J49" i="4"/>
  <c r="Q49" i="4"/>
  <c r="X49" i="4"/>
  <c r="AE49" i="4"/>
  <c r="AL49" i="4"/>
  <c r="AU49" i="4"/>
  <c r="K49" i="4"/>
  <c r="R49" i="4"/>
  <c r="Y49" i="4"/>
  <c r="AF49" i="4"/>
  <c r="AV49" i="4"/>
  <c r="AX49" i="4"/>
  <c r="E50" i="4"/>
  <c r="L50" i="4"/>
  <c r="S50" i="4"/>
  <c r="Z50" i="4"/>
  <c r="AG50" i="4"/>
  <c r="AP50" i="4"/>
  <c r="F50" i="4"/>
  <c r="M50" i="4"/>
  <c r="T50" i="4"/>
  <c r="AA50" i="4"/>
  <c r="AH50" i="4"/>
  <c r="AQ50" i="4"/>
  <c r="G50" i="4"/>
  <c r="N50" i="4"/>
  <c r="U50" i="4"/>
  <c r="AB50" i="4"/>
  <c r="AI50" i="4"/>
  <c r="AR50" i="4"/>
  <c r="H50" i="4"/>
  <c r="O50" i="4"/>
  <c r="V50" i="4"/>
  <c r="AC50" i="4"/>
  <c r="AJ50" i="4"/>
  <c r="AS50" i="4"/>
  <c r="I50" i="4"/>
  <c r="P50" i="4"/>
  <c r="W50" i="4"/>
  <c r="AD50" i="4"/>
  <c r="AK50" i="4"/>
  <c r="AT50" i="4"/>
  <c r="J50" i="4"/>
  <c r="Q50" i="4"/>
  <c r="X50" i="4"/>
  <c r="AE50" i="4"/>
  <c r="AL50" i="4"/>
  <c r="AU50" i="4"/>
  <c r="K50" i="4"/>
  <c r="R50" i="4"/>
  <c r="Y50" i="4"/>
  <c r="AF50" i="4"/>
  <c r="AV50" i="4"/>
  <c r="AX50" i="4"/>
  <c r="E51" i="4"/>
  <c r="L51" i="4"/>
  <c r="S51" i="4"/>
  <c r="Z51" i="4"/>
  <c r="AG51" i="4"/>
  <c r="AP51" i="4"/>
  <c r="F51" i="4"/>
  <c r="M51" i="4"/>
  <c r="T51" i="4"/>
  <c r="AA51" i="4"/>
  <c r="AH51" i="4"/>
  <c r="AQ51" i="4"/>
  <c r="G51" i="4"/>
  <c r="N51" i="4"/>
  <c r="U51" i="4"/>
  <c r="AB51" i="4"/>
  <c r="AI51" i="4"/>
  <c r="AR51" i="4"/>
  <c r="H51" i="4"/>
  <c r="O51" i="4"/>
  <c r="V51" i="4"/>
  <c r="AC51" i="4"/>
  <c r="AJ51" i="4"/>
  <c r="AS51" i="4"/>
  <c r="I51" i="4"/>
  <c r="P51" i="4"/>
  <c r="W51" i="4"/>
  <c r="AD51" i="4"/>
  <c r="AK51" i="4"/>
  <c r="AT51" i="4"/>
  <c r="J51" i="4"/>
  <c r="Q51" i="4"/>
  <c r="X51" i="4"/>
  <c r="AE51" i="4"/>
  <c r="AL51" i="4"/>
  <c r="AU51" i="4"/>
  <c r="K51" i="4"/>
  <c r="R51" i="4"/>
  <c r="Y51" i="4"/>
  <c r="AF51" i="4"/>
  <c r="AV51" i="4"/>
  <c r="AX51" i="4"/>
  <c r="E52" i="4"/>
  <c r="L52" i="4"/>
  <c r="S52" i="4"/>
  <c r="Z52" i="4"/>
  <c r="AG52" i="4"/>
  <c r="AP52" i="4"/>
  <c r="F52" i="4"/>
  <c r="M52" i="4"/>
  <c r="T52" i="4"/>
  <c r="AA52" i="4"/>
  <c r="AH52" i="4"/>
  <c r="AQ52" i="4"/>
  <c r="G52" i="4"/>
  <c r="N52" i="4"/>
  <c r="U52" i="4"/>
  <c r="AB52" i="4"/>
  <c r="AI52" i="4"/>
  <c r="AR52" i="4"/>
  <c r="H52" i="4"/>
  <c r="O52" i="4"/>
  <c r="V52" i="4"/>
  <c r="AC52" i="4"/>
  <c r="AJ52" i="4"/>
  <c r="AS52" i="4"/>
  <c r="I52" i="4"/>
  <c r="P52" i="4"/>
  <c r="W52" i="4"/>
  <c r="AD52" i="4"/>
  <c r="AK52" i="4"/>
  <c r="AT52" i="4"/>
  <c r="J52" i="4"/>
  <c r="Q52" i="4"/>
  <c r="X52" i="4"/>
  <c r="AE52" i="4"/>
  <c r="AL52" i="4"/>
  <c r="AU52" i="4"/>
  <c r="K52" i="4"/>
  <c r="R52" i="4"/>
  <c r="Y52" i="4"/>
  <c r="AF52" i="4"/>
  <c r="AV52" i="4"/>
  <c r="AX52" i="4"/>
  <c r="E53" i="4"/>
  <c r="L53" i="4"/>
  <c r="S53" i="4"/>
  <c r="Z53" i="4"/>
  <c r="AG53" i="4"/>
  <c r="AP53" i="4"/>
  <c r="F53" i="4"/>
  <c r="M53" i="4"/>
  <c r="T53" i="4"/>
  <c r="AA53" i="4"/>
  <c r="AH53" i="4"/>
  <c r="AQ53" i="4"/>
  <c r="G53" i="4"/>
  <c r="N53" i="4"/>
  <c r="U53" i="4"/>
  <c r="AB53" i="4"/>
  <c r="AI53" i="4"/>
  <c r="AR53" i="4"/>
  <c r="H53" i="4"/>
  <c r="O53" i="4"/>
  <c r="V53" i="4"/>
  <c r="AC53" i="4"/>
  <c r="AJ53" i="4"/>
  <c r="AS53" i="4"/>
  <c r="I53" i="4"/>
  <c r="P53" i="4"/>
  <c r="W53" i="4"/>
  <c r="AD53" i="4"/>
  <c r="AK53" i="4"/>
  <c r="AT53" i="4"/>
  <c r="J53" i="4"/>
  <c r="Q53" i="4"/>
  <c r="X53" i="4"/>
  <c r="AE53" i="4"/>
  <c r="AL53" i="4"/>
  <c r="AU53" i="4"/>
  <c r="K53" i="4"/>
  <c r="R53" i="4"/>
  <c r="Y53" i="4"/>
  <c r="AF53" i="4"/>
  <c r="AV53" i="4"/>
  <c r="AX53" i="4"/>
  <c r="E54" i="4"/>
  <c r="L54" i="4"/>
  <c r="S54" i="4"/>
  <c r="Z54" i="4"/>
  <c r="AG54" i="4"/>
  <c r="AP54" i="4"/>
  <c r="F54" i="4"/>
  <c r="M54" i="4"/>
  <c r="T54" i="4"/>
  <c r="AA54" i="4"/>
  <c r="AH54" i="4"/>
  <c r="AQ54" i="4"/>
  <c r="G54" i="4"/>
  <c r="N54" i="4"/>
  <c r="U54" i="4"/>
  <c r="AB54" i="4"/>
  <c r="AI54" i="4"/>
  <c r="AR54" i="4"/>
  <c r="H54" i="4"/>
  <c r="O54" i="4"/>
  <c r="V54" i="4"/>
  <c r="AC54" i="4"/>
  <c r="AJ54" i="4"/>
  <c r="AS54" i="4"/>
  <c r="I54" i="4"/>
  <c r="P54" i="4"/>
  <c r="W54" i="4"/>
  <c r="AD54" i="4"/>
  <c r="AK54" i="4"/>
  <c r="AT54" i="4"/>
  <c r="J54" i="4"/>
  <c r="Q54" i="4"/>
  <c r="X54" i="4"/>
  <c r="AE54" i="4"/>
  <c r="AL54" i="4"/>
  <c r="AU54" i="4"/>
  <c r="K54" i="4"/>
  <c r="R54" i="4"/>
  <c r="Y54" i="4"/>
  <c r="AF54" i="4"/>
  <c r="AV54" i="4"/>
  <c r="AX54" i="4"/>
  <c r="E55" i="4"/>
  <c r="L55" i="4"/>
  <c r="S55" i="4"/>
  <c r="Z55" i="4"/>
  <c r="AG55" i="4"/>
  <c r="AP55" i="4"/>
  <c r="F55" i="4"/>
  <c r="M55" i="4"/>
  <c r="T55" i="4"/>
  <c r="AA55" i="4"/>
  <c r="AH55" i="4"/>
  <c r="AQ55" i="4"/>
  <c r="G55" i="4"/>
  <c r="N55" i="4"/>
  <c r="U55" i="4"/>
  <c r="AB55" i="4"/>
  <c r="AI55" i="4"/>
  <c r="AR55" i="4"/>
  <c r="H55" i="4"/>
  <c r="O55" i="4"/>
  <c r="V55" i="4"/>
  <c r="AC55" i="4"/>
  <c r="AJ55" i="4"/>
  <c r="AS55" i="4"/>
  <c r="I55" i="4"/>
  <c r="P55" i="4"/>
  <c r="W55" i="4"/>
  <c r="AD55" i="4"/>
  <c r="AK55" i="4"/>
  <c r="AT55" i="4"/>
  <c r="J55" i="4"/>
  <c r="Q55" i="4"/>
  <c r="X55" i="4"/>
  <c r="AE55" i="4"/>
  <c r="AL55" i="4"/>
  <c r="AU55" i="4"/>
  <c r="K55" i="4"/>
  <c r="R55" i="4"/>
  <c r="Y55" i="4"/>
  <c r="AF55" i="4"/>
  <c r="AV55" i="4"/>
  <c r="AX55" i="4"/>
  <c r="E56" i="4"/>
  <c r="L56" i="4"/>
  <c r="S56" i="4"/>
  <c r="Z56" i="4"/>
  <c r="AG56" i="4"/>
  <c r="AP56" i="4"/>
  <c r="F56" i="4"/>
  <c r="M56" i="4"/>
  <c r="T56" i="4"/>
  <c r="AA56" i="4"/>
  <c r="AH56" i="4"/>
  <c r="AQ56" i="4"/>
  <c r="G56" i="4"/>
  <c r="N56" i="4"/>
  <c r="U56" i="4"/>
  <c r="AB56" i="4"/>
  <c r="AI56" i="4"/>
  <c r="AR56" i="4"/>
  <c r="H56" i="4"/>
  <c r="O56" i="4"/>
  <c r="V56" i="4"/>
  <c r="AC56" i="4"/>
  <c r="AJ56" i="4"/>
  <c r="AS56" i="4"/>
  <c r="I56" i="4"/>
  <c r="P56" i="4"/>
  <c r="W56" i="4"/>
  <c r="AD56" i="4"/>
  <c r="AK56" i="4"/>
  <c r="AT56" i="4"/>
  <c r="J56" i="4"/>
  <c r="Q56" i="4"/>
  <c r="X56" i="4"/>
  <c r="AE56" i="4"/>
  <c r="AL56" i="4"/>
  <c r="AU56" i="4"/>
  <c r="K56" i="4"/>
  <c r="R56" i="4"/>
  <c r="Y56" i="4"/>
  <c r="AF56" i="4"/>
  <c r="AV56" i="4"/>
  <c r="AX56" i="4"/>
  <c r="E57" i="4"/>
  <c r="L57" i="4"/>
  <c r="S57" i="4"/>
  <c r="Z57" i="4"/>
  <c r="AG57" i="4"/>
  <c r="AP57" i="4"/>
  <c r="F57" i="4"/>
  <c r="M57" i="4"/>
  <c r="T57" i="4"/>
  <c r="AA57" i="4"/>
  <c r="AH57" i="4"/>
  <c r="AQ57" i="4"/>
  <c r="G57" i="4"/>
  <c r="N57" i="4"/>
  <c r="U57" i="4"/>
  <c r="AB57" i="4"/>
  <c r="AI57" i="4"/>
  <c r="AR57" i="4"/>
  <c r="H57" i="4"/>
  <c r="O57" i="4"/>
  <c r="V57" i="4"/>
  <c r="AC57" i="4"/>
  <c r="AJ57" i="4"/>
  <c r="AS57" i="4"/>
  <c r="I57" i="4"/>
  <c r="P57" i="4"/>
  <c r="W57" i="4"/>
  <c r="AD57" i="4"/>
  <c r="AK57" i="4"/>
  <c r="AT57" i="4"/>
  <c r="J57" i="4"/>
  <c r="Q57" i="4"/>
  <c r="X57" i="4"/>
  <c r="AE57" i="4"/>
  <c r="AL57" i="4"/>
  <c r="AU57" i="4"/>
  <c r="K57" i="4"/>
  <c r="R57" i="4"/>
  <c r="Y57" i="4"/>
  <c r="AF57" i="4"/>
  <c r="AV57" i="4"/>
  <c r="AX57" i="4"/>
  <c r="E58" i="4"/>
  <c r="L58" i="4"/>
  <c r="S58" i="4"/>
  <c r="Z58" i="4"/>
  <c r="AG58" i="4"/>
  <c r="AP58" i="4"/>
  <c r="F58" i="4"/>
  <c r="M58" i="4"/>
  <c r="T58" i="4"/>
  <c r="AA58" i="4"/>
  <c r="AH58" i="4"/>
  <c r="AQ58" i="4"/>
  <c r="G58" i="4"/>
  <c r="N58" i="4"/>
  <c r="U58" i="4"/>
  <c r="AB58" i="4"/>
  <c r="AI58" i="4"/>
  <c r="AR58" i="4"/>
  <c r="H58" i="4"/>
  <c r="O58" i="4"/>
  <c r="V58" i="4"/>
  <c r="AC58" i="4"/>
  <c r="AJ58" i="4"/>
  <c r="AS58" i="4"/>
  <c r="I58" i="4"/>
  <c r="P58" i="4"/>
  <c r="W58" i="4"/>
  <c r="AD58" i="4"/>
  <c r="AK58" i="4"/>
  <c r="AT58" i="4"/>
  <c r="J58" i="4"/>
  <c r="Q58" i="4"/>
  <c r="X58" i="4"/>
  <c r="AE58" i="4"/>
  <c r="AL58" i="4"/>
  <c r="AU58" i="4"/>
  <c r="K58" i="4"/>
  <c r="R58" i="4"/>
  <c r="Y58" i="4"/>
  <c r="AF58" i="4"/>
  <c r="AV58" i="4"/>
  <c r="AX58" i="4"/>
  <c r="E59" i="4"/>
  <c r="L59" i="4"/>
  <c r="S59" i="4"/>
  <c r="Z59" i="4"/>
  <c r="AG59" i="4"/>
  <c r="AP59" i="4"/>
  <c r="F59" i="4"/>
  <c r="M59" i="4"/>
  <c r="T59" i="4"/>
  <c r="AA59" i="4"/>
  <c r="AH59" i="4"/>
  <c r="AQ59" i="4"/>
  <c r="G59" i="4"/>
  <c r="N59" i="4"/>
  <c r="U59" i="4"/>
  <c r="AB59" i="4"/>
  <c r="AI59" i="4"/>
  <c r="AR59" i="4"/>
  <c r="H59" i="4"/>
  <c r="O59" i="4"/>
  <c r="V59" i="4"/>
  <c r="AC59" i="4"/>
  <c r="AJ59" i="4"/>
  <c r="AS59" i="4"/>
  <c r="I59" i="4"/>
  <c r="P59" i="4"/>
  <c r="W59" i="4"/>
  <c r="AD59" i="4"/>
  <c r="AK59" i="4"/>
  <c r="AT59" i="4"/>
  <c r="J59" i="4"/>
  <c r="Q59" i="4"/>
  <c r="X59" i="4"/>
  <c r="AE59" i="4"/>
  <c r="AL59" i="4"/>
  <c r="AU59" i="4"/>
  <c r="K59" i="4"/>
  <c r="R59" i="4"/>
  <c r="Y59" i="4"/>
  <c r="AF59" i="4"/>
  <c r="AV59" i="4"/>
  <c r="AX59" i="4"/>
  <c r="E60" i="4"/>
  <c r="L60" i="4"/>
  <c r="S60" i="4"/>
  <c r="Z60" i="4"/>
  <c r="AG60" i="4"/>
  <c r="AP60" i="4"/>
  <c r="F60" i="4"/>
  <c r="M60" i="4"/>
  <c r="T60" i="4"/>
  <c r="AA60" i="4"/>
  <c r="AH60" i="4"/>
  <c r="AQ60" i="4"/>
  <c r="G60" i="4"/>
  <c r="N60" i="4"/>
  <c r="U60" i="4"/>
  <c r="AB60" i="4"/>
  <c r="AI60" i="4"/>
  <c r="AR60" i="4"/>
  <c r="H60" i="4"/>
  <c r="O60" i="4"/>
  <c r="V60" i="4"/>
  <c r="AC60" i="4"/>
  <c r="AJ60" i="4"/>
  <c r="AS60" i="4"/>
  <c r="I60" i="4"/>
  <c r="P60" i="4"/>
  <c r="W60" i="4"/>
  <c r="AD60" i="4"/>
  <c r="AK60" i="4"/>
  <c r="AT60" i="4"/>
  <c r="J60" i="4"/>
  <c r="Q60" i="4"/>
  <c r="X60" i="4"/>
  <c r="AE60" i="4"/>
  <c r="AL60" i="4"/>
  <c r="AU60" i="4"/>
  <c r="K60" i="4"/>
  <c r="R60" i="4"/>
  <c r="Y60" i="4"/>
  <c r="AF60" i="4"/>
  <c r="AV60" i="4"/>
  <c r="AX60" i="4"/>
  <c r="E61" i="4"/>
  <c r="L61" i="4"/>
  <c r="S61" i="4"/>
  <c r="Z61" i="4"/>
  <c r="AG61" i="4"/>
  <c r="AP61" i="4"/>
  <c r="F61" i="4"/>
  <c r="M61" i="4"/>
  <c r="T61" i="4"/>
  <c r="AA61" i="4"/>
  <c r="AH61" i="4"/>
  <c r="AQ61" i="4"/>
  <c r="G61" i="4"/>
  <c r="N61" i="4"/>
  <c r="U61" i="4"/>
  <c r="AB61" i="4"/>
  <c r="AI61" i="4"/>
  <c r="AR61" i="4"/>
  <c r="H61" i="4"/>
  <c r="O61" i="4"/>
  <c r="V61" i="4"/>
  <c r="AC61" i="4"/>
  <c r="AJ61" i="4"/>
  <c r="AS61" i="4"/>
  <c r="I61" i="4"/>
  <c r="P61" i="4"/>
  <c r="W61" i="4"/>
  <c r="AD61" i="4"/>
  <c r="AK61" i="4"/>
  <c r="AT61" i="4"/>
  <c r="J61" i="4"/>
  <c r="Q61" i="4"/>
  <c r="X61" i="4"/>
  <c r="AE61" i="4"/>
  <c r="AL61" i="4"/>
  <c r="AU61" i="4"/>
  <c r="K61" i="4"/>
  <c r="R61" i="4"/>
  <c r="Y61" i="4"/>
  <c r="AF61" i="4"/>
  <c r="AV61" i="4"/>
  <c r="AX61" i="4"/>
  <c r="E62" i="4"/>
  <c r="L62" i="4"/>
  <c r="S62" i="4"/>
  <c r="Z62" i="4"/>
  <c r="AG62" i="4"/>
  <c r="AP62" i="4"/>
  <c r="F62" i="4"/>
  <c r="M62" i="4"/>
  <c r="T62" i="4"/>
  <c r="AA62" i="4"/>
  <c r="AH62" i="4"/>
  <c r="AQ62" i="4"/>
  <c r="G62" i="4"/>
  <c r="N62" i="4"/>
  <c r="U62" i="4"/>
  <c r="AB62" i="4"/>
  <c r="AI62" i="4"/>
  <c r="AR62" i="4"/>
  <c r="H62" i="4"/>
  <c r="O62" i="4"/>
  <c r="V62" i="4"/>
  <c r="AC62" i="4"/>
  <c r="AJ62" i="4"/>
  <c r="AS62" i="4"/>
  <c r="I62" i="4"/>
  <c r="P62" i="4"/>
  <c r="W62" i="4"/>
  <c r="AD62" i="4"/>
  <c r="AK62" i="4"/>
  <c r="AT62" i="4"/>
  <c r="J62" i="4"/>
  <c r="Q62" i="4"/>
  <c r="X62" i="4"/>
  <c r="AE62" i="4"/>
  <c r="AL62" i="4"/>
  <c r="AU62" i="4"/>
  <c r="K62" i="4"/>
  <c r="R62" i="4"/>
  <c r="Y62" i="4"/>
  <c r="AF62" i="4"/>
  <c r="AV62" i="4"/>
  <c r="AX62" i="4"/>
  <c r="E63" i="4"/>
  <c r="L63" i="4"/>
  <c r="S63" i="4"/>
  <c r="Z63" i="4"/>
  <c r="AG63" i="4"/>
  <c r="AP63" i="4"/>
  <c r="F63" i="4"/>
  <c r="M63" i="4"/>
  <c r="T63" i="4"/>
  <c r="AA63" i="4"/>
  <c r="AH63" i="4"/>
  <c r="AQ63" i="4"/>
  <c r="G63" i="4"/>
  <c r="N63" i="4"/>
  <c r="U63" i="4"/>
  <c r="AB63" i="4"/>
  <c r="AI63" i="4"/>
  <c r="AR63" i="4"/>
  <c r="H63" i="4"/>
  <c r="O63" i="4"/>
  <c r="V63" i="4"/>
  <c r="AC63" i="4"/>
  <c r="AJ63" i="4"/>
  <c r="AS63" i="4"/>
  <c r="I63" i="4"/>
  <c r="P63" i="4"/>
  <c r="W63" i="4"/>
  <c r="AD63" i="4"/>
  <c r="AK63" i="4"/>
  <c r="AT63" i="4"/>
  <c r="J63" i="4"/>
  <c r="Q63" i="4"/>
  <c r="X63" i="4"/>
  <c r="AE63" i="4"/>
  <c r="AL63" i="4"/>
  <c r="AU63" i="4"/>
  <c r="K63" i="4"/>
  <c r="R63" i="4"/>
  <c r="Y63" i="4"/>
  <c r="AF63" i="4"/>
  <c r="AV63" i="4"/>
  <c r="AX63" i="4"/>
  <c r="E64" i="4"/>
  <c r="L64" i="4"/>
  <c r="S64" i="4"/>
  <c r="Z64" i="4"/>
  <c r="AG64" i="4"/>
  <c r="AP64" i="4"/>
  <c r="F64" i="4"/>
  <c r="M64" i="4"/>
  <c r="T64" i="4"/>
  <c r="AA64" i="4"/>
  <c r="AH64" i="4"/>
  <c r="AQ64" i="4"/>
  <c r="G64" i="4"/>
  <c r="N64" i="4"/>
  <c r="U64" i="4"/>
  <c r="AB64" i="4"/>
  <c r="AI64" i="4"/>
  <c r="AR64" i="4"/>
  <c r="H64" i="4"/>
  <c r="O64" i="4"/>
  <c r="V64" i="4"/>
  <c r="AC64" i="4"/>
  <c r="AJ64" i="4"/>
  <c r="AS64" i="4"/>
  <c r="I64" i="4"/>
  <c r="P64" i="4"/>
  <c r="W64" i="4"/>
  <c r="AD64" i="4"/>
  <c r="AK64" i="4"/>
  <c r="AT64" i="4"/>
  <c r="J64" i="4"/>
  <c r="Q64" i="4"/>
  <c r="X64" i="4"/>
  <c r="AE64" i="4"/>
  <c r="AL64" i="4"/>
  <c r="AU64" i="4"/>
  <c r="K64" i="4"/>
  <c r="R64" i="4"/>
  <c r="Y64" i="4"/>
  <c r="AF64" i="4"/>
  <c r="AV64" i="4"/>
  <c r="AX64" i="4"/>
  <c r="E65" i="4"/>
  <c r="L65" i="4"/>
  <c r="S65" i="4"/>
  <c r="Z65" i="4"/>
  <c r="AG65" i="4"/>
  <c r="AP65" i="4"/>
  <c r="F65" i="4"/>
  <c r="M65" i="4"/>
  <c r="T65" i="4"/>
  <c r="AA65" i="4"/>
  <c r="AH65" i="4"/>
  <c r="AQ65" i="4"/>
  <c r="G65" i="4"/>
  <c r="N65" i="4"/>
  <c r="U65" i="4"/>
  <c r="AB65" i="4"/>
  <c r="AI65" i="4"/>
  <c r="AR65" i="4"/>
  <c r="H65" i="4"/>
  <c r="O65" i="4"/>
  <c r="V65" i="4"/>
  <c r="AC65" i="4"/>
  <c r="AJ65" i="4"/>
  <c r="AS65" i="4"/>
  <c r="I65" i="4"/>
  <c r="P65" i="4"/>
  <c r="W65" i="4"/>
  <c r="AD65" i="4"/>
  <c r="AK65" i="4"/>
  <c r="AT65" i="4"/>
  <c r="J65" i="4"/>
  <c r="Q65" i="4"/>
  <c r="X65" i="4"/>
  <c r="AE65" i="4"/>
  <c r="AL65" i="4"/>
  <c r="AU65" i="4"/>
  <c r="K65" i="4"/>
  <c r="R65" i="4"/>
  <c r="Y65" i="4"/>
  <c r="AF65" i="4"/>
  <c r="AV65" i="4"/>
  <c r="AX65" i="4"/>
  <c r="E66" i="4"/>
  <c r="L66" i="4"/>
  <c r="S66" i="4"/>
  <c r="Z66" i="4"/>
  <c r="AG66" i="4"/>
  <c r="AP66" i="4"/>
  <c r="F66" i="4"/>
  <c r="M66" i="4"/>
  <c r="T66" i="4"/>
  <c r="AA66" i="4"/>
  <c r="AH66" i="4"/>
  <c r="AQ66" i="4"/>
  <c r="G66" i="4"/>
  <c r="N66" i="4"/>
  <c r="U66" i="4"/>
  <c r="AB66" i="4"/>
  <c r="AI66" i="4"/>
  <c r="AR66" i="4"/>
  <c r="H66" i="4"/>
  <c r="O66" i="4"/>
  <c r="V66" i="4"/>
  <c r="AC66" i="4"/>
  <c r="AJ66" i="4"/>
  <c r="AS66" i="4"/>
  <c r="I66" i="4"/>
  <c r="P66" i="4"/>
  <c r="W66" i="4"/>
  <c r="AD66" i="4"/>
  <c r="AK66" i="4"/>
  <c r="AT66" i="4"/>
  <c r="J66" i="4"/>
  <c r="Q66" i="4"/>
  <c r="X66" i="4"/>
  <c r="AE66" i="4"/>
  <c r="AL66" i="4"/>
  <c r="AU66" i="4"/>
  <c r="K66" i="4"/>
  <c r="R66" i="4"/>
  <c r="Y66" i="4"/>
  <c r="AF66" i="4"/>
  <c r="AV66" i="4"/>
  <c r="AX66" i="4"/>
  <c r="E67" i="4"/>
  <c r="L67" i="4"/>
  <c r="S67" i="4"/>
  <c r="Z67" i="4"/>
  <c r="AG67" i="4"/>
  <c r="AP67" i="4"/>
  <c r="F67" i="4"/>
  <c r="M67" i="4"/>
  <c r="T67" i="4"/>
  <c r="AA67" i="4"/>
  <c r="AH67" i="4"/>
  <c r="AQ67" i="4"/>
  <c r="G67" i="4"/>
  <c r="N67" i="4"/>
  <c r="U67" i="4"/>
  <c r="AB67" i="4"/>
  <c r="AI67" i="4"/>
  <c r="AR67" i="4"/>
  <c r="H67" i="4"/>
  <c r="O67" i="4"/>
  <c r="V67" i="4"/>
  <c r="AC67" i="4"/>
  <c r="AJ67" i="4"/>
  <c r="AS67" i="4"/>
  <c r="I67" i="4"/>
  <c r="P67" i="4"/>
  <c r="W67" i="4"/>
  <c r="AD67" i="4"/>
  <c r="AK67" i="4"/>
  <c r="AT67" i="4"/>
  <c r="J67" i="4"/>
  <c r="Q67" i="4"/>
  <c r="X67" i="4"/>
  <c r="AE67" i="4"/>
  <c r="AL67" i="4"/>
  <c r="AU67" i="4"/>
  <c r="K67" i="4"/>
  <c r="R67" i="4"/>
  <c r="Y67" i="4"/>
  <c r="AF67" i="4"/>
  <c r="AV67" i="4"/>
  <c r="AX67" i="4"/>
  <c r="E68" i="4"/>
  <c r="L68" i="4"/>
  <c r="S68" i="4"/>
  <c r="Z68" i="4"/>
  <c r="AG68" i="4"/>
  <c r="AP68" i="4"/>
  <c r="F68" i="4"/>
  <c r="M68" i="4"/>
  <c r="T68" i="4"/>
  <c r="AA68" i="4"/>
  <c r="AH68" i="4"/>
  <c r="AQ68" i="4"/>
  <c r="G68" i="4"/>
  <c r="N68" i="4"/>
  <c r="U68" i="4"/>
  <c r="AB68" i="4"/>
  <c r="AI68" i="4"/>
  <c r="AR68" i="4"/>
  <c r="H68" i="4"/>
  <c r="O68" i="4"/>
  <c r="V68" i="4"/>
  <c r="AC68" i="4"/>
  <c r="AJ68" i="4"/>
  <c r="AS68" i="4"/>
  <c r="I68" i="4"/>
  <c r="P68" i="4"/>
  <c r="W68" i="4"/>
  <c r="AD68" i="4"/>
  <c r="AK68" i="4"/>
  <c r="AT68" i="4"/>
  <c r="J68" i="4"/>
  <c r="Q68" i="4"/>
  <c r="X68" i="4"/>
  <c r="AE68" i="4"/>
  <c r="AL68" i="4"/>
  <c r="AU68" i="4"/>
  <c r="K68" i="4"/>
  <c r="R68" i="4"/>
  <c r="Y68" i="4"/>
  <c r="AF68" i="4"/>
  <c r="AV68" i="4"/>
  <c r="AX68" i="4"/>
  <c r="E69" i="4"/>
  <c r="L69" i="4"/>
  <c r="S69" i="4"/>
  <c r="Z69" i="4"/>
  <c r="AG69" i="4"/>
  <c r="AP69" i="4"/>
  <c r="F69" i="4"/>
  <c r="M69" i="4"/>
  <c r="T69" i="4"/>
  <c r="AA69" i="4"/>
  <c r="AH69" i="4"/>
  <c r="AQ69" i="4"/>
  <c r="G69" i="4"/>
  <c r="N69" i="4"/>
  <c r="U69" i="4"/>
  <c r="AB69" i="4"/>
  <c r="AI69" i="4"/>
  <c r="AR69" i="4"/>
  <c r="H69" i="4"/>
  <c r="O69" i="4"/>
  <c r="V69" i="4"/>
  <c r="AC69" i="4"/>
  <c r="AJ69" i="4"/>
  <c r="AS69" i="4"/>
  <c r="I69" i="4"/>
  <c r="P69" i="4"/>
  <c r="W69" i="4"/>
  <c r="AD69" i="4"/>
  <c r="AK69" i="4"/>
  <c r="AT69" i="4"/>
  <c r="J69" i="4"/>
  <c r="Q69" i="4"/>
  <c r="X69" i="4"/>
  <c r="AE69" i="4"/>
  <c r="AL69" i="4"/>
  <c r="AU69" i="4"/>
  <c r="K69" i="4"/>
  <c r="R69" i="4"/>
  <c r="Y69" i="4"/>
  <c r="AF69" i="4"/>
  <c r="AV69" i="4"/>
  <c r="AX69" i="4"/>
  <c r="E70" i="4"/>
  <c r="L70" i="4"/>
  <c r="S70" i="4"/>
  <c r="Z70" i="4"/>
  <c r="AG70" i="4"/>
  <c r="AP70" i="4"/>
  <c r="F70" i="4"/>
  <c r="M70" i="4"/>
  <c r="T70" i="4"/>
  <c r="AA70" i="4"/>
  <c r="AH70" i="4"/>
  <c r="AQ70" i="4"/>
  <c r="G70" i="4"/>
  <c r="N70" i="4"/>
  <c r="U70" i="4"/>
  <c r="AB70" i="4"/>
  <c r="AI70" i="4"/>
  <c r="AR70" i="4"/>
  <c r="H70" i="4"/>
  <c r="O70" i="4"/>
  <c r="V70" i="4"/>
  <c r="AC70" i="4"/>
  <c r="AJ70" i="4"/>
  <c r="AS70" i="4"/>
  <c r="I70" i="4"/>
  <c r="P70" i="4"/>
  <c r="W70" i="4"/>
  <c r="AD70" i="4"/>
  <c r="AK70" i="4"/>
  <c r="AT70" i="4"/>
  <c r="J70" i="4"/>
  <c r="Q70" i="4"/>
  <c r="X70" i="4"/>
  <c r="AE70" i="4"/>
  <c r="AL70" i="4"/>
  <c r="AU70" i="4"/>
  <c r="K70" i="4"/>
  <c r="R70" i="4"/>
  <c r="Y70" i="4"/>
  <c r="AF70" i="4"/>
  <c r="AV70" i="4"/>
  <c r="AX70" i="4"/>
  <c r="E71" i="4"/>
  <c r="L71" i="4"/>
  <c r="S71" i="4"/>
  <c r="Z71" i="4"/>
  <c r="AG71" i="4"/>
  <c r="AP71" i="4"/>
  <c r="F71" i="4"/>
  <c r="M71" i="4"/>
  <c r="T71" i="4"/>
  <c r="AA71" i="4"/>
  <c r="AH71" i="4"/>
  <c r="AQ71" i="4"/>
  <c r="G71" i="4"/>
  <c r="N71" i="4"/>
  <c r="U71" i="4"/>
  <c r="AB71" i="4"/>
  <c r="AI71" i="4"/>
  <c r="AR71" i="4"/>
  <c r="H71" i="4"/>
  <c r="O71" i="4"/>
  <c r="V71" i="4"/>
  <c r="AC71" i="4"/>
  <c r="AJ71" i="4"/>
  <c r="AS71" i="4"/>
  <c r="I71" i="4"/>
  <c r="P71" i="4"/>
  <c r="W71" i="4"/>
  <c r="AD71" i="4"/>
  <c r="AK71" i="4"/>
  <c r="AT71" i="4"/>
  <c r="J71" i="4"/>
  <c r="Q71" i="4"/>
  <c r="X71" i="4"/>
  <c r="AE71" i="4"/>
  <c r="AL71" i="4"/>
  <c r="AU71" i="4"/>
  <c r="K71" i="4"/>
  <c r="R71" i="4"/>
  <c r="Y71" i="4"/>
  <c r="AF71" i="4"/>
  <c r="AV71" i="4"/>
  <c r="AX71" i="4"/>
  <c r="E72" i="4"/>
  <c r="L72" i="4"/>
  <c r="S72" i="4"/>
  <c r="Z72" i="4"/>
  <c r="AG72" i="4"/>
  <c r="AP72" i="4"/>
  <c r="F72" i="4"/>
  <c r="M72" i="4"/>
  <c r="T72" i="4"/>
  <c r="AA72" i="4"/>
  <c r="AH72" i="4"/>
  <c r="AQ72" i="4"/>
  <c r="G72" i="4"/>
  <c r="N72" i="4"/>
  <c r="U72" i="4"/>
  <c r="AB72" i="4"/>
  <c r="AI72" i="4"/>
  <c r="AR72" i="4"/>
  <c r="H72" i="4"/>
  <c r="O72" i="4"/>
  <c r="V72" i="4"/>
  <c r="AC72" i="4"/>
  <c r="AJ72" i="4"/>
  <c r="AS72" i="4"/>
  <c r="I72" i="4"/>
  <c r="P72" i="4"/>
  <c r="W72" i="4"/>
  <c r="AD72" i="4"/>
  <c r="AK72" i="4"/>
  <c r="AT72" i="4"/>
  <c r="J72" i="4"/>
  <c r="Q72" i="4"/>
  <c r="X72" i="4"/>
  <c r="AE72" i="4"/>
  <c r="AL72" i="4"/>
  <c r="AU72" i="4"/>
  <c r="K72" i="4"/>
  <c r="R72" i="4"/>
  <c r="Y72" i="4"/>
  <c r="AF72" i="4"/>
  <c r="AV72" i="4"/>
  <c r="AX72" i="4"/>
  <c r="E73" i="4"/>
  <c r="L73" i="4"/>
  <c r="S73" i="4"/>
  <c r="Z73" i="4"/>
  <c r="AG73" i="4"/>
  <c r="AP73" i="4"/>
  <c r="F73" i="4"/>
  <c r="M73" i="4"/>
  <c r="T73" i="4"/>
  <c r="AA73" i="4"/>
  <c r="AH73" i="4"/>
  <c r="AQ73" i="4"/>
  <c r="G73" i="4"/>
  <c r="N73" i="4"/>
  <c r="U73" i="4"/>
  <c r="AB73" i="4"/>
  <c r="AI73" i="4"/>
  <c r="AR73" i="4"/>
  <c r="H73" i="4"/>
  <c r="O73" i="4"/>
  <c r="V73" i="4"/>
  <c r="AC73" i="4"/>
  <c r="AJ73" i="4"/>
  <c r="AS73" i="4"/>
  <c r="I73" i="4"/>
  <c r="P73" i="4"/>
  <c r="W73" i="4"/>
  <c r="AD73" i="4"/>
  <c r="AK73" i="4"/>
  <c r="AT73" i="4"/>
  <c r="J73" i="4"/>
  <c r="Q73" i="4"/>
  <c r="X73" i="4"/>
  <c r="AE73" i="4"/>
  <c r="AL73" i="4"/>
  <c r="AU73" i="4"/>
  <c r="K73" i="4"/>
  <c r="R73" i="4"/>
  <c r="Y73" i="4"/>
  <c r="AF73" i="4"/>
  <c r="AV73" i="4"/>
  <c r="AX73" i="4"/>
  <c r="E74" i="4"/>
  <c r="L74" i="4"/>
  <c r="S74" i="4"/>
  <c r="Z74" i="4"/>
  <c r="AG74" i="4"/>
  <c r="AP74" i="4"/>
  <c r="F74" i="4"/>
  <c r="M74" i="4"/>
  <c r="T74" i="4"/>
  <c r="AA74" i="4"/>
  <c r="AH74" i="4"/>
  <c r="AQ74" i="4"/>
  <c r="G74" i="4"/>
  <c r="N74" i="4"/>
  <c r="U74" i="4"/>
  <c r="AB74" i="4"/>
  <c r="AI74" i="4"/>
  <c r="AR74" i="4"/>
  <c r="H74" i="4"/>
  <c r="O74" i="4"/>
  <c r="V74" i="4"/>
  <c r="AC74" i="4"/>
  <c r="AJ74" i="4"/>
  <c r="AS74" i="4"/>
  <c r="I74" i="4"/>
  <c r="P74" i="4"/>
  <c r="W74" i="4"/>
  <c r="AD74" i="4"/>
  <c r="AK74" i="4"/>
  <c r="AT74" i="4"/>
  <c r="J74" i="4"/>
  <c r="Q74" i="4"/>
  <c r="X74" i="4"/>
  <c r="AE74" i="4"/>
  <c r="AL74" i="4"/>
  <c r="AU74" i="4"/>
  <c r="K74" i="4"/>
  <c r="R74" i="4"/>
  <c r="Y74" i="4"/>
  <c r="AF74" i="4"/>
  <c r="AV74" i="4"/>
  <c r="AX74" i="4"/>
  <c r="E75" i="4"/>
  <c r="L75" i="4"/>
  <c r="S75" i="4"/>
  <c r="Z75" i="4"/>
  <c r="AG75" i="4"/>
  <c r="AP75" i="4"/>
  <c r="F75" i="4"/>
  <c r="M75" i="4"/>
  <c r="T75" i="4"/>
  <c r="AA75" i="4"/>
  <c r="AH75" i="4"/>
  <c r="AQ75" i="4"/>
  <c r="G75" i="4"/>
  <c r="N75" i="4"/>
  <c r="U75" i="4"/>
  <c r="AB75" i="4"/>
  <c r="AI75" i="4"/>
  <c r="AR75" i="4"/>
  <c r="H75" i="4"/>
  <c r="O75" i="4"/>
  <c r="V75" i="4"/>
  <c r="AC75" i="4"/>
  <c r="AJ75" i="4"/>
  <c r="AS75" i="4"/>
  <c r="I75" i="4"/>
  <c r="P75" i="4"/>
  <c r="W75" i="4"/>
  <c r="AD75" i="4"/>
  <c r="AK75" i="4"/>
  <c r="AT75" i="4"/>
  <c r="J75" i="4"/>
  <c r="Q75" i="4"/>
  <c r="X75" i="4"/>
  <c r="AE75" i="4"/>
  <c r="AL75" i="4"/>
  <c r="AU75" i="4"/>
  <c r="K75" i="4"/>
  <c r="R75" i="4"/>
  <c r="Y75" i="4"/>
  <c r="AF75" i="4"/>
  <c r="AV75" i="4"/>
  <c r="AX75" i="4"/>
  <c r="E76" i="4"/>
  <c r="L76" i="4"/>
  <c r="S76" i="4"/>
  <c r="Z76" i="4"/>
  <c r="AG76" i="4"/>
  <c r="AP76" i="4"/>
  <c r="F76" i="4"/>
  <c r="M76" i="4"/>
  <c r="T76" i="4"/>
  <c r="AA76" i="4"/>
  <c r="AH76" i="4"/>
  <c r="AQ76" i="4"/>
  <c r="G76" i="4"/>
  <c r="N76" i="4"/>
  <c r="U76" i="4"/>
  <c r="AB76" i="4"/>
  <c r="AI76" i="4"/>
  <c r="AR76" i="4"/>
  <c r="H76" i="4"/>
  <c r="O76" i="4"/>
  <c r="V76" i="4"/>
  <c r="AC76" i="4"/>
  <c r="AJ76" i="4"/>
  <c r="AS76" i="4"/>
  <c r="I76" i="4"/>
  <c r="P76" i="4"/>
  <c r="W76" i="4"/>
  <c r="AD76" i="4"/>
  <c r="AK76" i="4"/>
  <c r="AT76" i="4"/>
  <c r="J76" i="4"/>
  <c r="Q76" i="4"/>
  <c r="X76" i="4"/>
  <c r="AE76" i="4"/>
  <c r="AL76" i="4"/>
  <c r="AU76" i="4"/>
  <c r="K76" i="4"/>
  <c r="R76" i="4"/>
  <c r="Y76" i="4"/>
  <c r="AF76" i="4"/>
  <c r="AV76" i="4"/>
  <c r="AX76" i="4"/>
  <c r="E77" i="4"/>
  <c r="L77" i="4"/>
  <c r="S77" i="4"/>
  <c r="Z77" i="4"/>
  <c r="AG77" i="4"/>
  <c r="AP77" i="4"/>
  <c r="F77" i="4"/>
  <c r="M77" i="4"/>
  <c r="T77" i="4"/>
  <c r="AA77" i="4"/>
  <c r="AH77" i="4"/>
  <c r="AQ77" i="4"/>
  <c r="G77" i="4"/>
  <c r="N77" i="4"/>
  <c r="U77" i="4"/>
  <c r="AB77" i="4"/>
  <c r="AI77" i="4"/>
  <c r="AR77" i="4"/>
  <c r="H77" i="4"/>
  <c r="O77" i="4"/>
  <c r="V77" i="4"/>
  <c r="AC77" i="4"/>
  <c r="AJ77" i="4"/>
  <c r="AS77" i="4"/>
  <c r="I77" i="4"/>
  <c r="P77" i="4"/>
  <c r="W77" i="4"/>
  <c r="AD77" i="4"/>
  <c r="AK77" i="4"/>
  <c r="AT77" i="4"/>
  <c r="J77" i="4"/>
  <c r="Q77" i="4"/>
  <c r="X77" i="4"/>
  <c r="AE77" i="4"/>
  <c r="AL77" i="4"/>
  <c r="AU77" i="4"/>
  <c r="K77" i="4"/>
  <c r="R77" i="4"/>
  <c r="Y77" i="4"/>
  <c r="AF77" i="4"/>
  <c r="AV77" i="4"/>
  <c r="AX77" i="4"/>
  <c r="E78" i="4"/>
  <c r="L78" i="4"/>
  <c r="S78" i="4"/>
  <c r="Z78" i="4"/>
  <c r="AG78" i="4"/>
  <c r="AP78" i="4"/>
  <c r="F78" i="4"/>
  <c r="M78" i="4"/>
  <c r="T78" i="4"/>
  <c r="AA78" i="4"/>
  <c r="AH78" i="4"/>
  <c r="AQ78" i="4"/>
  <c r="G78" i="4"/>
  <c r="N78" i="4"/>
  <c r="U78" i="4"/>
  <c r="AB78" i="4"/>
  <c r="AI78" i="4"/>
  <c r="AR78" i="4"/>
  <c r="H78" i="4"/>
  <c r="O78" i="4"/>
  <c r="V78" i="4"/>
  <c r="AC78" i="4"/>
  <c r="AJ78" i="4"/>
  <c r="AS78" i="4"/>
  <c r="I78" i="4"/>
  <c r="P78" i="4"/>
  <c r="W78" i="4"/>
  <c r="AD78" i="4"/>
  <c r="AK78" i="4"/>
  <c r="AT78" i="4"/>
  <c r="J78" i="4"/>
  <c r="Q78" i="4"/>
  <c r="X78" i="4"/>
  <c r="AE78" i="4"/>
  <c r="AL78" i="4"/>
  <c r="AU78" i="4"/>
  <c r="K78" i="4"/>
  <c r="R78" i="4"/>
  <c r="Y78" i="4"/>
  <c r="AF78" i="4"/>
  <c r="AV78" i="4"/>
  <c r="AX78" i="4"/>
  <c r="E79" i="4"/>
  <c r="L79" i="4"/>
  <c r="S79" i="4"/>
  <c r="Z79" i="4"/>
  <c r="AG79" i="4"/>
  <c r="AP79" i="4"/>
  <c r="F79" i="4"/>
  <c r="M79" i="4"/>
  <c r="T79" i="4"/>
  <c r="AA79" i="4"/>
  <c r="AH79" i="4"/>
  <c r="AQ79" i="4"/>
  <c r="G79" i="4"/>
  <c r="N79" i="4"/>
  <c r="U79" i="4"/>
  <c r="AB79" i="4"/>
  <c r="AI79" i="4"/>
  <c r="AR79" i="4"/>
  <c r="H79" i="4"/>
  <c r="O79" i="4"/>
  <c r="V79" i="4"/>
  <c r="AC79" i="4"/>
  <c r="AJ79" i="4"/>
  <c r="AS79" i="4"/>
  <c r="I79" i="4"/>
  <c r="P79" i="4"/>
  <c r="W79" i="4"/>
  <c r="AD79" i="4"/>
  <c r="AK79" i="4"/>
  <c r="AT79" i="4"/>
  <c r="J79" i="4"/>
  <c r="Q79" i="4"/>
  <c r="X79" i="4"/>
  <c r="AE79" i="4"/>
  <c r="AL79" i="4"/>
  <c r="AU79" i="4"/>
  <c r="K79" i="4"/>
  <c r="R79" i="4"/>
  <c r="Y79" i="4"/>
  <c r="AF79" i="4"/>
  <c r="AV79" i="4"/>
  <c r="AX79" i="4"/>
  <c r="E80" i="4"/>
  <c r="L80" i="4"/>
  <c r="S80" i="4"/>
  <c r="Z80" i="4"/>
  <c r="AG80" i="4"/>
  <c r="AP80" i="4"/>
  <c r="F80" i="4"/>
  <c r="M80" i="4"/>
  <c r="T80" i="4"/>
  <c r="AA80" i="4"/>
  <c r="AH80" i="4"/>
  <c r="AQ80" i="4"/>
  <c r="G80" i="4"/>
  <c r="N80" i="4"/>
  <c r="U80" i="4"/>
  <c r="AB80" i="4"/>
  <c r="AI80" i="4"/>
  <c r="AR80" i="4"/>
  <c r="H80" i="4"/>
  <c r="O80" i="4"/>
  <c r="V80" i="4"/>
  <c r="AC80" i="4"/>
  <c r="AJ80" i="4"/>
  <c r="AS80" i="4"/>
  <c r="I80" i="4"/>
  <c r="P80" i="4"/>
  <c r="W80" i="4"/>
  <c r="AD80" i="4"/>
  <c r="AK80" i="4"/>
  <c r="AT80" i="4"/>
  <c r="J80" i="4"/>
  <c r="Q80" i="4"/>
  <c r="X80" i="4"/>
  <c r="AE80" i="4"/>
  <c r="AL80" i="4"/>
  <c r="AU80" i="4"/>
  <c r="K80" i="4"/>
  <c r="R80" i="4"/>
  <c r="Y80" i="4"/>
  <c r="AF80" i="4"/>
  <c r="AV80" i="4"/>
  <c r="AX80" i="4"/>
  <c r="E81" i="4"/>
  <c r="L81" i="4"/>
  <c r="S81" i="4"/>
  <c r="Z81" i="4"/>
  <c r="AG81" i="4"/>
  <c r="AP81" i="4"/>
  <c r="F81" i="4"/>
  <c r="M81" i="4"/>
  <c r="T81" i="4"/>
  <c r="AA81" i="4"/>
  <c r="AH81" i="4"/>
  <c r="AQ81" i="4"/>
  <c r="G81" i="4"/>
  <c r="N81" i="4"/>
  <c r="U81" i="4"/>
  <c r="AB81" i="4"/>
  <c r="AI81" i="4"/>
  <c r="AR81" i="4"/>
  <c r="H81" i="4"/>
  <c r="O81" i="4"/>
  <c r="V81" i="4"/>
  <c r="AC81" i="4"/>
  <c r="AJ81" i="4"/>
  <c r="AS81" i="4"/>
  <c r="I81" i="4"/>
  <c r="P81" i="4"/>
  <c r="W81" i="4"/>
  <c r="AD81" i="4"/>
  <c r="AK81" i="4"/>
  <c r="AT81" i="4"/>
  <c r="J81" i="4"/>
  <c r="Q81" i="4"/>
  <c r="X81" i="4"/>
  <c r="AE81" i="4"/>
  <c r="AL81" i="4"/>
  <c r="AU81" i="4"/>
  <c r="K81" i="4"/>
  <c r="R81" i="4"/>
  <c r="Y81" i="4"/>
  <c r="AF81" i="4"/>
  <c r="AV81" i="4"/>
  <c r="AX81" i="4"/>
  <c r="E82" i="4"/>
  <c r="L82" i="4"/>
  <c r="S82" i="4"/>
  <c r="Z82" i="4"/>
  <c r="AG82" i="4"/>
  <c r="AP82" i="4"/>
  <c r="F82" i="4"/>
  <c r="M82" i="4"/>
  <c r="T82" i="4"/>
  <c r="AA82" i="4"/>
  <c r="AH82" i="4"/>
  <c r="AQ82" i="4"/>
  <c r="G82" i="4"/>
  <c r="N82" i="4"/>
  <c r="U82" i="4"/>
  <c r="AB82" i="4"/>
  <c r="AI82" i="4"/>
  <c r="AR82" i="4"/>
  <c r="H82" i="4"/>
  <c r="O82" i="4"/>
  <c r="V82" i="4"/>
  <c r="AC82" i="4"/>
  <c r="AJ82" i="4"/>
  <c r="AS82" i="4"/>
  <c r="I82" i="4"/>
  <c r="P82" i="4"/>
  <c r="W82" i="4"/>
  <c r="AD82" i="4"/>
  <c r="AK82" i="4"/>
  <c r="AT82" i="4"/>
  <c r="J82" i="4"/>
  <c r="Q82" i="4"/>
  <c r="X82" i="4"/>
  <c r="AE82" i="4"/>
  <c r="AL82" i="4"/>
  <c r="AU82" i="4"/>
  <c r="K82" i="4"/>
  <c r="R82" i="4"/>
  <c r="Y82" i="4"/>
  <c r="AF82" i="4"/>
  <c r="AV82" i="4"/>
  <c r="AX82" i="4"/>
  <c r="E83" i="4"/>
  <c r="L83" i="4"/>
  <c r="S83" i="4"/>
  <c r="Z83" i="4"/>
  <c r="AG83" i="4"/>
  <c r="AP83" i="4"/>
  <c r="F83" i="4"/>
  <c r="M83" i="4"/>
  <c r="T83" i="4"/>
  <c r="AA83" i="4"/>
  <c r="AH83" i="4"/>
  <c r="AQ83" i="4"/>
  <c r="G83" i="4"/>
  <c r="N83" i="4"/>
  <c r="U83" i="4"/>
  <c r="AB83" i="4"/>
  <c r="AI83" i="4"/>
  <c r="AR83" i="4"/>
  <c r="H83" i="4"/>
  <c r="O83" i="4"/>
  <c r="V83" i="4"/>
  <c r="AC83" i="4"/>
  <c r="AJ83" i="4"/>
  <c r="AS83" i="4"/>
  <c r="I83" i="4"/>
  <c r="P83" i="4"/>
  <c r="W83" i="4"/>
  <c r="AD83" i="4"/>
  <c r="AK83" i="4"/>
  <c r="AT83" i="4"/>
  <c r="J83" i="4"/>
  <c r="Q83" i="4"/>
  <c r="X83" i="4"/>
  <c r="AE83" i="4"/>
  <c r="AL83" i="4"/>
  <c r="AU83" i="4"/>
  <c r="K83" i="4"/>
  <c r="R83" i="4"/>
  <c r="Y83" i="4"/>
  <c r="AF83" i="4"/>
  <c r="AV83" i="4"/>
  <c r="AX83" i="4"/>
  <c r="E84" i="4"/>
  <c r="L84" i="4"/>
  <c r="S84" i="4"/>
  <c r="Z84" i="4"/>
  <c r="AG84" i="4"/>
  <c r="AP84" i="4"/>
  <c r="F84" i="4"/>
  <c r="M84" i="4"/>
  <c r="T84" i="4"/>
  <c r="AA84" i="4"/>
  <c r="AH84" i="4"/>
  <c r="AQ84" i="4"/>
  <c r="G84" i="4"/>
  <c r="N84" i="4"/>
  <c r="U84" i="4"/>
  <c r="AB84" i="4"/>
  <c r="AI84" i="4"/>
  <c r="AR84" i="4"/>
  <c r="H84" i="4"/>
  <c r="O84" i="4"/>
  <c r="V84" i="4"/>
  <c r="AC84" i="4"/>
  <c r="AJ84" i="4"/>
  <c r="AS84" i="4"/>
  <c r="I84" i="4"/>
  <c r="P84" i="4"/>
  <c r="W84" i="4"/>
  <c r="AD84" i="4"/>
  <c r="AK84" i="4"/>
  <c r="AT84" i="4"/>
  <c r="J84" i="4"/>
  <c r="Q84" i="4"/>
  <c r="X84" i="4"/>
  <c r="AE84" i="4"/>
  <c r="AL84" i="4"/>
  <c r="AU84" i="4"/>
  <c r="K84" i="4"/>
  <c r="R84" i="4"/>
  <c r="Y84" i="4"/>
  <c r="AF84" i="4"/>
  <c r="AV84" i="4"/>
  <c r="AX84" i="4"/>
  <c r="E85" i="4"/>
  <c r="L85" i="4"/>
  <c r="S85" i="4"/>
  <c r="Z85" i="4"/>
  <c r="AG85" i="4"/>
  <c r="AP85" i="4"/>
  <c r="F85" i="4"/>
  <c r="M85" i="4"/>
  <c r="T85" i="4"/>
  <c r="AA85" i="4"/>
  <c r="AH85" i="4"/>
  <c r="AQ85" i="4"/>
  <c r="G85" i="4"/>
  <c r="N85" i="4"/>
  <c r="U85" i="4"/>
  <c r="AB85" i="4"/>
  <c r="AI85" i="4"/>
  <c r="AR85" i="4"/>
  <c r="H85" i="4"/>
  <c r="O85" i="4"/>
  <c r="V85" i="4"/>
  <c r="AC85" i="4"/>
  <c r="AJ85" i="4"/>
  <c r="AS85" i="4"/>
  <c r="I85" i="4"/>
  <c r="P85" i="4"/>
  <c r="W85" i="4"/>
  <c r="AD85" i="4"/>
  <c r="AK85" i="4"/>
  <c r="AT85" i="4"/>
  <c r="J85" i="4"/>
  <c r="Q85" i="4"/>
  <c r="X85" i="4"/>
  <c r="AE85" i="4"/>
  <c r="AL85" i="4"/>
  <c r="AU85" i="4"/>
  <c r="K85" i="4"/>
  <c r="R85" i="4"/>
  <c r="Y85" i="4"/>
  <c r="AF85" i="4"/>
  <c r="AV85" i="4"/>
  <c r="AX85" i="4"/>
  <c r="E86" i="4"/>
  <c r="L86" i="4"/>
  <c r="S86" i="4"/>
  <c r="Z86" i="4"/>
  <c r="AG86" i="4"/>
  <c r="AP86" i="4"/>
  <c r="F86" i="4"/>
  <c r="M86" i="4"/>
  <c r="T86" i="4"/>
  <c r="AA86" i="4"/>
  <c r="AH86" i="4"/>
  <c r="AQ86" i="4"/>
  <c r="G86" i="4"/>
  <c r="N86" i="4"/>
  <c r="U86" i="4"/>
  <c r="AB86" i="4"/>
  <c r="AI86" i="4"/>
  <c r="AR86" i="4"/>
  <c r="H86" i="4"/>
  <c r="O86" i="4"/>
  <c r="V86" i="4"/>
  <c r="AC86" i="4"/>
  <c r="AJ86" i="4"/>
  <c r="AS86" i="4"/>
  <c r="I86" i="4"/>
  <c r="P86" i="4"/>
  <c r="W86" i="4"/>
  <c r="AD86" i="4"/>
  <c r="AK86" i="4"/>
  <c r="AT86" i="4"/>
  <c r="J86" i="4"/>
  <c r="Q86" i="4"/>
  <c r="X86" i="4"/>
  <c r="AE86" i="4"/>
  <c r="AL86" i="4"/>
  <c r="AU86" i="4"/>
  <c r="K86" i="4"/>
  <c r="R86" i="4"/>
  <c r="Y86" i="4"/>
  <c r="AF86" i="4"/>
  <c r="AV86" i="4"/>
  <c r="AX86" i="4"/>
  <c r="E87" i="4"/>
  <c r="L87" i="4"/>
  <c r="S87" i="4"/>
  <c r="Z87" i="4"/>
  <c r="AG87" i="4"/>
  <c r="AP87" i="4"/>
  <c r="F87" i="4"/>
  <c r="M87" i="4"/>
  <c r="T87" i="4"/>
  <c r="AA87" i="4"/>
  <c r="AH87" i="4"/>
  <c r="AQ87" i="4"/>
  <c r="G87" i="4"/>
  <c r="N87" i="4"/>
  <c r="U87" i="4"/>
  <c r="AB87" i="4"/>
  <c r="AI87" i="4"/>
  <c r="AR87" i="4"/>
  <c r="H87" i="4"/>
  <c r="O87" i="4"/>
  <c r="V87" i="4"/>
  <c r="AC87" i="4"/>
  <c r="AJ87" i="4"/>
  <c r="AS87" i="4"/>
  <c r="I87" i="4"/>
  <c r="P87" i="4"/>
  <c r="W87" i="4"/>
  <c r="AD87" i="4"/>
  <c r="AK87" i="4"/>
  <c r="AT87" i="4"/>
  <c r="J87" i="4"/>
  <c r="Q87" i="4"/>
  <c r="X87" i="4"/>
  <c r="AE87" i="4"/>
  <c r="AL87" i="4"/>
  <c r="AU87" i="4"/>
  <c r="K87" i="4"/>
  <c r="R87" i="4"/>
  <c r="Y87" i="4"/>
  <c r="AF87" i="4"/>
  <c r="AV87" i="4"/>
  <c r="AX87" i="4"/>
  <c r="E88" i="4"/>
  <c r="L88" i="4"/>
  <c r="S88" i="4"/>
  <c r="Z88" i="4"/>
  <c r="AG88" i="4"/>
  <c r="AP88" i="4"/>
  <c r="F88" i="4"/>
  <c r="M88" i="4"/>
  <c r="T88" i="4"/>
  <c r="AA88" i="4"/>
  <c r="AH88" i="4"/>
  <c r="AQ88" i="4"/>
  <c r="G88" i="4"/>
  <c r="N88" i="4"/>
  <c r="U88" i="4"/>
  <c r="AB88" i="4"/>
  <c r="AI88" i="4"/>
  <c r="AR88" i="4"/>
  <c r="H88" i="4"/>
  <c r="O88" i="4"/>
  <c r="V88" i="4"/>
  <c r="AC88" i="4"/>
  <c r="AJ88" i="4"/>
  <c r="AS88" i="4"/>
  <c r="I88" i="4"/>
  <c r="P88" i="4"/>
  <c r="W88" i="4"/>
  <c r="AD88" i="4"/>
  <c r="AK88" i="4"/>
  <c r="AT88" i="4"/>
  <c r="J88" i="4"/>
  <c r="Q88" i="4"/>
  <c r="X88" i="4"/>
  <c r="AE88" i="4"/>
  <c r="AL88" i="4"/>
  <c r="AU88" i="4"/>
  <c r="K88" i="4"/>
  <c r="R88" i="4"/>
  <c r="Y88" i="4"/>
  <c r="AF88" i="4"/>
  <c r="AV88" i="4"/>
  <c r="AX88" i="4"/>
  <c r="E89" i="4"/>
  <c r="L89" i="4"/>
  <c r="S89" i="4"/>
  <c r="Z89" i="4"/>
  <c r="AG89" i="4"/>
  <c r="AP89" i="4"/>
  <c r="F89" i="4"/>
  <c r="M89" i="4"/>
  <c r="T89" i="4"/>
  <c r="AA89" i="4"/>
  <c r="AH89" i="4"/>
  <c r="AQ89" i="4"/>
  <c r="G89" i="4"/>
  <c r="N89" i="4"/>
  <c r="U89" i="4"/>
  <c r="AB89" i="4"/>
  <c r="AI89" i="4"/>
  <c r="AR89" i="4"/>
  <c r="H89" i="4"/>
  <c r="O89" i="4"/>
  <c r="V89" i="4"/>
  <c r="AC89" i="4"/>
  <c r="AJ89" i="4"/>
  <c r="AS89" i="4"/>
  <c r="I89" i="4"/>
  <c r="P89" i="4"/>
  <c r="W89" i="4"/>
  <c r="AD89" i="4"/>
  <c r="AK89" i="4"/>
  <c r="AT89" i="4"/>
  <c r="J89" i="4"/>
  <c r="Q89" i="4"/>
  <c r="X89" i="4"/>
  <c r="AE89" i="4"/>
  <c r="AL89" i="4"/>
  <c r="AU89" i="4"/>
  <c r="K89" i="4"/>
  <c r="R89" i="4"/>
  <c r="Y89" i="4"/>
  <c r="AF89" i="4"/>
  <c r="AV89" i="4"/>
  <c r="AX89" i="4"/>
  <c r="E90" i="4"/>
  <c r="L90" i="4"/>
  <c r="S90" i="4"/>
  <c r="Z90" i="4"/>
  <c r="AG90" i="4"/>
  <c r="AP90" i="4"/>
  <c r="F90" i="4"/>
  <c r="M90" i="4"/>
  <c r="T90" i="4"/>
  <c r="AA90" i="4"/>
  <c r="AH90" i="4"/>
  <c r="AQ90" i="4"/>
  <c r="G90" i="4"/>
  <c r="N90" i="4"/>
  <c r="U90" i="4"/>
  <c r="AB90" i="4"/>
  <c r="AI90" i="4"/>
  <c r="AR90" i="4"/>
  <c r="H90" i="4"/>
  <c r="O90" i="4"/>
  <c r="V90" i="4"/>
  <c r="AC90" i="4"/>
  <c r="AJ90" i="4"/>
  <c r="AS90" i="4"/>
  <c r="I90" i="4"/>
  <c r="P90" i="4"/>
  <c r="W90" i="4"/>
  <c r="AD90" i="4"/>
  <c r="AK90" i="4"/>
  <c r="AT90" i="4"/>
  <c r="J90" i="4"/>
  <c r="Q90" i="4"/>
  <c r="X90" i="4"/>
  <c r="AE90" i="4"/>
  <c r="AL90" i="4"/>
  <c r="AU90" i="4"/>
  <c r="K90" i="4"/>
  <c r="R90" i="4"/>
  <c r="Y90" i="4"/>
  <c r="AF90" i="4"/>
  <c r="AV90" i="4"/>
  <c r="AX90" i="4"/>
  <c r="E91" i="4"/>
  <c r="L91" i="4"/>
  <c r="S91" i="4"/>
  <c r="Z91" i="4"/>
  <c r="AG91" i="4"/>
  <c r="AP91" i="4"/>
  <c r="F91" i="4"/>
  <c r="M91" i="4"/>
  <c r="T91" i="4"/>
  <c r="AA91" i="4"/>
  <c r="AH91" i="4"/>
  <c r="AQ91" i="4"/>
  <c r="G91" i="4"/>
  <c r="N91" i="4"/>
  <c r="U91" i="4"/>
  <c r="AB91" i="4"/>
  <c r="AI91" i="4"/>
  <c r="AR91" i="4"/>
  <c r="H91" i="4"/>
  <c r="O91" i="4"/>
  <c r="V91" i="4"/>
  <c r="AC91" i="4"/>
  <c r="AJ91" i="4"/>
  <c r="AS91" i="4"/>
  <c r="I91" i="4"/>
  <c r="P91" i="4"/>
  <c r="W91" i="4"/>
  <c r="AD91" i="4"/>
  <c r="AK91" i="4"/>
  <c r="AT91" i="4"/>
  <c r="J91" i="4"/>
  <c r="Q91" i="4"/>
  <c r="X91" i="4"/>
  <c r="AE91" i="4"/>
  <c r="AL91" i="4"/>
  <c r="AU91" i="4"/>
  <c r="K91" i="4"/>
  <c r="R91" i="4"/>
  <c r="Y91" i="4"/>
  <c r="AF91" i="4"/>
  <c r="AV91" i="4"/>
  <c r="AX91" i="4"/>
  <c r="E92" i="4"/>
  <c r="L92" i="4"/>
  <c r="S92" i="4"/>
  <c r="Z92" i="4"/>
  <c r="AG92" i="4"/>
  <c r="AP92" i="4"/>
  <c r="F92" i="4"/>
  <c r="M92" i="4"/>
  <c r="T92" i="4"/>
  <c r="AA92" i="4"/>
  <c r="AH92" i="4"/>
  <c r="AQ92" i="4"/>
  <c r="G92" i="4"/>
  <c r="N92" i="4"/>
  <c r="U92" i="4"/>
  <c r="AB92" i="4"/>
  <c r="AI92" i="4"/>
  <c r="AR92" i="4"/>
  <c r="H92" i="4"/>
  <c r="O92" i="4"/>
  <c r="V92" i="4"/>
  <c r="AC92" i="4"/>
  <c r="AJ92" i="4"/>
  <c r="AS92" i="4"/>
  <c r="I92" i="4"/>
  <c r="P92" i="4"/>
  <c r="W92" i="4"/>
  <c r="AD92" i="4"/>
  <c r="AK92" i="4"/>
  <c r="AT92" i="4"/>
  <c r="J92" i="4"/>
  <c r="Q92" i="4"/>
  <c r="X92" i="4"/>
  <c r="AE92" i="4"/>
  <c r="AL92" i="4"/>
  <c r="AU92" i="4"/>
  <c r="K92" i="4"/>
  <c r="R92" i="4"/>
  <c r="Y92" i="4"/>
  <c r="AF92" i="4"/>
  <c r="AV92" i="4"/>
  <c r="AX92" i="4"/>
  <c r="E93" i="4"/>
  <c r="L93" i="4"/>
  <c r="S93" i="4"/>
  <c r="Z93" i="4"/>
  <c r="AG93" i="4"/>
  <c r="AP93" i="4"/>
  <c r="F93" i="4"/>
  <c r="M93" i="4"/>
  <c r="T93" i="4"/>
  <c r="AA93" i="4"/>
  <c r="AH93" i="4"/>
  <c r="AQ93" i="4"/>
  <c r="G93" i="4"/>
  <c r="N93" i="4"/>
  <c r="U93" i="4"/>
  <c r="AB93" i="4"/>
  <c r="AI93" i="4"/>
  <c r="AR93" i="4"/>
  <c r="H93" i="4"/>
  <c r="O93" i="4"/>
  <c r="V93" i="4"/>
  <c r="AC93" i="4"/>
  <c r="AJ93" i="4"/>
  <c r="AS93" i="4"/>
  <c r="I93" i="4"/>
  <c r="P93" i="4"/>
  <c r="W93" i="4"/>
  <c r="AD93" i="4"/>
  <c r="AK93" i="4"/>
  <c r="AT93" i="4"/>
  <c r="J93" i="4"/>
  <c r="Q93" i="4"/>
  <c r="X93" i="4"/>
  <c r="AE93" i="4"/>
  <c r="AL93" i="4"/>
  <c r="AU93" i="4"/>
  <c r="K93" i="4"/>
  <c r="R93" i="4"/>
  <c r="Y93" i="4"/>
  <c r="AF93" i="4"/>
  <c r="AV93" i="4"/>
  <c r="AX93" i="4"/>
  <c r="E94" i="4"/>
  <c r="L94" i="4"/>
  <c r="S94" i="4"/>
  <c r="Z94" i="4"/>
  <c r="AG94" i="4"/>
  <c r="AP94" i="4"/>
  <c r="F94" i="4"/>
  <c r="M94" i="4"/>
  <c r="T94" i="4"/>
  <c r="AA94" i="4"/>
  <c r="AH94" i="4"/>
  <c r="AQ94" i="4"/>
  <c r="G94" i="4"/>
  <c r="N94" i="4"/>
  <c r="U94" i="4"/>
  <c r="AB94" i="4"/>
  <c r="AI94" i="4"/>
  <c r="AR94" i="4"/>
  <c r="H94" i="4"/>
  <c r="O94" i="4"/>
  <c r="V94" i="4"/>
  <c r="AC94" i="4"/>
  <c r="AJ94" i="4"/>
  <c r="AS94" i="4"/>
  <c r="I94" i="4"/>
  <c r="P94" i="4"/>
  <c r="W94" i="4"/>
  <c r="AD94" i="4"/>
  <c r="AK94" i="4"/>
  <c r="AT94" i="4"/>
  <c r="J94" i="4"/>
  <c r="Q94" i="4"/>
  <c r="X94" i="4"/>
  <c r="AE94" i="4"/>
  <c r="AL94" i="4"/>
  <c r="AU94" i="4"/>
  <c r="K94" i="4"/>
  <c r="R94" i="4"/>
  <c r="Y94" i="4"/>
  <c r="AF94" i="4"/>
  <c r="AV94" i="4"/>
  <c r="AX94" i="4"/>
  <c r="E95" i="4"/>
  <c r="L95" i="4"/>
  <c r="S95" i="4"/>
  <c r="Z95" i="4"/>
  <c r="AG95" i="4"/>
  <c r="AP95" i="4"/>
  <c r="F95" i="4"/>
  <c r="M95" i="4"/>
  <c r="T95" i="4"/>
  <c r="AA95" i="4"/>
  <c r="AH95" i="4"/>
  <c r="AQ95" i="4"/>
  <c r="G95" i="4"/>
  <c r="N95" i="4"/>
  <c r="U95" i="4"/>
  <c r="AB95" i="4"/>
  <c r="AI95" i="4"/>
  <c r="AR95" i="4"/>
  <c r="H95" i="4"/>
  <c r="O95" i="4"/>
  <c r="V95" i="4"/>
  <c r="AC95" i="4"/>
  <c r="AJ95" i="4"/>
  <c r="AS95" i="4"/>
  <c r="I95" i="4"/>
  <c r="P95" i="4"/>
  <c r="W95" i="4"/>
  <c r="AD95" i="4"/>
  <c r="AK95" i="4"/>
  <c r="AT95" i="4"/>
  <c r="J95" i="4"/>
  <c r="Q95" i="4"/>
  <c r="X95" i="4"/>
  <c r="AE95" i="4"/>
  <c r="AL95" i="4"/>
  <c r="AU95" i="4"/>
  <c r="K95" i="4"/>
  <c r="R95" i="4"/>
  <c r="Y95" i="4"/>
  <c r="AF95" i="4"/>
  <c r="AV95" i="4"/>
  <c r="AX95" i="4"/>
  <c r="E96" i="4"/>
  <c r="L96" i="4"/>
  <c r="S96" i="4"/>
  <c r="Z96" i="4"/>
  <c r="AG96" i="4"/>
  <c r="AP96" i="4"/>
  <c r="F96" i="4"/>
  <c r="M96" i="4"/>
  <c r="T96" i="4"/>
  <c r="AA96" i="4"/>
  <c r="AH96" i="4"/>
  <c r="AQ96" i="4"/>
  <c r="G96" i="4"/>
  <c r="N96" i="4"/>
  <c r="U96" i="4"/>
  <c r="AB96" i="4"/>
  <c r="AI96" i="4"/>
  <c r="AR96" i="4"/>
  <c r="H96" i="4"/>
  <c r="O96" i="4"/>
  <c r="V96" i="4"/>
  <c r="AC96" i="4"/>
  <c r="AJ96" i="4"/>
  <c r="AS96" i="4"/>
  <c r="I96" i="4"/>
  <c r="P96" i="4"/>
  <c r="W96" i="4"/>
  <c r="AD96" i="4"/>
  <c r="AK96" i="4"/>
  <c r="AT96" i="4"/>
  <c r="J96" i="4"/>
  <c r="Q96" i="4"/>
  <c r="X96" i="4"/>
  <c r="AE96" i="4"/>
  <c r="AL96" i="4"/>
  <c r="AU96" i="4"/>
  <c r="K96" i="4"/>
  <c r="R96" i="4"/>
  <c r="Y96" i="4"/>
  <c r="AF96" i="4"/>
  <c r="AV96" i="4"/>
  <c r="AX96" i="4"/>
  <c r="E97" i="4"/>
  <c r="L97" i="4"/>
  <c r="S97" i="4"/>
  <c r="Z97" i="4"/>
  <c r="AG97" i="4"/>
  <c r="AP97" i="4"/>
  <c r="F97" i="4"/>
  <c r="M97" i="4"/>
  <c r="T97" i="4"/>
  <c r="AA97" i="4"/>
  <c r="AH97" i="4"/>
  <c r="AQ97" i="4"/>
  <c r="G97" i="4"/>
  <c r="N97" i="4"/>
  <c r="U97" i="4"/>
  <c r="AB97" i="4"/>
  <c r="AI97" i="4"/>
  <c r="AR97" i="4"/>
  <c r="H97" i="4"/>
  <c r="O97" i="4"/>
  <c r="V97" i="4"/>
  <c r="AC97" i="4"/>
  <c r="AJ97" i="4"/>
  <c r="AS97" i="4"/>
  <c r="I97" i="4"/>
  <c r="P97" i="4"/>
  <c r="W97" i="4"/>
  <c r="AD97" i="4"/>
  <c r="AK97" i="4"/>
  <c r="AT97" i="4"/>
  <c r="J97" i="4"/>
  <c r="Q97" i="4"/>
  <c r="X97" i="4"/>
  <c r="AE97" i="4"/>
  <c r="AL97" i="4"/>
  <c r="AU97" i="4"/>
  <c r="K97" i="4"/>
  <c r="R97" i="4"/>
  <c r="Y97" i="4"/>
  <c r="AF97" i="4"/>
  <c r="AV97" i="4"/>
  <c r="AX97" i="4"/>
  <c r="E98" i="4"/>
  <c r="L98" i="4"/>
  <c r="S98" i="4"/>
  <c r="Z98" i="4"/>
  <c r="AG98" i="4"/>
  <c r="AP98" i="4"/>
  <c r="F98" i="4"/>
  <c r="M98" i="4"/>
  <c r="T98" i="4"/>
  <c r="AA98" i="4"/>
  <c r="AH98" i="4"/>
  <c r="AQ98" i="4"/>
  <c r="G98" i="4"/>
  <c r="N98" i="4"/>
  <c r="U98" i="4"/>
  <c r="AB98" i="4"/>
  <c r="AI98" i="4"/>
  <c r="AR98" i="4"/>
  <c r="H98" i="4"/>
  <c r="O98" i="4"/>
  <c r="V98" i="4"/>
  <c r="AC98" i="4"/>
  <c r="AJ98" i="4"/>
  <c r="AS98" i="4"/>
  <c r="I98" i="4"/>
  <c r="P98" i="4"/>
  <c r="W98" i="4"/>
  <c r="AD98" i="4"/>
  <c r="AK98" i="4"/>
  <c r="AT98" i="4"/>
  <c r="J98" i="4"/>
  <c r="Q98" i="4"/>
  <c r="X98" i="4"/>
  <c r="AE98" i="4"/>
  <c r="AL98" i="4"/>
  <c r="AU98" i="4"/>
  <c r="K98" i="4"/>
  <c r="R98" i="4"/>
  <c r="Y98" i="4"/>
  <c r="AF98" i="4"/>
  <c r="AV98" i="4"/>
  <c r="AX98" i="4"/>
  <c r="E99" i="4"/>
  <c r="L99" i="4"/>
  <c r="S99" i="4"/>
  <c r="Z99" i="4"/>
  <c r="AG99" i="4"/>
  <c r="AP99" i="4"/>
  <c r="F99" i="4"/>
  <c r="M99" i="4"/>
  <c r="T99" i="4"/>
  <c r="AA99" i="4"/>
  <c r="AH99" i="4"/>
  <c r="AQ99" i="4"/>
  <c r="G99" i="4"/>
  <c r="N99" i="4"/>
  <c r="U99" i="4"/>
  <c r="AB99" i="4"/>
  <c r="AI99" i="4"/>
  <c r="AR99" i="4"/>
  <c r="H99" i="4"/>
  <c r="O99" i="4"/>
  <c r="V99" i="4"/>
  <c r="AC99" i="4"/>
  <c r="AJ99" i="4"/>
  <c r="AS99" i="4"/>
  <c r="I99" i="4"/>
  <c r="P99" i="4"/>
  <c r="W99" i="4"/>
  <c r="AD99" i="4"/>
  <c r="AK99" i="4"/>
  <c r="AT99" i="4"/>
  <c r="J99" i="4"/>
  <c r="Q99" i="4"/>
  <c r="X99" i="4"/>
  <c r="AE99" i="4"/>
  <c r="AL99" i="4"/>
  <c r="AU99" i="4"/>
  <c r="K99" i="4"/>
  <c r="R99" i="4"/>
  <c r="Y99" i="4"/>
  <c r="AF99" i="4"/>
  <c r="AV99" i="4"/>
  <c r="AX99" i="4"/>
  <c r="E100" i="4"/>
  <c r="L100" i="4"/>
  <c r="S100" i="4"/>
  <c r="Z100" i="4"/>
  <c r="AG100" i="4"/>
  <c r="AP100" i="4"/>
  <c r="F100" i="4"/>
  <c r="M100" i="4"/>
  <c r="T100" i="4"/>
  <c r="AA100" i="4"/>
  <c r="AH100" i="4"/>
  <c r="AQ100" i="4"/>
  <c r="G100" i="4"/>
  <c r="N100" i="4"/>
  <c r="U100" i="4"/>
  <c r="AB100" i="4"/>
  <c r="AI100" i="4"/>
  <c r="AR100" i="4"/>
  <c r="H100" i="4"/>
  <c r="O100" i="4"/>
  <c r="V100" i="4"/>
  <c r="AC100" i="4"/>
  <c r="AJ100" i="4"/>
  <c r="AS100" i="4"/>
  <c r="I100" i="4"/>
  <c r="P100" i="4"/>
  <c r="W100" i="4"/>
  <c r="AD100" i="4"/>
  <c r="AK100" i="4"/>
  <c r="AT100" i="4"/>
  <c r="J100" i="4"/>
  <c r="Q100" i="4"/>
  <c r="X100" i="4"/>
  <c r="AE100" i="4"/>
  <c r="AL100" i="4"/>
  <c r="AU100" i="4"/>
  <c r="K100" i="4"/>
  <c r="R100" i="4"/>
  <c r="Y100" i="4"/>
  <c r="AF100" i="4"/>
  <c r="AV100" i="4"/>
  <c r="AX100" i="4"/>
  <c r="E101" i="4"/>
  <c r="L101" i="4"/>
  <c r="S101" i="4"/>
  <c r="Z101" i="4"/>
  <c r="AG101" i="4"/>
  <c r="AP101" i="4"/>
  <c r="F101" i="4"/>
  <c r="M101" i="4"/>
  <c r="T101" i="4"/>
  <c r="AA101" i="4"/>
  <c r="AH101" i="4"/>
  <c r="AQ101" i="4"/>
  <c r="G101" i="4"/>
  <c r="N101" i="4"/>
  <c r="U101" i="4"/>
  <c r="AB101" i="4"/>
  <c r="AI101" i="4"/>
  <c r="AR101" i="4"/>
  <c r="H101" i="4"/>
  <c r="O101" i="4"/>
  <c r="V101" i="4"/>
  <c r="AC101" i="4"/>
  <c r="AJ101" i="4"/>
  <c r="AS101" i="4"/>
  <c r="I101" i="4"/>
  <c r="P101" i="4"/>
  <c r="W101" i="4"/>
  <c r="AD101" i="4"/>
  <c r="AK101" i="4"/>
  <c r="AT101" i="4"/>
  <c r="J101" i="4"/>
  <c r="Q101" i="4"/>
  <c r="X101" i="4"/>
  <c r="AE101" i="4"/>
  <c r="AL101" i="4"/>
  <c r="AU101" i="4"/>
  <c r="K101" i="4"/>
  <c r="R101" i="4"/>
  <c r="Y101" i="4"/>
  <c r="AF101" i="4"/>
  <c r="AV101" i="4"/>
  <c r="AX101" i="4"/>
  <c r="E102" i="4"/>
  <c r="L102" i="4"/>
  <c r="S102" i="4"/>
  <c r="Z102" i="4"/>
  <c r="AG102" i="4"/>
  <c r="AP102" i="4"/>
  <c r="F102" i="4"/>
  <c r="M102" i="4"/>
  <c r="T102" i="4"/>
  <c r="AA102" i="4"/>
  <c r="AH102" i="4"/>
  <c r="AQ102" i="4"/>
  <c r="G102" i="4"/>
  <c r="N102" i="4"/>
  <c r="U102" i="4"/>
  <c r="AB102" i="4"/>
  <c r="AI102" i="4"/>
  <c r="AR102" i="4"/>
  <c r="H102" i="4"/>
  <c r="O102" i="4"/>
  <c r="V102" i="4"/>
  <c r="AC102" i="4"/>
  <c r="AJ102" i="4"/>
  <c r="AS102" i="4"/>
  <c r="I102" i="4"/>
  <c r="P102" i="4"/>
  <c r="W102" i="4"/>
  <c r="AD102" i="4"/>
  <c r="AK102" i="4"/>
  <c r="AT102" i="4"/>
  <c r="J102" i="4"/>
  <c r="Q102" i="4"/>
  <c r="X102" i="4"/>
  <c r="AE102" i="4"/>
  <c r="AL102" i="4"/>
  <c r="AU102" i="4"/>
  <c r="K102" i="4"/>
  <c r="R102" i="4"/>
  <c r="Y102" i="4"/>
  <c r="AF102" i="4"/>
  <c r="AV102" i="4"/>
  <c r="AX102" i="4"/>
  <c r="E103" i="4"/>
  <c r="L103" i="4"/>
  <c r="S103" i="4"/>
  <c r="Z103" i="4"/>
  <c r="AG103" i="4"/>
  <c r="AP103" i="4"/>
  <c r="F103" i="4"/>
  <c r="M103" i="4"/>
  <c r="T103" i="4"/>
  <c r="AA103" i="4"/>
  <c r="AH103" i="4"/>
  <c r="AQ103" i="4"/>
  <c r="G103" i="4"/>
  <c r="N103" i="4"/>
  <c r="U103" i="4"/>
  <c r="AB103" i="4"/>
  <c r="AI103" i="4"/>
  <c r="AR103" i="4"/>
  <c r="H103" i="4"/>
  <c r="O103" i="4"/>
  <c r="V103" i="4"/>
  <c r="AC103" i="4"/>
  <c r="AJ103" i="4"/>
  <c r="AS103" i="4"/>
  <c r="I103" i="4"/>
  <c r="P103" i="4"/>
  <c r="W103" i="4"/>
  <c r="AD103" i="4"/>
  <c r="AK103" i="4"/>
  <c r="AT103" i="4"/>
  <c r="J103" i="4"/>
  <c r="Q103" i="4"/>
  <c r="X103" i="4"/>
  <c r="AE103" i="4"/>
  <c r="AL103" i="4"/>
  <c r="AU103" i="4"/>
  <c r="K103" i="4"/>
  <c r="R103" i="4"/>
  <c r="Y103" i="4"/>
  <c r="AF103" i="4"/>
  <c r="AV103" i="4"/>
  <c r="AX103" i="4"/>
  <c r="E104" i="4"/>
  <c r="L104" i="4"/>
  <c r="S104" i="4"/>
  <c r="Z104" i="4"/>
  <c r="AG104" i="4"/>
  <c r="AP104" i="4"/>
  <c r="F104" i="4"/>
  <c r="M104" i="4"/>
  <c r="T104" i="4"/>
  <c r="AA104" i="4"/>
  <c r="AH104" i="4"/>
  <c r="AQ104" i="4"/>
  <c r="G104" i="4"/>
  <c r="N104" i="4"/>
  <c r="U104" i="4"/>
  <c r="AB104" i="4"/>
  <c r="AI104" i="4"/>
  <c r="AR104" i="4"/>
  <c r="H104" i="4"/>
  <c r="O104" i="4"/>
  <c r="V104" i="4"/>
  <c r="AC104" i="4"/>
  <c r="AJ104" i="4"/>
  <c r="AS104" i="4"/>
  <c r="I104" i="4"/>
  <c r="P104" i="4"/>
  <c r="W104" i="4"/>
  <c r="AD104" i="4"/>
  <c r="AK104" i="4"/>
  <c r="AT104" i="4"/>
  <c r="J104" i="4"/>
  <c r="Q104" i="4"/>
  <c r="X104" i="4"/>
  <c r="AE104" i="4"/>
  <c r="AL104" i="4"/>
  <c r="AU104" i="4"/>
  <c r="K104" i="4"/>
  <c r="R104" i="4"/>
  <c r="Y104" i="4"/>
  <c r="AF104" i="4"/>
  <c r="AV104" i="4"/>
  <c r="AX104" i="4"/>
  <c r="E105" i="4"/>
  <c r="L105" i="4"/>
  <c r="S105" i="4"/>
  <c r="Z105" i="4"/>
  <c r="AG105" i="4"/>
  <c r="AP105" i="4"/>
  <c r="F105" i="4"/>
  <c r="M105" i="4"/>
  <c r="T105" i="4"/>
  <c r="AA105" i="4"/>
  <c r="AH105" i="4"/>
  <c r="AQ105" i="4"/>
  <c r="G105" i="4"/>
  <c r="N105" i="4"/>
  <c r="U105" i="4"/>
  <c r="AB105" i="4"/>
  <c r="AI105" i="4"/>
  <c r="AR105" i="4"/>
  <c r="H105" i="4"/>
  <c r="O105" i="4"/>
  <c r="V105" i="4"/>
  <c r="AC105" i="4"/>
  <c r="AJ105" i="4"/>
  <c r="AS105" i="4"/>
  <c r="I105" i="4"/>
  <c r="P105" i="4"/>
  <c r="W105" i="4"/>
  <c r="AD105" i="4"/>
  <c r="AK105" i="4"/>
  <c r="AT105" i="4"/>
  <c r="J105" i="4"/>
  <c r="Q105" i="4"/>
  <c r="X105" i="4"/>
  <c r="AE105" i="4"/>
  <c r="AL105" i="4"/>
  <c r="AU105" i="4"/>
  <c r="K105" i="4"/>
  <c r="R105" i="4"/>
  <c r="Y105" i="4"/>
  <c r="AF105" i="4"/>
  <c r="AV105" i="4"/>
  <c r="AX105" i="4"/>
  <c r="E106" i="4"/>
  <c r="L106" i="4"/>
  <c r="S106" i="4"/>
  <c r="Z106" i="4"/>
  <c r="AG106" i="4"/>
  <c r="AP106" i="4"/>
  <c r="F106" i="4"/>
  <c r="M106" i="4"/>
  <c r="T106" i="4"/>
  <c r="AA106" i="4"/>
  <c r="AH106" i="4"/>
  <c r="AQ106" i="4"/>
  <c r="G106" i="4"/>
  <c r="N106" i="4"/>
  <c r="U106" i="4"/>
  <c r="AB106" i="4"/>
  <c r="AI106" i="4"/>
  <c r="AR106" i="4"/>
  <c r="H106" i="4"/>
  <c r="O106" i="4"/>
  <c r="V106" i="4"/>
  <c r="AC106" i="4"/>
  <c r="AJ106" i="4"/>
  <c r="AS106" i="4"/>
  <c r="I106" i="4"/>
  <c r="P106" i="4"/>
  <c r="W106" i="4"/>
  <c r="AD106" i="4"/>
  <c r="AK106" i="4"/>
  <c r="AT106" i="4"/>
  <c r="J106" i="4"/>
  <c r="Q106" i="4"/>
  <c r="X106" i="4"/>
  <c r="AE106" i="4"/>
  <c r="AL106" i="4"/>
  <c r="AU106" i="4"/>
  <c r="K106" i="4"/>
  <c r="R106" i="4"/>
  <c r="Y106" i="4"/>
  <c r="AF106" i="4"/>
  <c r="AV106" i="4"/>
  <c r="AX106" i="4"/>
  <c r="E107" i="4"/>
  <c r="L107" i="4"/>
  <c r="S107" i="4"/>
  <c r="Z107" i="4"/>
  <c r="AG107" i="4"/>
  <c r="AP107" i="4"/>
  <c r="F107" i="4"/>
  <c r="M107" i="4"/>
  <c r="T107" i="4"/>
  <c r="AA107" i="4"/>
  <c r="AH107" i="4"/>
  <c r="AQ107" i="4"/>
  <c r="G107" i="4"/>
  <c r="N107" i="4"/>
  <c r="U107" i="4"/>
  <c r="AB107" i="4"/>
  <c r="AI107" i="4"/>
  <c r="AR107" i="4"/>
  <c r="H107" i="4"/>
  <c r="O107" i="4"/>
  <c r="V107" i="4"/>
  <c r="AC107" i="4"/>
  <c r="AJ107" i="4"/>
  <c r="AS107" i="4"/>
  <c r="I107" i="4"/>
  <c r="P107" i="4"/>
  <c r="W107" i="4"/>
  <c r="AD107" i="4"/>
  <c r="AK107" i="4"/>
  <c r="AT107" i="4"/>
  <c r="J107" i="4"/>
  <c r="Q107" i="4"/>
  <c r="X107" i="4"/>
  <c r="AE107" i="4"/>
  <c r="AL107" i="4"/>
  <c r="AU107" i="4"/>
  <c r="K107" i="4"/>
  <c r="R107" i="4"/>
  <c r="Y107" i="4"/>
  <c r="AF107" i="4"/>
  <c r="AV107" i="4"/>
  <c r="AX107" i="4"/>
  <c r="E108" i="4"/>
  <c r="L108" i="4"/>
  <c r="S108" i="4"/>
  <c r="Z108" i="4"/>
  <c r="AG108" i="4"/>
  <c r="AP108" i="4"/>
  <c r="F108" i="4"/>
  <c r="M108" i="4"/>
  <c r="T108" i="4"/>
  <c r="AA108" i="4"/>
  <c r="AH108" i="4"/>
  <c r="AQ108" i="4"/>
  <c r="G108" i="4"/>
  <c r="N108" i="4"/>
  <c r="U108" i="4"/>
  <c r="AB108" i="4"/>
  <c r="AI108" i="4"/>
  <c r="AR108" i="4"/>
  <c r="H108" i="4"/>
  <c r="O108" i="4"/>
  <c r="V108" i="4"/>
  <c r="AC108" i="4"/>
  <c r="AJ108" i="4"/>
  <c r="AS108" i="4"/>
  <c r="I108" i="4"/>
  <c r="P108" i="4"/>
  <c r="W108" i="4"/>
  <c r="AD108" i="4"/>
  <c r="AK108" i="4"/>
  <c r="AT108" i="4"/>
  <c r="J108" i="4"/>
  <c r="Q108" i="4"/>
  <c r="X108" i="4"/>
  <c r="AE108" i="4"/>
  <c r="AL108" i="4"/>
  <c r="AU108" i="4"/>
  <c r="K108" i="4"/>
  <c r="R108" i="4"/>
  <c r="Y108" i="4"/>
  <c r="AF108" i="4"/>
  <c r="AV108" i="4"/>
  <c r="AX108" i="4"/>
  <c r="E109" i="4"/>
  <c r="L109" i="4"/>
  <c r="S109" i="4"/>
  <c r="Z109" i="4"/>
  <c r="AG109" i="4"/>
  <c r="AP109" i="4"/>
  <c r="F109" i="4"/>
  <c r="M109" i="4"/>
  <c r="T109" i="4"/>
  <c r="AA109" i="4"/>
  <c r="AH109" i="4"/>
  <c r="AQ109" i="4"/>
  <c r="G109" i="4"/>
  <c r="N109" i="4"/>
  <c r="U109" i="4"/>
  <c r="AB109" i="4"/>
  <c r="AI109" i="4"/>
  <c r="AR109" i="4"/>
  <c r="H109" i="4"/>
  <c r="O109" i="4"/>
  <c r="V109" i="4"/>
  <c r="AC109" i="4"/>
  <c r="AJ109" i="4"/>
  <c r="AS109" i="4"/>
  <c r="I109" i="4"/>
  <c r="P109" i="4"/>
  <c r="W109" i="4"/>
  <c r="AD109" i="4"/>
  <c r="AK109" i="4"/>
  <c r="AT109" i="4"/>
  <c r="J109" i="4"/>
  <c r="Q109" i="4"/>
  <c r="X109" i="4"/>
  <c r="AE109" i="4"/>
  <c r="AL109" i="4"/>
  <c r="AU109" i="4"/>
  <c r="K109" i="4"/>
  <c r="R109" i="4"/>
  <c r="Y109" i="4"/>
  <c r="AF109" i="4"/>
  <c r="AV109" i="4"/>
  <c r="AX109" i="4"/>
  <c r="E110" i="4"/>
  <c r="L110" i="4"/>
  <c r="S110" i="4"/>
  <c r="Z110" i="4"/>
  <c r="AG110" i="4"/>
  <c r="AP110" i="4"/>
  <c r="F110" i="4"/>
  <c r="M110" i="4"/>
  <c r="T110" i="4"/>
  <c r="AA110" i="4"/>
  <c r="AH110" i="4"/>
  <c r="AQ110" i="4"/>
  <c r="G110" i="4"/>
  <c r="N110" i="4"/>
  <c r="U110" i="4"/>
  <c r="AB110" i="4"/>
  <c r="AI110" i="4"/>
  <c r="AR110" i="4"/>
  <c r="H110" i="4"/>
  <c r="O110" i="4"/>
  <c r="V110" i="4"/>
  <c r="AC110" i="4"/>
  <c r="AJ110" i="4"/>
  <c r="AS110" i="4"/>
  <c r="I110" i="4"/>
  <c r="P110" i="4"/>
  <c r="W110" i="4"/>
  <c r="AD110" i="4"/>
  <c r="AK110" i="4"/>
  <c r="AT110" i="4"/>
  <c r="J110" i="4"/>
  <c r="Q110" i="4"/>
  <c r="X110" i="4"/>
  <c r="AE110" i="4"/>
  <c r="AL110" i="4"/>
  <c r="AU110" i="4"/>
  <c r="K110" i="4"/>
  <c r="R110" i="4"/>
  <c r="Y110" i="4"/>
  <c r="AF110" i="4"/>
  <c r="AV110" i="4"/>
  <c r="AX110" i="4"/>
  <c r="E111" i="4"/>
  <c r="L111" i="4"/>
  <c r="S111" i="4"/>
  <c r="Z111" i="4"/>
  <c r="AG111" i="4"/>
  <c r="AP111" i="4"/>
  <c r="F111" i="4"/>
  <c r="M111" i="4"/>
  <c r="T111" i="4"/>
  <c r="AA111" i="4"/>
  <c r="AH111" i="4"/>
  <c r="AQ111" i="4"/>
  <c r="G111" i="4"/>
  <c r="N111" i="4"/>
  <c r="U111" i="4"/>
  <c r="AB111" i="4"/>
  <c r="AI111" i="4"/>
  <c r="AR111" i="4"/>
  <c r="H111" i="4"/>
  <c r="O111" i="4"/>
  <c r="V111" i="4"/>
  <c r="AC111" i="4"/>
  <c r="AJ111" i="4"/>
  <c r="AS111" i="4"/>
  <c r="I111" i="4"/>
  <c r="P111" i="4"/>
  <c r="W111" i="4"/>
  <c r="AD111" i="4"/>
  <c r="AK111" i="4"/>
  <c r="AT111" i="4"/>
  <c r="J111" i="4"/>
  <c r="Q111" i="4"/>
  <c r="X111" i="4"/>
  <c r="AE111" i="4"/>
  <c r="AL111" i="4"/>
  <c r="AU111" i="4"/>
  <c r="K111" i="4"/>
  <c r="R111" i="4"/>
  <c r="Y111" i="4"/>
  <c r="AF111" i="4"/>
  <c r="AV111" i="4"/>
  <c r="AX111" i="4"/>
  <c r="E112" i="4"/>
  <c r="L112" i="4"/>
  <c r="S112" i="4"/>
  <c r="Z112" i="4"/>
  <c r="AG112" i="4"/>
  <c r="AP112" i="4"/>
  <c r="F112" i="4"/>
  <c r="M112" i="4"/>
  <c r="T112" i="4"/>
  <c r="AA112" i="4"/>
  <c r="AH112" i="4"/>
  <c r="AQ112" i="4"/>
  <c r="G112" i="4"/>
  <c r="N112" i="4"/>
  <c r="U112" i="4"/>
  <c r="AB112" i="4"/>
  <c r="AI112" i="4"/>
  <c r="AR112" i="4"/>
  <c r="H112" i="4"/>
  <c r="O112" i="4"/>
  <c r="V112" i="4"/>
  <c r="AC112" i="4"/>
  <c r="AJ112" i="4"/>
  <c r="AS112" i="4"/>
  <c r="I112" i="4"/>
  <c r="P112" i="4"/>
  <c r="W112" i="4"/>
  <c r="AD112" i="4"/>
  <c r="AK112" i="4"/>
  <c r="AT112" i="4"/>
  <c r="J112" i="4"/>
  <c r="Q112" i="4"/>
  <c r="X112" i="4"/>
  <c r="AE112" i="4"/>
  <c r="AL112" i="4"/>
  <c r="AU112" i="4"/>
  <c r="K112" i="4"/>
  <c r="R112" i="4"/>
  <c r="Y112" i="4"/>
  <c r="AF112" i="4"/>
  <c r="AV112" i="4"/>
  <c r="AX112" i="4"/>
  <c r="E113" i="4"/>
  <c r="L113" i="4"/>
  <c r="S113" i="4"/>
  <c r="Z113" i="4"/>
  <c r="AG113" i="4"/>
  <c r="AP113" i="4"/>
  <c r="F113" i="4"/>
  <c r="M113" i="4"/>
  <c r="T113" i="4"/>
  <c r="AA113" i="4"/>
  <c r="AH113" i="4"/>
  <c r="AQ113" i="4"/>
  <c r="G113" i="4"/>
  <c r="N113" i="4"/>
  <c r="U113" i="4"/>
  <c r="AB113" i="4"/>
  <c r="AI113" i="4"/>
  <c r="AR113" i="4"/>
  <c r="H113" i="4"/>
  <c r="O113" i="4"/>
  <c r="V113" i="4"/>
  <c r="AC113" i="4"/>
  <c r="AJ113" i="4"/>
  <c r="AS113" i="4"/>
  <c r="I113" i="4"/>
  <c r="P113" i="4"/>
  <c r="W113" i="4"/>
  <c r="AD113" i="4"/>
  <c r="AK113" i="4"/>
  <c r="AT113" i="4"/>
  <c r="J113" i="4"/>
  <c r="Q113" i="4"/>
  <c r="X113" i="4"/>
  <c r="AE113" i="4"/>
  <c r="AL113" i="4"/>
  <c r="AU113" i="4"/>
  <c r="K113" i="4"/>
  <c r="R113" i="4"/>
  <c r="Y113" i="4"/>
  <c r="AF113" i="4"/>
  <c r="AV113" i="4"/>
  <c r="AX113" i="4"/>
  <c r="E114" i="4"/>
  <c r="L114" i="4"/>
  <c r="S114" i="4"/>
  <c r="Z114" i="4"/>
  <c r="AG114" i="4"/>
  <c r="AP114" i="4"/>
  <c r="F114" i="4"/>
  <c r="M114" i="4"/>
  <c r="T114" i="4"/>
  <c r="AA114" i="4"/>
  <c r="AH114" i="4"/>
  <c r="AQ114" i="4"/>
  <c r="G114" i="4"/>
  <c r="N114" i="4"/>
  <c r="U114" i="4"/>
  <c r="AB114" i="4"/>
  <c r="AI114" i="4"/>
  <c r="AR114" i="4"/>
  <c r="H114" i="4"/>
  <c r="O114" i="4"/>
  <c r="V114" i="4"/>
  <c r="AC114" i="4"/>
  <c r="AJ114" i="4"/>
  <c r="AS114" i="4"/>
  <c r="I114" i="4"/>
  <c r="P114" i="4"/>
  <c r="W114" i="4"/>
  <c r="AD114" i="4"/>
  <c r="AK114" i="4"/>
  <c r="AT114" i="4"/>
  <c r="J114" i="4"/>
  <c r="Q114" i="4"/>
  <c r="X114" i="4"/>
  <c r="AE114" i="4"/>
  <c r="AL114" i="4"/>
  <c r="AU114" i="4"/>
  <c r="K114" i="4"/>
  <c r="R114" i="4"/>
  <c r="Y114" i="4"/>
  <c r="AF114" i="4"/>
  <c r="AV114" i="4"/>
  <c r="AX114" i="4"/>
  <c r="E115" i="4"/>
  <c r="L115" i="4"/>
  <c r="S115" i="4"/>
  <c r="Z115" i="4"/>
  <c r="AG115" i="4"/>
  <c r="AP115" i="4"/>
  <c r="F115" i="4"/>
  <c r="M115" i="4"/>
  <c r="T115" i="4"/>
  <c r="AA115" i="4"/>
  <c r="AH115" i="4"/>
  <c r="AQ115" i="4"/>
  <c r="G115" i="4"/>
  <c r="N115" i="4"/>
  <c r="U115" i="4"/>
  <c r="AB115" i="4"/>
  <c r="AI115" i="4"/>
  <c r="AR115" i="4"/>
  <c r="H115" i="4"/>
  <c r="O115" i="4"/>
  <c r="V115" i="4"/>
  <c r="AC115" i="4"/>
  <c r="AJ115" i="4"/>
  <c r="AS115" i="4"/>
  <c r="I115" i="4"/>
  <c r="P115" i="4"/>
  <c r="W115" i="4"/>
  <c r="AD115" i="4"/>
  <c r="AK115" i="4"/>
  <c r="AT115" i="4"/>
  <c r="J115" i="4"/>
  <c r="Q115" i="4"/>
  <c r="X115" i="4"/>
  <c r="AE115" i="4"/>
  <c r="AL115" i="4"/>
  <c r="AU115" i="4"/>
  <c r="K115" i="4"/>
  <c r="R115" i="4"/>
  <c r="Y115" i="4"/>
  <c r="AF115" i="4"/>
  <c r="AV115" i="4"/>
  <c r="AX115" i="4"/>
  <c r="E116" i="4"/>
  <c r="L116" i="4"/>
  <c r="S116" i="4"/>
  <c r="Z116" i="4"/>
  <c r="AG116" i="4"/>
  <c r="AP116" i="4"/>
  <c r="F116" i="4"/>
  <c r="M116" i="4"/>
  <c r="T116" i="4"/>
  <c r="AA116" i="4"/>
  <c r="AH116" i="4"/>
  <c r="AQ116" i="4"/>
  <c r="G116" i="4"/>
  <c r="N116" i="4"/>
  <c r="U116" i="4"/>
  <c r="AB116" i="4"/>
  <c r="AI116" i="4"/>
  <c r="AR116" i="4"/>
  <c r="H116" i="4"/>
  <c r="O116" i="4"/>
  <c r="V116" i="4"/>
  <c r="AC116" i="4"/>
  <c r="AJ116" i="4"/>
  <c r="AS116" i="4"/>
  <c r="I116" i="4"/>
  <c r="P116" i="4"/>
  <c r="W116" i="4"/>
  <c r="AD116" i="4"/>
  <c r="AK116" i="4"/>
  <c r="AT116" i="4"/>
  <c r="J116" i="4"/>
  <c r="Q116" i="4"/>
  <c r="X116" i="4"/>
  <c r="AE116" i="4"/>
  <c r="AL116" i="4"/>
  <c r="AU116" i="4"/>
  <c r="K116" i="4"/>
  <c r="R116" i="4"/>
  <c r="Y116" i="4"/>
  <c r="AF116" i="4"/>
  <c r="AV116" i="4"/>
  <c r="AX116" i="4"/>
  <c r="E117" i="4"/>
  <c r="L117" i="4"/>
  <c r="S117" i="4"/>
  <c r="Z117" i="4"/>
  <c r="AG117" i="4"/>
  <c r="AP117" i="4"/>
  <c r="F117" i="4"/>
  <c r="M117" i="4"/>
  <c r="T117" i="4"/>
  <c r="AA117" i="4"/>
  <c r="AH117" i="4"/>
  <c r="AQ117" i="4"/>
  <c r="G117" i="4"/>
  <c r="N117" i="4"/>
  <c r="U117" i="4"/>
  <c r="AB117" i="4"/>
  <c r="AI117" i="4"/>
  <c r="AR117" i="4"/>
  <c r="H117" i="4"/>
  <c r="O117" i="4"/>
  <c r="V117" i="4"/>
  <c r="AC117" i="4"/>
  <c r="AJ117" i="4"/>
  <c r="AS117" i="4"/>
  <c r="I117" i="4"/>
  <c r="P117" i="4"/>
  <c r="W117" i="4"/>
  <c r="AD117" i="4"/>
  <c r="AK117" i="4"/>
  <c r="AT117" i="4"/>
  <c r="J117" i="4"/>
  <c r="Q117" i="4"/>
  <c r="X117" i="4"/>
  <c r="AE117" i="4"/>
  <c r="AL117" i="4"/>
  <c r="AU117" i="4"/>
  <c r="K117" i="4"/>
  <c r="R117" i="4"/>
  <c r="Y117" i="4"/>
  <c r="AF117" i="4"/>
  <c r="AV117" i="4"/>
  <c r="AX117" i="4"/>
  <c r="E118" i="4"/>
  <c r="L118" i="4"/>
  <c r="S118" i="4"/>
  <c r="Z118" i="4"/>
  <c r="AG118" i="4"/>
  <c r="AP118" i="4"/>
  <c r="F118" i="4"/>
  <c r="M118" i="4"/>
  <c r="T118" i="4"/>
  <c r="AA118" i="4"/>
  <c r="AH118" i="4"/>
  <c r="AQ118" i="4"/>
  <c r="G118" i="4"/>
  <c r="N118" i="4"/>
  <c r="U118" i="4"/>
  <c r="AB118" i="4"/>
  <c r="AI118" i="4"/>
  <c r="AR118" i="4"/>
  <c r="H118" i="4"/>
  <c r="O118" i="4"/>
  <c r="V118" i="4"/>
  <c r="AC118" i="4"/>
  <c r="AJ118" i="4"/>
  <c r="AS118" i="4"/>
  <c r="I118" i="4"/>
  <c r="P118" i="4"/>
  <c r="W118" i="4"/>
  <c r="AD118" i="4"/>
  <c r="AK118" i="4"/>
  <c r="AT118" i="4"/>
  <c r="J118" i="4"/>
  <c r="Q118" i="4"/>
  <c r="X118" i="4"/>
  <c r="AE118" i="4"/>
  <c r="AL118" i="4"/>
  <c r="AU118" i="4"/>
  <c r="K118" i="4"/>
  <c r="R118" i="4"/>
  <c r="Y118" i="4"/>
  <c r="AF118" i="4"/>
  <c r="AV118" i="4"/>
  <c r="AX118" i="4"/>
  <c r="E119" i="4"/>
  <c r="L119" i="4"/>
  <c r="S119" i="4"/>
  <c r="Z119" i="4"/>
  <c r="AG119" i="4"/>
  <c r="AP119" i="4"/>
  <c r="F119" i="4"/>
  <c r="M119" i="4"/>
  <c r="T119" i="4"/>
  <c r="AA119" i="4"/>
  <c r="AH119" i="4"/>
  <c r="AQ119" i="4"/>
  <c r="G119" i="4"/>
  <c r="N119" i="4"/>
  <c r="U119" i="4"/>
  <c r="AB119" i="4"/>
  <c r="AI119" i="4"/>
  <c r="AR119" i="4"/>
  <c r="H119" i="4"/>
  <c r="O119" i="4"/>
  <c r="V119" i="4"/>
  <c r="AC119" i="4"/>
  <c r="AJ119" i="4"/>
  <c r="AS119" i="4"/>
  <c r="I119" i="4"/>
  <c r="P119" i="4"/>
  <c r="W119" i="4"/>
  <c r="AD119" i="4"/>
  <c r="AK119" i="4"/>
  <c r="AT119" i="4"/>
  <c r="J119" i="4"/>
  <c r="Q119" i="4"/>
  <c r="X119" i="4"/>
  <c r="AE119" i="4"/>
  <c r="AL119" i="4"/>
  <c r="AU119" i="4"/>
  <c r="K119" i="4"/>
  <c r="R119" i="4"/>
  <c r="Y119" i="4"/>
  <c r="AF119" i="4"/>
  <c r="AV119" i="4"/>
  <c r="AX119" i="4"/>
  <c r="E120" i="4"/>
  <c r="L120" i="4"/>
  <c r="S120" i="4"/>
  <c r="Z120" i="4"/>
  <c r="AG120" i="4"/>
  <c r="AP120" i="4"/>
  <c r="F120" i="4"/>
  <c r="M120" i="4"/>
  <c r="T120" i="4"/>
  <c r="AA120" i="4"/>
  <c r="AH120" i="4"/>
  <c r="AQ120" i="4"/>
  <c r="G120" i="4"/>
  <c r="N120" i="4"/>
  <c r="U120" i="4"/>
  <c r="AB120" i="4"/>
  <c r="AI120" i="4"/>
  <c r="AR120" i="4"/>
  <c r="H120" i="4"/>
  <c r="O120" i="4"/>
  <c r="V120" i="4"/>
  <c r="AC120" i="4"/>
  <c r="AJ120" i="4"/>
  <c r="AS120" i="4"/>
  <c r="I120" i="4"/>
  <c r="P120" i="4"/>
  <c r="W120" i="4"/>
  <c r="AD120" i="4"/>
  <c r="AK120" i="4"/>
  <c r="AT120" i="4"/>
  <c r="J120" i="4"/>
  <c r="Q120" i="4"/>
  <c r="X120" i="4"/>
  <c r="AE120" i="4"/>
  <c r="AL120" i="4"/>
  <c r="AU120" i="4"/>
  <c r="K120" i="4"/>
  <c r="R120" i="4"/>
  <c r="Y120" i="4"/>
  <c r="AF120" i="4"/>
  <c r="AV120" i="4"/>
  <c r="AX120" i="4"/>
  <c r="E121" i="4"/>
  <c r="L121" i="4"/>
  <c r="S121" i="4"/>
  <c r="Z121" i="4"/>
  <c r="AG121" i="4"/>
  <c r="AP121" i="4"/>
  <c r="F121" i="4"/>
  <c r="M121" i="4"/>
  <c r="T121" i="4"/>
  <c r="AA121" i="4"/>
  <c r="AH121" i="4"/>
  <c r="AQ121" i="4"/>
  <c r="G121" i="4"/>
  <c r="N121" i="4"/>
  <c r="U121" i="4"/>
  <c r="AB121" i="4"/>
  <c r="AI121" i="4"/>
  <c r="AR121" i="4"/>
  <c r="H121" i="4"/>
  <c r="O121" i="4"/>
  <c r="V121" i="4"/>
  <c r="AC121" i="4"/>
  <c r="AJ121" i="4"/>
  <c r="AS121" i="4"/>
  <c r="I121" i="4"/>
  <c r="P121" i="4"/>
  <c r="W121" i="4"/>
  <c r="AD121" i="4"/>
  <c r="AK121" i="4"/>
  <c r="AT121" i="4"/>
  <c r="J121" i="4"/>
  <c r="Q121" i="4"/>
  <c r="X121" i="4"/>
  <c r="AE121" i="4"/>
  <c r="AL121" i="4"/>
  <c r="AU121" i="4"/>
  <c r="K121" i="4"/>
  <c r="R121" i="4"/>
  <c r="Y121" i="4"/>
  <c r="AF121" i="4"/>
  <c r="AV121" i="4"/>
  <c r="AX121" i="4"/>
  <c r="E122" i="4"/>
  <c r="L122" i="4"/>
  <c r="S122" i="4"/>
  <c r="Z122" i="4"/>
  <c r="AG122" i="4"/>
  <c r="AP122" i="4"/>
  <c r="F122" i="4"/>
  <c r="M122" i="4"/>
  <c r="T122" i="4"/>
  <c r="AA122" i="4"/>
  <c r="AH122" i="4"/>
  <c r="AQ122" i="4"/>
  <c r="G122" i="4"/>
  <c r="N122" i="4"/>
  <c r="U122" i="4"/>
  <c r="AB122" i="4"/>
  <c r="AI122" i="4"/>
  <c r="AR122" i="4"/>
  <c r="H122" i="4"/>
  <c r="O122" i="4"/>
  <c r="V122" i="4"/>
  <c r="AC122" i="4"/>
  <c r="AJ122" i="4"/>
  <c r="AS122" i="4"/>
  <c r="I122" i="4"/>
  <c r="P122" i="4"/>
  <c r="W122" i="4"/>
  <c r="AD122" i="4"/>
  <c r="AK122" i="4"/>
  <c r="AT122" i="4"/>
  <c r="J122" i="4"/>
  <c r="Q122" i="4"/>
  <c r="X122" i="4"/>
  <c r="AE122" i="4"/>
  <c r="AL122" i="4"/>
  <c r="AU122" i="4"/>
  <c r="K122" i="4"/>
  <c r="R122" i="4"/>
  <c r="Y122" i="4"/>
  <c r="AF122" i="4"/>
  <c r="AV122" i="4"/>
  <c r="AX122" i="4"/>
  <c r="E123" i="4"/>
  <c r="L123" i="4"/>
  <c r="S123" i="4"/>
  <c r="Z123" i="4"/>
  <c r="AG123" i="4"/>
  <c r="AP123" i="4"/>
  <c r="F123" i="4"/>
  <c r="M123" i="4"/>
  <c r="T123" i="4"/>
  <c r="AA123" i="4"/>
  <c r="AH123" i="4"/>
  <c r="AQ123" i="4"/>
  <c r="G123" i="4"/>
  <c r="N123" i="4"/>
  <c r="U123" i="4"/>
  <c r="AB123" i="4"/>
  <c r="AI123" i="4"/>
  <c r="AR123" i="4"/>
  <c r="H123" i="4"/>
  <c r="O123" i="4"/>
  <c r="V123" i="4"/>
  <c r="AC123" i="4"/>
  <c r="AJ123" i="4"/>
  <c r="AS123" i="4"/>
  <c r="I123" i="4"/>
  <c r="P123" i="4"/>
  <c r="W123" i="4"/>
  <c r="AD123" i="4"/>
  <c r="AK123" i="4"/>
  <c r="AT123" i="4"/>
  <c r="J123" i="4"/>
  <c r="Q123" i="4"/>
  <c r="X123" i="4"/>
  <c r="AE123" i="4"/>
  <c r="AL123" i="4"/>
  <c r="AU123" i="4"/>
  <c r="K123" i="4"/>
  <c r="R123" i="4"/>
  <c r="Y123" i="4"/>
  <c r="AF123" i="4"/>
  <c r="AV123" i="4"/>
  <c r="AX123" i="4"/>
  <c r="E124" i="4"/>
  <c r="L124" i="4"/>
  <c r="S124" i="4"/>
  <c r="Z124" i="4"/>
  <c r="AG124" i="4"/>
  <c r="AP124" i="4"/>
  <c r="F124" i="4"/>
  <c r="M124" i="4"/>
  <c r="T124" i="4"/>
  <c r="AA124" i="4"/>
  <c r="AH124" i="4"/>
  <c r="AQ124" i="4"/>
  <c r="G124" i="4"/>
  <c r="N124" i="4"/>
  <c r="U124" i="4"/>
  <c r="AB124" i="4"/>
  <c r="AI124" i="4"/>
  <c r="AR124" i="4"/>
  <c r="H124" i="4"/>
  <c r="O124" i="4"/>
  <c r="V124" i="4"/>
  <c r="AC124" i="4"/>
  <c r="AJ124" i="4"/>
  <c r="AS124" i="4"/>
  <c r="I124" i="4"/>
  <c r="P124" i="4"/>
  <c r="W124" i="4"/>
  <c r="AD124" i="4"/>
  <c r="AK124" i="4"/>
  <c r="AT124" i="4"/>
  <c r="J124" i="4"/>
  <c r="Q124" i="4"/>
  <c r="X124" i="4"/>
  <c r="AE124" i="4"/>
  <c r="AL124" i="4"/>
  <c r="AU124" i="4"/>
  <c r="K124" i="4"/>
  <c r="R124" i="4"/>
  <c r="Y124" i="4"/>
  <c r="AF124" i="4"/>
  <c r="AV124" i="4"/>
  <c r="AX124" i="4"/>
  <c r="E125" i="4"/>
  <c r="L125" i="4"/>
  <c r="S125" i="4"/>
  <c r="Z125" i="4"/>
  <c r="AG125" i="4"/>
  <c r="AP125" i="4"/>
  <c r="F125" i="4"/>
  <c r="M125" i="4"/>
  <c r="T125" i="4"/>
  <c r="AA125" i="4"/>
  <c r="AH125" i="4"/>
  <c r="AQ125" i="4"/>
  <c r="G125" i="4"/>
  <c r="N125" i="4"/>
  <c r="U125" i="4"/>
  <c r="AB125" i="4"/>
  <c r="AI125" i="4"/>
  <c r="AR125" i="4"/>
  <c r="H125" i="4"/>
  <c r="O125" i="4"/>
  <c r="V125" i="4"/>
  <c r="AC125" i="4"/>
  <c r="AJ125" i="4"/>
  <c r="AS125" i="4"/>
  <c r="I125" i="4"/>
  <c r="P125" i="4"/>
  <c r="W125" i="4"/>
  <c r="AD125" i="4"/>
  <c r="AK125" i="4"/>
  <c r="AT125" i="4"/>
  <c r="J125" i="4"/>
  <c r="Q125" i="4"/>
  <c r="X125" i="4"/>
  <c r="AE125" i="4"/>
  <c r="AL125" i="4"/>
  <c r="AU125" i="4"/>
  <c r="K125" i="4"/>
  <c r="R125" i="4"/>
  <c r="Y125" i="4"/>
  <c r="AF125" i="4"/>
  <c r="AV125" i="4"/>
  <c r="AX125" i="4"/>
  <c r="E126" i="4"/>
  <c r="L126" i="4"/>
  <c r="S126" i="4"/>
  <c r="Z126" i="4"/>
  <c r="AG126" i="4"/>
  <c r="AP126" i="4"/>
  <c r="F126" i="4"/>
  <c r="M126" i="4"/>
  <c r="T126" i="4"/>
  <c r="AA126" i="4"/>
  <c r="AH126" i="4"/>
  <c r="AQ126" i="4"/>
  <c r="G126" i="4"/>
  <c r="N126" i="4"/>
  <c r="U126" i="4"/>
  <c r="AB126" i="4"/>
  <c r="AI126" i="4"/>
  <c r="AR126" i="4"/>
  <c r="H126" i="4"/>
  <c r="O126" i="4"/>
  <c r="V126" i="4"/>
  <c r="AC126" i="4"/>
  <c r="AJ126" i="4"/>
  <c r="AS126" i="4"/>
  <c r="I126" i="4"/>
  <c r="P126" i="4"/>
  <c r="W126" i="4"/>
  <c r="AD126" i="4"/>
  <c r="AK126" i="4"/>
  <c r="AT126" i="4"/>
  <c r="J126" i="4"/>
  <c r="Q126" i="4"/>
  <c r="X126" i="4"/>
  <c r="AE126" i="4"/>
  <c r="AL126" i="4"/>
  <c r="AU126" i="4"/>
  <c r="K126" i="4"/>
  <c r="R126" i="4"/>
  <c r="Y126" i="4"/>
  <c r="AF126" i="4"/>
  <c r="AV126" i="4"/>
  <c r="AX126" i="4"/>
  <c r="E127" i="4"/>
  <c r="L127" i="4"/>
  <c r="S127" i="4"/>
  <c r="Z127" i="4"/>
  <c r="AG127" i="4"/>
  <c r="AP127" i="4"/>
  <c r="F127" i="4"/>
  <c r="M127" i="4"/>
  <c r="T127" i="4"/>
  <c r="AA127" i="4"/>
  <c r="AH127" i="4"/>
  <c r="AQ127" i="4"/>
  <c r="G127" i="4"/>
  <c r="N127" i="4"/>
  <c r="U127" i="4"/>
  <c r="AB127" i="4"/>
  <c r="AI127" i="4"/>
  <c r="AR127" i="4"/>
  <c r="H127" i="4"/>
  <c r="O127" i="4"/>
  <c r="V127" i="4"/>
  <c r="AC127" i="4"/>
  <c r="AJ127" i="4"/>
  <c r="AS127" i="4"/>
  <c r="I127" i="4"/>
  <c r="P127" i="4"/>
  <c r="W127" i="4"/>
  <c r="AD127" i="4"/>
  <c r="AK127" i="4"/>
  <c r="AT127" i="4"/>
  <c r="J127" i="4"/>
  <c r="Q127" i="4"/>
  <c r="X127" i="4"/>
  <c r="AE127" i="4"/>
  <c r="AL127" i="4"/>
  <c r="AU127" i="4"/>
  <c r="K127" i="4"/>
  <c r="R127" i="4"/>
  <c r="Y127" i="4"/>
  <c r="AF127" i="4"/>
  <c r="AV127" i="4"/>
  <c r="AX127" i="4"/>
  <c r="E128" i="4"/>
  <c r="L128" i="4"/>
  <c r="S128" i="4"/>
  <c r="Z128" i="4"/>
  <c r="AG128" i="4"/>
  <c r="AP128" i="4"/>
  <c r="F128" i="4"/>
  <c r="M128" i="4"/>
  <c r="T128" i="4"/>
  <c r="AA128" i="4"/>
  <c r="AH128" i="4"/>
  <c r="AQ128" i="4"/>
  <c r="G128" i="4"/>
  <c r="N128" i="4"/>
  <c r="U128" i="4"/>
  <c r="AB128" i="4"/>
  <c r="AI128" i="4"/>
  <c r="AR128" i="4"/>
  <c r="H128" i="4"/>
  <c r="O128" i="4"/>
  <c r="V128" i="4"/>
  <c r="AC128" i="4"/>
  <c r="AJ128" i="4"/>
  <c r="AS128" i="4"/>
  <c r="I128" i="4"/>
  <c r="P128" i="4"/>
  <c r="W128" i="4"/>
  <c r="AD128" i="4"/>
  <c r="AK128" i="4"/>
  <c r="AT128" i="4"/>
  <c r="J128" i="4"/>
  <c r="Q128" i="4"/>
  <c r="X128" i="4"/>
  <c r="AE128" i="4"/>
  <c r="AL128" i="4"/>
  <c r="AU128" i="4"/>
  <c r="K128" i="4"/>
  <c r="R128" i="4"/>
  <c r="Y128" i="4"/>
  <c r="AF128" i="4"/>
  <c r="AV128" i="4"/>
  <c r="AX128" i="4"/>
  <c r="E129" i="4"/>
  <c r="L129" i="4"/>
  <c r="S129" i="4"/>
  <c r="Z129" i="4"/>
  <c r="AG129" i="4"/>
  <c r="AP129" i="4"/>
  <c r="F129" i="4"/>
  <c r="M129" i="4"/>
  <c r="T129" i="4"/>
  <c r="AA129" i="4"/>
  <c r="AH129" i="4"/>
  <c r="AQ129" i="4"/>
  <c r="G129" i="4"/>
  <c r="N129" i="4"/>
  <c r="U129" i="4"/>
  <c r="AB129" i="4"/>
  <c r="AI129" i="4"/>
  <c r="AR129" i="4"/>
  <c r="H129" i="4"/>
  <c r="O129" i="4"/>
  <c r="V129" i="4"/>
  <c r="AC129" i="4"/>
  <c r="AJ129" i="4"/>
  <c r="AS129" i="4"/>
  <c r="I129" i="4"/>
  <c r="P129" i="4"/>
  <c r="W129" i="4"/>
  <c r="AD129" i="4"/>
  <c r="AK129" i="4"/>
  <c r="AT129" i="4"/>
  <c r="J129" i="4"/>
  <c r="Q129" i="4"/>
  <c r="X129" i="4"/>
  <c r="AE129" i="4"/>
  <c r="AL129" i="4"/>
  <c r="AU129" i="4"/>
  <c r="K129" i="4"/>
  <c r="R129" i="4"/>
  <c r="Y129" i="4"/>
  <c r="AF129" i="4"/>
  <c r="AV129" i="4"/>
  <c r="AX129" i="4"/>
  <c r="E130" i="4"/>
  <c r="L130" i="4"/>
  <c r="S130" i="4"/>
  <c r="Z130" i="4"/>
  <c r="AG130" i="4"/>
  <c r="AP130" i="4"/>
  <c r="F130" i="4"/>
  <c r="M130" i="4"/>
  <c r="T130" i="4"/>
  <c r="AA130" i="4"/>
  <c r="AH130" i="4"/>
  <c r="AQ130" i="4"/>
  <c r="G130" i="4"/>
  <c r="N130" i="4"/>
  <c r="U130" i="4"/>
  <c r="AB130" i="4"/>
  <c r="AI130" i="4"/>
  <c r="AR130" i="4"/>
  <c r="H130" i="4"/>
  <c r="O130" i="4"/>
  <c r="V130" i="4"/>
  <c r="AC130" i="4"/>
  <c r="AJ130" i="4"/>
  <c r="AS130" i="4"/>
  <c r="I130" i="4"/>
  <c r="P130" i="4"/>
  <c r="W130" i="4"/>
  <c r="AD130" i="4"/>
  <c r="AK130" i="4"/>
  <c r="AT130" i="4"/>
  <c r="J130" i="4"/>
  <c r="Q130" i="4"/>
  <c r="X130" i="4"/>
  <c r="AE130" i="4"/>
  <c r="AL130" i="4"/>
  <c r="AU130" i="4"/>
  <c r="K130" i="4"/>
  <c r="R130" i="4"/>
  <c r="Y130" i="4"/>
  <c r="AF130" i="4"/>
  <c r="AV130" i="4"/>
  <c r="AX130" i="4"/>
  <c r="E131" i="4"/>
  <c r="L131" i="4"/>
  <c r="S131" i="4"/>
  <c r="Z131" i="4"/>
  <c r="AG131" i="4"/>
  <c r="AP131" i="4"/>
  <c r="F131" i="4"/>
  <c r="M131" i="4"/>
  <c r="T131" i="4"/>
  <c r="AA131" i="4"/>
  <c r="AH131" i="4"/>
  <c r="AQ131" i="4"/>
  <c r="G131" i="4"/>
  <c r="N131" i="4"/>
  <c r="U131" i="4"/>
  <c r="AB131" i="4"/>
  <c r="AI131" i="4"/>
  <c r="AR131" i="4"/>
  <c r="H131" i="4"/>
  <c r="O131" i="4"/>
  <c r="V131" i="4"/>
  <c r="AC131" i="4"/>
  <c r="AJ131" i="4"/>
  <c r="AS131" i="4"/>
  <c r="I131" i="4"/>
  <c r="P131" i="4"/>
  <c r="W131" i="4"/>
  <c r="AD131" i="4"/>
  <c r="AK131" i="4"/>
  <c r="AT131" i="4"/>
  <c r="J131" i="4"/>
  <c r="Q131" i="4"/>
  <c r="X131" i="4"/>
  <c r="AE131" i="4"/>
  <c r="AL131" i="4"/>
  <c r="AU131" i="4"/>
  <c r="K131" i="4"/>
  <c r="R131" i="4"/>
  <c r="Y131" i="4"/>
  <c r="AF131" i="4"/>
  <c r="AV131" i="4"/>
  <c r="AX131" i="4"/>
  <c r="E132" i="4"/>
  <c r="L132" i="4"/>
  <c r="S132" i="4"/>
  <c r="Z132" i="4"/>
  <c r="AG132" i="4"/>
  <c r="AP132" i="4"/>
  <c r="F132" i="4"/>
  <c r="M132" i="4"/>
  <c r="T132" i="4"/>
  <c r="AA132" i="4"/>
  <c r="AH132" i="4"/>
  <c r="AQ132" i="4"/>
  <c r="G132" i="4"/>
  <c r="N132" i="4"/>
  <c r="U132" i="4"/>
  <c r="AB132" i="4"/>
  <c r="AI132" i="4"/>
  <c r="AR132" i="4"/>
  <c r="H132" i="4"/>
  <c r="O132" i="4"/>
  <c r="V132" i="4"/>
  <c r="AC132" i="4"/>
  <c r="AJ132" i="4"/>
  <c r="AS132" i="4"/>
  <c r="I132" i="4"/>
  <c r="P132" i="4"/>
  <c r="W132" i="4"/>
  <c r="AD132" i="4"/>
  <c r="AK132" i="4"/>
  <c r="AT132" i="4"/>
  <c r="J132" i="4"/>
  <c r="Q132" i="4"/>
  <c r="X132" i="4"/>
  <c r="AE132" i="4"/>
  <c r="AL132" i="4"/>
  <c r="AU132" i="4"/>
  <c r="K132" i="4"/>
  <c r="R132" i="4"/>
  <c r="Y132" i="4"/>
  <c r="AF132" i="4"/>
  <c r="AV132" i="4"/>
  <c r="AX132" i="4"/>
  <c r="E133" i="4"/>
  <c r="L133" i="4"/>
  <c r="S133" i="4"/>
  <c r="Z133" i="4"/>
  <c r="AG133" i="4"/>
  <c r="AP133" i="4"/>
  <c r="F133" i="4"/>
  <c r="M133" i="4"/>
  <c r="T133" i="4"/>
  <c r="AA133" i="4"/>
  <c r="AH133" i="4"/>
  <c r="AQ133" i="4"/>
  <c r="G133" i="4"/>
  <c r="N133" i="4"/>
  <c r="U133" i="4"/>
  <c r="AB133" i="4"/>
  <c r="AI133" i="4"/>
  <c r="AR133" i="4"/>
  <c r="H133" i="4"/>
  <c r="O133" i="4"/>
  <c r="V133" i="4"/>
  <c r="AC133" i="4"/>
  <c r="AJ133" i="4"/>
  <c r="AS133" i="4"/>
  <c r="I133" i="4"/>
  <c r="P133" i="4"/>
  <c r="W133" i="4"/>
  <c r="AD133" i="4"/>
  <c r="AK133" i="4"/>
  <c r="AT133" i="4"/>
  <c r="J133" i="4"/>
  <c r="Q133" i="4"/>
  <c r="X133" i="4"/>
  <c r="AE133" i="4"/>
  <c r="AL133" i="4"/>
  <c r="AU133" i="4"/>
  <c r="K133" i="4"/>
  <c r="R133" i="4"/>
  <c r="Y133" i="4"/>
  <c r="AF133" i="4"/>
  <c r="AV133" i="4"/>
  <c r="AX133" i="4"/>
  <c r="E134" i="4"/>
  <c r="L134" i="4"/>
  <c r="S134" i="4"/>
  <c r="Z134" i="4"/>
  <c r="AG134" i="4"/>
  <c r="AP134" i="4"/>
  <c r="F134" i="4"/>
  <c r="M134" i="4"/>
  <c r="T134" i="4"/>
  <c r="AA134" i="4"/>
  <c r="AH134" i="4"/>
  <c r="AQ134" i="4"/>
  <c r="G134" i="4"/>
  <c r="N134" i="4"/>
  <c r="U134" i="4"/>
  <c r="AB134" i="4"/>
  <c r="AI134" i="4"/>
  <c r="AR134" i="4"/>
  <c r="H134" i="4"/>
  <c r="O134" i="4"/>
  <c r="V134" i="4"/>
  <c r="AC134" i="4"/>
  <c r="AJ134" i="4"/>
  <c r="AS134" i="4"/>
  <c r="I134" i="4"/>
  <c r="P134" i="4"/>
  <c r="W134" i="4"/>
  <c r="AD134" i="4"/>
  <c r="AK134" i="4"/>
  <c r="AT134" i="4"/>
  <c r="J134" i="4"/>
  <c r="Q134" i="4"/>
  <c r="X134" i="4"/>
  <c r="AE134" i="4"/>
  <c r="AL134" i="4"/>
  <c r="AU134" i="4"/>
  <c r="K134" i="4"/>
  <c r="R134" i="4"/>
  <c r="Y134" i="4"/>
  <c r="AF134" i="4"/>
  <c r="AV134" i="4"/>
  <c r="AX134" i="4"/>
  <c r="E135" i="4"/>
  <c r="L135" i="4"/>
  <c r="S135" i="4"/>
  <c r="Z135" i="4"/>
  <c r="AG135" i="4"/>
  <c r="AP135" i="4"/>
  <c r="F135" i="4"/>
  <c r="M135" i="4"/>
  <c r="T135" i="4"/>
  <c r="AA135" i="4"/>
  <c r="AH135" i="4"/>
  <c r="AQ135" i="4"/>
  <c r="G135" i="4"/>
  <c r="N135" i="4"/>
  <c r="U135" i="4"/>
  <c r="AB135" i="4"/>
  <c r="AI135" i="4"/>
  <c r="AR135" i="4"/>
  <c r="H135" i="4"/>
  <c r="O135" i="4"/>
  <c r="V135" i="4"/>
  <c r="AC135" i="4"/>
  <c r="AJ135" i="4"/>
  <c r="AS135" i="4"/>
  <c r="I135" i="4"/>
  <c r="P135" i="4"/>
  <c r="W135" i="4"/>
  <c r="AD135" i="4"/>
  <c r="AK135" i="4"/>
  <c r="AT135" i="4"/>
  <c r="J135" i="4"/>
  <c r="Q135" i="4"/>
  <c r="X135" i="4"/>
  <c r="AE135" i="4"/>
  <c r="AL135" i="4"/>
  <c r="AU135" i="4"/>
  <c r="K135" i="4"/>
  <c r="R135" i="4"/>
  <c r="Y135" i="4"/>
  <c r="AF135" i="4"/>
  <c r="AV135" i="4"/>
  <c r="AX135" i="4"/>
  <c r="E136" i="4"/>
  <c r="L136" i="4"/>
  <c r="S136" i="4"/>
  <c r="Z136" i="4"/>
  <c r="AG136" i="4"/>
  <c r="AP136" i="4"/>
  <c r="F136" i="4"/>
  <c r="M136" i="4"/>
  <c r="T136" i="4"/>
  <c r="AA136" i="4"/>
  <c r="AH136" i="4"/>
  <c r="AQ136" i="4"/>
  <c r="G136" i="4"/>
  <c r="N136" i="4"/>
  <c r="U136" i="4"/>
  <c r="AB136" i="4"/>
  <c r="AI136" i="4"/>
  <c r="AR136" i="4"/>
  <c r="H136" i="4"/>
  <c r="O136" i="4"/>
  <c r="V136" i="4"/>
  <c r="AC136" i="4"/>
  <c r="AJ136" i="4"/>
  <c r="AS136" i="4"/>
  <c r="I136" i="4"/>
  <c r="P136" i="4"/>
  <c r="W136" i="4"/>
  <c r="AD136" i="4"/>
  <c r="AK136" i="4"/>
  <c r="AT136" i="4"/>
  <c r="J136" i="4"/>
  <c r="Q136" i="4"/>
  <c r="X136" i="4"/>
  <c r="AE136" i="4"/>
  <c r="AL136" i="4"/>
  <c r="AU136" i="4"/>
  <c r="K136" i="4"/>
  <c r="R136" i="4"/>
  <c r="Y136" i="4"/>
  <c r="AF136" i="4"/>
  <c r="AV136" i="4"/>
  <c r="AX136" i="4"/>
  <c r="E137" i="4"/>
  <c r="L137" i="4"/>
  <c r="S137" i="4"/>
  <c r="Z137" i="4"/>
  <c r="AG137" i="4"/>
  <c r="AP137" i="4"/>
  <c r="F137" i="4"/>
  <c r="M137" i="4"/>
  <c r="T137" i="4"/>
  <c r="AA137" i="4"/>
  <c r="AH137" i="4"/>
  <c r="AQ137" i="4"/>
  <c r="G137" i="4"/>
  <c r="N137" i="4"/>
  <c r="U137" i="4"/>
  <c r="AB137" i="4"/>
  <c r="AI137" i="4"/>
  <c r="AR137" i="4"/>
  <c r="H137" i="4"/>
  <c r="O137" i="4"/>
  <c r="V137" i="4"/>
  <c r="AC137" i="4"/>
  <c r="AJ137" i="4"/>
  <c r="AS137" i="4"/>
  <c r="I137" i="4"/>
  <c r="P137" i="4"/>
  <c r="W137" i="4"/>
  <c r="AD137" i="4"/>
  <c r="AK137" i="4"/>
  <c r="AT137" i="4"/>
  <c r="J137" i="4"/>
  <c r="Q137" i="4"/>
  <c r="X137" i="4"/>
  <c r="AE137" i="4"/>
  <c r="AL137" i="4"/>
  <c r="AU137" i="4"/>
  <c r="K137" i="4"/>
  <c r="R137" i="4"/>
  <c r="Y137" i="4"/>
  <c r="AF137" i="4"/>
  <c r="AV137" i="4"/>
  <c r="AX137" i="4"/>
  <c r="E3" i="4"/>
  <c r="L3" i="4"/>
  <c r="S3" i="4"/>
  <c r="Z3" i="4"/>
  <c r="AG3" i="4"/>
  <c r="AP3" i="4"/>
  <c r="F3" i="4"/>
  <c r="M3" i="4"/>
  <c r="T3" i="4"/>
  <c r="AA3" i="4"/>
  <c r="AH3" i="4"/>
  <c r="AQ3" i="4"/>
  <c r="G3" i="4"/>
  <c r="N3" i="4"/>
  <c r="U3" i="4"/>
  <c r="AB3" i="4"/>
  <c r="AI3" i="4"/>
  <c r="AR3" i="4"/>
  <c r="H3" i="4"/>
  <c r="O3" i="4"/>
  <c r="V3" i="4"/>
  <c r="AC3" i="4"/>
  <c r="AJ3" i="4"/>
  <c r="AS3" i="4"/>
  <c r="I3" i="4"/>
  <c r="P3" i="4"/>
  <c r="W3" i="4"/>
  <c r="AD3" i="4"/>
  <c r="AK3" i="4"/>
  <c r="AT3" i="4"/>
  <c r="J3" i="4"/>
  <c r="Q3" i="4"/>
  <c r="X3" i="4"/>
  <c r="AE3" i="4"/>
  <c r="AL3" i="4"/>
  <c r="AU3" i="4"/>
  <c r="K3" i="4"/>
  <c r="R3" i="4"/>
  <c r="Y3" i="4"/>
  <c r="AF3" i="4"/>
  <c r="AV3" i="4"/>
  <c r="AX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H11" i="3"/>
  <c r="AI11" i="3"/>
  <c r="AJ11" i="3"/>
  <c r="AK11" i="3"/>
  <c r="AL11" i="3"/>
  <c r="AG11" i="3"/>
  <c r="AA11" i="3"/>
  <c r="AB11" i="3"/>
  <c r="AC11" i="3"/>
  <c r="AD11" i="3"/>
  <c r="AE11" i="3"/>
  <c r="AF11" i="3"/>
  <c r="Z11" i="3"/>
  <c r="T11" i="3"/>
  <c r="U11" i="3"/>
  <c r="V11" i="3"/>
  <c r="W11" i="3"/>
  <c r="X11" i="3"/>
  <c r="Y11" i="3"/>
  <c r="S11" i="3"/>
  <c r="L12" i="3"/>
  <c r="M12" i="3"/>
  <c r="N12" i="3"/>
  <c r="O12" i="3"/>
  <c r="P12" i="3"/>
  <c r="Q12" i="3"/>
  <c r="R12" i="3"/>
  <c r="L13" i="3"/>
  <c r="M13" i="3"/>
  <c r="N13" i="3"/>
  <c r="O13" i="3"/>
  <c r="P13" i="3"/>
  <c r="Q13" i="3"/>
  <c r="R13" i="3"/>
  <c r="L14" i="3"/>
  <c r="M14" i="3"/>
  <c r="N14" i="3"/>
  <c r="O14" i="3"/>
  <c r="P14" i="3"/>
  <c r="Q14" i="3"/>
  <c r="R14" i="3"/>
  <c r="L15" i="3"/>
  <c r="M15" i="3"/>
  <c r="N15" i="3"/>
  <c r="O15" i="3"/>
  <c r="P15" i="3"/>
  <c r="Q15" i="3"/>
  <c r="R15" i="3"/>
  <c r="L16" i="3"/>
  <c r="M16" i="3"/>
  <c r="N16" i="3"/>
  <c r="O16" i="3"/>
  <c r="P16" i="3"/>
  <c r="Q16" i="3"/>
  <c r="R16" i="3"/>
  <c r="L17" i="3"/>
  <c r="M17" i="3"/>
  <c r="N17" i="3"/>
  <c r="O17" i="3"/>
  <c r="P17" i="3"/>
  <c r="Q17" i="3"/>
  <c r="R17" i="3"/>
  <c r="L18" i="3"/>
  <c r="M18" i="3"/>
  <c r="N18" i="3"/>
  <c r="O18" i="3"/>
  <c r="P18" i="3"/>
  <c r="Q18" i="3"/>
  <c r="R18" i="3"/>
  <c r="L19" i="3"/>
  <c r="M19" i="3"/>
  <c r="N19" i="3"/>
  <c r="O19" i="3"/>
  <c r="P19" i="3"/>
  <c r="Q19" i="3"/>
  <c r="R19" i="3"/>
  <c r="L20" i="3"/>
  <c r="M20" i="3"/>
  <c r="N20" i="3"/>
  <c r="O20" i="3"/>
  <c r="P20" i="3"/>
  <c r="Q20" i="3"/>
  <c r="R20" i="3"/>
  <c r="L21" i="3"/>
  <c r="M21" i="3"/>
  <c r="N21" i="3"/>
  <c r="O21" i="3"/>
  <c r="P21" i="3"/>
  <c r="Q21" i="3"/>
  <c r="R21" i="3"/>
  <c r="L22" i="3"/>
  <c r="M22" i="3"/>
  <c r="N22" i="3"/>
  <c r="O22" i="3"/>
  <c r="P22" i="3"/>
  <c r="Q22" i="3"/>
  <c r="R22" i="3"/>
  <c r="L23" i="3"/>
  <c r="M23" i="3"/>
  <c r="N23" i="3"/>
  <c r="O23" i="3"/>
  <c r="P23" i="3"/>
  <c r="Q23" i="3"/>
  <c r="R23" i="3"/>
  <c r="L24" i="3"/>
  <c r="M24" i="3"/>
  <c r="N24" i="3"/>
  <c r="O24" i="3"/>
  <c r="P24" i="3"/>
  <c r="Q24" i="3"/>
  <c r="R24" i="3"/>
  <c r="L25" i="3"/>
  <c r="M25" i="3"/>
  <c r="N25" i="3"/>
  <c r="O25" i="3"/>
  <c r="P25" i="3"/>
  <c r="Q25" i="3"/>
  <c r="R25" i="3"/>
  <c r="L26" i="3"/>
  <c r="M26" i="3"/>
  <c r="N26" i="3"/>
  <c r="O26" i="3"/>
  <c r="P26" i="3"/>
  <c r="Q26" i="3"/>
  <c r="R26" i="3"/>
  <c r="L27" i="3"/>
  <c r="M27" i="3"/>
  <c r="N27" i="3"/>
  <c r="O27" i="3"/>
  <c r="P27" i="3"/>
  <c r="Q27" i="3"/>
  <c r="R27" i="3"/>
  <c r="L28" i="3"/>
  <c r="M28" i="3"/>
  <c r="N28" i="3"/>
  <c r="O28" i="3"/>
  <c r="P28" i="3"/>
  <c r="Q28" i="3"/>
  <c r="R28" i="3"/>
  <c r="L29" i="3"/>
  <c r="M29" i="3"/>
  <c r="N29" i="3"/>
  <c r="O29" i="3"/>
  <c r="P29" i="3"/>
  <c r="Q29" i="3"/>
  <c r="R29" i="3"/>
  <c r="L30" i="3"/>
  <c r="M30" i="3"/>
  <c r="N30" i="3"/>
  <c r="O30" i="3"/>
  <c r="P30" i="3"/>
  <c r="Q30" i="3"/>
  <c r="R30" i="3"/>
  <c r="L31" i="3"/>
  <c r="M31" i="3"/>
  <c r="N31" i="3"/>
  <c r="O31" i="3"/>
  <c r="P31" i="3"/>
  <c r="Q31" i="3"/>
  <c r="R31" i="3"/>
  <c r="L32" i="3"/>
  <c r="M32" i="3"/>
  <c r="N32" i="3"/>
  <c r="O32" i="3"/>
  <c r="P32" i="3"/>
  <c r="Q32" i="3"/>
  <c r="R32" i="3"/>
  <c r="L33" i="3"/>
  <c r="M33" i="3"/>
  <c r="N33" i="3"/>
  <c r="O33" i="3"/>
  <c r="P33" i="3"/>
  <c r="Q33" i="3"/>
  <c r="R33" i="3"/>
  <c r="L34" i="3"/>
  <c r="M34" i="3"/>
  <c r="N34" i="3"/>
  <c r="O34" i="3"/>
  <c r="P34" i="3"/>
  <c r="Q34" i="3"/>
  <c r="R34" i="3"/>
  <c r="L35" i="3"/>
  <c r="M35" i="3"/>
  <c r="N35" i="3"/>
  <c r="O35" i="3"/>
  <c r="P35" i="3"/>
  <c r="Q35" i="3"/>
  <c r="R35" i="3"/>
  <c r="L36" i="3"/>
  <c r="M36" i="3"/>
  <c r="N36" i="3"/>
  <c r="O36" i="3"/>
  <c r="P36" i="3"/>
  <c r="Q36" i="3"/>
  <c r="R36" i="3"/>
  <c r="L37" i="3"/>
  <c r="M37" i="3"/>
  <c r="N37" i="3"/>
  <c r="O37" i="3"/>
  <c r="P37" i="3"/>
  <c r="Q37" i="3"/>
  <c r="R37" i="3"/>
  <c r="L38" i="3"/>
  <c r="M38" i="3"/>
  <c r="N38" i="3"/>
  <c r="O38" i="3"/>
  <c r="P38" i="3"/>
  <c r="Q38" i="3"/>
  <c r="R38" i="3"/>
  <c r="L39" i="3"/>
  <c r="M39" i="3"/>
  <c r="N39" i="3"/>
  <c r="O39" i="3"/>
  <c r="P39" i="3"/>
  <c r="Q39" i="3"/>
  <c r="R39" i="3"/>
  <c r="L40" i="3"/>
  <c r="M40" i="3"/>
  <c r="N40" i="3"/>
  <c r="O40" i="3"/>
  <c r="P40" i="3"/>
  <c r="Q40" i="3"/>
  <c r="R40" i="3"/>
  <c r="L41" i="3"/>
  <c r="M41" i="3"/>
  <c r="N41" i="3"/>
  <c r="O41" i="3"/>
  <c r="P41" i="3"/>
  <c r="Q41" i="3"/>
  <c r="R41" i="3"/>
  <c r="L42" i="3"/>
  <c r="M42" i="3"/>
  <c r="N42" i="3"/>
  <c r="O42" i="3"/>
  <c r="P42" i="3"/>
  <c r="Q42" i="3"/>
  <c r="R42" i="3"/>
  <c r="L43" i="3"/>
  <c r="M43" i="3"/>
  <c r="N43" i="3"/>
  <c r="O43" i="3"/>
  <c r="P43" i="3"/>
  <c r="Q43" i="3"/>
  <c r="R43" i="3"/>
  <c r="L44" i="3"/>
  <c r="M44" i="3"/>
  <c r="N44" i="3"/>
  <c r="O44" i="3"/>
  <c r="P44" i="3"/>
  <c r="Q44" i="3"/>
  <c r="R44" i="3"/>
  <c r="L45" i="3"/>
  <c r="M45" i="3"/>
  <c r="N45" i="3"/>
  <c r="O45" i="3"/>
  <c r="P45" i="3"/>
  <c r="Q45" i="3"/>
  <c r="R45" i="3"/>
  <c r="L46" i="3"/>
  <c r="M46" i="3"/>
  <c r="N46" i="3"/>
  <c r="O46" i="3"/>
  <c r="P46" i="3"/>
  <c r="Q46" i="3"/>
  <c r="R46" i="3"/>
  <c r="L47" i="3"/>
  <c r="M47" i="3"/>
  <c r="N47" i="3"/>
  <c r="O47" i="3"/>
  <c r="P47" i="3"/>
  <c r="Q47" i="3"/>
  <c r="R47" i="3"/>
  <c r="L48" i="3"/>
  <c r="M48" i="3"/>
  <c r="N48" i="3"/>
  <c r="O48" i="3"/>
  <c r="P48" i="3"/>
  <c r="Q48" i="3"/>
  <c r="R48" i="3"/>
  <c r="L49" i="3"/>
  <c r="M49" i="3"/>
  <c r="N49" i="3"/>
  <c r="O49" i="3"/>
  <c r="P49" i="3"/>
  <c r="Q49" i="3"/>
  <c r="R49" i="3"/>
  <c r="L50" i="3"/>
  <c r="M50" i="3"/>
  <c r="N50" i="3"/>
  <c r="O50" i="3"/>
  <c r="P50" i="3"/>
  <c r="Q50" i="3"/>
  <c r="R50" i="3"/>
  <c r="L51" i="3"/>
  <c r="M51" i="3"/>
  <c r="N51" i="3"/>
  <c r="O51" i="3"/>
  <c r="P51" i="3"/>
  <c r="Q51" i="3"/>
  <c r="R51" i="3"/>
  <c r="L52" i="3"/>
  <c r="M52" i="3"/>
  <c r="N52" i="3"/>
  <c r="O52" i="3"/>
  <c r="P52" i="3"/>
  <c r="Q52" i="3"/>
  <c r="R52" i="3"/>
  <c r="L53" i="3"/>
  <c r="M53" i="3"/>
  <c r="N53" i="3"/>
  <c r="O53" i="3"/>
  <c r="P53" i="3"/>
  <c r="Q53" i="3"/>
  <c r="R53" i="3"/>
  <c r="L54" i="3"/>
  <c r="M54" i="3"/>
  <c r="N54" i="3"/>
  <c r="O54" i="3"/>
  <c r="P54" i="3"/>
  <c r="Q54" i="3"/>
  <c r="R54" i="3"/>
  <c r="L55" i="3"/>
  <c r="M55" i="3"/>
  <c r="N55" i="3"/>
  <c r="O55" i="3"/>
  <c r="P55" i="3"/>
  <c r="Q55" i="3"/>
  <c r="R55" i="3"/>
  <c r="L56" i="3"/>
  <c r="M56" i="3"/>
  <c r="N56" i="3"/>
  <c r="O56" i="3"/>
  <c r="P56" i="3"/>
  <c r="Q56" i="3"/>
  <c r="R56" i="3"/>
  <c r="L57" i="3"/>
  <c r="M57" i="3"/>
  <c r="N57" i="3"/>
  <c r="O57" i="3"/>
  <c r="P57" i="3"/>
  <c r="Q57" i="3"/>
  <c r="R57" i="3"/>
  <c r="L58" i="3"/>
  <c r="M58" i="3"/>
  <c r="N58" i="3"/>
  <c r="O58" i="3"/>
  <c r="P58" i="3"/>
  <c r="Q58" i="3"/>
  <c r="R58" i="3"/>
  <c r="L59" i="3"/>
  <c r="M59" i="3"/>
  <c r="N59" i="3"/>
  <c r="O59" i="3"/>
  <c r="P59" i="3"/>
  <c r="Q59" i="3"/>
  <c r="R59" i="3"/>
  <c r="L60" i="3"/>
  <c r="M60" i="3"/>
  <c r="N60" i="3"/>
  <c r="O60" i="3"/>
  <c r="P60" i="3"/>
  <c r="Q60" i="3"/>
  <c r="R60" i="3"/>
  <c r="L61" i="3"/>
  <c r="M61" i="3"/>
  <c r="N61" i="3"/>
  <c r="O61" i="3"/>
  <c r="P61" i="3"/>
  <c r="Q61" i="3"/>
  <c r="R61" i="3"/>
  <c r="L62" i="3"/>
  <c r="M62" i="3"/>
  <c r="N62" i="3"/>
  <c r="O62" i="3"/>
  <c r="P62" i="3"/>
  <c r="Q62" i="3"/>
  <c r="R62" i="3"/>
  <c r="L63" i="3"/>
  <c r="M63" i="3"/>
  <c r="N63" i="3"/>
  <c r="O63" i="3"/>
  <c r="P63" i="3"/>
  <c r="Q63" i="3"/>
  <c r="R63" i="3"/>
  <c r="L64" i="3"/>
  <c r="M64" i="3"/>
  <c r="N64" i="3"/>
  <c r="O64" i="3"/>
  <c r="P64" i="3"/>
  <c r="Q64" i="3"/>
  <c r="R64" i="3"/>
  <c r="L65" i="3"/>
  <c r="M65" i="3"/>
  <c r="N65" i="3"/>
  <c r="O65" i="3"/>
  <c r="P65" i="3"/>
  <c r="Q65" i="3"/>
  <c r="R65" i="3"/>
  <c r="L66" i="3"/>
  <c r="M66" i="3"/>
  <c r="N66" i="3"/>
  <c r="O66" i="3"/>
  <c r="P66" i="3"/>
  <c r="Q66" i="3"/>
  <c r="R66" i="3"/>
  <c r="L67" i="3"/>
  <c r="M67" i="3"/>
  <c r="N67" i="3"/>
  <c r="O67" i="3"/>
  <c r="P67" i="3"/>
  <c r="Q67" i="3"/>
  <c r="R67" i="3"/>
  <c r="L68" i="3"/>
  <c r="M68" i="3"/>
  <c r="N68" i="3"/>
  <c r="O68" i="3"/>
  <c r="P68" i="3"/>
  <c r="Q68" i="3"/>
  <c r="R68" i="3"/>
  <c r="L69" i="3"/>
  <c r="M69" i="3"/>
  <c r="N69" i="3"/>
  <c r="O69" i="3"/>
  <c r="P69" i="3"/>
  <c r="Q69" i="3"/>
  <c r="R69" i="3"/>
  <c r="L70" i="3"/>
  <c r="M70" i="3"/>
  <c r="N70" i="3"/>
  <c r="O70" i="3"/>
  <c r="P70" i="3"/>
  <c r="Q70" i="3"/>
  <c r="R70" i="3"/>
  <c r="L71" i="3"/>
  <c r="M71" i="3"/>
  <c r="N71" i="3"/>
  <c r="O71" i="3"/>
  <c r="P71" i="3"/>
  <c r="Q71" i="3"/>
  <c r="R71" i="3"/>
  <c r="L72" i="3"/>
  <c r="M72" i="3"/>
  <c r="N72" i="3"/>
  <c r="O72" i="3"/>
  <c r="P72" i="3"/>
  <c r="Q72" i="3"/>
  <c r="R72" i="3"/>
  <c r="L73" i="3"/>
  <c r="M73" i="3"/>
  <c r="N73" i="3"/>
  <c r="O73" i="3"/>
  <c r="P73" i="3"/>
  <c r="Q73" i="3"/>
  <c r="R73" i="3"/>
  <c r="L74" i="3"/>
  <c r="M74" i="3"/>
  <c r="N74" i="3"/>
  <c r="O74" i="3"/>
  <c r="P74" i="3"/>
  <c r="Q74" i="3"/>
  <c r="R74" i="3"/>
  <c r="L75" i="3"/>
  <c r="M75" i="3"/>
  <c r="N75" i="3"/>
  <c r="O75" i="3"/>
  <c r="P75" i="3"/>
  <c r="Q75" i="3"/>
  <c r="R75" i="3"/>
  <c r="L76" i="3"/>
  <c r="M76" i="3"/>
  <c r="N76" i="3"/>
  <c r="O76" i="3"/>
  <c r="P76" i="3"/>
  <c r="Q76" i="3"/>
  <c r="R76" i="3"/>
  <c r="L77" i="3"/>
  <c r="M77" i="3"/>
  <c r="N77" i="3"/>
  <c r="O77" i="3"/>
  <c r="P77" i="3"/>
  <c r="Q77" i="3"/>
  <c r="R77" i="3"/>
  <c r="L78" i="3"/>
  <c r="M78" i="3"/>
  <c r="N78" i="3"/>
  <c r="O78" i="3"/>
  <c r="P78" i="3"/>
  <c r="Q78" i="3"/>
  <c r="R78" i="3"/>
  <c r="L79" i="3"/>
  <c r="M79" i="3"/>
  <c r="N79" i="3"/>
  <c r="O79" i="3"/>
  <c r="P79" i="3"/>
  <c r="Q79" i="3"/>
  <c r="R79" i="3"/>
  <c r="L80" i="3"/>
  <c r="M80" i="3"/>
  <c r="N80" i="3"/>
  <c r="O80" i="3"/>
  <c r="P80" i="3"/>
  <c r="Q80" i="3"/>
  <c r="R80" i="3"/>
  <c r="L81" i="3"/>
  <c r="M81" i="3"/>
  <c r="N81" i="3"/>
  <c r="O81" i="3"/>
  <c r="P81" i="3"/>
  <c r="Q81" i="3"/>
  <c r="R81" i="3"/>
  <c r="L82" i="3"/>
  <c r="M82" i="3"/>
  <c r="N82" i="3"/>
  <c r="O82" i="3"/>
  <c r="P82" i="3"/>
  <c r="Q82" i="3"/>
  <c r="R82" i="3"/>
  <c r="L83" i="3"/>
  <c r="M83" i="3"/>
  <c r="N83" i="3"/>
  <c r="O83" i="3"/>
  <c r="P83" i="3"/>
  <c r="Q83" i="3"/>
  <c r="R83" i="3"/>
  <c r="L84" i="3"/>
  <c r="M84" i="3"/>
  <c r="N84" i="3"/>
  <c r="O84" i="3"/>
  <c r="P84" i="3"/>
  <c r="Q84" i="3"/>
  <c r="R84" i="3"/>
  <c r="L85" i="3"/>
  <c r="M85" i="3"/>
  <c r="N85" i="3"/>
  <c r="O85" i="3"/>
  <c r="P85" i="3"/>
  <c r="Q85" i="3"/>
  <c r="R85" i="3"/>
  <c r="L86" i="3"/>
  <c r="M86" i="3"/>
  <c r="N86" i="3"/>
  <c r="O86" i="3"/>
  <c r="P86" i="3"/>
  <c r="Q86" i="3"/>
  <c r="R86" i="3"/>
  <c r="L87" i="3"/>
  <c r="M87" i="3"/>
  <c r="N87" i="3"/>
  <c r="O87" i="3"/>
  <c r="P87" i="3"/>
  <c r="Q87" i="3"/>
  <c r="R87" i="3"/>
  <c r="L88" i="3"/>
  <c r="M88" i="3"/>
  <c r="N88" i="3"/>
  <c r="O88" i="3"/>
  <c r="P88" i="3"/>
  <c r="Q88" i="3"/>
  <c r="R88" i="3"/>
  <c r="L89" i="3"/>
  <c r="M89" i="3"/>
  <c r="N89" i="3"/>
  <c r="O89" i="3"/>
  <c r="P89" i="3"/>
  <c r="Q89" i="3"/>
  <c r="R89" i="3"/>
  <c r="L90" i="3"/>
  <c r="M90" i="3"/>
  <c r="N90" i="3"/>
  <c r="O90" i="3"/>
  <c r="P90" i="3"/>
  <c r="Q90" i="3"/>
  <c r="R90" i="3"/>
  <c r="L91" i="3"/>
  <c r="M91" i="3"/>
  <c r="N91" i="3"/>
  <c r="O91" i="3"/>
  <c r="P91" i="3"/>
  <c r="Q91" i="3"/>
  <c r="R91" i="3"/>
  <c r="L92" i="3"/>
  <c r="M92" i="3"/>
  <c r="N92" i="3"/>
  <c r="O92" i="3"/>
  <c r="P92" i="3"/>
  <c r="Q92" i="3"/>
  <c r="R92" i="3"/>
  <c r="L93" i="3"/>
  <c r="M93" i="3"/>
  <c r="N93" i="3"/>
  <c r="O93" i="3"/>
  <c r="P93" i="3"/>
  <c r="Q93" i="3"/>
  <c r="R93" i="3"/>
  <c r="L94" i="3"/>
  <c r="M94" i="3"/>
  <c r="N94" i="3"/>
  <c r="O94" i="3"/>
  <c r="P94" i="3"/>
  <c r="Q94" i="3"/>
  <c r="R94" i="3"/>
  <c r="L95" i="3"/>
  <c r="M95" i="3"/>
  <c r="N95" i="3"/>
  <c r="O95" i="3"/>
  <c r="P95" i="3"/>
  <c r="Q95" i="3"/>
  <c r="R95" i="3"/>
  <c r="L96" i="3"/>
  <c r="M96" i="3"/>
  <c r="N96" i="3"/>
  <c r="O96" i="3"/>
  <c r="P96" i="3"/>
  <c r="Q96" i="3"/>
  <c r="R96" i="3"/>
  <c r="L97" i="3"/>
  <c r="M97" i="3"/>
  <c r="N97" i="3"/>
  <c r="O97" i="3"/>
  <c r="P97" i="3"/>
  <c r="Q97" i="3"/>
  <c r="R97" i="3"/>
  <c r="L98" i="3"/>
  <c r="M98" i="3"/>
  <c r="N98" i="3"/>
  <c r="O98" i="3"/>
  <c r="P98" i="3"/>
  <c r="Q98" i="3"/>
  <c r="R98" i="3"/>
  <c r="L99" i="3"/>
  <c r="M99" i="3"/>
  <c r="N99" i="3"/>
  <c r="O99" i="3"/>
  <c r="P99" i="3"/>
  <c r="Q99" i="3"/>
  <c r="R99" i="3"/>
  <c r="L100" i="3"/>
  <c r="M100" i="3"/>
  <c r="N100" i="3"/>
  <c r="O100" i="3"/>
  <c r="P100" i="3"/>
  <c r="Q100" i="3"/>
  <c r="R100" i="3"/>
  <c r="L101" i="3"/>
  <c r="M101" i="3"/>
  <c r="N101" i="3"/>
  <c r="O101" i="3"/>
  <c r="P101" i="3"/>
  <c r="Q101" i="3"/>
  <c r="R101" i="3"/>
  <c r="L102" i="3"/>
  <c r="M102" i="3"/>
  <c r="N102" i="3"/>
  <c r="O102" i="3"/>
  <c r="P102" i="3"/>
  <c r="Q102" i="3"/>
  <c r="R102" i="3"/>
  <c r="L103" i="3"/>
  <c r="M103" i="3"/>
  <c r="N103" i="3"/>
  <c r="O103" i="3"/>
  <c r="P103" i="3"/>
  <c r="Q103" i="3"/>
  <c r="R103" i="3"/>
  <c r="L104" i="3"/>
  <c r="M104" i="3"/>
  <c r="N104" i="3"/>
  <c r="O104" i="3"/>
  <c r="P104" i="3"/>
  <c r="Q104" i="3"/>
  <c r="R104" i="3"/>
  <c r="L105" i="3"/>
  <c r="M105" i="3"/>
  <c r="N105" i="3"/>
  <c r="O105" i="3"/>
  <c r="P105" i="3"/>
  <c r="Q105" i="3"/>
  <c r="R105" i="3"/>
  <c r="L106" i="3"/>
  <c r="M106" i="3"/>
  <c r="N106" i="3"/>
  <c r="O106" i="3"/>
  <c r="P106" i="3"/>
  <c r="Q106" i="3"/>
  <c r="R106" i="3"/>
  <c r="L107" i="3"/>
  <c r="M107" i="3"/>
  <c r="N107" i="3"/>
  <c r="O107" i="3"/>
  <c r="P107" i="3"/>
  <c r="Q107" i="3"/>
  <c r="R107" i="3"/>
  <c r="L108" i="3"/>
  <c r="M108" i="3"/>
  <c r="N108" i="3"/>
  <c r="O108" i="3"/>
  <c r="P108" i="3"/>
  <c r="Q108" i="3"/>
  <c r="R108" i="3"/>
  <c r="L109" i="3"/>
  <c r="M109" i="3"/>
  <c r="N109" i="3"/>
  <c r="O109" i="3"/>
  <c r="P109" i="3"/>
  <c r="Q109" i="3"/>
  <c r="R109" i="3"/>
  <c r="L110" i="3"/>
  <c r="M110" i="3"/>
  <c r="N110" i="3"/>
  <c r="O110" i="3"/>
  <c r="P110" i="3"/>
  <c r="Q110" i="3"/>
  <c r="R110" i="3"/>
  <c r="L111" i="3"/>
  <c r="M111" i="3"/>
  <c r="N111" i="3"/>
  <c r="O111" i="3"/>
  <c r="P111" i="3"/>
  <c r="Q111" i="3"/>
  <c r="R111" i="3"/>
  <c r="L112" i="3"/>
  <c r="M112" i="3"/>
  <c r="N112" i="3"/>
  <c r="O112" i="3"/>
  <c r="P112" i="3"/>
  <c r="Q112" i="3"/>
  <c r="R112" i="3"/>
  <c r="L113" i="3"/>
  <c r="M113" i="3"/>
  <c r="N113" i="3"/>
  <c r="O113" i="3"/>
  <c r="P113" i="3"/>
  <c r="Q113" i="3"/>
  <c r="R113" i="3"/>
  <c r="L114" i="3"/>
  <c r="M114" i="3"/>
  <c r="N114" i="3"/>
  <c r="O114" i="3"/>
  <c r="P114" i="3"/>
  <c r="Q114" i="3"/>
  <c r="R114" i="3"/>
  <c r="L115" i="3"/>
  <c r="M115" i="3"/>
  <c r="N115" i="3"/>
  <c r="O115" i="3"/>
  <c r="P115" i="3"/>
  <c r="Q115" i="3"/>
  <c r="R115" i="3"/>
  <c r="L116" i="3"/>
  <c r="M116" i="3"/>
  <c r="N116" i="3"/>
  <c r="O116" i="3"/>
  <c r="P116" i="3"/>
  <c r="Q116" i="3"/>
  <c r="R116" i="3"/>
  <c r="L117" i="3"/>
  <c r="M117" i="3"/>
  <c r="N117" i="3"/>
  <c r="O117" i="3"/>
  <c r="P117" i="3"/>
  <c r="Q117" i="3"/>
  <c r="R117" i="3"/>
  <c r="L118" i="3"/>
  <c r="M118" i="3"/>
  <c r="N118" i="3"/>
  <c r="O118" i="3"/>
  <c r="P118" i="3"/>
  <c r="Q118" i="3"/>
  <c r="R118" i="3"/>
  <c r="L119" i="3"/>
  <c r="M119" i="3"/>
  <c r="N119" i="3"/>
  <c r="O119" i="3"/>
  <c r="P119" i="3"/>
  <c r="Q119" i="3"/>
  <c r="R119" i="3"/>
  <c r="L120" i="3"/>
  <c r="M120" i="3"/>
  <c r="N120" i="3"/>
  <c r="O120" i="3"/>
  <c r="P120" i="3"/>
  <c r="Q120" i="3"/>
  <c r="R120" i="3"/>
  <c r="L121" i="3"/>
  <c r="M121" i="3"/>
  <c r="N121" i="3"/>
  <c r="O121" i="3"/>
  <c r="P121" i="3"/>
  <c r="Q121" i="3"/>
  <c r="R121" i="3"/>
  <c r="L122" i="3"/>
  <c r="M122" i="3"/>
  <c r="N122" i="3"/>
  <c r="O122" i="3"/>
  <c r="P122" i="3"/>
  <c r="Q122" i="3"/>
  <c r="R122" i="3"/>
  <c r="L123" i="3"/>
  <c r="M123" i="3"/>
  <c r="N123" i="3"/>
  <c r="O123" i="3"/>
  <c r="P123" i="3"/>
  <c r="Q123" i="3"/>
  <c r="R123" i="3"/>
  <c r="L124" i="3"/>
  <c r="M124" i="3"/>
  <c r="N124" i="3"/>
  <c r="O124" i="3"/>
  <c r="P124" i="3"/>
  <c r="Q124" i="3"/>
  <c r="R124" i="3"/>
  <c r="L125" i="3"/>
  <c r="M125" i="3"/>
  <c r="N125" i="3"/>
  <c r="O125" i="3"/>
  <c r="P125" i="3"/>
  <c r="Q125" i="3"/>
  <c r="R125" i="3"/>
  <c r="L126" i="3"/>
  <c r="M126" i="3"/>
  <c r="N126" i="3"/>
  <c r="O126" i="3"/>
  <c r="P126" i="3"/>
  <c r="Q126" i="3"/>
  <c r="R126" i="3"/>
  <c r="L127" i="3"/>
  <c r="M127" i="3"/>
  <c r="N127" i="3"/>
  <c r="O127" i="3"/>
  <c r="P127" i="3"/>
  <c r="Q127" i="3"/>
  <c r="R127" i="3"/>
  <c r="L128" i="3"/>
  <c r="M128" i="3"/>
  <c r="N128" i="3"/>
  <c r="O128" i="3"/>
  <c r="P128" i="3"/>
  <c r="Q128" i="3"/>
  <c r="R128" i="3"/>
  <c r="L129" i="3"/>
  <c r="M129" i="3"/>
  <c r="N129" i="3"/>
  <c r="O129" i="3"/>
  <c r="P129" i="3"/>
  <c r="Q129" i="3"/>
  <c r="R129" i="3"/>
  <c r="L130" i="3"/>
  <c r="M130" i="3"/>
  <c r="N130" i="3"/>
  <c r="O130" i="3"/>
  <c r="P130" i="3"/>
  <c r="Q130" i="3"/>
  <c r="R130" i="3"/>
  <c r="L131" i="3"/>
  <c r="M131" i="3"/>
  <c r="N131" i="3"/>
  <c r="O131" i="3"/>
  <c r="P131" i="3"/>
  <c r="Q131" i="3"/>
  <c r="R131" i="3"/>
  <c r="L132" i="3"/>
  <c r="M132" i="3"/>
  <c r="N132" i="3"/>
  <c r="O132" i="3"/>
  <c r="P132" i="3"/>
  <c r="Q132" i="3"/>
  <c r="R132" i="3"/>
  <c r="L133" i="3"/>
  <c r="M133" i="3"/>
  <c r="N133" i="3"/>
  <c r="O133" i="3"/>
  <c r="P133" i="3"/>
  <c r="Q133" i="3"/>
  <c r="R133" i="3"/>
  <c r="L134" i="3"/>
  <c r="M134" i="3"/>
  <c r="N134" i="3"/>
  <c r="O134" i="3"/>
  <c r="P134" i="3"/>
  <c r="Q134" i="3"/>
  <c r="R134" i="3"/>
  <c r="L135" i="3"/>
  <c r="M135" i="3"/>
  <c r="N135" i="3"/>
  <c r="O135" i="3"/>
  <c r="P135" i="3"/>
  <c r="Q135" i="3"/>
  <c r="R135" i="3"/>
  <c r="L136" i="3"/>
  <c r="M136" i="3"/>
  <c r="N136" i="3"/>
  <c r="O136" i="3"/>
  <c r="P136" i="3"/>
  <c r="Q136" i="3"/>
  <c r="R136" i="3"/>
  <c r="L137" i="3"/>
  <c r="M137" i="3"/>
  <c r="N137" i="3"/>
  <c r="O137" i="3"/>
  <c r="P137" i="3"/>
  <c r="Q137" i="3"/>
  <c r="R137" i="3"/>
  <c r="L138" i="3"/>
  <c r="M138" i="3"/>
  <c r="N138" i="3"/>
  <c r="O138" i="3"/>
  <c r="P138" i="3"/>
  <c r="Q138" i="3"/>
  <c r="R138" i="3"/>
  <c r="L139" i="3"/>
  <c r="M139" i="3"/>
  <c r="N139" i="3"/>
  <c r="O139" i="3"/>
  <c r="P139" i="3"/>
  <c r="Q139" i="3"/>
  <c r="R139" i="3"/>
  <c r="L140" i="3"/>
  <c r="M140" i="3"/>
  <c r="N140" i="3"/>
  <c r="O140" i="3"/>
  <c r="P140" i="3"/>
  <c r="Q140" i="3"/>
  <c r="R140" i="3"/>
  <c r="L141" i="3"/>
  <c r="M141" i="3"/>
  <c r="N141" i="3"/>
  <c r="O141" i="3"/>
  <c r="P141" i="3"/>
  <c r="Q141" i="3"/>
  <c r="R141" i="3"/>
  <c r="L142" i="3"/>
  <c r="M142" i="3"/>
  <c r="N142" i="3"/>
  <c r="O142" i="3"/>
  <c r="P142" i="3"/>
  <c r="Q142" i="3"/>
  <c r="R142" i="3"/>
  <c r="L143" i="3"/>
  <c r="M143" i="3"/>
  <c r="N143" i="3"/>
  <c r="O143" i="3"/>
  <c r="P143" i="3"/>
  <c r="Q143" i="3"/>
  <c r="R143" i="3"/>
  <c r="L144" i="3"/>
  <c r="M144" i="3"/>
  <c r="N144" i="3"/>
  <c r="O144" i="3"/>
  <c r="P144" i="3"/>
  <c r="Q144" i="3"/>
  <c r="R144" i="3"/>
  <c r="L145" i="3"/>
  <c r="M145" i="3"/>
  <c r="N145" i="3"/>
  <c r="O145" i="3"/>
  <c r="P145" i="3"/>
  <c r="Q145" i="3"/>
  <c r="R145" i="3"/>
  <c r="L146" i="3"/>
  <c r="M146" i="3"/>
  <c r="N146" i="3"/>
  <c r="O146" i="3"/>
  <c r="P146" i="3"/>
  <c r="Q146" i="3"/>
  <c r="R146" i="3"/>
  <c r="L147" i="3"/>
  <c r="M147" i="3"/>
  <c r="N147" i="3"/>
  <c r="O147" i="3"/>
  <c r="P147" i="3"/>
  <c r="Q147" i="3"/>
  <c r="R147" i="3"/>
  <c r="L148" i="3"/>
  <c r="M148" i="3"/>
  <c r="N148" i="3"/>
  <c r="O148" i="3"/>
  <c r="P148" i="3"/>
  <c r="Q148" i="3"/>
  <c r="R148" i="3"/>
  <c r="L149" i="3"/>
  <c r="M149" i="3"/>
  <c r="N149" i="3"/>
  <c r="O149" i="3"/>
  <c r="P149" i="3"/>
  <c r="Q149" i="3"/>
  <c r="R149" i="3"/>
  <c r="L150" i="3"/>
  <c r="M150" i="3"/>
  <c r="N150" i="3"/>
  <c r="O150" i="3"/>
  <c r="P150" i="3"/>
  <c r="Q150" i="3"/>
  <c r="R150" i="3"/>
  <c r="L151" i="3"/>
  <c r="M151" i="3"/>
  <c r="N151" i="3"/>
  <c r="O151" i="3"/>
  <c r="P151" i="3"/>
  <c r="Q151" i="3"/>
  <c r="R151" i="3"/>
  <c r="L152" i="3"/>
  <c r="M152" i="3"/>
  <c r="N152" i="3"/>
  <c r="O152" i="3"/>
  <c r="P152" i="3"/>
  <c r="Q152" i="3"/>
  <c r="R152" i="3"/>
  <c r="L153" i="3"/>
  <c r="M153" i="3"/>
  <c r="N153" i="3"/>
  <c r="O153" i="3"/>
  <c r="P153" i="3"/>
  <c r="Q153" i="3"/>
  <c r="R153" i="3"/>
  <c r="L154" i="3"/>
  <c r="M154" i="3"/>
  <c r="N154" i="3"/>
  <c r="O154" i="3"/>
  <c r="P154" i="3"/>
  <c r="Q154" i="3"/>
  <c r="R154" i="3"/>
  <c r="L155" i="3"/>
  <c r="M155" i="3"/>
  <c r="N155" i="3"/>
  <c r="O155" i="3"/>
  <c r="P155" i="3"/>
  <c r="Q155" i="3"/>
  <c r="R155" i="3"/>
  <c r="L156" i="3"/>
  <c r="M156" i="3"/>
  <c r="N156" i="3"/>
  <c r="O156" i="3"/>
  <c r="P156" i="3"/>
  <c r="Q156" i="3"/>
  <c r="R156" i="3"/>
  <c r="L157" i="3"/>
  <c r="M157" i="3"/>
  <c r="N157" i="3"/>
  <c r="O157" i="3"/>
  <c r="P157" i="3"/>
  <c r="Q157" i="3"/>
  <c r="R157" i="3"/>
  <c r="L158" i="3"/>
  <c r="M158" i="3"/>
  <c r="N158" i="3"/>
  <c r="O158" i="3"/>
  <c r="P158" i="3"/>
  <c r="Q158" i="3"/>
  <c r="R158" i="3"/>
  <c r="L159" i="3"/>
  <c r="M159" i="3"/>
  <c r="N159" i="3"/>
  <c r="O159" i="3"/>
  <c r="P159" i="3"/>
  <c r="Q159" i="3"/>
  <c r="R159" i="3"/>
  <c r="L160" i="3"/>
  <c r="M160" i="3"/>
  <c r="N160" i="3"/>
  <c r="O160" i="3"/>
  <c r="P160" i="3"/>
  <c r="Q160" i="3"/>
  <c r="R160" i="3"/>
  <c r="L161" i="3"/>
  <c r="M161" i="3"/>
  <c r="N161" i="3"/>
  <c r="O161" i="3"/>
  <c r="P161" i="3"/>
  <c r="Q161" i="3"/>
  <c r="R161" i="3"/>
  <c r="L162" i="3"/>
  <c r="M162" i="3"/>
  <c r="N162" i="3"/>
  <c r="O162" i="3"/>
  <c r="P162" i="3"/>
  <c r="Q162" i="3"/>
  <c r="R162" i="3"/>
  <c r="L163" i="3"/>
  <c r="M163" i="3"/>
  <c r="N163" i="3"/>
  <c r="O163" i="3"/>
  <c r="P163" i="3"/>
  <c r="Q163" i="3"/>
  <c r="R163" i="3"/>
  <c r="L164" i="3"/>
  <c r="M164" i="3"/>
  <c r="N164" i="3"/>
  <c r="O164" i="3"/>
  <c r="P164" i="3"/>
  <c r="Q164" i="3"/>
  <c r="R164" i="3"/>
  <c r="L165" i="3"/>
  <c r="M165" i="3"/>
  <c r="N165" i="3"/>
  <c r="O165" i="3"/>
  <c r="P165" i="3"/>
  <c r="Q165" i="3"/>
  <c r="R165" i="3"/>
  <c r="L166" i="3"/>
  <c r="M166" i="3"/>
  <c r="N166" i="3"/>
  <c r="O166" i="3"/>
  <c r="P166" i="3"/>
  <c r="Q166" i="3"/>
  <c r="R166" i="3"/>
  <c r="L167" i="3"/>
  <c r="M167" i="3"/>
  <c r="N167" i="3"/>
  <c r="O167" i="3"/>
  <c r="P167" i="3"/>
  <c r="Q167" i="3"/>
  <c r="R167" i="3"/>
  <c r="L168" i="3"/>
  <c r="M168" i="3"/>
  <c r="N168" i="3"/>
  <c r="O168" i="3"/>
  <c r="P168" i="3"/>
  <c r="Q168" i="3"/>
  <c r="R168" i="3"/>
  <c r="L169" i="3"/>
  <c r="M169" i="3"/>
  <c r="N169" i="3"/>
  <c r="O169" i="3"/>
  <c r="P169" i="3"/>
  <c r="Q169" i="3"/>
  <c r="R169" i="3"/>
  <c r="L170" i="3"/>
  <c r="M170" i="3"/>
  <c r="N170" i="3"/>
  <c r="O170" i="3"/>
  <c r="P170" i="3"/>
  <c r="Q170" i="3"/>
  <c r="R170" i="3"/>
  <c r="L171" i="3"/>
  <c r="M171" i="3"/>
  <c r="N171" i="3"/>
  <c r="O171" i="3"/>
  <c r="P171" i="3"/>
  <c r="Q171" i="3"/>
  <c r="R171" i="3"/>
  <c r="L172" i="3"/>
  <c r="M172" i="3"/>
  <c r="N172" i="3"/>
  <c r="O172" i="3"/>
  <c r="P172" i="3"/>
  <c r="Q172" i="3"/>
  <c r="R172" i="3"/>
  <c r="L173" i="3"/>
  <c r="M173" i="3"/>
  <c r="N173" i="3"/>
  <c r="O173" i="3"/>
  <c r="P173" i="3"/>
  <c r="Q173" i="3"/>
  <c r="R173" i="3"/>
  <c r="L174" i="3"/>
  <c r="M174" i="3"/>
  <c r="N174" i="3"/>
  <c r="O174" i="3"/>
  <c r="P174" i="3"/>
  <c r="Q174" i="3"/>
  <c r="R174" i="3"/>
  <c r="L175" i="3"/>
  <c r="M175" i="3"/>
  <c r="N175" i="3"/>
  <c r="O175" i="3"/>
  <c r="P175" i="3"/>
  <c r="Q175" i="3"/>
  <c r="R175" i="3"/>
  <c r="L176" i="3"/>
  <c r="M176" i="3"/>
  <c r="N176" i="3"/>
  <c r="O176" i="3"/>
  <c r="P176" i="3"/>
  <c r="Q176" i="3"/>
  <c r="R176" i="3"/>
  <c r="L177" i="3"/>
  <c r="M177" i="3"/>
  <c r="N177" i="3"/>
  <c r="O177" i="3"/>
  <c r="P177" i="3"/>
  <c r="Q177" i="3"/>
  <c r="R177" i="3"/>
  <c r="L178" i="3"/>
  <c r="M178" i="3"/>
  <c r="N178" i="3"/>
  <c r="O178" i="3"/>
  <c r="P178" i="3"/>
  <c r="Q178" i="3"/>
  <c r="R178" i="3"/>
  <c r="L179" i="3"/>
  <c r="M179" i="3"/>
  <c r="N179" i="3"/>
  <c r="O179" i="3"/>
  <c r="P179" i="3"/>
  <c r="Q179" i="3"/>
  <c r="R179" i="3"/>
  <c r="L180" i="3"/>
  <c r="M180" i="3"/>
  <c r="N180" i="3"/>
  <c r="O180" i="3"/>
  <c r="P180" i="3"/>
  <c r="Q180" i="3"/>
  <c r="R180" i="3"/>
  <c r="L181" i="3"/>
  <c r="M181" i="3"/>
  <c r="N181" i="3"/>
  <c r="O181" i="3"/>
  <c r="P181" i="3"/>
  <c r="Q181" i="3"/>
  <c r="R181" i="3"/>
  <c r="L182" i="3"/>
  <c r="M182" i="3"/>
  <c r="N182" i="3"/>
  <c r="O182" i="3"/>
  <c r="P182" i="3"/>
  <c r="Q182" i="3"/>
  <c r="R182" i="3"/>
  <c r="L183" i="3"/>
  <c r="M183" i="3"/>
  <c r="N183" i="3"/>
  <c r="O183" i="3"/>
  <c r="P183" i="3"/>
  <c r="Q183" i="3"/>
  <c r="R183" i="3"/>
  <c r="L184" i="3"/>
  <c r="M184" i="3"/>
  <c r="N184" i="3"/>
  <c r="O184" i="3"/>
  <c r="P184" i="3"/>
  <c r="Q184" i="3"/>
  <c r="R184" i="3"/>
  <c r="L185" i="3"/>
  <c r="M185" i="3"/>
  <c r="N185" i="3"/>
  <c r="O185" i="3"/>
  <c r="P185" i="3"/>
  <c r="Q185" i="3"/>
  <c r="R185" i="3"/>
  <c r="L186" i="3"/>
  <c r="M186" i="3"/>
  <c r="N186" i="3"/>
  <c r="O186" i="3"/>
  <c r="P186" i="3"/>
  <c r="Q186" i="3"/>
  <c r="R186" i="3"/>
  <c r="L187" i="3"/>
  <c r="M187" i="3"/>
  <c r="N187" i="3"/>
  <c r="O187" i="3"/>
  <c r="P187" i="3"/>
  <c r="Q187" i="3"/>
  <c r="R187" i="3"/>
  <c r="L188" i="3"/>
  <c r="M188" i="3"/>
  <c r="N188" i="3"/>
  <c r="O188" i="3"/>
  <c r="P188" i="3"/>
  <c r="Q188" i="3"/>
  <c r="R188" i="3"/>
  <c r="L189" i="3"/>
  <c r="M189" i="3"/>
  <c r="N189" i="3"/>
  <c r="O189" i="3"/>
  <c r="P189" i="3"/>
  <c r="Q189" i="3"/>
  <c r="R189" i="3"/>
  <c r="L190" i="3"/>
  <c r="M190" i="3"/>
  <c r="N190" i="3"/>
  <c r="O190" i="3"/>
  <c r="P190" i="3"/>
  <c r="Q190" i="3"/>
  <c r="R190" i="3"/>
  <c r="L191" i="3"/>
  <c r="M191" i="3"/>
  <c r="N191" i="3"/>
  <c r="O191" i="3"/>
  <c r="P191" i="3"/>
  <c r="Q191" i="3"/>
  <c r="R191" i="3"/>
  <c r="L192" i="3"/>
  <c r="M192" i="3"/>
  <c r="N192" i="3"/>
  <c r="O192" i="3"/>
  <c r="P192" i="3"/>
  <c r="Q192" i="3"/>
  <c r="R192" i="3"/>
  <c r="L193" i="3"/>
  <c r="M193" i="3"/>
  <c r="N193" i="3"/>
  <c r="O193" i="3"/>
  <c r="P193" i="3"/>
  <c r="Q193" i="3"/>
  <c r="R193" i="3"/>
  <c r="L194" i="3"/>
  <c r="M194" i="3"/>
  <c r="N194" i="3"/>
  <c r="O194" i="3"/>
  <c r="P194" i="3"/>
  <c r="Q194" i="3"/>
  <c r="R194" i="3"/>
  <c r="L195" i="3"/>
  <c r="M195" i="3"/>
  <c r="N195" i="3"/>
  <c r="O195" i="3"/>
  <c r="P195" i="3"/>
  <c r="Q195" i="3"/>
  <c r="R195" i="3"/>
  <c r="L196" i="3"/>
  <c r="M196" i="3"/>
  <c r="N196" i="3"/>
  <c r="O196" i="3"/>
  <c r="P196" i="3"/>
  <c r="Q196" i="3"/>
  <c r="R196" i="3"/>
  <c r="L197" i="3"/>
  <c r="M197" i="3"/>
  <c r="N197" i="3"/>
  <c r="O197" i="3"/>
  <c r="P197" i="3"/>
  <c r="Q197" i="3"/>
  <c r="R197" i="3"/>
  <c r="L198" i="3"/>
  <c r="M198" i="3"/>
  <c r="N198" i="3"/>
  <c r="O198" i="3"/>
  <c r="P198" i="3"/>
  <c r="Q198" i="3"/>
  <c r="R198" i="3"/>
  <c r="L199" i="3"/>
  <c r="M199" i="3"/>
  <c r="N199" i="3"/>
  <c r="O199" i="3"/>
  <c r="P199" i="3"/>
  <c r="Q199" i="3"/>
  <c r="R199" i="3"/>
  <c r="L200" i="3"/>
  <c r="M200" i="3"/>
  <c r="N200" i="3"/>
  <c r="O200" i="3"/>
  <c r="P200" i="3"/>
  <c r="Q200" i="3"/>
  <c r="R200" i="3"/>
  <c r="L201" i="3"/>
  <c r="M201" i="3"/>
  <c r="N201" i="3"/>
  <c r="O201" i="3"/>
  <c r="P201" i="3"/>
  <c r="Q201" i="3"/>
  <c r="R201" i="3"/>
  <c r="L202" i="3"/>
  <c r="M202" i="3"/>
  <c r="N202" i="3"/>
  <c r="O202" i="3"/>
  <c r="P202" i="3"/>
  <c r="Q202" i="3"/>
  <c r="R202" i="3"/>
  <c r="M11" i="3"/>
  <c r="N11" i="3"/>
  <c r="O11" i="3"/>
  <c r="P11" i="3"/>
  <c r="Q11" i="3"/>
  <c r="R11" i="3"/>
  <c r="L11" i="3"/>
  <c r="E27" i="3"/>
  <c r="F27" i="3"/>
  <c r="G27" i="3"/>
  <c r="H27" i="3"/>
  <c r="I27" i="3"/>
  <c r="J27" i="3"/>
  <c r="K27" i="3"/>
  <c r="E28" i="3"/>
  <c r="F28" i="3"/>
  <c r="G28" i="3"/>
  <c r="H28" i="3"/>
  <c r="I28" i="3"/>
  <c r="J28" i="3"/>
  <c r="K28" i="3"/>
  <c r="E29" i="3"/>
  <c r="F29" i="3"/>
  <c r="G29" i="3"/>
  <c r="H29" i="3"/>
  <c r="I29" i="3"/>
  <c r="J29" i="3"/>
  <c r="K29" i="3"/>
  <c r="E30" i="3"/>
  <c r="F30" i="3"/>
  <c r="G30" i="3"/>
  <c r="H30" i="3"/>
  <c r="I30" i="3"/>
  <c r="J30" i="3"/>
  <c r="K30" i="3"/>
  <c r="E31" i="3"/>
  <c r="F31" i="3"/>
  <c r="G31" i="3"/>
  <c r="H31" i="3"/>
  <c r="I31" i="3"/>
  <c r="J31" i="3"/>
  <c r="K31" i="3"/>
  <c r="E32" i="3"/>
  <c r="F32" i="3"/>
  <c r="G32" i="3"/>
  <c r="H32" i="3"/>
  <c r="I32" i="3"/>
  <c r="J32" i="3"/>
  <c r="K32" i="3"/>
  <c r="E33" i="3"/>
  <c r="F33" i="3"/>
  <c r="G33" i="3"/>
  <c r="H33" i="3"/>
  <c r="I33" i="3"/>
  <c r="J33" i="3"/>
  <c r="K33" i="3"/>
  <c r="E34" i="3"/>
  <c r="F34" i="3"/>
  <c r="G34" i="3"/>
  <c r="H34" i="3"/>
  <c r="I34" i="3"/>
  <c r="J34" i="3"/>
  <c r="K34" i="3"/>
  <c r="E35" i="3"/>
  <c r="F35" i="3"/>
  <c r="G35" i="3"/>
  <c r="H35" i="3"/>
  <c r="I35" i="3"/>
  <c r="J35" i="3"/>
  <c r="K35" i="3"/>
  <c r="E36" i="3"/>
  <c r="F36" i="3"/>
  <c r="G36" i="3"/>
  <c r="H36" i="3"/>
  <c r="I36" i="3"/>
  <c r="J36" i="3"/>
  <c r="K36" i="3"/>
  <c r="E37" i="3"/>
  <c r="F37" i="3"/>
  <c r="G37" i="3"/>
  <c r="H37" i="3"/>
  <c r="I37" i="3"/>
  <c r="J37" i="3"/>
  <c r="K37" i="3"/>
  <c r="E38" i="3"/>
  <c r="F38" i="3"/>
  <c r="G38" i="3"/>
  <c r="H38" i="3"/>
  <c r="I38" i="3"/>
  <c r="J38" i="3"/>
  <c r="K38" i="3"/>
  <c r="E39" i="3"/>
  <c r="F39" i="3"/>
  <c r="G39" i="3"/>
  <c r="H39" i="3"/>
  <c r="I39" i="3"/>
  <c r="J39" i="3"/>
  <c r="K39" i="3"/>
  <c r="E40" i="3"/>
  <c r="F40" i="3"/>
  <c r="G40" i="3"/>
  <c r="H40" i="3"/>
  <c r="I40" i="3"/>
  <c r="J40" i="3"/>
  <c r="K40" i="3"/>
  <c r="E41" i="3"/>
  <c r="F41" i="3"/>
  <c r="G41" i="3"/>
  <c r="H41" i="3"/>
  <c r="I41" i="3"/>
  <c r="J41" i="3"/>
  <c r="K41" i="3"/>
  <c r="E42" i="3"/>
  <c r="F42" i="3"/>
  <c r="G42" i="3"/>
  <c r="H42" i="3"/>
  <c r="I42" i="3"/>
  <c r="J42" i="3"/>
  <c r="K42" i="3"/>
  <c r="E43" i="3"/>
  <c r="F43" i="3"/>
  <c r="G43" i="3"/>
  <c r="H43" i="3"/>
  <c r="I43" i="3"/>
  <c r="J43" i="3"/>
  <c r="K43" i="3"/>
  <c r="E44" i="3"/>
  <c r="F44" i="3"/>
  <c r="G44" i="3"/>
  <c r="H44" i="3"/>
  <c r="I44" i="3"/>
  <c r="J44" i="3"/>
  <c r="K44" i="3"/>
  <c r="E45" i="3"/>
  <c r="F45" i="3"/>
  <c r="G45" i="3"/>
  <c r="H45" i="3"/>
  <c r="I45" i="3"/>
  <c r="J45" i="3"/>
  <c r="K45" i="3"/>
  <c r="E46" i="3"/>
  <c r="F46" i="3"/>
  <c r="G46" i="3"/>
  <c r="H46" i="3"/>
  <c r="I46" i="3"/>
  <c r="J46" i="3"/>
  <c r="K46" i="3"/>
  <c r="E47" i="3"/>
  <c r="F47" i="3"/>
  <c r="G47" i="3"/>
  <c r="H47" i="3"/>
  <c r="I47" i="3"/>
  <c r="J47" i="3"/>
  <c r="K47" i="3"/>
  <c r="E48" i="3"/>
  <c r="F48" i="3"/>
  <c r="G48" i="3"/>
  <c r="H48" i="3"/>
  <c r="I48" i="3"/>
  <c r="J48" i="3"/>
  <c r="K48" i="3"/>
  <c r="E49" i="3"/>
  <c r="F49" i="3"/>
  <c r="G49" i="3"/>
  <c r="H49" i="3"/>
  <c r="I49" i="3"/>
  <c r="J49" i="3"/>
  <c r="K49" i="3"/>
  <c r="E50" i="3"/>
  <c r="F50" i="3"/>
  <c r="G50" i="3"/>
  <c r="H50" i="3"/>
  <c r="I50" i="3"/>
  <c r="J50" i="3"/>
  <c r="K50" i="3"/>
  <c r="E51" i="3"/>
  <c r="F51" i="3"/>
  <c r="G51" i="3"/>
  <c r="H51" i="3"/>
  <c r="I51" i="3"/>
  <c r="J51" i="3"/>
  <c r="K51" i="3"/>
  <c r="E52" i="3"/>
  <c r="F52" i="3"/>
  <c r="G52" i="3"/>
  <c r="H52" i="3"/>
  <c r="I52" i="3"/>
  <c r="J52" i="3"/>
  <c r="K52" i="3"/>
  <c r="E53" i="3"/>
  <c r="F53" i="3"/>
  <c r="G53" i="3"/>
  <c r="H53" i="3"/>
  <c r="I53" i="3"/>
  <c r="J53" i="3"/>
  <c r="K53" i="3"/>
  <c r="E54" i="3"/>
  <c r="F54" i="3"/>
  <c r="G54" i="3"/>
  <c r="H54" i="3"/>
  <c r="I54" i="3"/>
  <c r="J54" i="3"/>
  <c r="K54" i="3"/>
  <c r="E55" i="3"/>
  <c r="F55" i="3"/>
  <c r="G55" i="3"/>
  <c r="H55" i="3"/>
  <c r="I55" i="3"/>
  <c r="J55" i="3"/>
  <c r="K55" i="3"/>
  <c r="E56" i="3"/>
  <c r="F56" i="3"/>
  <c r="G56" i="3"/>
  <c r="H56" i="3"/>
  <c r="I56" i="3"/>
  <c r="J56" i="3"/>
  <c r="K56" i="3"/>
  <c r="E57" i="3"/>
  <c r="F57" i="3"/>
  <c r="G57" i="3"/>
  <c r="H57" i="3"/>
  <c r="I57" i="3"/>
  <c r="J57" i="3"/>
  <c r="K57" i="3"/>
  <c r="E58" i="3"/>
  <c r="F58" i="3"/>
  <c r="G58" i="3"/>
  <c r="H58" i="3"/>
  <c r="I58" i="3"/>
  <c r="J58" i="3"/>
  <c r="K58" i="3"/>
  <c r="E59" i="3"/>
  <c r="F59" i="3"/>
  <c r="G59" i="3"/>
  <c r="H59" i="3"/>
  <c r="I59" i="3"/>
  <c r="J59" i="3"/>
  <c r="K59" i="3"/>
  <c r="E60" i="3"/>
  <c r="F60" i="3"/>
  <c r="G60" i="3"/>
  <c r="H60" i="3"/>
  <c r="I60" i="3"/>
  <c r="J60" i="3"/>
  <c r="K60" i="3"/>
  <c r="E61" i="3"/>
  <c r="F61" i="3"/>
  <c r="G61" i="3"/>
  <c r="H61" i="3"/>
  <c r="I61" i="3"/>
  <c r="J61" i="3"/>
  <c r="K61" i="3"/>
  <c r="E62" i="3"/>
  <c r="F62" i="3"/>
  <c r="G62" i="3"/>
  <c r="H62" i="3"/>
  <c r="I62" i="3"/>
  <c r="J62" i="3"/>
  <c r="K62" i="3"/>
  <c r="E63" i="3"/>
  <c r="F63" i="3"/>
  <c r="G63" i="3"/>
  <c r="H63" i="3"/>
  <c r="I63" i="3"/>
  <c r="J63" i="3"/>
  <c r="K63" i="3"/>
  <c r="E64" i="3"/>
  <c r="F64" i="3"/>
  <c r="G64" i="3"/>
  <c r="H64" i="3"/>
  <c r="I64" i="3"/>
  <c r="J64" i="3"/>
  <c r="K64" i="3"/>
  <c r="E65" i="3"/>
  <c r="F65" i="3"/>
  <c r="G65" i="3"/>
  <c r="H65" i="3"/>
  <c r="I65" i="3"/>
  <c r="J65" i="3"/>
  <c r="K65" i="3"/>
  <c r="E66" i="3"/>
  <c r="F66" i="3"/>
  <c r="G66" i="3"/>
  <c r="H66" i="3"/>
  <c r="I66" i="3"/>
  <c r="J66" i="3"/>
  <c r="K66" i="3"/>
  <c r="E67" i="3"/>
  <c r="F67" i="3"/>
  <c r="G67" i="3"/>
  <c r="H67" i="3"/>
  <c r="I67" i="3"/>
  <c r="J67" i="3"/>
  <c r="K67" i="3"/>
  <c r="E68" i="3"/>
  <c r="F68" i="3"/>
  <c r="G68" i="3"/>
  <c r="H68" i="3"/>
  <c r="I68" i="3"/>
  <c r="J68" i="3"/>
  <c r="K68" i="3"/>
  <c r="E69" i="3"/>
  <c r="F69" i="3"/>
  <c r="G69" i="3"/>
  <c r="H69" i="3"/>
  <c r="I69" i="3"/>
  <c r="J69" i="3"/>
  <c r="K69" i="3"/>
  <c r="E70" i="3"/>
  <c r="F70" i="3"/>
  <c r="G70" i="3"/>
  <c r="H70" i="3"/>
  <c r="I70" i="3"/>
  <c r="J70" i="3"/>
  <c r="K70" i="3"/>
  <c r="E71" i="3"/>
  <c r="F71" i="3"/>
  <c r="G71" i="3"/>
  <c r="H71" i="3"/>
  <c r="I71" i="3"/>
  <c r="J71" i="3"/>
  <c r="K71" i="3"/>
  <c r="E72" i="3"/>
  <c r="F72" i="3"/>
  <c r="G72" i="3"/>
  <c r="H72" i="3"/>
  <c r="I72" i="3"/>
  <c r="J72" i="3"/>
  <c r="K72" i="3"/>
  <c r="E73" i="3"/>
  <c r="F73" i="3"/>
  <c r="G73" i="3"/>
  <c r="H73" i="3"/>
  <c r="I73" i="3"/>
  <c r="J73" i="3"/>
  <c r="K73" i="3"/>
  <c r="E74" i="3"/>
  <c r="F74" i="3"/>
  <c r="G74" i="3"/>
  <c r="H74" i="3"/>
  <c r="I74" i="3"/>
  <c r="J74" i="3"/>
  <c r="K74" i="3"/>
  <c r="E75" i="3"/>
  <c r="F75" i="3"/>
  <c r="G75" i="3"/>
  <c r="H75" i="3"/>
  <c r="I75" i="3"/>
  <c r="J75" i="3"/>
  <c r="K75" i="3"/>
  <c r="E76" i="3"/>
  <c r="F76" i="3"/>
  <c r="G76" i="3"/>
  <c r="H76" i="3"/>
  <c r="I76" i="3"/>
  <c r="J76" i="3"/>
  <c r="K76" i="3"/>
  <c r="E77" i="3"/>
  <c r="F77" i="3"/>
  <c r="G77" i="3"/>
  <c r="H77" i="3"/>
  <c r="I77" i="3"/>
  <c r="J77" i="3"/>
  <c r="K77" i="3"/>
  <c r="E78" i="3"/>
  <c r="F78" i="3"/>
  <c r="G78" i="3"/>
  <c r="H78" i="3"/>
  <c r="I78" i="3"/>
  <c r="J78" i="3"/>
  <c r="K78" i="3"/>
  <c r="E79" i="3"/>
  <c r="F79" i="3"/>
  <c r="G79" i="3"/>
  <c r="H79" i="3"/>
  <c r="I79" i="3"/>
  <c r="J79" i="3"/>
  <c r="K79" i="3"/>
  <c r="E80" i="3"/>
  <c r="F80" i="3"/>
  <c r="G80" i="3"/>
  <c r="H80" i="3"/>
  <c r="I80" i="3"/>
  <c r="J80" i="3"/>
  <c r="K80" i="3"/>
  <c r="E81" i="3"/>
  <c r="F81" i="3"/>
  <c r="G81" i="3"/>
  <c r="H81" i="3"/>
  <c r="I81" i="3"/>
  <c r="J81" i="3"/>
  <c r="K81" i="3"/>
  <c r="E82" i="3"/>
  <c r="F82" i="3"/>
  <c r="G82" i="3"/>
  <c r="H82" i="3"/>
  <c r="I82" i="3"/>
  <c r="J82" i="3"/>
  <c r="K82" i="3"/>
  <c r="E83" i="3"/>
  <c r="F83" i="3"/>
  <c r="G83" i="3"/>
  <c r="H83" i="3"/>
  <c r="I83" i="3"/>
  <c r="J83" i="3"/>
  <c r="K83" i="3"/>
  <c r="E84" i="3"/>
  <c r="F84" i="3"/>
  <c r="G84" i="3"/>
  <c r="H84" i="3"/>
  <c r="I84" i="3"/>
  <c r="J84" i="3"/>
  <c r="K84" i="3"/>
  <c r="E85" i="3"/>
  <c r="F85" i="3"/>
  <c r="G85" i="3"/>
  <c r="H85" i="3"/>
  <c r="I85" i="3"/>
  <c r="J85" i="3"/>
  <c r="K85" i="3"/>
  <c r="E86" i="3"/>
  <c r="F86" i="3"/>
  <c r="G86" i="3"/>
  <c r="H86" i="3"/>
  <c r="I86" i="3"/>
  <c r="J86" i="3"/>
  <c r="K86" i="3"/>
  <c r="E87" i="3"/>
  <c r="F87" i="3"/>
  <c r="G87" i="3"/>
  <c r="H87" i="3"/>
  <c r="I87" i="3"/>
  <c r="J87" i="3"/>
  <c r="K87" i="3"/>
  <c r="E88" i="3"/>
  <c r="F88" i="3"/>
  <c r="G88" i="3"/>
  <c r="H88" i="3"/>
  <c r="I88" i="3"/>
  <c r="J88" i="3"/>
  <c r="K88" i="3"/>
  <c r="E89" i="3"/>
  <c r="F89" i="3"/>
  <c r="G89" i="3"/>
  <c r="H89" i="3"/>
  <c r="I89" i="3"/>
  <c r="J89" i="3"/>
  <c r="K89" i="3"/>
  <c r="E90" i="3"/>
  <c r="F90" i="3"/>
  <c r="G90" i="3"/>
  <c r="H90" i="3"/>
  <c r="I90" i="3"/>
  <c r="J90" i="3"/>
  <c r="K90" i="3"/>
  <c r="E91" i="3"/>
  <c r="F91" i="3"/>
  <c r="G91" i="3"/>
  <c r="H91" i="3"/>
  <c r="I91" i="3"/>
  <c r="J91" i="3"/>
  <c r="K91" i="3"/>
  <c r="E92" i="3"/>
  <c r="F92" i="3"/>
  <c r="G92" i="3"/>
  <c r="H92" i="3"/>
  <c r="I92" i="3"/>
  <c r="J92" i="3"/>
  <c r="K92" i="3"/>
  <c r="E93" i="3"/>
  <c r="F93" i="3"/>
  <c r="G93" i="3"/>
  <c r="H93" i="3"/>
  <c r="I93" i="3"/>
  <c r="J93" i="3"/>
  <c r="K93" i="3"/>
  <c r="E94" i="3"/>
  <c r="F94" i="3"/>
  <c r="G94" i="3"/>
  <c r="H94" i="3"/>
  <c r="I94" i="3"/>
  <c r="J94" i="3"/>
  <c r="K94" i="3"/>
  <c r="E95" i="3"/>
  <c r="F95" i="3"/>
  <c r="G95" i="3"/>
  <c r="H95" i="3"/>
  <c r="I95" i="3"/>
  <c r="J95" i="3"/>
  <c r="K95" i="3"/>
  <c r="E96" i="3"/>
  <c r="F96" i="3"/>
  <c r="G96" i="3"/>
  <c r="H96" i="3"/>
  <c r="I96" i="3"/>
  <c r="J96" i="3"/>
  <c r="K96" i="3"/>
  <c r="E97" i="3"/>
  <c r="F97" i="3"/>
  <c r="G97" i="3"/>
  <c r="H97" i="3"/>
  <c r="I97" i="3"/>
  <c r="J97" i="3"/>
  <c r="K97" i="3"/>
  <c r="E98" i="3"/>
  <c r="F98" i="3"/>
  <c r="G98" i="3"/>
  <c r="H98" i="3"/>
  <c r="I98" i="3"/>
  <c r="J98" i="3"/>
  <c r="K98" i="3"/>
  <c r="E99" i="3"/>
  <c r="F99" i="3"/>
  <c r="G99" i="3"/>
  <c r="H99" i="3"/>
  <c r="I99" i="3"/>
  <c r="J99" i="3"/>
  <c r="K99" i="3"/>
  <c r="E100" i="3"/>
  <c r="F100" i="3"/>
  <c r="G100" i="3"/>
  <c r="H100" i="3"/>
  <c r="I100" i="3"/>
  <c r="J100" i="3"/>
  <c r="K100" i="3"/>
  <c r="E101" i="3"/>
  <c r="F101" i="3"/>
  <c r="G101" i="3"/>
  <c r="H101" i="3"/>
  <c r="I101" i="3"/>
  <c r="J101" i="3"/>
  <c r="K101" i="3"/>
  <c r="E102" i="3"/>
  <c r="F102" i="3"/>
  <c r="G102" i="3"/>
  <c r="H102" i="3"/>
  <c r="I102" i="3"/>
  <c r="J102" i="3"/>
  <c r="K102" i="3"/>
  <c r="E103" i="3"/>
  <c r="F103" i="3"/>
  <c r="G103" i="3"/>
  <c r="H103" i="3"/>
  <c r="I103" i="3"/>
  <c r="J103" i="3"/>
  <c r="K103" i="3"/>
  <c r="E104" i="3"/>
  <c r="F104" i="3"/>
  <c r="G104" i="3"/>
  <c r="H104" i="3"/>
  <c r="I104" i="3"/>
  <c r="J104" i="3"/>
  <c r="K104" i="3"/>
  <c r="E105" i="3"/>
  <c r="F105" i="3"/>
  <c r="G105" i="3"/>
  <c r="H105" i="3"/>
  <c r="I105" i="3"/>
  <c r="J105" i="3"/>
  <c r="K105" i="3"/>
  <c r="E106" i="3"/>
  <c r="F106" i="3"/>
  <c r="G106" i="3"/>
  <c r="H106" i="3"/>
  <c r="I106" i="3"/>
  <c r="J106" i="3"/>
  <c r="K106" i="3"/>
  <c r="E107" i="3"/>
  <c r="F107" i="3"/>
  <c r="G107" i="3"/>
  <c r="H107" i="3"/>
  <c r="I107" i="3"/>
  <c r="J107" i="3"/>
  <c r="K107" i="3"/>
  <c r="E108" i="3"/>
  <c r="F108" i="3"/>
  <c r="G108" i="3"/>
  <c r="H108" i="3"/>
  <c r="I108" i="3"/>
  <c r="J108" i="3"/>
  <c r="K108" i="3"/>
  <c r="E109" i="3"/>
  <c r="F109" i="3"/>
  <c r="G109" i="3"/>
  <c r="H109" i="3"/>
  <c r="I109" i="3"/>
  <c r="J109" i="3"/>
  <c r="K109" i="3"/>
  <c r="E110" i="3"/>
  <c r="F110" i="3"/>
  <c r="G110" i="3"/>
  <c r="H110" i="3"/>
  <c r="I110" i="3"/>
  <c r="J110" i="3"/>
  <c r="K110" i="3"/>
  <c r="E111" i="3"/>
  <c r="F111" i="3"/>
  <c r="G111" i="3"/>
  <c r="H111" i="3"/>
  <c r="I111" i="3"/>
  <c r="J111" i="3"/>
  <c r="K111" i="3"/>
  <c r="E112" i="3"/>
  <c r="F112" i="3"/>
  <c r="G112" i="3"/>
  <c r="H112" i="3"/>
  <c r="I112" i="3"/>
  <c r="J112" i="3"/>
  <c r="K112" i="3"/>
  <c r="E113" i="3"/>
  <c r="F113" i="3"/>
  <c r="G113" i="3"/>
  <c r="H113" i="3"/>
  <c r="I113" i="3"/>
  <c r="J113" i="3"/>
  <c r="K113" i="3"/>
  <c r="E114" i="3"/>
  <c r="F114" i="3"/>
  <c r="G114" i="3"/>
  <c r="H114" i="3"/>
  <c r="I114" i="3"/>
  <c r="J114" i="3"/>
  <c r="K114" i="3"/>
  <c r="E115" i="3"/>
  <c r="F115" i="3"/>
  <c r="G115" i="3"/>
  <c r="H115" i="3"/>
  <c r="I115" i="3"/>
  <c r="J115" i="3"/>
  <c r="K115" i="3"/>
  <c r="E116" i="3"/>
  <c r="F116" i="3"/>
  <c r="G116" i="3"/>
  <c r="H116" i="3"/>
  <c r="I116" i="3"/>
  <c r="J116" i="3"/>
  <c r="K116" i="3"/>
  <c r="E117" i="3"/>
  <c r="F117" i="3"/>
  <c r="G117" i="3"/>
  <c r="H117" i="3"/>
  <c r="I117" i="3"/>
  <c r="J117" i="3"/>
  <c r="K117" i="3"/>
  <c r="E118" i="3"/>
  <c r="F118" i="3"/>
  <c r="G118" i="3"/>
  <c r="H118" i="3"/>
  <c r="I118" i="3"/>
  <c r="J118" i="3"/>
  <c r="K118" i="3"/>
  <c r="E119" i="3"/>
  <c r="F119" i="3"/>
  <c r="G119" i="3"/>
  <c r="H119" i="3"/>
  <c r="I119" i="3"/>
  <c r="J119" i="3"/>
  <c r="K119" i="3"/>
  <c r="E120" i="3"/>
  <c r="F120" i="3"/>
  <c r="G120" i="3"/>
  <c r="H120" i="3"/>
  <c r="I120" i="3"/>
  <c r="J120" i="3"/>
  <c r="K120" i="3"/>
  <c r="E121" i="3"/>
  <c r="F121" i="3"/>
  <c r="G121" i="3"/>
  <c r="H121" i="3"/>
  <c r="I121" i="3"/>
  <c r="J121" i="3"/>
  <c r="K121" i="3"/>
  <c r="E122" i="3"/>
  <c r="F122" i="3"/>
  <c r="G122" i="3"/>
  <c r="H122" i="3"/>
  <c r="I122" i="3"/>
  <c r="J122" i="3"/>
  <c r="K122" i="3"/>
  <c r="E123" i="3"/>
  <c r="F123" i="3"/>
  <c r="G123" i="3"/>
  <c r="H123" i="3"/>
  <c r="I123" i="3"/>
  <c r="J123" i="3"/>
  <c r="K123" i="3"/>
  <c r="E124" i="3"/>
  <c r="F124" i="3"/>
  <c r="G124" i="3"/>
  <c r="H124" i="3"/>
  <c r="I124" i="3"/>
  <c r="J124" i="3"/>
  <c r="K124" i="3"/>
  <c r="E125" i="3"/>
  <c r="F125" i="3"/>
  <c r="G125" i="3"/>
  <c r="H125" i="3"/>
  <c r="I125" i="3"/>
  <c r="J125" i="3"/>
  <c r="K125" i="3"/>
  <c r="E126" i="3"/>
  <c r="F126" i="3"/>
  <c r="G126" i="3"/>
  <c r="H126" i="3"/>
  <c r="I126" i="3"/>
  <c r="J126" i="3"/>
  <c r="K126" i="3"/>
  <c r="E127" i="3"/>
  <c r="F127" i="3"/>
  <c r="G127" i="3"/>
  <c r="H127" i="3"/>
  <c r="I127" i="3"/>
  <c r="J127" i="3"/>
  <c r="K127" i="3"/>
  <c r="E128" i="3"/>
  <c r="F128" i="3"/>
  <c r="G128" i="3"/>
  <c r="H128" i="3"/>
  <c r="I128" i="3"/>
  <c r="J128" i="3"/>
  <c r="K128" i="3"/>
  <c r="E129" i="3"/>
  <c r="F129" i="3"/>
  <c r="G129" i="3"/>
  <c r="H129" i="3"/>
  <c r="I129" i="3"/>
  <c r="J129" i="3"/>
  <c r="K129" i="3"/>
  <c r="E130" i="3"/>
  <c r="F130" i="3"/>
  <c r="G130" i="3"/>
  <c r="H130" i="3"/>
  <c r="I130" i="3"/>
  <c r="J130" i="3"/>
  <c r="K130" i="3"/>
  <c r="E131" i="3"/>
  <c r="F131" i="3"/>
  <c r="G131" i="3"/>
  <c r="H131" i="3"/>
  <c r="I131" i="3"/>
  <c r="J131" i="3"/>
  <c r="K131" i="3"/>
  <c r="E132" i="3"/>
  <c r="F132" i="3"/>
  <c r="G132" i="3"/>
  <c r="H132" i="3"/>
  <c r="I132" i="3"/>
  <c r="J132" i="3"/>
  <c r="K132" i="3"/>
  <c r="E133" i="3"/>
  <c r="F133" i="3"/>
  <c r="G133" i="3"/>
  <c r="H133" i="3"/>
  <c r="I133" i="3"/>
  <c r="J133" i="3"/>
  <c r="K133" i="3"/>
  <c r="E134" i="3"/>
  <c r="F134" i="3"/>
  <c r="G134" i="3"/>
  <c r="H134" i="3"/>
  <c r="I134" i="3"/>
  <c r="J134" i="3"/>
  <c r="K134" i="3"/>
  <c r="E135" i="3"/>
  <c r="F135" i="3"/>
  <c r="G135" i="3"/>
  <c r="H135" i="3"/>
  <c r="I135" i="3"/>
  <c r="J135" i="3"/>
  <c r="K135" i="3"/>
  <c r="E136" i="3"/>
  <c r="F136" i="3"/>
  <c r="G136" i="3"/>
  <c r="H136" i="3"/>
  <c r="I136" i="3"/>
  <c r="J136" i="3"/>
  <c r="K136" i="3"/>
  <c r="E137" i="3"/>
  <c r="F137" i="3"/>
  <c r="G137" i="3"/>
  <c r="H137" i="3"/>
  <c r="I137" i="3"/>
  <c r="J137" i="3"/>
  <c r="K137" i="3"/>
  <c r="E138" i="3"/>
  <c r="F138" i="3"/>
  <c r="G138" i="3"/>
  <c r="H138" i="3"/>
  <c r="I138" i="3"/>
  <c r="J138" i="3"/>
  <c r="K138" i="3"/>
  <c r="E139" i="3"/>
  <c r="F139" i="3"/>
  <c r="G139" i="3"/>
  <c r="H139" i="3"/>
  <c r="I139" i="3"/>
  <c r="J139" i="3"/>
  <c r="K139" i="3"/>
  <c r="E140" i="3"/>
  <c r="F140" i="3"/>
  <c r="G140" i="3"/>
  <c r="H140" i="3"/>
  <c r="I140" i="3"/>
  <c r="J140" i="3"/>
  <c r="K140" i="3"/>
  <c r="E141" i="3"/>
  <c r="F141" i="3"/>
  <c r="G141" i="3"/>
  <c r="H141" i="3"/>
  <c r="I141" i="3"/>
  <c r="J141" i="3"/>
  <c r="K141" i="3"/>
  <c r="E142" i="3"/>
  <c r="F142" i="3"/>
  <c r="G142" i="3"/>
  <c r="H142" i="3"/>
  <c r="I142" i="3"/>
  <c r="J142" i="3"/>
  <c r="K142" i="3"/>
  <c r="E143" i="3"/>
  <c r="F143" i="3"/>
  <c r="G143" i="3"/>
  <c r="H143" i="3"/>
  <c r="I143" i="3"/>
  <c r="J143" i="3"/>
  <c r="K143" i="3"/>
  <c r="E144" i="3"/>
  <c r="F144" i="3"/>
  <c r="G144" i="3"/>
  <c r="H144" i="3"/>
  <c r="I144" i="3"/>
  <c r="J144" i="3"/>
  <c r="K144" i="3"/>
  <c r="E145" i="3"/>
  <c r="F145" i="3"/>
  <c r="G145" i="3"/>
  <c r="H145" i="3"/>
  <c r="I145" i="3"/>
  <c r="J145" i="3"/>
  <c r="K145" i="3"/>
  <c r="E146" i="3"/>
  <c r="F146" i="3"/>
  <c r="G146" i="3"/>
  <c r="H146" i="3"/>
  <c r="I146" i="3"/>
  <c r="J146" i="3"/>
  <c r="K146" i="3"/>
  <c r="E147" i="3"/>
  <c r="F147" i="3"/>
  <c r="G147" i="3"/>
  <c r="H147" i="3"/>
  <c r="I147" i="3"/>
  <c r="J147" i="3"/>
  <c r="K147" i="3"/>
  <c r="E148" i="3"/>
  <c r="F148" i="3"/>
  <c r="G148" i="3"/>
  <c r="H148" i="3"/>
  <c r="I148" i="3"/>
  <c r="J148" i="3"/>
  <c r="K148" i="3"/>
  <c r="E149" i="3"/>
  <c r="F149" i="3"/>
  <c r="G149" i="3"/>
  <c r="H149" i="3"/>
  <c r="I149" i="3"/>
  <c r="J149" i="3"/>
  <c r="K149" i="3"/>
  <c r="E150" i="3"/>
  <c r="F150" i="3"/>
  <c r="G150" i="3"/>
  <c r="H150" i="3"/>
  <c r="I150" i="3"/>
  <c r="J150" i="3"/>
  <c r="K150" i="3"/>
  <c r="E151" i="3"/>
  <c r="F151" i="3"/>
  <c r="G151" i="3"/>
  <c r="H151" i="3"/>
  <c r="I151" i="3"/>
  <c r="J151" i="3"/>
  <c r="K151" i="3"/>
  <c r="E152" i="3"/>
  <c r="F152" i="3"/>
  <c r="G152" i="3"/>
  <c r="H152" i="3"/>
  <c r="I152" i="3"/>
  <c r="J152" i="3"/>
  <c r="K152" i="3"/>
  <c r="E153" i="3"/>
  <c r="F153" i="3"/>
  <c r="G153" i="3"/>
  <c r="H153" i="3"/>
  <c r="I153" i="3"/>
  <c r="J153" i="3"/>
  <c r="K153" i="3"/>
  <c r="E154" i="3"/>
  <c r="F154" i="3"/>
  <c r="G154" i="3"/>
  <c r="H154" i="3"/>
  <c r="I154" i="3"/>
  <c r="J154" i="3"/>
  <c r="K154" i="3"/>
  <c r="E155" i="3"/>
  <c r="F155" i="3"/>
  <c r="G155" i="3"/>
  <c r="H155" i="3"/>
  <c r="I155" i="3"/>
  <c r="J155" i="3"/>
  <c r="K155" i="3"/>
  <c r="E156" i="3"/>
  <c r="F156" i="3"/>
  <c r="G156" i="3"/>
  <c r="H156" i="3"/>
  <c r="I156" i="3"/>
  <c r="J156" i="3"/>
  <c r="K156" i="3"/>
  <c r="E157" i="3"/>
  <c r="F157" i="3"/>
  <c r="G157" i="3"/>
  <c r="H157" i="3"/>
  <c r="I157" i="3"/>
  <c r="J157" i="3"/>
  <c r="K157" i="3"/>
  <c r="E158" i="3"/>
  <c r="F158" i="3"/>
  <c r="G158" i="3"/>
  <c r="H158" i="3"/>
  <c r="I158" i="3"/>
  <c r="J158" i="3"/>
  <c r="K158" i="3"/>
  <c r="E159" i="3"/>
  <c r="F159" i="3"/>
  <c r="G159" i="3"/>
  <c r="H159" i="3"/>
  <c r="I159" i="3"/>
  <c r="J159" i="3"/>
  <c r="K159" i="3"/>
  <c r="E160" i="3"/>
  <c r="F160" i="3"/>
  <c r="G160" i="3"/>
  <c r="H160" i="3"/>
  <c r="I160" i="3"/>
  <c r="J160" i="3"/>
  <c r="K160" i="3"/>
  <c r="E161" i="3"/>
  <c r="F161" i="3"/>
  <c r="G161" i="3"/>
  <c r="H161" i="3"/>
  <c r="I161" i="3"/>
  <c r="J161" i="3"/>
  <c r="K161" i="3"/>
  <c r="E162" i="3"/>
  <c r="F162" i="3"/>
  <c r="G162" i="3"/>
  <c r="H162" i="3"/>
  <c r="I162" i="3"/>
  <c r="J162" i="3"/>
  <c r="K162" i="3"/>
  <c r="E163" i="3"/>
  <c r="F163" i="3"/>
  <c r="G163" i="3"/>
  <c r="H163" i="3"/>
  <c r="I163" i="3"/>
  <c r="J163" i="3"/>
  <c r="K163" i="3"/>
  <c r="E164" i="3"/>
  <c r="F164" i="3"/>
  <c r="G164" i="3"/>
  <c r="H164" i="3"/>
  <c r="I164" i="3"/>
  <c r="J164" i="3"/>
  <c r="K164" i="3"/>
  <c r="E165" i="3"/>
  <c r="F165" i="3"/>
  <c r="G165" i="3"/>
  <c r="H165" i="3"/>
  <c r="I165" i="3"/>
  <c r="J165" i="3"/>
  <c r="K165" i="3"/>
  <c r="E166" i="3"/>
  <c r="F166" i="3"/>
  <c r="G166" i="3"/>
  <c r="H166" i="3"/>
  <c r="I166" i="3"/>
  <c r="J166" i="3"/>
  <c r="K166" i="3"/>
  <c r="E167" i="3"/>
  <c r="F167" i="3"/>
  <c r="G167" i="3"/>
  <c r="H167" i="3"/>
  <c r="I167" i="3"/>
  <c r="J167" i="3"/>
  <c r="K167" i="3"/>
  <c r="E168" i="3"/>
  <c r="F168" i="3"/>
  <c r="G168" i="3"/>
  <c r="H168" i="3"/>
  <c r="I168" i="3"/>
  <c r="J168" i="3"/>
  <c r="K168" i="3"/>
  <c r="E169" i="3"/>
  <c r="F169" i="3"/>
  <c r="G169" i="3"/>
  <c r="H169" i="3"/>
  <c r="I169" i="3"/>
  <c r="J169" i="3"/>
  <c r="K169" i="3"/>
  <c r="E170" i="3"/>
  <c r="F170" i="3"/>
  <c r="G170" i="3"/>
  <c r="H170" i="3"/>
  <c r="I170" i="3"/>
  <c r="J170" i="3"/>
  <c r="K170" i="3"/>
  <c r="E171" i="3"/>
  <c r="F171" i="3"/>
  <c r="G171" i="3"/>
  <c r="H171" i="3"/>
  <c r="I171" i="3"/>
  <c r="J171" i="3"/>
  <c r="K171" i="3"/>
  <c r="E172" i="3"/>
  <c r="F172" i="3"/>
  <c r="G172" i="3"/>
  <c r="H172" i="3"/>
  <c r="I172" i="3"/>
  <c r="J172" i="3"/>
  <c r="K172" i="3"/>
  <c r="E173" i="3"/>
  <c r="F173" i="3"/>
  <c r="G173" i="3"/>
  <c r="H173" i="3"/>
  <c r="I173" i="3"/>
  <c r="J173" i="3"/>
  <c r="K173" i="3"/>
  <c r="E174" i="3"/>
  <c r="F174" i="3"/>
  <c r="G174" i="3"/>
  <c r="H174" i="3"/>
  <c r="I174" i="3"/>
  <c r="J174" i="3"/>
  <c r="K174" i="3"/>
  <c r="E175" i="3"/>
  <c r="F175" i="3"/>
  <c r="G175" i="3"/>
  <c r="H175" i="3"/>
  <c r="I175" i="3"/>
  <c r="J175" i="3"/>
  <c r="K175" i="3"/>
  <c r="E176" i="3"/>
  <c r="F176" i="3"/>
  <c r="G176" i="3"/>
  <c r="H176" i="3"/>
  <c r="I176" i="3"/>
  <c r="J176" i="3"/>
  <c r="K176" i="3"/>
  <c r="E177" i="3"/>
  <c r="F177" i="3"/>
  <c r="G177" i="3"/>
  <c r="H177" i="3"/>
  <c r="I177" i="3"/>
  <c r="J177" i="3"/>
  <c r="K177" i="3"/>
  <c r="E178" i="3"/>
  <c r="F178" i="3"/>
  <c r="G178" i="3"/>
  <c r="H178" i="3"/>
  <c r="I178" i="3"/>
  <c r="J178" i="3"/>
  <c r="K178" i="3"/>
  <c r="E179" i="3"/>
  <c r="F179" i="3"/>
  <c r="G179" i="3"/>
  <c r="H179" i="3"/>
  <c r="I179" i="3"/>
  <c r="J179" i="3"/>
  <c r="K179" i="3"/>
  <c r="E180" i="3"/>
  <c r="F180" i="3"/>
  <c r="G180" i="3"/>
  <c r="H180" i="3"/>
  <c r="I180" i="3"/>
  <c r="J180" i="3"/>
  <c r="K180" i="3"/>
  <c r="E181" i="3"/>
  <c r="F181" i="3"/>
  <c r="G181" i="3"/>
  <c r="H181" i="3"/>
  <c r="I181" i="3"/>
  <c r="J181" i="3"/>
  <c r="K181" i="3"/>
  <c r="E182" i="3"/>
  <c r="F182" i="3"/>
  <c r="G182" i="3"/>
  <c r="H182" i="3"/>
  <c r="I182" i="3"/>
  <c r="J182" i="3"/>
  <c r="K182" i="3"/>
  <c r="E183" i="3"/>
  <c r="F183" i="3"/>
  <c r="G183" i="3"/>
  <c r="H183" i="3"/>
  <c r="I183" i="3"/>
  <c r="J183" i="3"/>
  <c r="K183" i="3"/>
  <c r="E184" i="3"/>
  <c r="F184" i="3"/>
  <c r="G184" i="3"/>
  <c r="H184" i="3"/>
  <c r="I184" i="3"/>
  <c r="J184" i="3"/>
  <c r="K184" i="3"/>
  <c r="E185" i="3"/>
  <c r="F185" i="3"/>
  <c r="G185" i="3"/>
  <c r="H185" i="3"/>
  <c r="I185" i="3"/>
  <c r="J185" i="3"/>
  <c r="K185" i="3"/>
  <c r="E186" i="3"/>
  <c r="F186" i="3"/>
  <c r="G186" i="3"/>
  <c r="H186" i="3"/>
  <c r="I186" i="3"/>
  <c r="J186" i="3"/>
  <c r="K186" i="3"/>
  <c r="E187" i="3"/>
  <c r="F187" i="3"/>
  <c r="G187" i="3"/>
  <c r="H187" i="3"/>
  <c r="I187" i="3"/>
  <c r="J187" i="3"/>
  <c r="K187" i="3"/>
  <c r="E188" i="3"/>
  <c r="F188" i="3"/>
  <c r="G188" i="3"/>
  <c r="H188" i="3"/>
  <c r="I188" i="3"/>
  <c r="J188" i="3"/>
  <c r="K188" i="3"/>
  <c r="E189" i="3"/>
  <c r="F189" i="3"/>
  <c r="G189" i="3"/>
  <c r="H189" i="3"/>
  <c r="I189" i="3"/>
  <c r="J189" i="3"/>
  <c r="K189" i="3"/>
  <c r="E190" i="3"/>
  <c r="F190" i="3"/>
  <c r="G190" i="3"/>
  <c r="H190" i="3"/>
  <c r="I190" i="3"/>
  <c r="J190" i="3"/>
  <c r="K190" i="3"/>
  <c r="E191" i="3"/>
  <c r="F191" i="3"/>
  <c r="G191" i="3"/>
  <c r="H191" i="3"/>
  <c r="I191" i="3"/>
  <c r="J191" i="3"/>
  <c r="K191" i="3"/>
  <c r="E192" i="3"/>
  <c r="F192" i="3"/>
  <c r="G192" i="3"/>
  <c r="H192" i="3"/>
  <c r="I192" i="3"/>
  <c r="J192" i="3"/>
  <c r="K192" i="3"/>
  <c r="E193" i="3"/>
  <c r="F193" i="3"/>
  <c r="G193" i="3"/>
  <c r="H193" i="3"/>
  <c r="I193" i="3"/>
  <c r="J193" i="3"/>
  <c r="K193" i="3"/>
  <c r="E194" i="3"/>
  <c r="F194" i="3"/>
  <c r="G194" i="3"/>
  <c r="H194" i="3"/>
  <c r="I194" i="3"/>
  <c r="J194" i="3"/>
  <c r="K194" i="3"/>
  <c r="E195" i="3"/>
  <c r="F195" i="3"/>
  <c r="G195" i="3"/>
  <c r="H195" i="3"/>
  <c r="I195" i="3"/>
  <c r="J195" i="3"/>
  <c r="K195" i="3"/>
  <c r="E196" i="3"/>
  <c r="F196" i="3"/>
  <c r="G196" i="3"/>
  <c r="H196" i="3"/>
  <c r="I196" i="3"/>
  <c r="J196" i="3"/>
  <c r="K196" i="3"/>
  <c r="E197" i="3"/>
  <c r="F197" i="3"/>
  <c r="G197" i="3"/>
  <c r="H197" i="3"/>
  <c r="I197" i="3"/>
  <c r="J197" i="3"/>
  <c r="K197" i="3"/>
  <c r="E198" i="3"/>
  <c r="F198" i="3"/>
  <c r="G198" i="3"/>
  <c r="H198" i="3"/>
  <c r="I198" i="3"/>
  <c r="J198" i="3"/>
  <c r="K198" i="3"/>
  <c r="E199" i="3"/>
  <c r="F199" i="3"/>
  <c r="G199" i="3"/>
  <c r="H199" i="3"/>
  <c r="I199" i="3"/>
  <c r="J199" i="3"/>
  <c r="K199" i="3"/>
  <c r="E200" i="3"/>
  <c r="F200" i="3"/>
  <c r="G200" i="3"/>
  <c r="H200" i="3"/>
  <c r="I200" i="3"/>
  <c r="J200" i="3"/>
  <c r="K200" i="3"/>
  <c r="E201" i="3"/>
  <c r="F201" i="3"/>
  <c r="G201" i="3"/>
  <c r="H201" i="3"/>
  <c r="I201" i="3"/>
  <c r="J201" i="3"/>
  <c r="K201" i="3"/>
  <c r="E202" i="3"/>
  <c r="F202" i="3"/>
  <c r="G202" i="3"/>
  <c r="H202" i="3"/>
  <c r="I202" i="3"/>
  <c r="J202" i="3"/>
  <c r="K202" i="3"/>
  <c r="E12" i="3"/>
  <c r="F12" i="3"/>
  <c r="G12" i="3"/>
  <c r="H12" i="3"/>
  <c r="I12" i="3"/>
  <c r="J12" i="3"/>
  <c r="K12" i="3"/>
  <c r="E13" i="3"/>
  <c r="F13" i="3"/>
  <c r="G13" i="3"/>
  <c r="H13" i="3"/>
  <c r="I13" i="3"/>
  <c r="J13" i="3"/>
  <c r="K13" i="3"/>
  <c r="E14" i="3"/>
  <c r="F14" i="3"/>
  <c r="G14" i="3"/>
  <c r="H14" i="3"/>
  <c r="I14" i="3"/>
  <c r="J14" i="3"/>
  <c r="K14" i="3"/>
  <c r="E15" i="3"/>
  <c r="F15" i="3"/>
  <c r="G15" i="3"/>
  <c r="H15" i="3"/>
  <c r="I15" i="3"/>
  <c r="J15" i="3"/>
  <c r="K15" i="3"/>
  <c r="E16" i="3"/>
  <c r="F16" i="3"/>
  <c r="G16" i="3"/>
  <c r="H16" i="3"/>
  <c r="I16" i="3"/>
  <c r="J16" i="3"/>
  <c r="K16" i="3"/>
  <c r="E17" i="3"/>
  <c r="F17" i="3"/>
  <c r="G17" i="3"/>
  <c r="H17" i="3"/>
  <c r="I17" i="3"/>
  <c r="J17" i="3"/>
  <c r="K17" i="3"/>
  <c r="E18" i="3"/>
  <c r="F18" i="3"/>
  <c r="G18" i="3"/>
  <c r="H18" i="3"/>
  <c r="I18" i="3"/>
  <c r="J18" i="3"/>
  <c r="K18" i="3"/>
  <c r="E19" i="3"/>
  <c r="F19" i="3"/>
  <c r="G19" i="3"/>
  <c r="H19" i="3"/>
  <c r="I19" i="3"/>
  <c r="J19" i="3"/>
  <c r="K19" i="3"/>
  <c r="E20" i="3"/>
  <c r="F20" i="3"/>
  <c r="G20" i="3"/>
  <c r="H20" i="3"/>
  <c r="I20" i="3"/>
  <c r="J20" i="3"/>
  <c r="K20" i="3"/>
  <c r="E21" i="3"/>
  <c r="F21" i="3"/>
  <c r="G21" i="3"/>
  <c r="H21" i="3"/>
  <c r="I21" i="3"/>
  <c r="J21" i="3"/>
  <c r="K21" i="3"/>
  <c r="E22" i="3"/>
  <c r="F22" i="3"/>
  <c r="G22" i="3"/>
  <c r="H22" i="3"/>
  <c r="I22" i="3"/>
  <c r="J22" i="3"/>
  <c r="K22" i="3"/>
  <c r="E23" i="3"/>
  <c r="F23" i="3"/>
  <c r="G23" i="3"/>
  <c r="H23" i="3"/>
  <c r="I23" i="3"/>
  <c r="J23" i="3"/>
  <c r="K23" i="3"/>
  <c r="E24" i="3"/>
  <c r="F24" i="3"/>
  <c r="G24" i="3"/>
  <c r="H24" i="3"/>
  <c r="I24" i="3"/>
  <c r="J24" i="3"/>
  <c r="K24" i="3"/>
  <c r="E25" i="3"/>
  <c r="F25" i="3"/>
  <c r="G25" i="3"/>
  <c r="H25" i="3"/>
  <c r="I25" i="3"/>
  <c r="J25" i="3"/>
  <c r="K25" i="3"/>
  <c r="E26" i="3"/>
  <c r="F26" i="3"/>
  <c r="G26" i="3"/>
  <c r="H26" i="3"/>
  <c r="I26" i="3"/>
  <c r="J26" i="3"/>
  <c r="K26" i="3"/>
  <c r="F11" i="3"/>
  <c r="G11" i="3"/>
  <c r="H11" i="3"/>
  <c r="I11" i="3"/>
  <c r="J11" i="3"/>
  <c r="K11" i="3"/>
  <c r="E11" i="3"/>
  <c r="AZ3" i="4"/>
  <c r="BA3" i="4"/>
  <c r="BA137" i="4"/>
  <c r="AZ137" i="4"/>
  <c r="BA136" i="4"/>
  <c r="AZ136" i="4"/>
  <c r="BA135" i="4"/>
  <c r="AZ135" i="4"/>
  <c r="BA134" i="4"/>
  <c r="AZ134" i="4"/>
  <c r="BA133" i="4"/>
  <c r="AZ133" i="4"/>
  <c r="BA132" i="4"/>
  <c r="AZ132" i="4"/>
  <c r="BA131" i="4"/>
  <c r="AZ131" i="4"/>
  <c r="BA130" i="4"/>
  <c r="AZ130" i="4"/>
  <c r="BA129" i="4"/>
  <c r="AZ129" i="4"/>
  <c r="BA128" i="4"/>
  <c r="AZ128" i="4"/>
  <c r="BA127" i="4"/>
  <c r="AZ127" i="4"/>
  <c r="BA126" i="4"/>
  <c r="AZ126" i="4"/>
  <c r="BA125" i="4"/>
  <c r="AZ125" i="4"/>
  <c r="BA124" i="4"/>
  <c r="AZ124" i="4"/>
  <c r="BA123" i="4"/>
  <c r="AZ123" i="4"/>
  <c r="BA122" i="4"/>
  <c r="AZ122" i="4"/>
  <c r="BA121" i="4"/>
  <c r="AZ121" i="4"/>
  <c r="BA120" i="4"/>
  <c r="AZ120" i="4"/>
  <c r="BA119" i="4"/>
  <c r="AZ119" i="4"/>
  <c r="BA118" i="4"/>
  <c r="AZ118" i="4"/>
  <c r="BA117" i="4"/>
  <c r="AZ117" i="4"/>
  <c r="BA116" i="4"/>
  <c r="AZ116" i="4"/>
  <c r="BA115" i="4"/>
  <c r="AZ115" i="4"/>
  <c r="BA114" i="4"/>
  <c r="AZ114" i="4"/>
  <c r="BA113" i="4"/>
  <c r="AZ113" i="4"/>
  <c r="BA112" i="4"/>
  <c r="AZ112" i="4"/>
  <c r="BA111" i="4"/>
  <c r="AZ111" i="4"/>
  <c r="BA110" i="4"/>
  <c r="AZ110" i="4"/>
  <c r="BA109" i="4"/>
  <c r="AZ109" i="4"/>
  <c r="BA108" i="4"/>
  <c r="AZ108" i="4"/>
  <c r="BA107" i="4"/>
  <c r="AZ107" i="4"/>
  <c r="BA106" i="4"/>
  <c r="AZ106" i="4"/>
  <c r="BA105" i="4"/>
  <c r="AZ105" i="4"/>
  <c r="BA104" i="4"/>
  <c r="AZ104" i="4"/>
  <c r="BA103" i="4"/>
  <c r="AZ103" i="4"/>
  <c r="BA102" i="4"/>
  <c r="AZ102" i="4"/>
  <c r="BA101" i="4"/>
  <c r="AZ101" i="4"/>
  <c r="BA100" i="4"/>
  <c r="AZ100" i="4"/>
  <c r="BA99" i="4"/>
  <c r="AZ99" i="4"/>
  <c r="BA98" i="4"/>
  <c r="AZ98" i="4"/>
  <c r="BA97" i="4"/>
  <c r="AZ97" i="4"/>
  <c r="BA96" i="4"/>
  <c r="AZ96" i="4"/>
  <c r="BA95" i="4"/>
  <c r="AZ95" i="4"/>
  <c r="BA94" i="4"/>
  <c r="AZ94" i="4"/>
  <c r="BA93" i="4"/>
  <c r="AZ93" i="4"/>
  <c r="BA92" i="4"/>
  <c r="AZ92" i="4"/>
  <c r="BA91" i="4"/>
  <c r="AZ91" i="4"/>
  <c r="BA90" i="4"/>
  <c r="AZ90" i="4"/>
  <c r="BA89" i="4"/>
  <c r="AZ89" i="4"/>
  <c r="BA88" i="4"/>
  <c r="AZ88" i="4"/>
  <c r="BA87" i="4"/>
  <c r="AZ87" i="4"/>
  <c r="BA86" i="4"/>
  <c r="AZ86" i="4"/>
  <c r="BA85" i="4"/>
  <c r="AZ85" i="4"/>
  <c r="BA84" i="4"/>
  <c r="AZ84" i="4"/>
  <c r="BA83" i="4"/>
  <c r="AZ83" i="4"/>
  <c r="BA82" i="4"/>
  <c r="AZ82" i="4"/>
  <c r="BA81" i="4"/>
  <c r="AZ81" i="4"/>
  <c r="BA80" i="4"/>
  <c r="AZ80" i="4"/>
  <c r="BA79" i="4"/>
  <c r="AZ79" i="4"/>
  <c r="BA78" i="4"/>
  <c r="AZ78" i="4"/>
  <c r="BA77" i="4"/>
  <c r="AZ77" i="4"/>
  <c r="BA76" i="4"/>
  <c r="AZ76" i="4"/>
  <c r="BA75" i="4"/>
  <c r="AZ75" i="4"/>
  <c r="BA74" i="4"/>
  <c r="AZ74" i="4"/>
  <c r="BA73" i="4"/>
  <c r="AZ73" i="4"/>
  <c r="BA72" i="4"/>
  <c r="AZ72" i="4"/>
  <c r="BA71" i="4"/>
  <c r="AZ71" i="4"/>
  <c r="BA70" i="4"/>
  <c r="AZ70" i="4"/>
  <c r="BA69" i="4"/>
  <c r="AZ69" i="4"/>
  <c r="BA68" i="4"/>
  <c r="AZ68" i="4"/>
  <c r="BA67" i="4"/>
  <c r="AZ67" i="4"/>
  <c r="BA66" i="4"/>
  <c r="AZ66" i="4"/>
  <c r="BA65" i="4"/>
  <c r="AZ65" i="4"/>
  <c r="BA64" i="4"/>
  <c r="AZ64" i="4"/>
  <c r="BA63" i="4"/>
  <c r="AZ63" i="4"/>
  <c r="BA62" i="4"/>
  <c r="AZ62" i="4"/>
  <c r="BA61" i="4"/>
  <c r="AZ61" i="4"/>
  <c r="BA60" i="4"/>
  <c r="AZ60" i="4"/>
  <c r="BA59" i="4"/>
  <c r="AZ59" i="4"/>
  <c r="BA58" i="4"/>
  <c r="AZ58" i="4"/>
  <c r="BA57" i="4"/>
  <c r="AZ57" i="4"/>
  <c r="BA56" i="4"/>
  <c r="AZ56" i="4"/>
  <c r="BA55" i="4"/>
  <c r="AZ55" i="4"/>
  <c r="BA54" i="4"/>
  <c r="AZ54" i="4"/>
  <c r="BA53" i="4"/>
  <c r="AZ53" i="4"/>
  <c r="BA52" i="4"/>
  <c r="AZ52" i="4"/>
  <c r="BA51" i="4"/>
  <c r="AZ51" i="4"/>
  <c r="BA50" i="4"/>
  <c r="AZ50" i="4"/>
  <c r="BA49" i="4"/>
  <c r="AZ49" i="4"/>
  <c r="BA48" i="4"/>
  <c r="AZ48" i="4"/>
  <c r="BA47" i="4"/>
  <c r="AZ47" i="4"/>
  <c r="BA46" i="4"/>
  <c r="AZ46" i="4"/>
  <c r="BA45" i="4"/>
  <c r="AZ45" i="4"/>
  <c r="BA44" i="4"/>
  <c r="AZ44" i="4"/>
  <c r="BA43" i="4"/>
  <c r="AZ43" i="4"/>
  <c r="BA42" i="4"/>
  <c r="AZ42" i="4"/>
  <c r="BA41" i="4"/>
  <c r="AZ41" i="4"/>
  <c r="BA40" i="4"/>
  <c r="AZ40" i="4"/>
  <c r="BA39" i="4"/>
  <c r="AZ39" i="4"/>
  <c r="BA38" i="4"/>
  <c r="AZ38" i="4"/>
  <c r="BA37" i="4"/>
  <c r="AZ37" i="4"/>
  <c r="BA36" i="4"/>
  <c r="AZ36" i="4"/>
  <c r="BA35" i="4"/>
  <c r="AZ35" i="4"/>
  <c r="BA34" i="4"/>
  <c r="AZ34" i="4"/>
  <c r="BA33" i="4"/>
  <c r="AZ33" i="4"/>
  <c r="BA32" i="4"/>
  <c r="AZ32" i="4"/>
  <c r="BA31" i="4"/>
  <c r="AZ31" i="4"/>
  <c r="BA30" i="4"/>
  <c r="AZ30" i="4"/>
  <c r="BA29" i="4"/>
  <c r="AZ29" i="4"/>
  <c r="BA28" i="4"/>
  <c r="AZ28" i="4"/>
  <c r="BA27" i="4"/>
  <c r="AZ27" i="4"/>
  <c r="BA26" i="4"/>
  <c r="AZ26" i="4"/>
  <c r="BA25" i="4"/>
  <c r="AZ25" i="4"/>
  <c r="BA24" i="4"/>
  <c r="AZ24" i="4"/>
  <c r="BA23" i="4"/>
  <c r="AZ23" i="4"/>
  <c r="BA22" i="4"/>
  <c r="AZ22" i="4"/>
  <c r="BA21" i="4"/>
  <c r="AZ21" i="4"/>
  <c r="BA20" i="4"/>
  <c r="AZ20" i="4"/>
  <c r="BA19" i="4"/>
  <c r="AZ19" i="4"/>
  <c r="BA18" i="4"/>
  <c r="AZ18" i="4"/>
  <c r="BA17" i="4"/>
  <c r="AZ17" i="4"/>
  <c r="BA16" i="4"/>
  <c r="AZ16" i="4"/>
  <c r="BA15" i="4"/>
  <c r="AZ15" i="4"/>
  <c r="BA14" i="4"/>
  <c r="AZ14" i="4"/>
  <c r="BA13" i="4"/>
  <c r="AZ13" i="4"/>
  <c r="BA12" i="4"/>
  <c r="AZ12" i="4"/>
  <c r="BA11" i="4"/>
  <c r="AZ11" i="4"/>
  <c r="BA10" i="4"/>
  <c r="AZ10" i="4"/>
  <c r="BA9" i="4"/>
  <c r="AZ9" i="4"/>
  <c r="BA8" i="4"/>
  <c r="AZ8" i="4"/>
  <c r="BA7" i="4"/>
  <c r="AZ7" i="4"/>
  <c r="BA6" i="4"/>
  <c r="AZ6" i="4"/>
  <c r="BA5" i="4"/>
  <c r="AZ5" i="4"/>
  <c r="BA4" i="4"/>
  <c r="AZ4" i="4"/>
  <c r="AY83" i="5" a="1"/>
  <c r="AY83" i="5"/>
  <c r="AY85" i="5"/>
  <c r="AY3" i="5" a="1"/>
  <c r="AY3" i="5"/>
  <c r="AY5" i="5"/>
  <c r="AY8" i="5" a="1"/>
  <c r="AY8" i="5"/>
  <c r="AY10" i="5"/>
  <c r="AY19" i="5" a="1"/>
  <c r="AY19" i="5"/>
  <c r="AY21" i="5"/>
</calcChain>
</file>

<file path=xl/comments1.xml><?xml version="1.0" encoding="utf-8"?>
<comments xmlns="http://schemas.openxmlformats.org/spreadsheetml/2006/main">
  <authors>
    <author>Ian Noble</author>
  </authors>
  <commentList>
    <comment ref="A3" authorId="0">
      <text>
        <r>
          <rPr>
            <b/>
            <sz val="9"/>
            <color indexed="81"/>
            <rFont val="Arial"/>
            <family val="2"/>
          </rPr>
          <t>Ian Noble: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<sst xmlns="http://schemas.openxmlformats.org/spreadsheetml/2006/main" count="7370" uniqueCount="760">
  <si>
    <t>UN Members</t>
  </si>
  <si>
    <t>xxxxx</t>
  </si>
  <si>
    <t>---&gt;&gt;&gt;</t>
  </si>
  <si>
    <t># persons</t>
  </si>
  <si>
    <t>%</t>
  </si>
  <si>
    <t># of persons</t>
  </si>
  <si>
    <t>persons</t>
  </si>
  <si>
    <t>Millions</t>
  </si>
  <si>
    <t>$</t>
  </si>
  <si>
    <t>% GNI</t>
  </si>
  <si>
    <t>%GNI</t>
  </si>
  <si>
    <t>per 100</t>
  </si>
  <si>
    <t>%GDP</t>
  </si>
  <si>
    <t>ISO_3</t>
  </si>
  <si>
    <t>Long Name</t>
  </si>
  <si>
    <t>Pop All Rural  00</t>
  </si>
  <si>
    <t>Pop All Urban  00</t>
  </si>
  <si>
    <t>Pop lecz Urban  00</t>
  </si>
  <si>
    <t>Pop lecz Rural  00</t>
  </si>
  <si>
    <t>Remittances Inflow Remittances as % GDP   2007</t>
  </si>
  <si>
    <t>tot affected drought   78-82</t>
  </si>
  <si>
    <t>tot affected drought   83-87</t>
  </si>
  <si>
    <t>tot affected drought   88-92</t>
  </si>
  <si>
    <t>tot affected drought   93-97</t>
  </si>
  <si>
    <t>tot affected drought   98-02</t>
  </si>
  <si>
    <t>tot affected drought   03-07</t>
  </si>
  <si>
    <t>tot affected ext temp   78-82</t>
  </si>
  <si>
    <t>tot affected ext temp   83-87</t>
  </si>
  <si>
    <t>tot affected ext temp   88-92</t>
  </si>
  <si>
    <t>tot affected ext temp   93-97</t>
  </si>
  <si>
    <t>tot affected ext temp   98-02</t>
  </si>
  <si>
    <t>tot affected ext temp   03-07</t>
  </si>
  <si>
    <t>tot affected flood   78-82</t>
  </si>
  <si>
    <t>tot affected flood   83-87</t>
  </si>
  <si>
    <t>tot affected flood   88-92</t>
  </si>
  <si>
    <t>tot affected flood   93-97</t>
  </si>
  <si>
    <t>tot affected flood   98-02</t>
  </si>
  <si>
    <t>tot affected flood   03-07</t>
  </si>
  <si>
    <t>tot affected storm   78-82</t>
  </si>
  <si>
    <t>tot affected storm   83-87</t>
  </si>
  <si>
    <t>tot affected storm   88-92</t>
  </si>
  <si>
    <t>tot affected storm   93-97</t>
  </si>
  <si>
    <t>tot affected storm   98-02</t>
  </si>
  <si>
    <t>tot affected storm   03-07</t>
  </si>
  <si>
    <t>tot affected All Drt, Ext Temp, Flood, Stm   78-07</t>
  </si>
  <si>
    <t>death drought   78-82</t>
  </si>
  <si>
    <t>death drought   83-87</t>
  </si>
  <si>
    <t>death drought   88-92</t>
  </si>
  <si>
    <t>death drought   93-97</t>
  </si>
  <si>
    <t>death drought   98-02</t>
  </si>
  <si>
    <t>death drought   03-07</t>
  </si>
  <si>
    <t>death drought   78-07</t>
  </si>
  <si>
    <t>death ext temp   78-82</t>
  </si>
  <si>
    <t>death ext temp   83-87</t>
  </si>
  <si>
    <t>death ext temp   88-92</t>
  </si>
  <si>
    <t>death ext temp   93-97</t>
  </si>
  <si>
    <t>death ext temp   98-02</t>
  </si>
  <si>
    <t>death ext temp   03-07</t>
  </si>
  <si>
    <t>death ext temp   78-07</t>
  </si>
  <si>
    <t>death flood   78-82</t>
  </si>
  <si>
    <t>death flood   83-87</t>
  </si>
  <si>
    <t>death flood   88-92</t>
  </si>
  <si>
    <t>death flood   93-97</t>
  </si>
  <si>
    <t>death flood   98-02</t>
  </si>
  <si>
    <t>death flood   03-07</t>
  </si>
  <si>
    <t>death flood   78-07</t>
  </si>
  <si>
    <t>death storm   78-82</t>
  </si>
  <si>
    <t>death storm   83-87</t>
  </si>
  <si>
    <t>death storm   88-92</t>
  </si>
  <si>
    <t>death storm   93-97</t>
  </si>
  <si>
    <t>death storm   98-02</t>
  </si>
  <si>
    <t>death storm   03-07</t>
  </si>
  <si>
    <t>death storm   78-07</t>
  </si>
  <si>
    <t>death drought   03-08</t>
  </si>
  <si>
    <t>Deaths All Drt, Ext Temp, Flood, Stm   78-07</t>
  </si>
  <si>
    <t>Tot events All   78-82</t>
  </si>
  <si>
    <t>Tot events All   83-87</t>
  </si>
  <si>
    <t>Tot events All   88-92</t>
  </si>
  <si>
    <t>Tot events All   93-97</t>
  </si>
  <si>
    <t>Tot events All   98-02</t>
  </si>
  <si>
    <t>Tot events All   03-07</t>
  </si>
  <si>
    <t>Tot events All   78-07</t>
  </si>
  <si>
    <t>Tot events Drought   78-82</t>
  </si>
  <si>
    <t>Tot events Drought   83-87</t>
  </si>
  <si>
    <t>Tot events Drought   88-92</t>
  </si>
  <si>
    <t>Tot events Drought   93-97</t>
  </si>
  <si>
    <t>Tot events Drought   98-02</t>
  </si>
  <si>
    <t>Tot events Drought   03-07</t>
  </si>
  <si>
    <t>Tot events Drought   78-07</t>
  </si>
  <si>
    <t>Tot events Temp Extreme   78-82</t>
  </si>
  <si>
    <t>Tot events Temp Extreme   83-87</t>
  </si>
  <si>
    <t>Tot events Temp Extreme   88-92</t>
  </si>
  <si>
    <t>Tot events Temp Extreme   93-97</t>
  </si>
  <si>
    <t>Tot events Temp Extreme   98-02</t>
  </si>
  <si>
    <t>Tot events Temp Extreme   03-07</t>
  </si>
  <si>
    <t>Tot events Temp Extreme   78-07</t>
  </si>
  <si>
    <t>Tot events Flood   78-82</t>
  </si>
  <si>
    <t>Tot events Flood   83-87</t>
  </si>
  <si>
    <t>Tot events Flood   88-92</t>
  </si>
  <si>
    <t>Tot events Flood   93-97</t>
  </si>
  <si>
    <t>Tot events Flood   98-02</t>
  </si>
  <si>
    <t>Tot events Flood   03-07</t>
  </si>
  <si>
    <t>Tot events Flood   78-07</t>
  </si>
  <si>
    <t>Tot events Storm   78-82</t>
  </si>
  <si>
    <t>Tot events Storm   83-87</t>
  </si>
  <si>
    <t>Tot events Storm   88-92</t>
  </si>
  <si>
    <t>Tot events Storm   93-97</t>
  </si>
  <si>
    <t>Tot events Storm   98-02</t>
  </si>
  <si>
    <t>Tot events Storm   03-07</t>
  </si>
  <si>
    <t>Tot events Storm   78-07</t>
  </si>
  <si>
    <t>pop    1978</t>
  </si>
  <si>
    <t>pop    1979</t>
  </si>
  <si>
    <t>Population    1980</t>
  </si>
  <si>
    <t>Population    1981</t>
  </si>
  <si>
    <t>Population    1982</t>
  </si>
  <si>
    <t>Population    1983</t>
  </si>
  <si>
    <t>Population    1984</t>
  </si>
  <si>
    <t>Population    1985</t>
  </si>
  <si>
    <t>Population    1986</t>
  </si>
  <si>
    <t>Population    1987</t>
  </si>
  <si>
    <t>Population    1988</t>
  </si>
  <si>
    <t>Population    1989</t>
  </si>
  <si>
    <t>Population    1990</t>
  </si>
  <si>
    <t>Population    1991</t>
  </si>
  <si>
    <t>Population    1992</t>
  </si>
  <si>
    <t>Population    1993</t>
  </si>
  <si>
    <t>Population    1994</t>
  </si>
  <si>
    <t>Population    1995</t>
  </si>
  <si>
    <t>Population    1996</t>
  </si>
  <si>
    <t>Population    1997</t>
  </si>
  <si>
    <t>Population    1998</t>
  </si>
  <si>
    <t>Population    1999</t>
  </si>
  <si>
    <t>Population    2000</t>
  </si>
  <si>
    <t>Population    2001</t>
  </si>
  <si>
    <t>Population    2002</t>
  </si>
  <si>
    <t>Population    2003</t>
  </si>
  <si>
    <t>Population    2004</t>
  </si>
  <si>
    <t>Population    2005</t>
  </si>
  <si>
    <t>Population    2006</t>
  </si>
  <si>
    <t>Population    2007</t>
  </si>
  <si>
    <t>Population    2008</t>
  </si>
  <si>
    <t>Population    2009</t>
  </si>
  <si>
    <t>Population    2010</t>
  </si>
  <si>
    <t>PPP GDP / cap    1980</t>
  </si>
  <si>
    <t>PPP GDP / cap    1981</t>
  </si>
  <si>
    <t>PPP GDP / cap    1982</t>
  </si>
  <si>
    <t>PPP GDP / cap    1983</t>
  </si>
  <si>
    <t>PPP GDP / cap    1984</t>
  </si>
  <si>
    <t>PPP GDP / cap    1985</t>
  </si>
  <si>
    <t>PPP GDP / cap    1986</t>
  </si>
  <si>
    <t>PPP GDP / cap    1987</t>
  </si>
  <si>
    <t>PPP GDP / cap    1988</t>
  </si>
  <si>
    <t>PPP GDP / cap    1989</t>
  </si>
  <si>
    <t>PPP GDP / cap    1990</t>
  </si>
  <si>
    <t>PPP GDP / cap    1991</t>
  </si>
  <si>
    <t>PPP GDP / cap    1992</t>
  </si>
  <si>
    <t>PPP GDP / cap    1993</t>
  </si>
  <si>
    <t>PPP GDP / cap    1994</t>
  </si>
  <si>
    <t>PPP GDP / cap    1995</t>
  </si>
  <si>
    <t>PPP GDP / cap    1996</t>
  </si>
  <si>
    <t>PPP GDP / cap    1997</t>
  </si>
  <si>
    <t>PPP GDP / cap    1998</t>
  </si>
  <si>
    <t>PPP GDP / cap    1999</t>
  </si>
  <si>
    <t>PPP GDP / cap    2000</t>
  </si>
  <si>
    <t>PPP GDP / cap    2001</t>
  </si>
  <si>
    <t>PPP GDP / cap    2002</t>
  </si>
  <si>
    <t>PPP GDP / cap    2003</t>
  </si>
  <si>
    <t>PPP GDP / cap    2004</t>
  </si>
  <si>
    <t>PPP GDP / cap    2005</t>
  </si>
  <si>
    <t>PPP GDP / cap    2006</t>
  </si>
  <si>
    <t>PPP GDP / cap    2007</t>
  </si>
  <si>
    <t>PPP GDP / cap    2008</t>
  </si>
  <si>
    <t>PPP GDP / cap    2009</t>
  </si>
  <si>
    <t>PPP GDP / cap    2010</t>
  </si>
  <si>
    <t>Adjusted savings: education expenditure (% of GNI)</t>
  </si>
  <si>
    <t>Adjusted savings: net forest depletion (% of GNI)</t>
  </si>
  <si>
    <t>Roads, paved (% of total roads)</t>
  </si>
  <si>
    <t>Mobile cellular subscriptions (per 100 people)</t>
  </si>
  <si>
    <t>Research and development expenditure (% of GDP)</t>
  </si>
  <si>
    <t>Annual Deforestation    1990-2000</t>
  </si>
  <si>
    <t>Annual Deforestation    2000-05</t>
  </si>
  <si>
    <t>Human development index  value  2007</t>
  </si>
  <si>
    <t>Life expectancy at birth  (years)  2007</t>
  </si>
  <si>
    <t>Adult literacy rate  (% aged 15 and above)  1999–2007</t>
  </si>
  <si>
    <t>Combined gross enrolment ratio in education  (%)  2007</t>
  </si>
  <si>
    <t>GDP per capita  (PPP US$)  2007</t>
  </si>
  <si>
    <t>Life expectancy index    2007</t>
  </si>
  <si>
    <t>Education index    2007</t>
  </si>
  <si>
    <t>GDP index    2007</t>
  </si>
  <si>
    <t>GDP per capita rank minus HDI rank    2007</t>
  </si>
  <si>
    <t>Public expenditure on health   per capita 
PPP US$ 2006</t>
  </si>
  <si>
    <t>Public expenditure on health    as % of total government expenditure 2006</t>
  </si>
  <si>
    <t>Public expenditure on education   per pupil in primary education PPP US$ 
2003–2006</t>
  </si>
  <si>
    <t>Public expenditure on education   as % of total government expenditure 2000–2007</t>
  </si>
  <si>
    <t>Aid allocated to social sectors   as % of 
total aid 2007</t>
  </si>
  <si>
    <t>Educational attainment levels (% of the population)
aged 25 and above)  Low 
less than upper secondary 2000–2007</t>
  </si>
  <si>
    <t>Under-five mortality rate (per 1,000 live births)  Wealth quintile lowest  2000–2007</t>
  </si>
  <si>
    <t>Rate of natural increase   (%)    2005–2010</t>
  </si>
  <si>
    <t>Net international migration rate  (%)    2005–2010</t>
  </si>
  <si>
    <t>Urban population  (% of total)    2010</t>
  </si>
  <si>
    <t>Child dependency ratio    2010</t>
  </si>
  <si>
    <t>Old age dependency ratio    2010</t>
  </si>
  <si>
    <t xml:space="preserve">Gender empowerment measure (GEM) Value          </t>
  </si>
  <si>
    <t xml:space="preserve">Ratio of estimated  female to male earned income    </t>
  </si>
  <si>
    <t>Life expectancy at birth (years)                                                                                                                                       Female   2007</t>
  </si>
  <si>
    <t>Life expectancy at birth  (years)                                                                                                                                         Male   2007</t>
  </si>
  <si>
    <t xml:space="preserve">Adult literacy rate  (% aged 15 and above)                                                                                                                                                                  Female   </t>
  </si>
  <si>
    <t xml:space="preserve">Adult literacy rate (% aged 15 and above)                                                                                                                                                                  Male   </t>
  </si>
  <si>
    <t>AFG</t>
  </si>
  <si>
    <t>Afghanistan</t>
  </si>
  <si>
    <t>n/a</t>
  </si>
  <si>
    <t>..</t>
  </si>
  <si>
    <t>ALB</t>
  </si>
  <si>
    <t>Albania</t>
  </si>
  <si>
    <t>DZA</t>
  </si>
  <si>
    <t>Algeria</t>
  </si>
  <si>
    <t>AND</t>
  </si>
  <si>
    <t>Andorra</t>
  </si>
  <si>
    <t/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</si>
  <si>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</si>
  <si>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</si>
  <si>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</si>
  <si>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</si>
  <si>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</si>
  <si>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</si>
  <si>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</si>
  <si>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</si>
  <si>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</si>
  <si>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</si>
  <si>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</si>
  <si>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</si>
  <si>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</si>
  <si>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</si>
  <si>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</si>
  <si>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</si>
  <si>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</si>
  <si>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</si>
  <si>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</si>
  <si>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</si>
  <si>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</si>
  <si>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</si>
  <si>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</si>
  <si>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</si>
  <si>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</si>
  <si>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</si>
  <si>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</si>
  <si>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</si>
  <si>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</si>
  <si>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</si>
  <si>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</si>
  <si>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</si>
  <si>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</si>
  <si>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</si>
  <si>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</si>
  <si>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</si>
  <si>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</si>
  <si>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</si>
  <si>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</si>
  <si>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</si>
  <si>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</si>
  <si>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</si>
  <si>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</si>
  <si>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</si>
  <si>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</si>
  <si>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</si>
  <si>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</si>
  <si>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</si>
  <si>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</si>
  <si>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</si>
  <si>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</si>
  <si>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</si>
  <si>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</si>
  <si>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</si>
  <si>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</si>
  <si>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</si>
  <si>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</si>
  <si>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</si>
  <si>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</si>
  <si>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</si>
  <si>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</si>
  <si>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</si>
  <si>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</si>
  <si>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</si>
  <si>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</si>
  <si>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</si>
  <si>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</si>
  <si>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</si>
  <si>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</si>
  <si>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</si>
  <si>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</si>
  <si>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</si>
  <si>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</si>
  <si>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</si>
  <si>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</si>
  <si>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</si>
  <si>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</si>
  <si>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</si>
  <si>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</si>
  <si>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</si>
  <si>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</si>
  <si>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</si>
  <si>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</si>
  <si>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</si>
  <si>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</si>
  <si>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</si>
  <si>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</si>
  <si>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</si>
  <si>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</si>
  <si>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</si>
  <si>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</si>
  <si>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</si>
  <si>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</si>
  <si>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</si>
  <si>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</si>
  <si>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</si>
  <si>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</si>
  <si>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</si>
  <si>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</si>
  <si>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</si>
  <si>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</si>
  <si>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</si>
  <si>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</si>
  <si>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</si>
  <si>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</si>
  <si>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</si>
  <si>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</si>
  <si>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</si>
  <si>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</si>
  <si>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</si>
  <si>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</si>
  <si>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</si>
  <si>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</si>
  <si>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</si>
  <si>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</si>
  <si>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</si>
  <si>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</si>
  <si>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</si>
  <si>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</si>
  <si>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</si>
  <si>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</si>
  <si>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</si>
  <si>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</si>
  <si>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</si>
  <si>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</si>
  <si>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</si>
  <si>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</si>
  <si>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</si>
  <si>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</si>
  <si>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</si>
  <si>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</si>
  <si>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</si>
  <si>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</si>
  <si>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</si>
  <si>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</si>
  <si>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</si>
  <si>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</si>
  <si>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</si>
  <si>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</si>
  <si>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</si>
  <si>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</si>
  <si>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</si>
  <si>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</si>
  <si>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</si>
  <si>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</si>
  <si>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</si>
  <si>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</si>
  <si>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</si>
  <si>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</si>
  <si>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</si>
  <si>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</si>
  <si>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</si>
  <si>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</si>
  <si>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</si>
  <si>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</si>
  <si>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</si>
  <si>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</si>
  <si>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</si>
  <si>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</si>
  <si>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</si>
  <si>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</si>
  <si>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</si>
  <si>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</si>
  <si>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</si>
  <si>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</si>
  <si>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</si>
  <si>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</si>
  <si>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</si>
  <si>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</si>
  <si>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</si>
  <si>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</si>
  <si>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</si>
  <si>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</si>
  <si>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</si>
  <si>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</si>
  <si>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</si>
  <si>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</si>
  <si>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</si>
  <si>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</si>
  <si>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</si>
  <si>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</si>
  <si>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</si>
  <si>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</si>
  <si>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</si>
  <si>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</si>
  <si>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</si>
  <si>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</si>
  <si>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</si>
  <si>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</si>
  <si>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</si>
  <si>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</si>
  <si>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</si>
  <si>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</si>
  <si>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</si>
  <si>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</si>
  <si>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</si>
  <si>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</si>
  <si>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</si>
  <si>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</si>
  <si>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</si>
  <si>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</si>
  <si>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</si>
  <si>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</si>
  <si>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</si>
  <si>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</si>
  <si>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</si>
  <si>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</si>
  <si>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</si>
  <si>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</si>
  <si>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</si>
  <si>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</si>
  <si>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</si>
  <si>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</si>
  <si>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</si>
  <si>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</si>
  <si>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</si>
  <si>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</si>
  <si>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</si>
  <si>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</si>
  <si>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</si>
  <si>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</si>
  <si>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</si>
  <si>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</si>
  <si>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</si>
  <si>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</si>
  <si>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</si>
  <si>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</si>
  <si>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</si>
  <si>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</si>
  <si>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</si>
  <si>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</si>
  <si>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</si>
  <si>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</si>
  <si>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</si>
  <si>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</si>
  <si>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</si>
  <si>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</si>
  <si>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</si>
  <si>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</si>
  <si>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</si>
  <si>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</si>
  <si>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</si>
  <si>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</si>
  <si>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</si>
  <si>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</si>
  <si>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</si>
  <si>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</si>
  <si>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</si>
  <si>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</si>
  <si>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</si>
  <si>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</si>
  <si>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</si>
  <si>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</si>
  <si>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</si>
  <si>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</si>
  <si>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</si>
  <si>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</si>
  <si>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</si>
  <si>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</si>
  <si>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</si>
  <si>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</si>
  <si>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</si>
  <si>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</si>
  <si>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</si>
  <si>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</si>
  <si>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</si>
  <si>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</si>
  <si>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</si>
  <si>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</si>
  <si>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</si>
  <si>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</si>
  <si>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</si>
  <si>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</si>
  <si>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</si>
  <si>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</si>
  <si>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</si>
  <si>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</si>
  <si>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</si>
  <si>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</si>
  <si>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</si>
  <si>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</si>
  <si>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</si>
  <si>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</si>
  <si>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</si>
  <si>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</si>
  <si>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</si>
  <si>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</si>
  <si>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</si>
  <si>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</si>
  <si>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</si>
  <si>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</si>
  <si>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</si>
  <si>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</si>
  <si>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</si>
  <si>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</si>
  <si>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</si>
  <si>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</si>
  <si>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</si>
  <si>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</si>
  <si>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</si>
  <si>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</si>
  <si>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</si>
  <si>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</si>
  <si>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</si>
  <si>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</si>
  <si>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</si>
  <si>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</si>
  <si>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</si>
  <si>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</si>
  <si>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</si>
  <si>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</si>
  <si>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</si>
  <si>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</si>
  <si>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</si>
  <si>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</si>
  <si>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</si>
  <si>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</si>
  <si>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</si>
  <si>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</si>
  <si>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</si>
  <si>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</si>
  <si>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</si>
  <si>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</si>
  <si>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</si>
  <si>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</si>
  <si>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</si>
  <si>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</si>
  <si>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</si>
  <si>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</si>
  <si>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</si>
  <si>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</si>
  <si>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</si>
  <si>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</si>
  <si>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</si>
  <si>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</si>
  <si>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</si>
  <si>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</si>
  <si>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</si>
  <si>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</si>
  <si>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</si>
  <si>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</si>
  <si>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</si>
  <si>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</si>
  <si>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</si>
  <si>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</si>
  <si>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</si>
  <si>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</si>
  <si>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</si>
  <si>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</si>
  <si>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</si>
  <si>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</si>
  <si>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</si>
  <si>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</si>
  <si>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</si>
  <si>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</si>
  <si>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</si>
  <si>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</si>
  <si>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</si>
  <si>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</si>
  <si>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</si>
  <si>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</si>
  <si>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</si>
  <si>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</si>
  <si>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</si>
  <si>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</si>
  <si>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</si>
  <si>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</si>
  <si>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</si>
  <si>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</si>
  <si>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</si>
  <si>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YUG</t>
  </si>
  <si>
    <t>Yugoslavia</t>
  </si>
  <si>
    <t>ZMB</t>
  </si>
  <si>
    <t>Zambia</t>
  </si>
  <si>
    <t>ZWE</t>
  </si>
  <si>
    <t>Zimbabwe</t>
  </si>
  <si>
    <t xml:space="preserve"> People Affected P78-82  Drought   </t>
  </si>
  <si>
    <t xml:space="preserve"> People Affected P83-87  Drought   </t>
  </si>
  <si>
    <t xml:space="preserve"> People Affected P88-92  Drought   </t>
  </si>
  <si>
    <t xml:space="preserve"> People Affected P93-97  Drought   </t>
  </si>
  <si>
    <t xml:space="preserve"> People Affected P98-02  Drought   </t>
  </si>
  <si>
    <t xml:space="preserve"> People Affected P03-07  Drought   </t>
  </si>
  <si>
    <t xml:space="preserve"> People Affected P08-10  Drought   </t>
  </si>
  <si>
    <t xml:space="preserve"> People Affected P78-82  Extreme temperature   </t>
  </si>
  <si>
    <t xml:space="preserve"> People Affected P83-87  Extreme temperature   </t>
  </si>
  <si>
    <t xml:space="preserve"> People Affected P88-92  Extreme temperature   </t>
  </si>
  <si>
    <t xml:space="preserve"> People Affected P93-97  Extreme temperature   </t>
  </si>
  <si>
    <t xml:space="preserve"> People Affected P98-02  Extreme temperature   </t>
  </si>
  <si>
    <t xml:space="preserve"> People Affected P03-07  Extreme temperature   </t>
  </si>
  <si>
    <t xml:space="preserve"> People Affected P08-10  Extreme temperature   </t>
  </si>
  <si>
    <t xml:space="preserve"> People Affected P78-82  Flood   </t>
  </si>
  <si>
    <t xml:space="preserve"> People Affected P83-87  Flood   </t>
  </si>
  <si>
    <t xml:space="preserve"> People Affected P88-92  Flood   </t>
  </si>
  <si>
    <t xml:space="preserve"> People Affected P93-97  Flood   </t>
  </si>
  <si>
    <t xml:space="preserve"> People Affected P98-02  Flood   </t>
  </si>
  <si>
    <t xml:space="preserve"> People Affected P03-07  Flood   </t>
  </si>
  <si>
    <t xml:space="preserve"> People Affected P08-10  Flood   </t>
  </si>
  <si>
    <t xml:space="preserve"> People Affected P78-82  Storm   </t>
  </si>
  <si>
    <t xml:space="preserve"> People Affected P83-87  Storm   </t>
  </si>
  <si>
    <t xml:space="preserve"> People Affected P88-92  Storm   </t>
  </si>
  <si>
    <t xml:space="preserve"> People Affected P93-97  Storm   </t>
  </si>
  <si>
    <t xml:space="preserve"> People Affected P98-02  Storm   </t>
  </si>
  <si>
    <t xml:space="preserve"> People Affected P03-07  Storm   </t>
  </si>
  <si>
    <t xml:space="preserve"> People Affected P08-10  Storm   </t>
  </si>
  <si>
    <t xml:space="preserve"> People Affected P78-82  Wildfire   </t>
  </si>
  <si>
    <t xml:space="preserve"> People Affected P83-87  Wildfire   </t>
  </si>
  <si>
    <t xml:space="preserve"> People Affected P88-92  Wildfire   </t>
  </si>
  <si>
    <t xml:space="preserve"> People Affected P93-97  Wildfire   </t>
  </si>
  <si>
    <t xml:space="preserve"> People Affected P98-02  Wildfire   </t>
  </si>
  <si>
    <t xml:space="preserve"> People Affected P03-07  Wildfire   </t>
  </si>
  <si>
    <t xml:space="preserve"> People Affected P08-10  Wildfire   </t>
  </si>
  <si>
    <t xml:space="preserve"> People Affected P78-82  All Climate   </t>
  </si>
  <si>
    <t xml:space="preserve"> People Affected P83-87  All Climate   </t>
  </si>
  <si>
    <t xml:space="preserve"> People Affected P88-92  All Climate   </t>
  </si>
  <si>
    <t xml:space="preserve"> People Affected P93-97  All Climate   </t>
  </si>
  <si>
    <t xml:space="preserve"> People Affected P98-02  All Climate   </t>
  </si>
  <si>
    <t xml:space="preserve"> People Affected P03-07  All Climate   </t>
  </si>
  <si>
    <t xml:space="preserve"> SCALED _ People Affected P08-10  All Climate   </t>
  </si>
  <si>
    <t>Slope</t>
  </si>
  <si>
    <t>R^2</t>
  </si>
  <si>
    <t>ISO</t>
  </si>
  <si>
    <t>Country</t>
  </si>
  <si>
    <t>Aver/yr  Propn Affected 78-10</t>
  </si>
  <si>
    <t>2050 projection</t>
  </si>
  <si>
    <t xml:space="preserve"> People Affected P78-10  All Climate   </t>
  </si>
  <si>
    <t xml:space="preserve"> People Affected P78-10  All Climate Propn /yr   </t>
  </si>
  <si>
    <t>Income</t>
  </si>
  <si>
    <t>Most Affected</t>
  </si>
  <si>
    <t>Getting Better / Worse</t>
  </si>
  <si>
    <t>Income bi</t>
  </si>
  <si>
    <t>Moderate but getting worse</t>
  </si>
  <si>
    <t>Moderate and no change</t>
  </si>
  <si>
    <t>Better and no change</t>
  </si>
  <si>
    <t>Vulnerability</t>
  </si>
  <si>
    <t>SWEDEN</t>
  </si>
  <si>
    <t>AUSTRIA</t>
  </si>
  <si>
    <t>SWITZERLAND</t>
  </si>
  <si>
    <t>SLOVENIA</t>
  </si>
  <si>
    <t>CANADA</t>
  </si>
  <si>
    <t>LUXEMBOURG</t>
  </si>
  <si>
    <t>CROATIA</t>
  </si>
  <si>
    <t>NEW ZEALAND</t>
  </si>
  <si>
    <t>FRANCE</t>
  </si>
  <si>
    <t>GERMANY</t>
  </si>
  <si>
    <t>ALBANIA</t>
  </si>
  <si>
    <t>POLAND</t>
  </si>
  <si>
    <t>GREECE</t>
  </si>
  <si>
    <t>PORTUGAL</t>
  </si>
  <si>
    <t>SPAIN</t>
  </si>
  <si>
    <t>ITALY</t>
  </si>
  <si>
    <t>UNITED KINGDOM</t>
  </si>
  <si>
    <t>LITHUANIA</t>
  </si>
  <si>
    <t>HUNGARY</t>
  </si>
  <si>
    <t>UNITED STATES</t>
  </si>
  <si>
    <t>BULGARIA</t>
  </si>
  <si>
    <t>URUGUAY</t>
  </si>
  <si>
    <t>ROMANIA</t>
  </si>
  <si>
    <t>PANAMA</t>
  </si>
  <si>
    <t>BELGIUM</t>
  </si>
  <si>
    <t>BRAZIL</t>
  </si>
  <si>
    <t>BELARUS</t>
  </si>
  <si>
    <t>NETHERLANDS</t>
  </si>
  <si>
    <t>KAZAKHSTAN</t>
  </si>
  <si>
    <t>AUSTRALIA</t>
  </si>
  <si>
    <t>CHILE</t>
  </si>
  <si>
    <t>JAPAN</t>
  </si>
  <si>
    <t>TURKEY</t>
  </si>
  <si>
    <t>GUATEMALA</t>
  </si>
  <si>
    <t>EL SALVADOR</t>
  </si>
  <si>
    <t>ARGENTINA</t>
  </si>
  <si>
    <t>ARMENIA</t>
  </si>
  <si>
    <t>ECUADOR</t>
  </si>
  <si>
    <t>MALAYSIA</t>
  </si>
  <si>
    <t>GEORGIA</t>
  </si>
  <si>
    <t>COLOMBIA</t>
  </si>
  <si>
    <t>CUBA</t>
  </si>
  <si>
    <t>PERU</t>
  </si>
  <si>
    <t>ISRAEL</t>
  </si>
  <si>
    <t>NICARAGUA</t>
  </si>
  <si>
    <t>UKRAINE</t>
  </si>
  <si>
    <t>INDONESIA</t>
  </si>
  <si>
    <t>MEXICO</t>
  </si>
  <si>
    <t>ALGERIA</t>
  </si>
  <si>
    <t>AZERBAIJAN</t>
  </si>
  <si>
    <t>NEPAL</t>
  </si>
  <si>
    <t>TIMOR-LESTE</t>
  </si>
  <si>
    <t>LEBANON</t>
  </si>
  <si>
    <t>JAMAICA</t>
  </si>
  <si>
    <t>HONDURAS</t>
  </si>
  <si>
    <t>PHILIPPINES</t>
  </si>
  <si>
    <t>BOLIVIA</t>
  </si>
  <si>
    <t>MOROCCO</t>
  </si>
  <si>
    <t>PARAGUAY</t>
  </si>
  <si>
    <t>JORDAN</t>
  </si>
  <si>
    <t>CAMEROON</t>
  </si>
  <si>
    <t>UZBEKISTAN</t>
  </si>
  <si>
    <t>MONGOLIA</t>
  </si>
  <si>
    <t>SRI LANKA</t>
  </si>
  <si>
    <t>THAILAND</t>
  </si>
  <si>
    <t>PAKISTAN</t>
  </si>
  <si>
    <t>GUINEA</t>
  </si>
  <si>
    <t>SOUTH AFRICA</t>
  </si>
  <si>
    <t>UGANDA</t>
  </si>
  <si>
    <t>CAMBODIA</t>
  </si>
  <si>
    <t>BURKINA FASO</t>
  </si>
  <si>
    <t>VIETNAM</t>
  </si>
  <si>
    <t>MALI</t>
  </si>
  <si>
    <t>IRAQ</t>
  </si>
  <si>
    <t>SENEGAL</t>
  </si>
  <si>
    <t>HAITI</t>
  </si>
  <si>
    <t>MADAGASCAR</t>
  </si>
  <si>
    <t>BOTSWANA</t>
  </si>
  <si>
    <t>NIGERIA</t>
  </si>
  <si>
    <t>TAJIKISTAN</t>
  </si>
  <si>
    <t>ERITREA</t>
  </si>
  <si>
    <t>RWANDA</t>
  </si>
  <si>
    <t>CENTRAL AFRICAN REPUBLIC</t>
  </si>
  <si>
    <t>LESOTHO</t>
  </si>
  <si>
    <t>NAMIBIA</t>
  </si>
  <si>
    <t>BURUNDI</t>
  </si>
  <si>
    <t>ANGOLA</t>
  </si>
  <si>
    <t>SUDAN</t>
  </si>
  <si>
    <t>KENYA</t>
  </si>
  <si>
    <t>ZAMBIA</t>
  </si>
  <si>
    <t>AFGHANISTAN</t>
  </si>
  <si>
    <t>CHAD</t>
  </si>
  <si>
    <t>MAURITANIA</t>
  </si>
  <si>
    <t>ZIMBABWE</t>
  </si>
  <si>
    <t>ETHIOPIA</t>
  </si>
  <si>
    <t>MOZAMBIQUE</t>
  </si>
  <si>
    <t>MALAWI</t>
  </si>
  <si>
    <t>SWAZILAND</t>
  </si>
  <si>
    <t>SOMALIA</t>
  </si>
  <si>
    <t>NIGER</t>
  </si>
  <si>
    <t>INDIA</t>
  </si>
  <si>
    <t>BANGLADESH</t>
  </si>
  <si>
    <t>DJIBOUTI</t>
  </si>
  <si>
    <t>CHINA</t>
  </si>
  <si>
    <t>High but improving</t>
  </si>
  <si>
    <t>High and getting worse</t>
  </si>
  <si>
    <t>High but 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</si>
</sst>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_-* #,##0_-;\-* #,##0_-;_-* &quot;-&quot;??_-;_-@_-"/>
    <numFmt numFmtId="167" formatCode="_-* #,##0.000_-;\-* #,##0.000_-;_-* &quot;-&quot;_-;_-@_-"/>
    <numFmt numFmtId="168" formatCode="_-* #,##0.000_-;\-* #,##0.000_-;_-* &quot;-&quot;???_-;_-@_-"/>
    <numFmt numFmtId="169" formatCode="_-* #,##0.000_-;\-* #,##0.000_-;_-* &quot;-&quot;??_-;_-@_-"/>
    <numFmt numFmtId="170" formatCode="0.000_ ;[Red]\-0.000\ "/>
    <numFmt numFmtId="171" formatCode="0.000"/>
  </numFmts>
  <fonts count="2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8" tint="-0.249977111117893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2"/>
      <name val="Arial"/>
      <family val="2"/>
    </font>
    <font>
      <sz val="9"/>
      <name val="Times New Roman"/>
      <family val="1"/>
    </font>
    <font>
      <sz val="9"/>
      <color indexed="9"/>
      <name val="Calibri"/>
      <family val="2"/>
    </font>
    <font>
      <b/>
      <sz val="9"/>
      <name val="Times New Roman"/>
      <family val="1"/>
    </font>
    <font>
      <b/>
      <sz val="10"/>
      <color indexed="8"/>
      <name val="Verdana"/>
      <family val="2"/>
    </font>
    <font>
      <sz val="10"/>
      <name val="Helv"/>
    </font>
    <font>
      <sz val="10"/>
      <name val="Arial Cyr"/>
      <charset val="204"/>
    </font>
    <font>
      <vertAlign val="superscript"/>
      <sz val="11"/>
      <name val="Arial"/>
      <family val="2"/>
    </font>
    <font>
      <b/>
      <sz val="12"/>
      <name val="Times New Roman"/>
      <family val="1"/>
    </font>
    <font>
      <sz val="10"/>
      <name val="Arial CE"/>
      <charset val="238"/>
    </font>
    <font>
      <sz val="11"/>
      <name val="Arial"/>
      <family val="2"/>
    </font>
    <font>
      <sz val="10"/>
      <name val="Times New Roman"/>
      <family val="1"/>
    </font>
    <font>
      <sz val="8"/>
      <name val="Helvetica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D5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49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5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9" fontId="8" fillId="0" borderId="1" applyNumberFormat="0" applyFont="0" applyFill="0" applyBorder="0" applyProtection="0">
      <alignment horizontal="left" vertical="center" indent="2"/>
    </xf>
    <xf numFmtId="49" fontId="8" fillId="0" borderId="2" applyNumberFormat="0" applyFont="0" applyFill="0" applyBorder="0" applyProtection="0">
      <alignment horizontal="left" vertical="center" indent="5"/>
    </xf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4" fontId="8" fillId="11" borderId="1">
      <alignment horizontal="right" vertical="center"/>
    </xf>
    <xf numFmtId="0" fontId="2" fillId="0" borderId="0" applyNumberFormat="0" applyFill="0" applyBorder="0" applyAlignment="0" applyProtection="0"/>
    <xf numFmtId="4" fontId="10" fillId="0" borderId="3" applyFill="0" applyBorder="0" applyProtection="0">
      <alignment horizontal="right" vertical="center"/>
    </xf>
    <xf numFmtId="0" fontId="5" fillId="0" borderId="0">
      <alignment horizontal="center" wrapText="1"/>
    </xf>
    <xf numFmtId="0" fontId="5" fillId="0" borderId="0">
      <alignment horizontal="left"/>
    </xf>
    <xf numFmtId="0" fontId="5" fillId="0" borderId="0">
      <alignment horizontal="right"/>
    </xf>
    <xf numFmtId="0" fontId="2" fillId="0" borderId="0">
      <alignment horizontal="center" wrapText="1"/>
    </xf>
    <xf numFmtId="1" fontId="11" fillId="12" borderId="1">
      <alignment horizontal="right" vertical="center" indent="1"/>
    </xf>
    <xf numFmtId="0" fontId="11" fillId="13" borderId="1">
      <alignment horizontal="center" vertical="center"/>
    </xf>
    <xf numFmtId="1" fontId="11" fillId="12" borderId="1">
      <alignment horizontal="right" vertical="center" indent="1"/>
    </xf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/>
    <xf numFmtId="0" fontId="12" fillId="0" borderId="0"/>
    <xf numFmtId="0" fontId="13" fillId="0" borderId="4"/>
    <xf numFmtId="1" fontId="14" fillId="0" borderId="0" applyNumberFormat="0" applyFill="0" applyBorder="0" applyAlignment="0" applyProtection="0">
      <alignment horizontal="center" vertical="top"/>
    </xf>
    <xf numFmtId="0" fontId="5" fillId="0" borderId="0"/>
    <xf numFmtId="0" fontId="2" fillId="0" borderId="0">
      <alignment horizontal="left" indent="2"/>
    </xf>
    <xf numFmtId="0" fontId="15" fillId="0" borderId="0" applyNumberFormat="0" applyFill="0" applyBorder="0" applyAlignment="0" applyProtection="0"/>
    <xf numFmtId="4" fontId="8" fillId="0" borderId="5">
      <alignment horizontal="right" vertical="center"/>
    </xf>
    <xf numFmtId="0" fontId="2" fillId="0" borderId="0">
      <alignment horizontal="left"/>
    </xf>
    <xf numFmtId="0" fontId="16" fillId="0" borderId="0"/>
    <xf numFmtId="0" fontId="2" fillId="0" borderId="0" applyNumberFormat="0" applyFill="0" applyBorder="0" applyAlignment="0" applyProtection="0"/>
    <xf numFmtId="0" fontId="4" fillId="0" borderId="0"/>
    <xf numFmtId="1" fontId="17" fillId="0" borderId="0">
      <alignment horizontal="center" vertical="top"/>
    </xf>
    <xf numFmtId="0" fontId="18" fillId="0" borderId="0"/>
    <xf numFmtId="4" fontId="8" fillId="0" borderId="1" applyFill="0" applyBorder="0" applyProtection="0">
      <alignment horizontal="right" vertical="center"/>
    </xf>
    <xf numFmtId="49" fontId="10" fillId="0" borderId="1" applyNumberFormat="0" applyFill="0" applyBorder="0" applyProtection="0">
      <alignment horizontal="left" vertical="center"/>
    </xf>
    <xf numFmtId="0" fontId="8" fillId="0" borderId="1" applyNumberFormat="0" applyFill="0" applyAlignment="0" applyProtection="0"/>
    <xf numFmtId="0" fontId="19" fillId="13" borderId="0" applyNumberFormat="0" applyFont="0" applyBorder="0" applyAlignment="0" applyProtection="0"/>
    <xf numFmtId="0" fontId="15" fillId="0" borderId="0" applyNumberFormat="0" applyFont="0" applyFill="0" applyBorder="0" applyAlignment="0">
      <protection locked="0"/>
    </xf>
    <xf numFmtId="165" fontId="8" fillId="14" borderId="1" applyNumberFormat="0" applyFont="0" applyBorder="0" applyAlignment="0" applyProtection="0">
      <alignment horizontal="right"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15" borderId="1"/>
    <xf numFmtId="0" fontId="8" fillId="0" borderId="0"/>
    <xf numFmtId="0" fontId="13" fillId="0" borderId="0"/>
    <xf numFmtId="4" fontId="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3" fillId="2" borderId="0" xfId="0" quotePrefix="1" applyFont="1" applyFill="1" applyAlignment="1">
      <alignment horizontal="right"/>
    </xf>
    <xf numFmtId="0" fontId="0" fillId="4" borderId="0" xfId="0" applyFill="1"/>
    <xf numFmtId="0" fontId="5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6" fontId="0" fillId="0" borderId="0" xfId="1" applyNumberFormat="1" applyFont="1"/>
    <xf numFmtId="167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  <xf numFmtId="169" fontId="0" fillId="0" borderId="0" xfId="0" applyNumberFormat="1"/>
    <xf numFmtId="169" fontId="0" fillId="0" borderId="0" xfId="1" applyNumberFormat="1" applyFont="1"/>
    <xf numFmtId="170" fontId="0" fillId="0" borderId="0" xfId="1" applyNumberFormat="1" applyFont="1"/>
    <xf numFmtId="171" fontId="0" fillId="0" borderId="0" xfId="0" applyNumberFormat="1"/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169" fontId="0" fillId="0" borderId="0" xfId="1" applyNumberFormat="1" applyFont="1" applyFill="1"/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5" fillId="0" borderId="0" xfId="0" applyFont="1" applyAlignment="1">
      <alignment horizontal="right"/>
    </xf>
    <xf numFmtId="171" fontId="0" fillId="3" borderId="0" xfId="0" applyNumberFormat="1" applyFill="1"/>
  </cellXfs>
  <cellStyles count="120">
    <cellStyle name="2x indented GHG Textfiels" xfId="3"/>
    <cellStyle name="5x indented GHG Textfiels" xfId="4"/>
    <cellStyle name="60% - Accent6 2" xfId="5"/>
    <cellStyle name="Accent3 2" xfId="6"/>
    <cellStyle name="Accent5 2" xfId="7"/>
    <cellStyle name="AggblueCels_1x" xfId="8"/>
    <cellStyle name="ANCLAS,REZONES Y SUS PARTES,DE FUNDICION,DE HIERRO O DE ACERO" xfId="9"/>
    <cellStyle name="Bold GHG Numbers (0.00)" xfId="10"/>
    <cellStyle name="BoldCenter" xfId="11"/>
    <cellStyle name="BoldLeft" xfId="12"/>
    <cellStyle name="BoldRight" xfId="13"/>
    <cellStyle name="Center" xfId="14"/>
    <cellStyle name="clsAltData" xfId="15"/>
    <cellStyle name="clsColumnHeader" xfId="16"/>
    <cellStyle name="clsData" xfId="17"/>
    <cellStyle name="Comma" xfId="1" builtinId="3"/>
    <cellStyle name="Comma 2" xfId="18"/>
    <cellStyle name="Comma 3" xfId="19"/>
    <cellStyle name="Comma0 - Stil2" xfId="20"/>
    <cellStyle name="Comma0 - Stil3" xfId="21"/>
    <cellStyle name="Empty_B_border" xfId="22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otnote" xfId="23"/>
    <cellStyle name="H1" xfId="24"/>
    <cellStyle name="H3" xfId="25"/>
    <cellStyle name="Headline" xfId="26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InputCells12_BBorder_CRFReport-template" xfId="27"/>
    <cellStyle name="Left" xfId="28"/>
    <cellStyle name="Navadno_Table2(I).A-Gs1" xfId="29"/>
    <cellStyle name="Normal" xfId="0" builtinId="0"/>
    <cellStyle name="Normal 2" xfId="2"/>
    <cellStyle name="Normal 2 2" xfId="30"/>
    <cellStyle name="Normal 3" xfId="31"/>
    <cellStyle name="Normal 4" xfId="32"/>
    <cellStyle name="Normal 5" xfId="33"/>
    <cellStyle name="Normal GHG Numbers (0.00)" xfId="34"/>
    <cellStyle name="Normal GHG Textfiels Bold" xfId="35"/>
    <cellStyle name="Normal GHG whole table" xfId="36"/>
    <cellStyle name="Normal GHG-Shade" xfId="37"/>
    <cellStyle name="Not Locked" xfId="38"/>
    <cellStyle name="Pattern" xfId="39"/>
    <cellStyle name="Percent 2" xfId="40"/>
    <cellStyle name="Percent 3" xfId="41"/>
    <cellStyle name="Shade" xfId="42"/>
    <cellStyle name="Standaard_1990" xfId="43"/>
    <cellStyle name="Standard_CRFReport-template" xfId="44"/>
    <cellStyle name="Обычный_2++" xfId="4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94485546689214"/>
          <c:y val="0.111795961742827"/>
          <c:w val="0.889239902059222"/>
          <c:h val="0.875451647183847"/>
        </c:manualLayout>
      </c:layout>
      <c:bubbleChart>
        <c:varyColors val="0"/>
        <c:ser>
          <c:idx val="0"/>
          <c:order val="0"/>
          <c:tx>
            <c:strRef>
              <c:f>Sheet6!$C$2</c:f>
              <c:strCache>
                <c:ptCount val="1"/>
                <c:pt idx="0">
                  <c:v>Slope</c:v>
                </c:pt>
              </c:strCache>
            </c:strRef>
          </c:tx>
          <c:invertIfNegative val="0"/>
          <c:xVal>
            <c:numRef>
              <c:f>Sheet6!$B$3:$B$137</c:f>
              <c:numCache>
                <c:formatCode>_-* #,##0.000_-;\-* #,##0.000_-;_-* "-"??_-;_-@_-</c:formatCode>
                <c:ptCount val="135"/>
                <c:pt idx="0">
                  <c:v>0.145434987179348</c:v>
                </c:pt>
                <c:pt idx="1">
                  <c:v>0.135214757027367</c:v>
                </c:pt>
                <c:pt idx="2">
                  <c:v>0.110755159836506</c:v>
                </c:pt>
                <c:pt idx="3">
                  <c:v>0.106667576623423</c:v>
                </c:pt>
                <c:pt idx="4">
                  <c:v>0.091817612014988</c:v>
                </c:pt>
                <c:pt idx="5">
                  <c:v>0.0827247805037126</c:v>
                </c:pt>
                <c:pt idx="6">
                  <c:v>0.0801120797926353</c:v>
                </c:pt>
                <c:pt idx="7">
                  <c:v>0.075781123548797</c:v>
                </c:pt>
                <c:pt idx="8">
                  <c:v>0.0739439462321474</c:v>
                </c:pt>
                <c:pt idx="9">
                  <c:v>0.0711319516562355</c:v>
                </c:pt>
                <c:pt idx="10">
                  <c:v>0.0702488375821709</c:v>
                </c:pt>
                <c:pt idx="11">
                  <c:v>0.0593798509722493</c:v>
                </c:pt>
                <c:pt idx="12">
                  <c:v>0.0585138132109741</c:v>
                </c:pt>
                <c:pt idx="13">
                  <c:v>0.0562684913652655</c:v>
                </c:pt>
                <c:pt idx="14">
                  <c:v>0.055931818927951</c:v>
                </c:pt>
                <c:pt idx="15">
                  <c:v>0.0557184750733138</c:v>
                </c:pt>
                <c:pt idx="16">
                  <c:v>0.0541757575757576</c:v>
                </c:pt>
                <c:pt idx="17">
                  <c:v>0.0525442493754752</c:v>
                </c:pt>
                <c:pt idx="18">
                  <c:v>0.05202983593157</c:v>
                </c:pt>
                <c:pt idx="19">
                  <c:v>0.0514599222771029</c:v>
                </c:pt>
                <c:pt idx="20">
                  <c:v>0.0512797840257665</c:v>
                </c:pt>
                <c:pt idx="21">
                  <c:v>0.0508957400087835</c:v>
                </c:pt>
                <c:pt idx="22">
                  <c:v>0.0501104792256197</c:v>
                </c:pt>
                <c:pt idx="23">
                  <c:v>0.0496192842050056</c:v>
                </c:pt>
                <c:pt idx="24">
                  <c:v>0.0463698650901925</c:v>
                </c:pt>
                <c:pt idx="25">
                  <c:v>0.0440537233056889</c:v>
                </c:pt>
                <c:pt idx="26">
                  <c:v>0.0424957912457912</c:v>
                </c:pt>
                <c:pt idx="27">
                  <c:v>0.0416584415584416</c:v>
                </c:pt>
                <c:pt idx="28">
                  <c:v>0.0407824603116837</c:v>
                </c:pt>
                <c:pt idx="29">
                  <c:v>0.0384275812981558</c:v>
                </c:pt>
                <c:pt idx="30">
                  <c:v>0.038030660693188</c:v>
                </c:pt>
                <c:pt idx="31">
                  <c:v>0.0362526554785523</c:v>
                </c:pt>
                <c:pt idx="32">
                  <c:v>0.0358942216855886</c:v>
                </c:pt>
                <c:pt idx="33">
                  <c:v>0.0333870469157755</c:v>
                </c:pt>
                <c:pt idx="34">
                  <c:v>0.0325498821548821</c:v>
                </c:pt>
                <c:pt idx="35">
                  <c:v>0.0324508501875244</c:v>
                </c:pt>
                <c:pt idx="36">
                  <c:v>0.0322652164408097</c:v>
                </c:pt>
                <c:pt idx="37">
                  <c:v>0.0310662152662153</c:v>
                </c:pt>
                <c:pt idx="38">
                  <c:v>0.0303889242400675</c:v>
                </c:pt>
                <c:pt idx="39">
                  <c:v>0.0293507457371798</c:v>
                </c:pt>
                <c:pt idx="40">
                  <c:v>0.029003182639916</c:v>
                </c:pt>
                <c:pt idx="41">
                  <c:v>0.0259500054571508</c:v>
                </c:pt>
                <c:pt idx="42">
                  <c:v>0.0250242967573041</c:v>
                </c:pt>
                <c:pt idx="43">
                  <c:v>0.0242975357221281</c:v>
                </c:pt>
                <c:pt idx="44">
                  <c:v>0.0240147782612481</c:v>
                </c:pt>
                <c:pt idx="45">
                  <c:v>0.0234387351778656</c:v>
                </c:pt>
                <c:pt idx="46">
                  <c:v>0.0232143570145581</c:v>
                </c:pt>
                <c:pt idx="47">
                  <c:v>0.0214027919645897</c:v>
                </c:pt>
                <c:pt idx="48">
                  <c:v>0.021381644419872</c:v>
                </c:pt>
                <c:pt idx="49">
                  <c:v>0.0204172065844312</c:v>
                </c:pt>
                <c:pt idx="50">
                  <c:v>0.0203964081069033</c:v>
                </c:pt>
                <c:pt idx="51">
                  <c:v>0.0195509916333446</c:v>
                </c:pt>
                <c:pt idx="52">
                  <c:v>0.0190954874759954</c:v>
                </c:pt>
                <c:pt idx="53">
                  <c:v>0.0176661089466089</c:v>
                </c:pt>
                <c:pt idx="54">
                  <c:v>0.017536023758246</c:v>
                </c:pt>
                <c:pt idx="55">
                  <c:v>0.0150628669482234</c:v>
                </c:pt>
                <c:pt idx="56">
                  <c:v>0.0148675651867512</c:v>
                </c:pt>
                <c:pt idx="57">
                  <c:v>0.0148509694439927</c:v>
                </c:pt>
                <c:pt idx="58">
                  <c:v>0.0142747124935582</c:v>
                </c:pt>
                <c:pt idx="59">
                  <c:v>0.0131361042780184</c:v>
                </c:pt>
                <c:pt idx="60">
                  <c:v>0.0115071356421356</c:v>
                </c:pt>
                <c:pt idx="61">
                  <c:v>0.0112927211302211</c:v>
                </c:pt>
                <c:pt idx="62">
                  <c:v>0.0110387106556123</c:v>
                </c:pt>
                <c:pt idx="63">
                  <c:v>0.0104702123273552</c:v>
                </c:pt>
                <c:pt idx="64">
                  <c:v>0.0102599937047529</c:v>
                </c:pt>
                <c:pt idx="65">
                  <c:v>0.00983471074380165</c:v>
                </c:pt>
                <c:pt idx="66">
                  <c:v>0.00897778031572001</c:v>
                </c:pt>
                <c:pt idx="67">
                  <c:v>0.0086938999187275</c:v>
                </c:pt>
                <c:pt idx="68">
                  <c:v>0.00765077339938844</c:v>
                </c:pt>
                <c:pt idx="69">
                  <c:v>0.00604997395378236</c:v>
                </c:pt>
                <c:pt idx="70">
                  <c:v>0.005835580502628</c:v>
                </c:pt>
                <c:pt idx="71">
                  <c:v>0.00570191447840815</c:v>
                </c:pt>
                <c:pt idx="72">
                  <c:v>0.00556200466200466</c:v>
                </c:pt>
                <c:pt idx="73">
                  <c:v>0.00554569507416925</c:v>
                </c:pt>
                <c:pt idx="74">
                  <c:v>0.00553276546560128</c:v>
                </c:pt>
                <c:pt idx="75">
                  <c:v>0.00513144004051471</c:v>
                </c:pt>
                <c:pt idx="76">
                  <c:v>0.0051095266389384</c:v>
                </c:pt>
                <c:pt idx="77">
                  <c:v>0.00484550473680908</c:v>
                </c:pt>
                <c:pt idx="78">
                  <c:v>0.00472615994246088</c:v>
                </c:pt>
                <c:pt idx="79">
                  <c:v>0.00459463241825205</c:v>
                </c:pt>
                <c:pt idx="80">
                  <c:v>0.00425768626591411</c:v>
                </c:pt>
                <c:pt idx="81">
                  <c:v>0.00413561847988077</c:v>
                </c:pt>
                <c:pt idx="82">
                  <c:v>0.00386580086580087</c:v>
                </c:pt>
                <c:pt idx="83">
                  <c:v>0.00377809622172645</c:v>
                </c:pt>
                <c:pt idx="84">
                  <c:v>0.00349206349206349</c:v>
                </c:pt>
                <c:pt idx="85">
                  <c:v>0.00321808571787387</c:v>
                </c:pt>
                <c:pt idx="86">
                  <c:v>0.00310240792394831</c:v>
                </c:pt>
                <c:pt idx="87">
                  <c:v>0.00305697423674952</c:v>
                </c:pt>
                <c:pt idx="88">
                  <c:v>0.00280152099621126</c:v>
                </c:pt>
                <c:pt idx="89">
                  <c:v>0.00249926955621992</c:v>
                </c:pt>
                <c:pt idx="90">
                  <c:v>0.00247864063493623</c:v>
                </c:pt>
                <c:pt idx="91">
                  <c:v>0.00223918404827496</c:v>
                </c:pt>
                <c:pt idx="92">
                  <c:v>0.00206676891615542</c:v>
                </c:pt>
                <c:pt idx="93">
                  <c:v>0.0015010505050505</c:v>
                </c:pt>
                <c:pt idx="94">
                  <c:v>0.00139700374531835</c:v>
                </c:pt>
                <c:pt idx="95">
                  <c:v>0.00139626858237182</c:v>
                </c:pt>
                <c:pt idx="96">
                  <c:v>0.00136008486023021</c:v>
                </c:pt>
                <c:pt idx="97">
                  <c:v>0.00130089158402454</c:v>
                </c:pt>
                <c:pt idx="98">
                  <c:v>0.00109038759519946</c:v>
                </c:pt>
                <c:pt idx="99">
                  <c:v>0.00103743222522565</c:v>
                </c:pt>
                <c:pt idx="100">
                  <c:v>0.000981184142534074</c:v>
                </c:pt>
                <c:pt idx="101">
                  <c:v>0.000922688422688422</c:v>
                </c:pt>
                <c:pt idx="102">
                  <c:v>0.000917316136745063</c:v>
                </c:pt>
                <c:pt idx="103">
                  <c:v>0.000864480919991781</c:v>
                </c:pt>
                <c:pt idx="104">
                  <c:v>0.000665756123351889</c:v>
                </c:pt>
                <c:pt idx="105">
                  <c:v>0.000627602535074387</c:v>
                </c:pt>
                <c:pt idx="106">
                  <c:v>0.000568380530679526</c:v>
                </c:pt>
                <c:pt idx="107">
                  <c:v>0.000567728878894957</c:v>
                </c:pt>
                <c:pt idx="108">
                  <c:v>0.000558087031246787</c:v>
                </c:pt>
                <c:pt idx="109">
                  <c:v>0.0005565008372495</c:v>
                </c:pt>
                <c:pt idx="110">
                  <c:v>0.000520617511372951</c:v>
                </c:pt>
                <c:pt idx="111">
                  <c:v>0.000517308235484001</c:v>
                </c:pt>
                <c:pt idx="112">
                  <c:v>0.000507146464646465</c:v>
                </c:pt>
                <c:pt idx="113">
                  <c:v>0.000372707400026118</c:v>
                </c:pt>
                <c:pt idx="114">
                  <c:v>0.000299895842459286</c:v>
                </c:pt>
                <c:pt idx="115">
                  <c:v>0.000281937332946897</c:v>
                </c:pt>
                <c:pt idx="116">
                  <c:v>0.000247739014198148</c:v>
                </c:pt>
                <c:pt idx="117">
                  <c:v>0.000223720688334952</c:v>
                </c:pt>
                <c:pt idx="118">
                  <c:v>0.0002096883179389</c:v>
                </c:pt>
                <c:pt idx="119">
                  <c:v>0.00018838779868518</c:v>
                </c:pt>
                <c:pt idx="120">
                  <c:v>0.00016249177376463</c:v>
                </c:pt>
                <c:pt idx="121">
                  <c:v>0.00011495426366671</c:v>
                </c:pt>
                <c:pt idx="122">
                  <c:v>7.85703153301151E-5</c:v>
                </c:pt>
                <c:pt idx="123">
                  <c:v>7.44237088774904E-5</c:v>
                </c:pt>
                <c:pt idx="124">
                  <c:v>6.85220519343742E-5</c:v>
                </c:pt>
                <c:pt idx="125">
                  <c:v>4.90277546950307E-5</c:v>
                </c:pt>
                <c:pt idx="126">
                  <c:v>4.69829795230139E-5</c:v>
                </c:pt>
                <c:pt idx="127">
                  <c:v>4.64300708799486E-5</c:v>
                </c:pt>
                <c:pt idx="128">
                  <c:v>3.70517401085087E-5</c:v>
                </c:pt>
                <c:pt idx="129">
                  <c:v>3.56401414913617E-5</c:v>
                </c:pt>
                <c:pt idx="130">
                  <c:v>3.21485979639221E-5</c:v>
                </c:pt>
                <c:pt idx="131">
                  <c:v>2.75438546067696E-5</c:v>
                </c:pt>
                <c:pt idx="132">
                  <c:v>1.94969887574128E-5</c:v>
                </c:pt>
                <c:pt idx="133">
                  <c:v>4.423800044238E-6</c:v>
                </c:pt>
                <c:pt idx="134">
                  <c:v>2.53581843540003E-6</c:v>
                </c:pt>
              </c:numCache>
            </c:numRef>
          </c:xVal>
          <c:yVal>
            <c:numRef>
              <c:f>Sheet6!$C$3:$C$137</c:f>
              <c:numCache>
                <c:formatCode>0.000_ ;[Red]\-0.000\ </c:formatCode>
                <c:ptCount val="135"/>
                <c:pt idx="0">
                  <c:v>0.0526497123573719</c:v>
                </c:pt>
                <c:pt idx="1">
                  <c:v>0.0244065579529622</c:v>
                </c:pt>
                <c:pt idx="2">
                  <c:v>-0.0102754763709265</c:v>
                </c:pt>
                <c:pt idx="3">
                  <c:v>0.0148289451333973</c:v>
                </c:pt>
                <c:pt idx="4">
                  <c:v>0.023017731577722</c:v>
                </c:pt>
                <c:pt idx="5">
                  <c:v>0.0166910068902871</c:v>
                </c:pt>
                <c:pt idx="6">
                  <c:v>0.0246991575398464</c:v>
                </c:pt>
                <c:pt idx="7">
                  <c:v>-0.00969898739830411</c:v>
                </c:pt>
                <c:pt idx="8">
                  <c:v>0.00267606352773448</c:v>
                </c:pt>
                <c:pt idx="9">
                  <c:v>-0.00538582823768323</c:v>
                </c:pt>
                <c:pt idx="10">
                  <c:v>-0.000253393634569103</c:v>
                </c:pt>
                <c:pt idx="11">
                  <c:v>-0.00292792265457139</c:v>
                </c:pt>
                <c:pt idx="12">
                  <c:v>-0.00920213961543215</c:v>
                </c:pt>
                <c:pt idx="13">
                  <c:v>-0.0334702652451869</c:v>
                </c:pt>
                <c:pt idx="14">
                  <c:v>0.0120622388366802</c:v>
                </c:pt>
                <c:pt idx="15">
                  <c:v>-0.0134088036489531</c:v>
                </c:pt>
                <c:pt idx="16">
                  <c:v>0.0171537762634866</c:v>
                </c:pt>
                <c:pt idx="17">
                  <c:v>0.0181416273469986</c:v>
                </c:pt>
                <c:pt idx="18">
                  <c:v>-0.00247303356195409</c:v>
                </c:pt>
                <c:pt idx="19">
                  <c:v>0.0106475605195286</c:v>
                </c:pt>
                <c:pt idx="20">
                  <c:v>0.0174363733971026</c:v>
                </c:pt>
                <c:pt idx="21">
                  <c:v>-0.0209146526183246</c:v>
                </c:pt>
                <c:pt idx="22">
                  <c:v>0.0185107537847839</c:v>
                </c:pt>
                <c:pt idx="23">
                  <c:v>-0.0180884059983279</c:v>
                </c:pt>
                <c:pt idx="24">
                  <c:v>0.0175445109012692</c:v>
                </c:pt>
                <c:pt idx="25">
                  <c:v>-0.00570290000427329</c:v>
                </c:pt>
                <c:pt idx="26">
                  <c:v>0.0107823147359455</c:v>
                </c:pt>
                <c:pt idx="27">
                  <c:v>-0.0232443082258457</c:v>
                </c:pt>
                <c:pt idx="28">
                  <c:v>-0.00307628082875159</c:v>
                </c:pt>
                <c:pt idx="29">
                  <c:v>-0.00196457696494419</c:v>
                </c:pt>
                <c:pt idx="30">
                  <c:v>-0.016759638942484</c:v>
                </c:pt>
                <c:pt idx="31">
                  <c:v>0.0111654138313496</c:v>
                </c:pt>
                <c:pt idx="32">
                  <c:v>-0.00314366047458194</c:v>
                </c:pt>
                <c:pt idx="33">
                  <c:v>0.000780401754578393</c:v>
                </c:pt>
                <c:pt idx="34">
                  <c:v>-0.00817157829358319</c:v>
                </c:pt>
                <c:pt idx="35">
                  <c:v>0.00436981483296015</c:v>
                </c:pt>
                <c:pt idx="36">
                  <c:v>0.0071041320527998</c:v>
                </c:pt>
                <c:pt idx="37">
                  <c:v>0.00439174030115257</c:v>
                </c:pt>
                <c:pt idx="38">
                  <c:v>-0.00493196064044339</c:v>
                </c:pt>
                <c:pt idx="39">
                  <c:v>-0.00848323593495214</c:v>
                </c:pt>
                <c:pt idx="40">
                  <c:v>0.0184718026539243</c:v>
                </c:pt>
                <c:pt idx="41">
                  <c:v>0.000850352680328934</c:v>
                </c:pt>
                <c:pt idx="42">
                  <c:v>0.0118833781442251</c:v>
                </c:pt>
                <c:pt idx="43">
                  <c:v>0.00844600294054772</c:v>
                </c:pt>
                <c:pt idx="44">
                  <c:v>-0.00589592005994543</c:v>
                </c:pt>
                <c:pt idx="45">
                  <c:v>-0.0148582512406488</c:v>
                </c:pt>
                <c:pt idx="46">
                  <c:v>-0.00515917851324322</c:v>
                </c:pt>
                <c:pt idx="47">
                  <c:v>0.0104097917424344</c:v>
                </c:pt>
                <c:pt idx="48">
                  <c:v>0.00291299386726896</c:v>
                </c:pt>
                <c:pt idx="49">
                  <c:v>0.00490251504102392</c:v>
                </c:pt>
                <c:pt idx="50">
                  <c:v>0.0040014774729839</c:v>
                </c:pt>
                <c:pt idx="51">
                  <c:v>0.00245745917778687</c:v>
                </c:pt>
                <c:pt idx="52">
                  <c:v>0.00685647349224036</c:v>
                </c:pt>
                <c:pt idx="53">
                  <c:v>-0.00225400821367729</c:v>
                </c:pt>
                <c:pt idx="54">
                  <c:v>0.000263125866192305</c:v>
                </c:pt>
                <c:pt idx="55">
                  <c:v>0.00144575050686081</c:v>
                </c:pt>
                <c:pt idx="56">
                  <c:v>0.0030970731316773</c:v>
                </c:pt>
                <c:pt idx="57">
                  <c:v>-0.00482511752094425</c:v>
                </c:pt>
                <c:pt idx="58">
                  <c:v>-0.00248962474122794</c:v>
                </c:pt>
                <c:pt idx="59">
                  <c:v>-0.00321432929915745</c:v>
                </c:pt>
                <c:pt idx="60">
                  <c:v>0.00173262130384522</c:v>
                </c:pt>
                <c:pt idx="61">
                  <c:v>0.00266647168090151</c:v>
                </c:pt>
                <c:pt idx="62">
                  <c:v>0.00578581501934109</c:v>
                </c:pt>
                <c:pt idx="63">
                  <c:v>-0.00241983190209644</c:v>
                </c:pt>
                <c:pt idx="64">
                  <c:v>-0.00452726206620305</c:v>
                </c:pt>
                <c:pt idx="65">
                  <c:v>0.00174268236022921</c:v>
                </c:pt>
                <c:pt idx="66">
                  <c:v>0.00407639908443409</c:v>
                </c:pt>
                <c:pt idx="67">
                  <c:v>0.00554061593138695</c:v>
                </c:pt>
                <c:pt idx="68">
                  <c:v>0.000156734216951005</c:v>
                </c:pt>
                <c:pt idx="69">
                  <c:v>0.000784946489002651</c:v>
                </c:pt>
                <c:pt idx="70">
                  <c:v>-0.00385921777621889</c:v>
                </c:pt>
                <c:pt idx="71">
                  <c:v>0.00148020320158159</c:v>
                </c:pt>
                <c:pt idx="72">
                  <c:v>0.000679311361551566</c:v>
                </c:pt>
                <c:pt idx="73">
                  <c:v>0.00236364655531685</c:v>
                </c:pt>
                <c:pt idx="74">
                  <c:v>-0.000321041707848076</c:v>
                </c:pt>
                <c:pt idx="75">
                  <c:v>0.00269876020077139</c:v>
                </c:pt>
                <c:pt idx="76">
                  <c:v>-0.000994431361414526</c:v>
                </c:pt>
                <c:pt idx="77">
                  <c:v>-0.00323677192342013</c:v>
                </c:pt>
                <c:pt idx="78">
                  <c:v>0.00107518122921548</c:v>
                </c:pt>
                <c:pt idx="79">
                  <c:v>0.000750184423588103</c:v>
                </c:pt>
                <c:pt idx="80">
                  <c:v>6.31310822800215E-5</c:v>
                </c:pt>
                <c:pt idx="81">
                  <c:v>4.43349065825118E-5</c:v>
                </c:pt>
                <c:pt idx="82">
                  <c:v>0.000831633135934669</c:v>
                </c:pt>
                <c:pt idx="83">
                  <c:v>0.00210097387522249</c:v>
                </c:pt>
                <c:pt idx="84">
                  <c:v>0.00170327330250669</c:v>
                </c:pt>
                <c:pt idx="85">
                  <c:v>0.00027669226608364</c:v>
                </c:pt>
                <c:pt idx="86">
                  <c:v>0.00110453853530736</c:v>
                </c:pt>
                <c:pt idx="87">
                  <c:v>0.00170801590643723</c:v>
                </c:pt>
                <c:pt idx="88">
                  <c:v>0.00117086492025811</c:v>
                </c:pt>
                <c:pt idx="89">
                  <c:v>0.000839963982989653</c:v>
                </c:pt>
                <c:pt idx="90">
                  <c:v>0.000149626486545144</c:v>
                </c:pt>
                <c:pt idx="91">
                  <c:v>0.000872057272653524</c:v>
                </c:pt>
                <c:pt idx="92">
                  <c:v>0.000121874248805928</c:v>
                </c:pt>
                <c:pt idx="93">
                  <c:v>2.96592844974447E-6</c:v>
                </c:pt>
                <c:pt idx="94">
                  <c:v>-0.000192688095374819</c:v>
                </c:pt>
                <c:pt idx="95">
                  <c:v>-0.000122978979022456</c:v>
                </c:pt>
                <c:pt idx="96">
                  <c:v>0.000428940621781031</c:v>
                </c:pt>
                <c:pt idx="97">
                  <c:v>0.000268737928649951</c:v>
                </c:pt>
                <c:pt idx="98">
                  <c:v>-0.000466728149646095</c:v>
                </c:pt>
                <c:pt idx="99">
                  <c:v>-0.000205238434201651</c:v>
                </c:pt>
                <c:pt idx="100">
                  <c:v>0.00021178687337359</c:v>
                </c:pt>
                <c:pt idx="101">
                  <c:v>0.000222161250163805</c:v>
                </c:pt>
                <c:pt idx="102">
                  <c:v>0.000312455046685356</c:v>
                </c:pt>
                <c:pt idx="103">
                  <c:v>-2.25333172654184E-5</c:v>
                </c:pt>
                <c:pt idx="104">
                  <c:v>5.77100322842156E-5</c:v>
                </c:pt>
                <c:pt idx="105">
                  <c:v>0.000125863384243041</c:v>
                </c:pt>
                <c:pt idx="106">
                  <c:v>0.000149869039540939</c:v>
                </c:pt>
                <c:pt idx="107">
                  <c:v>5.04407931567955E-6</c:v>
                </c:pt>
                <c:pt idx="108">
                  <c:v>0.000146306857333004</c:v>
                </c:pt>
                <c:pt idx="109">
                  <c:v>8.52073445143892E-6</c:v>
                </c:pt>
                <c:pt idx="110">
                  <c:v>0.000159540435746144</c:v>
                </c:pt>
                <c:pt idx="111">
                  <c:v>0.00020899985425452</c:v>
                </c:pt>
                <c:pt idx="112">
                  <c:v>0.000252517745599091</c:v>
                </c:pt>
                <c:pt idx="113">
                  <c:v>9.39067418194284E-5</c:v>
                </c:pt>
                <c:pt idx="114">
                  <c:v>-7.01687324299757E-5</c:v>
                </c:pt>
                <c:pt idx="115">
                  <c:v>0.000189787202168124</c:v>
                </c:pt>
                <c:pt idx="116">
                  <c:v>6.40713494098635E-5</c:v>
                </c:pt>
                <c:pt idx="117">
                  <c:v>4.36840544785703E-5</c:v>
                </c:pt>
                <c:pt idx="118">
                  <c:v>-1.66005086714957E-5</c:v>
                </c:pt>
                <c:pt idx="119">
                  <c:v>-4.01470563277819E-5</c:v>
                </c:pt>
                <c:pt idx="120">
                  <c:v>4.2290907257095E-5</c:v>
                </c:pt>
                <c:pt idx="121">
                  <c:v>5.21140720620599E-5</c:v>
                </c:pt>
                <c:pt idx="122">
                  <c:v>2.77184777774778E-5</c:v>
                </c:pt>
                <c:pt idx="123">
                  <c:v>2.6544902458428E-5</c:v>
                </c:pt>
                <c:pt idx="124">
                  <c:v>2.45835779510703E-5</c:v>
                </c:pt>
                <c:pt idx="125">
                  <c:v>1.16206098620632E-6</c:v>
                </c:pt>
                <c:pt idx="126">
                  <c:v>1.15347596246963E-5</c:v>
                </c:pt>
                <c:pt idx="127">
                  <c:v>5.00347796387083E-6</c:v>
                </c:pt>
                <c:pt idx="128">
                  <c:v>-8.85265170394947E-6</c:v>
                </c:pt>
                <c:pt idx="129">
                  <c:v>1.78447365165171E-6</c:v>
                </c:pt>
                <c:pt idx="130">
                  <c:v>8.7187022019325E-6</c:v>
                </c:pt>
                <c:pt idx="131">
                  <c:v>1.3080464549376E-5</c:v>
                </c:pt>
                <c:pt idx="132">
                  <c:v>5.49720025322936E-6</c:v>
                </c:pt>
                <c:pt idx="133">
                  <c:v>3.10871808900881E-8</c:v>
                </c:pt>
                <c:pt idx="134">
                  <c:v>1.26520924066062E-6</c:v>
                </c:pt>
              </c:numCache>
            </c:numRef>
          </c:yVal>
          <c:bubbleSize>
            <c:numRef>
              <c:f>Sheet6!$D$3:$D$137</c:f>
              <c:numCache>
                <c:formatCode>_-* #,##0.000_-;\-* #,##0.000_-;_-* "-"??_-;_-@_-</c:formatCode>
                <c:ptCount val="135"/>
                <c:pt idx="0">
                  <c:v>0.449945678919537</c:v>
                </c:pt>
                <c:pt idx="1">
                  <c:v>0.0846581271535552</c:v>
                </c:pt>
                <c:pt idx="2">
                  <c:v>0.0836908585547528</c:v>
                </c:pt>
                <c:pt idx="3">
                  <c:v>0.103959322616647</c:v>
                </c:pt>
                <c:pt idx="4">
                  <c:v>0.682759630436259</c:v>
                </c:pt>
                <c:pt idx="5">
                  <c:v>0.521210865050112</c:v>
                </c:pt>
                <c:pt idx="6">
                  <c:v>0.254824826035356</c:v>
                </c:pt>
                <c:pt idx="7">
                  <c:v>0.476955317304835</c:v>
                </c:pt>
                <c:pt idx="8">
                  <c:v>0.00518411485264036</c:v>
                </c:pt>
                <c:pt idx="9">
                  <c:v>0.0378407775708238</c:v>
                </c:pt>
                <c:pt idx="10">
                  <c:v>3.19265414318964E-5</c:v>
                </c:pt>
                <c:pt idx="11">
                  <c:v>0.0123371841734465</c:v>
                </c:pt>
                <c:pt idx="12">
                  <c:v>0.0947726389519966</c:v>
                </c:pt>
                <c:pt idx="13">
                  <c:v>0.368739390370277</c:v>
                </c:pt>
                <c:pt idx="14">
                  <c:v>0.376661060802373</c:v>
                </c:pt>
                <c:pt idx="15">
                  <c:v>0.0423106760170209</c:v>
                </c:pt>
                <c:pt idx="16">
                  <c:v>0.255430716237315</c:v>
                </c:pt>
                <c:pt idx="17">
                  <c:v>0.517837155276723</c:v>
                </c:pt>
                <c:pt idx="18">
                  <c:v>0.00859217232447131</c:v>
                </c:pt>
                <c:pt idx="19">
                  <c:v>0.202447511745361</c:v>
                </c:pt>
                <c:pt idx="20">
                  <c:v>0.229872372425021</c:v>
                </c:pt>
                <c:pt idx="21">
                  <c:v>0.173970044968818</c:v>
                </c:pt>
                <c:pt idx="22">
                  <c:v>0.331974047291335</c:v>
                </c:pt>
                <c:pt idx="23">
                  <c:v>0.179198917672043</c:v>
                </c:pt>
                <c:pt idx="24">
                  <c:v>0.353171801691013</c:v>
                </c:pt>
                <c:pt idx="25">
                  <c:v>0.0182867784050135</c:v>
                </c:pt>
                <c:pt idx="26">
                  <c:v>0.0464502179078337</c:v>
                </c:pt>
                <c:pt idx="27">
                  <c:v>0.437616421000246</c:v>
                </c:pt>
                <c:pt idx="28">
                  <c:v>0.0188341330959584</c:v>
                </c:pt>
                <c:pt idx="29">
                  <c:v>0.0312654930871084</c:v>
                </c:pt>
                <c:pt idx="30">
                  <c:v>0.408085986819357</c:v>
                </c:pt>
                <c:pt idx="31">
                  <c:v>0.182001658897224</c:v>
                </c:pt>
                <c:pt idx="32">
                  <c:v>0.0704827451402827</c:v>
                </c:pt>
                <c:pt idx="33">
                  <c:v>0.000429508316769086</c:v>
                </c:pt>
                <c:pt idx="34">
                  <c:v>0.0803431529579921</c:v>
                </c:pt>
                <c:pt idx="35">
                  <c:v>0.437623594162311</c:v>
                </c:pt>
                <c:pt idx="36">
                  <c:v>0.0399794405033383</c:v>
                </c:pt>
                <c:pt idx="37">
                  <c:v>0.0972525838468434</c:v>
                </c:pt>
                <c:pt idx="38">
                  <c:v>0.0521835087711499</c:v>
                </c:pt>
                <c:pt idx="39">
                  <c:v>0.412140535107093</c:v>
                </c:pt>
                <c:pt idx="40">
                  <c:v>0.427085391826689</c:v>
                </c:pt>
                <c:pt idx="41">
                  <c:v>0.00282482264702052</c:v>
                </c:pt>
                <c:pt idx="42">
                  <c:v>0.396323471038466</c:v>
                </c:pt>
                <c:pt idx="43">
                  <c:v>0.456220488121105</c:v>
                </c:pt>
                <c:pt idx="44">
                  <c:v>0.25653651547724</c:v>
                </c:pt>
                <c:pt idx="45">
                  <c:v>0.36926051399964</c:v>
                </c:pt>
                <c:pt idx="46">
                  <c:v>0.144097417869502</c:v>
                </c:pt>
                <c:pt idx="47">
                  <c:v>0.177874367915812</c:v>
                </c:pt>
                <c:pt idx="48">
                  <c:v>0.0618474682231396</c:v>
                </c:pt>
                <c:pt idx="49">
                  <c:v>0.23749912674253</c:v>
                </c:pt>
                <c:pt idx="50">
                  <c:v>0.139483850822379</c:v>
                </c:pt>
                <c:pt idx="51">
                  <c:v>0.0662355228732993</c:v>
                </c:pt>
                <c:pt idx="52">
                  <c:v>0.146647267216799</c:v>
                </c:pt>
                <c:pt idx="53">
                  <c:v>0.0761195848519692</c:v>
                </c:pt>
                <c:pt idx="54">
                  <c:v>0.000804309535343323</c:v>
                </c:pt>
                <c:pt idx="55">
                  <c:v>0.103258491571224</c:v>
                </c:pt>
                <c:pt idx="56">
                  <c:v>0.150341908914008</c:v>
                </c:pt>
                <c:pt idx="57">
                  <c:v>0.224177895508813</c:v>
                </c:pt>
                <c:pt idx="58">
                  <c:v>0.149330741557149</c:v>
                </c:pt>
                <c:pt idx="59">
                  <c:v>0.315237230754881</c:v>
                </c:pt>
                <c:pt idx="60">
                  <c:v>0.132959780219608</c:v>
                </c:pt>
                <c:pt idx="61">
                  <c:v>0.222035919910063</c:v>
                </c:pt>
                <c:pt idx="62">
                  <c:v>0.637019890152624</c:v>
                </c:pt>
                <c:pt idx="63">
                  <c:v>0.103625252521043</c:v>
                </c:pt>
                <c:pt idx="64">
                  <c:v>0.152791860291916</c:v>
                </c:pt>
                <c:pt idx="65">
                  <c:v>0.0391335508144399</c:v>
                </c:pt>
                <c:pt idx="66">
                  <c:v>0.557908470899507</c:v>
                </c:pt>
                <c:pt idx="67">
                  <c:v>0.398381235397304</c:v>
                </c:pt>
                <c:pt idx="68">
                  <c:v>0.001394769853013</c:v>
                </c:pt>
                <c:pt idx="69">
                  <c:v>0.194424078460273</c:v>
                </c:pt>
                <c:pt idx="70">
                  <c:v>0.49791615222542</c:v>
                </c:pt>
                <c:pt idx="71">
                  <c:v>0.172908136777764</c:v>
                </c:pt>
                <c:pt idx="72">
                  <c:v>0.0159769647327194</c:v>
                </c:pt>
                <c:pt idx="73">
                  <c:v>0.723603345931052</c:v>
                </c:pt>
                <c:pt idx="74">
                  <c:v>0.00322396177861981</c:v>
                </c:pt>
                <c:pt idx="75">
                  <c:v>0.351934394467189</c:v>
                </c:pt>
                <c:pt idx="76">
                  <c:v>0.0325906454480176</c:v>
                </c:pt>
                <c:pt idx="77">
                  <c:v>0.417150590964719</c:v>
                </c:pt>
                <c:pt idx="78">
                  <c:v>0.042007881875661</c:v>
                </c:pt>
                <c:pt idx="79">
                  <c:v>0.156535287936008</c:v>
                </c:pt>
                <c:pt idx="80">
                  <c:v>0.00106476040694632</c:v>
                </c:pt>
                <c:pt idx="81">
                  <c:v>8.55482995998515E-5</c:v>
                </c:pt>
                <c:pt idx="82">
                  <c:v>0.0477787002290365</c:v>
                </c:pt>
                <c:pt idx="83">
                  <c:v>0.383239070734863</c:v>
                </c:pt>
                <c:pt idx="84">
                  <c:v>0.34266458011926</c:v>
                </c:pt>
                <c:pt idx="85">
                  <c:v>0.0248605526221825</c:v>
                </c:pt>
                <c:pt idx="86">
                  <c:v>0.277490216719266</c:v>
                </c:pt>
                <c:pt idx="87">
                  <c:v>0.443040541163647</c:v>
                </c:pt>
                <c:pt idx="88">
                  <c:v>0.365387017350524</c:v>
                </c:pt>
                <c:pt idx="89">
                  <c:v>0.132045633608881</c:v>
                </c:pt>
                <c:pt idx="90">
                  <c:v>0.0165159816445861</c:v>
                </c:pt>
                <c:pt idx="91">
                  <c:v>0.739165938485722</c:v>
                </c:pt>
                <c:pt idx="92">
                  <c:v>0.00317765200997672</c:v>
                </c:pt>
                <c:pt idx="93">
                  <c:v>1.45172813303574E-5</c:v>
                </c:pt>
                <c:pt idx="94">
                  <c:v>0.0198195938038904</c:v>
                </c:pt>
                <c:pt idx="95">
                  <c:v>0.0473023553783807</c:v>
                </c:pt>
                <c:pt idx="96">
                  <c:v>0.209809839491082</c:v>
                </c:pt>
                <c:pt idx="97">
                  <c:v>0.0711463204535687</c:v>
                </c:pt>
                <c:pt idx="98">
                  <c:v>0.51211142490115</c:v>
                </c:pt>
                <c:pt idx="99">
                  <c:v>0.0629099339423401</c:v>
                </c:pt>
                <c:pt idx="100">
                  <c:v>0.090061762344889</c:v>
                </c:pt>
                <c:pt idx="101">
                  <c:v>0.229515331515244</c:v>
                </c:pt>
                <c:pt idx="102">
                  <c:v>0.316953510747256</c:v>
                </c:pt>
                <c:pt idx="103">
                  <c:v>0.000892714331567774</c:v>
                </c:pt>
                <c:pt idx="104">
                  <c:v>0.0676417242308699</c:v>
                </c:pt>
                <c:pt idx="105">
                  <c:v>0.0536258219082053</c:v>
                </c:pt>
                <c:pt idx="106">
                  <c:v>0.361025985606646</c:v>
                </c:pt>
                <c:pt idx="107">
                  <c:v>5.77416358737E-5</c:v>
                </c:pt>
                <c:pt idx="108">
                  <c:v>0.680982979230205</c:v>
                </c:pt>
                <c:pt idx="109">
                  <c:v>0.000313211413574173</c:v>
                </c:pt>
                <c:pt idx="110">
                  <c:v>0.109783559234199</c:v>
                </c:pt>
                <c:pt idx="111">
                  <c:v>0.296333055111189</c:v>
                </c:pt>
                <c:pt idx="112">
                  <c:v>0.179910638759922</c:v>
                </c:pt>
                <c:pt idx="113">
                  <c:v>0.142168925102456</c:v>
                </c:pt>
                <c:pt idx="114">
                  <c:v>0.353669181239536</c:v>
                </c:pt>
                <c:pt idx="115">
                  <c:v>0.364040187975858</c:v>
                </c:pt>
                <c:pt idx="116">
                  <c:v>0.050724798079779</c:v>
                </c:pt>
                <c:pt idx="117">
                  <c:v>0.048064732627628</c:v>
                </c:pt>
                <c:pt idx="118">
                  <c:v>0.0471513560778146</c:v>
                </c:pt>
                <c:pt idx="119">
                  <c:v>0.0728635231870422</c:v>
                </c:pt>
                <c:pt idx="120">
                  <c:v>0.0597923892268171</c:v>
                </c:pt>
                <c:pt idx="121">
                  <c:v>0.506481622918667</c:v>
                </c:pt>
                <c:pt idx="122">
                  <c:v>0.400568430910454</c:v>
                </c:pt>
                <c:pt idx="123">
                  <c:v>0.263455807470594</c:v>
                </c:pt>
                <c:pt idx="124">
                  <c:v>0.214815335909935</c:v>
                </c:pt>
                <c:pt idx="125">
                  <c:v>0.00119127758152425</c:v>
                </c:pt>
                <c:pt idx="126">
                  <c:v>0.112968998242866</c:v>
                </c:pt>
                <c:pt idx="127">
                  <c:v>0.0189473827177866</c:v>
                </c:pt>
                <c:pt idx="128">
                  <c:v>0.0410278250993753</c:v>
                </c:pt>
                <c:pt idx="129">
                  <c:v>0.00244786802072067</c:v>
                </c:pt>
                <c:pt idx="130">
                  <c:v>0.0629315165549341</c:v>
                </c:pt>
                <c:pt idx="131">
                  <c:v>0.171741419101196</c:v>
                </c:pt>
                <c:pt idx="132">
                  <c:v>0.200055186359426</c:v>
                </c:pt>
                <c:pt idx="133">
                  <c:v>3.54911981828504E-5</c:v>
                </c:pt>
                <c:pt idx="134">
                  <c:v>0.17891113003975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611818824"/>
        <c:axId val="611821880"/>
      </c:bubbleChart>
      <c:valAx>
        <c:axId val="611818824"/>
        <c:scaling>
          <c:orientation val="minMax"/>
        </c:scaling>
        <c:delete val="0"/>
        <c:axPos val="b"/>
        <c:numFmt formatCode="_-* #,##0.000_-;\-* #,##0.000_-;_-* &quot;-&quot;??_-;_-@_-" sourceLinked="1"/>
        <c:majorTickMark val="out"/>
        <c:minorTickMark val="none"/>
        <c:tickLblPos val="nextTo"/>
        <c:crossAx val="611821880"/>
        <c:crosses val="autoZero"/>
        <c:crossBetween val="midCat"/>
      </c:valAx>
      <c:valAx>
        <c:axId val="611821880"/>
        <c:scaling>
          <c:orientation val="minMax"/>
        </c:scaling>
        <c:delete val="0"/>
        <c:axPos val="l"/>
        <c:majorGridlines/>
        <c:numFmt formatCode="0.000_ ;[Red]\-0.000\ " sourceLinked="1"/>
        <c:majorTickMark val="out"/>
        <c:minorTickMark val="none"/>
        <c:tickLblPos val="nextTo"/>
        <c:crossAx val="611818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CAF</c:v>
                </c:pt>
              </c:strCache>
            </c:strRef>
          </c:tx>
          <c:marker>
            <c:symbol val="none"/>
          </c:marker>
          <c:val>
            <c:numRef>
              <c:f>Sheet7!$C$4:$I$4</c:f>
              <c:numCache>
                <c:formatCode>_-* #,##0.000_-;\-* #,##0.000_-;_-* "-"???_-;_-@_-</c:formatCode>
                <c:ptCount val="7"/>
                <c:pt idx="0">
                  <c:v>0.000800865800865801</c:v>
                </c:pt>
                <c:pt idx="1">
                  <c:v>0.0</c:v>
                </c:pt>
                <c:pt idx="2">
                  <c:v>0.0</c:v>
                </c:pt>
                <c:pt idx="3">
                  <c:v>0.0093069264069264</c:v>
                </c:pt>
                <c:pt idx="4">
                  <c:v>0.0254844155844156</c:v>
                </c:pt>
                <c:pt idx="5">
                  <c:v>0.0192878787878788</c:v>
                </c:pt>
                <c:pt idx="6">
                  <c:v>0.019012987012987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Sheet7!$B$5</c:f>
              <c:strCache>
                <c:ptCount val="1"/>
                <c:pt idx="0">
                  <c:v>MEX</c:v>
                </c:pt>
              </c:strCache>
            </c:strRef>
          </c:tx>
          <c:marker>
            <c:symbol val="none"/>
          </c:marker>
          <c:val>
            <c:numRef>
              <c:f>Sheet7!$C$5:$I$5</c:f>
              <c:numCache>
                <c:formatCode>_-* #,##0.000_-;\-* #,##0.000_-;_-* "-"???_-;_-@_-</c:formatCode>
                <c:ptCount val="7"/>
                <c:pt idx="0">
                  <c:v>0.00328844161610182</c:v>
                </c:pt>
                <c:pt idx="1">
                  <c:v>0.00462797099304425</c:v>
                </c:pt>
                <c:pt idx="2">
                  <c:v>0.00329880124315525</c:v>
                </c:pt>
                <c:pt idx="3">
                  <c:v>0.0183317300577179</c:v>
                </c:pt>
                <c:pt idx="4">
                  <c:v>0.0189144590794731</c:v>
                </c:pt>
                <c:pt idx="5">
                  <c:v>0.076649563415717</c:v>
                </c:pt>
                <c:pt idx="6">
                  <c:v>0.0578969710423758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Sheet7!$B$6</c:f>
              <c:strCache>
                <c:ptCount val="1"/>
                <c:pt idx="0">
                  <c:v>CHN</c:v>
                </c:pt>
              </c:strCache>
            </c:strRef>
          </c:tx>
          <c:marker>
            <c:symbol val="none"/>
          </c:marker>
          <c:val>
            <c:numRef>
              <c:f>Sheet7!$C$6:$I$6</c:f>
              <c:numCache>
                <c:formatCode>_-* #,##0.000_-;\-* #,##0.000_-;_-* "-"???_-;_-@_-</c:formatCode>
                <c:ptCount val="7"/>
                <c:pt idx="0">
                  <c:v>0.0102431315536194</c:v>
                </c:pt>
                <c:pt idx="1">
                  <c:v>0.0173225763639127</c:v>
                </c:pt>
                <c:pt idx="2">
                  <c:v>0.515290788713844</c:v>
                </c:pt>
                <c:pt idx="3">
                  <c:v>0.56965948432197</c:v>
                </c:pt>
                <c:pt idx="4">
                  <c:v>0.740036104553974</c:v>
                </c:pt>
                <c:pt idx="5">
                  <c:v>0.568026552859531</c:v>
                </c:pt>
                <c:pt idx="6">
                  <c:v>0.609402558127754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Sheet7!$B$7</c:f>
              <c:strCache>
                <c:ptCount val="1"/>
                <c:pt idx="0">
                  <c:v>DZA</c:v>
                </c:pt>
              </c:strCache>
            </c:strRef>
          </c:tx>
          <c:marker>
            <c:symbol val="none"/>
          </c:marker>
          <c:val>
            <c:numRef>
              <c:f>Sheet7!$C$7:$I$7</c:f>
              <c:numCache>
                <c:formatCode>_-* #,##0.000_-;\-* #,##0.000_-;_-* "-"???_-;_-@_-</c:formatCode>
                <c:ptCount val="7"/>
                <c:pt idx="0">
                  <c:v>0.00206600235722704</c:v>
                </c:pt>
                <c:pt idx="1">
                  <c:v>0.00088235294117647</c:v>
                </c:pt>
                <c:pt idx="2">
                  <c:v>0.000662434372656166</c:v>
                </c:pt>
                <c:pt idx="3">
                  <c:v>0.00183847637415622</c:v>
                </c:pt>
                <c:pt idx="4">
                  <c:v>0.00260607521697203</c:v>
                </c:pt>
                <c:pt idx="5">
                  <c:v>0.0048615129111754</c:v>
                </c:pt>
                <c:pt idx="6">
                  <c:v>0.00550001785778063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Sheet7!$B$8</c:f>
              <c:strCache>
                <c:ptCount val="1"/>
                <c:pt idx="0">
                  <c:v>COL</c:v>
                </c:pt>
              </c:strCache>
            </c:strRef>
          </c:tx>
          <c:marker>
            <c:symbol val="none"/>
          </c:marker>
          <c:val>
            <c:numRef>
              <c:f>Sheet7!$C$8:$I$8</c:f>
              <c:numCache>
                <c:formatCode>_-* #,##0.000_-;\-* #,##0.000_-;_-* "-"???_-;_-@_-</c:formatCode>
                <c:ptCount val="7"/>
                <c:pt idx="0">
                  <c:v>0.00358737300945618</c:v>
                </c:pt>
                <c:pt idx="1">
                  <c:v>0.00982142229409076</c:v>
                </c:pt>
                <c:pt idx="2">
                  <c:v>0.00883836608429711</c:v>
                </c:pt>
                <c:pt idx="3">
                  <c:v>0.0133389109572187</c:v>
                </c:pt>
                <c:pt idx="4">
                  <c:v>0.0164737230639435</c:v>
                </c:pt>
                <c:pt idx="5">
                  <c:v>0.10694586423876</c:v>
                </c:pt>
                <c:pt idx="6">
                  <c:v>0.205271791987439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Sheet7!$B$9</c:f>
              <c:strCache>
                <c:ptCount val="1"/>
                <c:pt idx="0">
                  <c:v>GNB</c:v>
                </c:pt>
              </c:strCache>
            </c:strRef>
          </c:tx>
          <c:marker>
            <c:symbol val="none"/>
          </c:marker>
          <c:val>
            <c:numRef>
              <c:f>Sheet7!$C$9:$I$9</c:f>
              <c:numCache>
                <c:formatCode>_-* #,##0.000_-;\-* #,##0.000_-;_-* "-"???_-;_-@_-</c:formatCode>
                <c:ptCount val="7"/>
                <c:pt idx="0">
                  <c:v>0.0</c:v>
                </c:pt>
                <c:pt idx="1">
                  <c:v>0.00465201005025125</c:v>
                </c:pt>
                <c:pt idx="2">
                  <c:v>0.0</c:v>
                </c:pt>
                <c:pt idx="3">
                  <c:v>0.00216331658291457</c:v>
                </c:pt>
                <c:pt idx="4">
                  <c:v>0.12751256281407</c:v>
                </c:pt>
                <c:pt idx="5">
                  <c:v>0.0414572864321608</c:v>
                </c:pt>
                <c:pt idx="6">
                  <c:v>0.120481574539363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Sheet7!$B$10</c:f>
              <c:strCache>
                <c:ptCount val="1"/>
                <c:pt idx="0">
                  <c:v>PHL</c:v>
                </c:pt>
              </c:strCache>
            </c:strRef>
          </c:tx>
          <c:marker>
            <c:symbol val="none"/>
          </c:marker>
          <c:val>
            <c:numRef>
              <c:f>Sheet7!$C$10:$I$10</c:f>
              <c:numCache>
                <c:formatCode>_-* #,##0.000_-;\-* #,##0.000_-;_-* "-"???_-;_-@_-</c:formatCode>
                <c:ptCount val="7"/>
                <c:pt idx="0">
                  <c:v>0.165387251655629</c:v>
                </c:pt>
                <c:pt idx="1">
                  <c:v>0.279203890728477</c:v>
                </c:pt>
                <c:pt idx="2">
                  <c:v>0.370887748344371</c:v>
                </c:pt>
                <c:pt idx="3">
                  <c:v>0.222342839403974</c:v>
                </c:pt>
                <c:pt idx="4">
                  <c:v>0.505963927980132</c:v>
                </c:pt>
                <c:pt idx="5">
                  <c:v>0.30027241307947</c:v>
                </c:pt>
                <c:pt idx="6">
                  <c:v>0.885859685430464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Sheet7!$B$11</c:f>
              <c:strCache>
                <c:ptCount val="1"/>
                <c:pt idx="0">
                  <c:v>THA</c:v>
                </c:pt>
              </c:strCache>
            </c:strRef>
          </c:tx>
          <c:marker>
            <c:symbol val="none"/>
          </c:marker>
          <c:val>
            <c:numRef>
              <c:f>Sheet7!$C$11:$I$11</c:f>
              <c:numCache>
                <c:formatCode>_-* #,##0.000_-;\-* #,##0.000_-;_-* "-"???_-;_-@_-</c:formatCode>
                <c:ptCount val="7"/>
                <c:pt idx="0">
                  <c:v>0.058094623655914</c:v>
                </c:pt>
                <c:pt idx="1">
                  <c:v>0.0391744516129032</c:v>
                </c:pt>
                <c:pt idx="2">
                  <c:v>0.131421010752688</c:v>
                </c:pt>
                <c:pt idx="3">
                  <c:v>0.235791010752688</c:v>
                </c:pt>
                <c:pt idx="4">
                  <c:v>0.396568494623656</c:v>
                </c:pt>
                <c:pt idx="5">
                  <c:v>0.0901476989247312</c:v>
                </c:pt>
                <c:pt idx="6">
                  <c:v>0.7827629390681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Sheet7!$B$12</c:f>
              <c:strCache>
                <c:ptCount val="1"/>
                <c:pt idx="0">
                  <c:v>COD</c:v>
                </c:pt>
              </c:strCache>
            </c:strRef>
          </c:tx>
          <c:marker>
            <c:symbol val="none"/>
          </c:marker>
          <c:val>
            <c:numRef>
              <c:f>Sheet7!$C$12:$I$12</c:f>
              <c:numCache>
                <c:formatCode>_-* #,##0.000_-;\-* #,##0.000_-;_-* "-"???_-;_-@_-</c:formatCode>
                <c:ptCount val="7"/>
                <c:pt idx="0">
                  <c:v>0.0180897250361794</c:v>
                </c:pt>
                <c:pt idx="1">
                  <c:v>0.0108538350217077</c:v>
                </c:pt>
                <c:pt idx="2">
                  <c:v>0.000994934876989869</c:v>
                </c:pt>
                <c:pt idx="3">
                  <c:v>0.00128639652677279</c:v>
                </c:pt>
                <c:pt idx="4">
                  <c:v>0.0</c:v>
                </c:pt>
                <c:pt idx="5">
                  <c:v>0.0</c:v>
                </c:pt>
                <c:pt idx="6">
                  <c:v>0.00475789917993246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Sheet7!$B$13</c:f>
              <c:strCache>
                <c:ptCount val="1"/>
                <c:pt idx="0">
                  <c:v>SAU</c:v>
                </c:pt>
              </c:strCache>
            </c:strRef>
          </c:tx>
          <c:marker>
            <c:symbol val="none"/>
          </c:marker>
          <c:val>
            <c:numRef>
              <c:f>Sheet7!$C$13:$I$13</c:f>
              <c:numCache>
                <c:formatCode>_-* #,##0.000_-;\-* #,##0.000_-;_-* "-"???_-;_-@_-</c:formatCode>
                <c:ptCount val="7"/>
                <c:pt idx="0">
                  <c:v>0.0</c:v>
                </c:pt>
                <c:pt idx="1">
                  <c:v>0.000536480686695279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0.00145354077253219</c:v>
                </c:pt>
                <c:pt idx="6">
                  <c:v>0.00180346924177396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25960"/>
        <c:axId val="611928904"/>
      </c:lineChart>
      <c:catAx>
        <c:axId val="611925960"/>
        <c:scaling>
          <c:orientation val="minMax"/>
        </c:scaling>
        <c:delete val="0"/>
        <c:axPos val="b"/>
        <c:majorTickMark val="out"/>
        <c:minorTickMark val="none"/>
        <c:tickLblPos val="nextTo"/>
        <c:crossAx val="611928904"/>
        <c:crosses val="autoZero"/>
        <c:auto val="1"/>
        <c:lblAlgn val="ctr"/>
        <c:lblOffset val="100"/>
        <c:noMultiLvlLbl val="0"/>
      </c:catAx>
      <c:valAx>
        <c:axId val="611928904"/>
        <c:scaling>
          <c:orientation val="minMax"/>
        </c:scaling>
        <c:delete val="0"/>
        <c:axPos val="l"/>
        <c:majorGridlines/>
        <c:numFmt formatCode="_-* #,##0.000_-;\-* #,##0.000_-;_-* &quot;-&quot;???_-;_-@_-" sourceLinked="1"/>
        <c:majorTickMark val="out"/>
        <c:minorTickMark val="none"/>
        <c:tickLblPos val="nextTo"/>
        <c:crossAx val="611925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42487778752692"/>
          <c:y val="0.0251694094869313"/>
          <c:w val="0.901397951160591"/>
          <c:h val="0.949661181026137"/>
        </c:manualLayout>
      </c:layout>
      <c:scatterChart>
        <c:scatterStyle val="lineMarker"/>
        <c:varyColors val="0"/>
        <c:ser>
          <c:idx val="0"/>
          <c:order val="0"/>
          <c:tx>
            <c:v>Vulnerable but improving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Sheet8!$Q$5:$Q$45</c:f>
              <c:numCache>
                <c:formatCode>_-* #,##0.000_-;\-* #,##0.000_-;_-* "-"??_-;_-@_-</c:formatCode>
                <c:ptCount val="41"/>
                <c:pt idx="0">
                  <c:v>0.0562684913652655</c:v>
                </c:pt>
                <c:pt idx="1">
                  <c:v>0.0416584415584416</c:v>
                </c:pt>
                <c:pt idx="2">
                  <c:v>0.038030660693188</c:v>
                </c:pt>
                <c:pt idx="3">
                  <c:v>0.0234387351778656</c:v>
                </c:pt>
                <c:pt idx="4">
                  <c:v>0.075781123548797</c:v>
                </c:pt>
                <c:pt idx="5">
                  <c:v>0.0293507457371798</c:v>
                </c:pt>
                <c:pt idx="6">
                  <c:v>0.0240147782612481</c:v>
                </c:pt>
                <c:pt idx="7">
                  <c:v>0.0324508501875244</c:v>
                </c:pt>
                <c:pt idx="8">
                  <c:v>0.0242975357221281</c:v>
                </c:pt>
                <c:pt idx="9">
                  <c:v>0.0250242967573041</c:v>
                </c:pt>
                <c:pt idx="10">
                  <c:v>0.055931818927951</c:v>
                </c:pt>
                <c:pt idx="11">
                  <c:v>0.0827247805037126</c:v>
                </c:pt>
                <c:pt idx="12">
                  <c:v>0.0541757575757576</c:v>
                </c:pt>
                <c:pt idx="13">
                  <c:v>0.0463698650901925</c:v>
                </c:pt>
                <c:pt idx="14">
                  <c:v>0.0525442493754752</c:v>
                </c:pt>
                <c:pt idx="15">
                  <c:v>0.029003182639916</c:v>
                </c:pt>
                <c:pt idx="16">
                  <c:v>0.0501104792256197</c:v>
                </c:pt>
                <c:pt idx="17">
                  <c:v>0.091817612014988</c:v>
                </c:pt>
                <c:pt idx="18">
                  <c:v>0.0801120797926353</c:v>
                </c:pt>
                <c:pt idx="19">
                  <c:v>0.145434987179348</c:v>
                </c:pt>
                <c:pt idx="20">
                  <c:v>0.135214757027367</c:v>
                </c:pt>
                <c:pt idx="21">
                  <c:v>0.110755159836506</c:v>
                </c:pt>
                <c:pt idx="22">
                  <c:v>0.106667576623423</c:v>
                </c:pt>
                <c:pt idx="23">
                  <c:v>0.0739439462321474</c:v>
                </c:pt>
                <c:pt idx="24">
                  <c:v>0.0711319516562355</c:v>
                </c:pt>
                <c:pt idx="25">
                  <c:v>0.0702488375821709</c:v>
                </c:pt>
                <c:pt idx="26">
                  <c:v>0.0593798509722493</c:v>
                </c:pt>
                <c:pt idx="27">
                  <c:v>0.0585138132109741</c:v>
                </c:pt>
                <c:pt idx="28">
                  <c:v>0.0557184750733138</c:v>
                </c:pt>
                <c:pt idx="29">
                  <c:v>0.05202983593157</c:v>
                </c:pt>
                <c:pt idx="30">
                  <c:v>0.0514599222771029</c:v>
                </c:pt>
                <c:pt idx="31">
                  <c:v>0.0512797840257665</c:v>
                </c:pt>
                <c:pt idx="32">
                  <c:v>0.0508957400087835</c:v>
                </c:pt>
                <c:pt idx="33">
                  <c:v>0.0496192842050056</c:v>
                </c:pt>
                <c:pt idx="34">
                  <c:v>0.0440537233056889</c:v>
                </c:pt>
                <c:pt idx="35">
                  <c:v>0.0424957912457912</c:v>
                </c:pt>
                <c:pt idx="36">
                  <c:v>0.0407824603116837</c:v>
                </c:pt>
                <c:pt idx="37">
                  <c:v>0.0384275812981558</c:v>
                </c:pt>
                <c:pt idx="38">
                  <c:v>0.038030660693188</c:v>
                </c:pt>
                <c:pt idx="39">
                  <c:v>0.0362526554785523</c:v>
                </c:pt>
                <c:pt idx="40">
                  <c:v>0.0358942216855886</c:v>
                </c:pt>
              </c:numCache>
            </c:numRef>
          </c:xVal>
          <c:yVal>
            <c:numRef>
              <c:f>Sheet8!$R$5:$R$45</c:f>
              <c:numCache>
                <c:formatCode>0.000_ ;[Red]\-0.000\ </c:formatCode>
                <c:ptCount val="41"/>
                <c:pt idx="0">
                  <c:v>-0.0334702652451869</c:v>
                </c:pt>
                <c:pt idx="1">
                  <c:v>-0.0232443082258457</c:v>
                </c:pt>
                <c:pt idx="2">
                  <c:v>-0.016759638942484</c:v>
                </c:pt>
                <c:pt idx="3">
                  <c:v>-0.0148582512406488</c:v>
                </c:pt>
                <c:pt idx="4">
                  <c:v>-0.00969898739830411</c:v>
                </c:pt>
                <c:pt idx="5">
                  <c:v>-0.00848323593495214</c:v>
                </c:pt>
                <c:pt idx="6">
                  <c:v>-0.00589592005994543</c:v>
                </c:pt>
              </c:numCache>
            </c:numRef>
          </c:yVal>
          <c:smooth val="0"/>
        </c:ser>
        <c:ser>
          <c:idx val="1"/>
          <c:order val="1"/>
          <c:tx>
            <c:v>Vulnerable worsening</c:v>
          </c:tx>
          <c:spPr>
            <a:ln w="47625">
              <a:noFill/>
            </a:ln>
          </c:spPr>
          <c:xVal>
            <c:numRef>
              <c:f>Sheet8!$Q$5:$Q$45</c:f>
              <c:numCache>
                <c:formatCode>_-* #,##0.000_-;\-* #,##0.000_-;_-* "-"??_-;_-@_-</c:formatCode>
                <c:ptCount val="41"/>
                <c:pt idx="0">
                  <c:v>0.0562684913652655</c:v>
                </c:pt>
                <c:pt idx="1">
                  <c:v>0.0416584415584416</c:v>
                </c:pt>
                <c:pt idx="2">
                  <c:v>0.038030660693188</c:v>
                </c:pt>
                <c:pt idx="3">
                  <c:v>0.0234387351778656</c:v>
                </c:pt>
                <c:pt idx="4">
                  <c:v>0.075781123548797</c:v>
                </c:pt>
                <c:pt idx="5">
                  <c:v>0.0293507457371798</c:v>
                </c:pt>
                <c:pt idx="6">
                  <c:v>0.0240147782612481</c:v>
                </c:pt>
                <c:pt idx="7">
                  <c:v>0.0324508501875244</c:v>
                </c:pt>
                <c:pt idx="8">
                  <c:v>0.0242975357221281</c:v>
                </c:pt>
                <c:pt idx="9">
                  <c:v>0.0250242967573041</c:v>
                </c:pt>
                <c:pt idx="10">
                  <c:v>0.055931818927951</c:v>
                </c:pt>
                <c:pt idx="11">
                  <c:v>0.0827247805037126</c:v>
                </c:pt>
                <c:pt idx="12">
                  <c:v>0.0541757575757576</c:v>
                </c:pt>
                <c:pt idx="13">
                  <c:v>0.0463698650901925</c:v>
                </c:pt>
                <c:pt idx="14">
                  <c:v>0.0525442493754752</c:v>
                </c:pt>
                <c:pt idx="15">
                  <c:v>0.029003182639916</c:v>
                </c:pt>
                <c:pt idx="16">
                  <c:v>0.0501104792256197</c:v>
                </c:pt>
                <c:pt idx="17">
                  <c:v>0.091817612014988</c:v>
                </c:pt>
                <c:pt idx="18">
                  <c:v>0.0801120797926353</c:v>
                </c:pt>
                <c:pt idx="19">
                  <c:v>0.145434987179348</c:v>
                </c:pt>
                <c:pt idx="20">
                  <c:v>0.135214757027367</c:v>
                </c:pt>
                <c:pt idx="21">
                  <c:v>0.110755159836506</c:v>
                </c:pt>
                <c:pt idx="22">
                  <c:v>0.106667576623423</c:v>
                </c:pt>
                <c:pt idx="23">
                  <c:v>0.0739439462321474</c:v>
                </c:pt>
                <c:pt idx="24">
                  <c:v>0.0711319516562355</c:v>
                </c:pt>
                <c:pt idx="25">
                  <c:v>0.0702488375821709</c:v>
                </c:pt>
                <c:pt idx="26">
                  <c:v>0.0593798509722493</c:v>
                </c:pt>
                <c:pt idx="27">
                  <c:v>0.0585138132109741</c:v>
                </c:pt>
                <c:pt idx="28">
                  <c:v>0.0557184750733138</c:v>
                </c:pt>
                <c:pt idx="29">
                  <c:v>0.05202983593157</c:v>
                </c:pt>
                <c:pt idx="30">
                  <c:v>0.0514599222771029</c:v>
                </c:pt>
                <c:pt idx="31">
                  <c:v>0.0512797840257665</c:v>
                </c:pt>
                <c:pt idx="32">
                  <c:v>0.0508957400087835</c:v>
                </c:pt>
                <c:pt idx="33">
                  <c:v>0.0496192842050056</c:v>
                </c:pt>
                <c:pt idx="34">
                  <c:v>0.0440537233056889</c:v>
                </c:pt>
                <c:pt idx="35">
                  <c:v>0.0424957912457912</c:v>
                </c:pt>
                <c:pt idx="36">
                  <c:v>0.0407824603116837</c:v>
                </c:pt>
                <c:pt idx="37">
                  <c:v>0.0384275812981558</c:v>
                </c:pt>
                <c:pt idx="38">
                  <c:v>0.038030660693188</c:v>
                </c:pt>
                <c:pt idx="39">
                  <c:v>0.0362526554785523</c:v>
                </c:pt>
                <c:pt idx="40">
                  <c:v>0.0358942216855886</c:v>
                </c:pt>
              </c:numCache>
            </c:numRef>
          </c:xVal>
          <c:yVal>
            <c:numRef>
              <c:f>Sheet8!$S$5:$S$45</c:f>
              <c:numCache>
                <c:formatCode>General</c:formatCode>
                <c:ptCount val="41"/>
                <c:pt idx="7" formatCode="0.000_ ;[Red]\-0.000\ ">
                  <c:v>0.00436981483296015</c:v>
                </c:pt>
                <c:pt idx="8" formatCode="0.000_ ;[Red]\-0.000\ ">
                  <c:v>0.00844600294054772</c:v>
                </c:pt>
                <c:pt idx="9" formatCode="0.000_ ;[Red]\-0.000\ ">
                  <c:v>0.0118833781442251</c:v>
                </c:pt>
                <c:pt idx="10" formatCode="0.000_ ;[Red]\-0.000\ ">
                  <c:v>0.0120622388366802</c:v>
                </c:pt>
                <c:pt idx="11" formatCode="0.000_ ;[Red]\-0.000\ ">
                  <c:v>0.0166910068902871</c:v>
                </c:pt>
                <c:pt idx="12" formatCode="0.000_ ;[Red]\-0.000\ ">
                  <c:v>0.0171537762634866</c:v>
                </c:pt>
                <c:pt idx="13" formatCode="0.000_ ;[Red]\-0.000\ ">
                  <c:v>0.0175445109012692</c:v>
                </c:pt>
                <c:pt idx="14" formatCode="0.000_ ;[Red]\-0.000\ ">
                  <c:v>0.0181416273469986</c:v>
                </c:pt>
                <c:pt idx="15" formatCode="0.000_ ;[Red]\-0.000\ ">
                  <c:v>0.0184718026539243</c:v>
                </c:pt>
                <c:pt idx="16" formatCode="0.000_ ;[Red]\-0.000\ ">
                  <c:v>0.0185107537847839</c:v>
                </c:pt>
                <c:pt idx="17" formatCode="0.000_ ;[Red]\-0.000\ ">
                  <c:v>0.023017731577722</c:v>
                </c:pt>
                <c:pt idx="18" formatCode="0.000_ ;[Red]\-0.000\ ">
                  <c:v>0.0246991575398464</c:v>
                </c:pt>
                <c:pt idx="19" formatCode="0.000_ ;[Red]\-0.000\ ">
                  <c:v>0.0526497123573719</c:v>
                </c:pt>
              </c:numCache>
            </c:numRef>
          </c:yVal>
          <c:smooth val="0"/>
        </c:ser>
        <c:ser>
          <c:idx val="2"/>
          <c:order val="2"/>
          <c:tx>
            <c:v>Vulnerable but no trend</c:v>
          </c:tx>
          <c:spPr>
            <a:ln w="47625"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Sheet8!$Q$5:$Q$45</c:f>
              <c:numCache>
                <c:formatCode>_-* #,##0.000_-;\-* #,##0.000_-;_-* "-"??_-;_-@_-</c:formatCode>
                <c:ptCount val="41"/>
                <c:pt idx="0">
                  <c:v>0.0562684913652655</c:v>
                </c:pt>
                <c:pt idx="1">
                  <c:v>0.0416584415584416</c:v>
                </c:pt>
                <c:pt idx="2">
                  <c:v>0.038030660693188</c:v>
                </c:pt>
                <c:pt idx="3">
                  <c:v>0.0234387351778656</c:v>
                </c:pt>
                <c:pt idx="4">
                  <c:v>0.075781123548797</c:v>
                </c:pt>
                <c:pt idx="5">
                  <c:v>0.0293507457371798</c:v>
                </c:pt>
                <c:pt idx="6">
                  <c:v>0.0240147782612481</c:v>
                </c:pt>
                <c:pt idx="7">
                  <c:v>0.0324508501875244</c:v>
                </c:pt>
                <c:pt idx="8">
                  <c:v>0.0242975357221281</c:v>
                </c:pt>
                <c:pt idx="9">
                  <c:v>0.0250242967573041</c:v>
                </c:pt>
                <c:pt idx="10">
                  <c:v>0.055931818927951</c:v>
                </c:pt>
                <c:pt idx="11">
                  <c:v>0.0827247805037126</c:v>
                </c:pt>
                <c:pt idx="12">
                  <c:v>0.0541757575757576</c:v>
                </c:pt>
                <c:pt idx="13">
                  <c:v>0.0463698650901925</c:v>
                </c:pt>
                <c:pt idx="14">
                  <c:v>0.0525442493754752</c:v>
                </c:pt>
                <c:pt idx="15">
                  <c:v>0.029003182639916</c:v>
                </c:pt>
                <c:pt idx="16">
                  <c:v>0.0501104792256197</c:v>
                </c:pt>
                <c:pt idx="17">
                  <c:v>0.091817612014988</c:v>
                </c:pt>
                <c:pt idx="18">
                  <c:v>0.0801120797926353</c:v>
                </c:pt>
                <c:pt idx="19">
                  <c:v>0.145434987179348</c:v>
                </c:pt>
                <c:pt idx="20">
                  <c:v>0.135214757027367</c:v>
                </c:pt>
                <c:pt idx="21">
                  <c:v>0.110755159836506</c:v>
                </c:pt>
                <c:pt idx="22">
                  <c:v>0.106667576623423</c:v>
                </c:pt>
                <c:pt idx="23">
                  <c:v>0.0739439462321474</c:v>
                </c:pt>
                <c:pt idx="24">
                  <c:v>0.0711319516562355</c:v>
                </c:pt>
                <c:pt idx="25">
                  <c:v>0.0702488375821709</c:v>
                </c:pt>
                <c:pt idx="26">
                  <c:v>0.0593798509722493</c:v>
                </c:pt>
                <c:pt idx="27">
                  <c:v>0.0585138132109741</c:v>
                </c:pt>
                <c:pt idx="28">
                  <c:v>0.0557184750733138</c:v>
                </c:pt>
                <c:pt idx="29">
                  <c:v>0.05202983593157</c:v>
                </c:pt>
                <c:pt idx="30">
                  <c:v>0.0514599222771029</c:v>
                </c:pt>
                <c:pt idx="31">
                  <c:v>0.0512797840257665</c:v>
                </c:pt>
                <c:pt idx="32">
                  <c:v>0.0508957400087835</c:v>
                </c:pt>
                <c:pt idx="33">
                  <c:v>0.0496192842050056</c:v>
                </c:pt>
                <c:pt idx="34">
                  <c:v>0.0440537233056889</c:v>
                </c:pt>
                <c:pt idx="35">
                  <c:v>0.0424957912457912</c:v>
                </c:pt>
                <c:pt idx="36">
                  <c:v>0.0407824603116837</c:v>
                </c:pt>
                <c:pt idx="37">
                  <c:v>0.0384275812981558</c:v>
                </c:pt>
                <c:pt idx="38">
                  <c:v>0.038030660693188</c:v>
                </c:pt>
                <c:pt idx="39">
                  <c:v>0.0362526554785523</c:v>
                </c:pt>
                <c:pt idx="40">
                  <c:v>0.0358942216855886</c:v>
                </c:pt>
              </c:numCache>
            </c:numRef>
          </c:xVal>
          <c:yVal>
            <c:numRef>
              <c:f>Sheet8!$T$5:$T$45</c:f>
              <c:numCache>
                <c:formatCode>General</c:formatCode>
                <c:ptCount val="41"/>
                <c:pt idx="20" formatCode="0.000_ ;[Red]\-0.000\ ">
                  <c:v>0.0244065579529622</c:v>
                </c:pt>
                <c:pt idx="21" formatCode="0.000_ ;[Red]\-0.000\ ">
                  <c:v>-0.0102754763709265</c:v>
                </c:pt>
                <c:pt idx="22" formatCode="0.000_ ;[Red]\-0.000\ ">
                  <c:v>0.0148289451333973</c:v>
                </c:pt>
                <c:pt idx="23" formatCode="0.000_ ;[Red]\-0.000\ ">
                  <c:v>0.00267606352773448</c:v>
                </c:pt>
                <c:pt idx="24" formatCode="0.000_ ;[Red]\-0.000\ ">
                  <c:v>-0.00538582823768323</c:v>
                </c:pt>
                <c:pt idx="25" formatCode="0.000_ ;[Red]\-0.000\ ">
                  <c:v>-0.000253393634569103</c:v>
                </c:pt>
                <c:pt idx="26" formatCode="0.000_ ;[Red]\-0.000\ ">
                  <c:v>-0.00292792265457139</c:v>
                </c:pt>
                <c:pt idx="27" formatCode="0.000_ ;[Red]\-0.000\ ">
                  <c:v>-0.00920213961543215</c:v>
                </c:pt>
                <c:pt idx="28" formatCode="0.000_ ;[Red]\-0.000\ ">
                  <c:v>-0.0134088036489531</c:v>
                </c:pt>
                <c:pt idx="29" formatCode="0.000_ ;[Red]\-0.000\ ">
                  <c:v>-0.00247303356195409</c:v>
                </c:pt>
                <c:pt idx="30" formatCode="0.000_ ;[Red]\-0.000\ ">
                  <c:v>0.0106475605195286</c:v>
                </c:pt>
                <c:pt idx="31" formatCode="0.000_ ;[Red]\-0.000\ ">
                  <c:v>0.0174363733971026</c:v>
                </c:pt>
                <c:pt idx="32" formatCode="0.000_ ;[Red]\-0.000\ ">
                  <c:v>-0.0209146526183246</c:v>
                </c:pt>
                <c:pt idx="33" formatCode="0.000_ ;[Red]\-0.000\ ">
                  <c:v>-0.0180884059983279</c:v>
                </c:pt>
                <c:pt idx="34" formatCode="0.000_ ;[Red]\-0.000\ ">
                  <c:v>-0.00570290000427329</c:v>
                </c:pt>
                <c:pt idx="35" formatCode="0.000_ ;[Red]\-0.000\ ">
                  <c:v>0.0107823147359455</c:v>
                </c:pt>
                <c:pt idx="36" formatCode="0.000_ ;[Red]\-0.000\ ">
                  <c:v>-0.00307628082875159</c:v>
                </c:pt>
                <c:pt idx="37" formatCode="0.000_ ;[Red]\-0.000\ ">
                  <c:v>-0.00196457696494419</c:v>
                </c:pt>
                <c:pt idx="38" formatCode="0.000_ ;[Red]\-0.000\ ">
                  <c:v>-0.016759638942484</c:v>
                </c:pt>
                <c:pt idx="39" formatCode="0.000_ ;[Red]\-0.000\ ">
                  <c:v>0.0111654138313496</c:v>
                </c:pt>
                <c:pt idx="40" formatCode="0.000_ ;[Red]\-0.000\ ">
                  <c:v>-0.00314366047458194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979528"/>
        <c:axId val="611985448"/>
      </c:scatterChart>
      <c:valAx>
        <c:axId val="611979528"/>
        <c:scaling>
          <c:orientation val="minMax"/>
        </c:scaling>
        <c:delete val="0"/>
        <c:axPos val="b"/>
        <c:numFmt formatCode="_-* #,##0.000_-;\-* #,##0.000_-;_-* &quot;-&quot;??_-;_-@_-" sourceLinked="1"/>
        <c:majorTickMark val="out"/>
        <c:minorTickMark val="none"/>
        <c:tickLblPos val="nextTo"/>
        <c:crossAx val="611985448"/>
        <c:crosses val="autoZero"/>
        <c:crossBetween val="midCat"/>
      </c:valAx>
      <c:valAx>
        <c:axId val="611985448"/>
        <c:scaling>
          <c:orientation val="minMax"/>
        </c:scaling>
        <c:delete val="0"/>
        <c:axPos val="l"/>
        <c:majorGridlines/>
        <c:numFmt formatCode="0.000_ ;[Red]\-0.000\ " sourceLinked="1"/>
        <c:majorTickMark val="out"/>
        <c:minorTickMark val="none"/>
        <c:tickLblPos val="nextTo"/>
        <c:crossAx val="611979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3725628724774"/>
          <c:y val="0.0989846864495278"/>
          <c:w val="0.210740681655025"/>
          <c:h val="0.130678628869358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</xdr:row>
      <xdr:rowOff>88900</xdr:rowOff>
    </xdr:from>
    <xdr:to>
      <xdr:col>1</xdr:col>
      <xdr:colOff>1733550</xdr:colOff>
      <xdr:row>8</xdr:row>
      <xdr:rowOff>85725</xdr:rowOff>
    </xdr:to>
    <xdr:sp macro="" textlink="">
      <xdr:nvSpPr>
        <xdr:cNvPr id="2" name="TextBox 1"/>
        <xdr:cNvSpPr txBox="1"/>
      </xdr:nvSpPr>
      <xdr:spPr>
        <a:xfrm>
          <a:off x="28574" y="393700"/>
          <a:ext cx="2797176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Several pre-formed lists are available on the Lists sheet.</a:t>
          </a:r>
          <a:r>
            <a:rPr lang="en-US" sz="1100" baseline="0"/>
            <a:t>  Click on the A2 cell and select a list, then on the </a:t>
          </a:r>
          <a:r>
            <a:rPr lang="en-US" sz="1400" b="1" baseline="0"/>
            <a:t>Get</a:t>
          </a:r>
          <a:r>
            <a:rPr lang="en-US" sz="1100" baseline="0"/>
            <a:t> button to fetch it.</a:t>
          </a:r>
        </a:p>
        <a:p>
          <a:r>
            <a:rPr lang="en-US" sz="1100" baseline="0"/>
            <a:t>OR - you can build or paste your own list below the labels.</a:t>
          </a:r>
          <a:endParaRPr lang="en-US" sz="1100"/>
        </a:p>
      </xdr:txBody>
    </xdr:sp>
    <xdr:clientData/>
  </xdr:twoCellAnchor>
  <xdr:twoCellAnchor>
    <xdr:from>
      <xdr:col>1</xdr:col>
      <xdr:colOff>2200276</xdr:colOff>
      <xdr:row>3</xdr:row>
      <xdr:rowOff>76201</xdr:rowOff>
    </xdr:from>
    <xdr:to>
      <xdr:col>1</xdr:col>
      <xdr:colOff>3495676</xdr:colOff>
      <xdr:row>7</xdr:row>
      <xdr:rowOff>57151</xdr:rowOff>
    </xdr:to>
    <xdr:sp macro="" textlink="">
      <xdr:nvSpPr>
        <xdr:cNvPr id="3" name="TextBox 2"/>
        <xdr:cNvSpPr txBox="1"/>
      </xdr:nvSpPr>
      <xdr:spPr>
        <a:xfrm>
          <a:off x="3292476" y="546101"/>
          <a:ext cx="12954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Fetch the selected  variables with the above button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</xdr:row>
      <xdr:rowOff>539750</xdr:rowOff>
    </xdr:from>
    <xdr:to>
      <xdr:col>19</xdr:col>
      <xdr:colOff>38100</xdr:colOff>
      <xdr:row>40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165100</xdr:colOff>
      <xdr:row>3</xdr:row>
      <xdr:rowOff>146050</xdr:rowOff>
    </xdr:from>
    <xdr:to>
      <xdr:col>28</xdr:col>
      <xdr:colOff>444500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3</xdr:row>
      <xdr:rowOff>285750</xdr:rowOff>
    </xdr:from>
    <xdr:to>
      <xdr:col>13</xdr:col>
      <xdr:colOff>800100</xdr:colOff>
      <xdr:row>44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nnoble/Documents/!%20Work%20Mirrors/!%20Noble/!%20Noble%20Core/DATA%20&amp;%20Analysis%20@@@/!!%20Core%20sets/Master_CD%20v9a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nnoble/Documents/!%20Work%20Mirrors/!%20Noble/!%20Noble%20Core/DATA%20&amp;%20Analysis%20@@@/!!%20Core%20sets/Country%20Mast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nSTAT Commands"/>
      <sheetName val="WinSTAT Trigger"/>
      <sheetName val="How to"/>
      <sheetName val="VarList"/>
      <sheetName val="Country List"/>
      <sheetName val="NewSet"/>
      <sheetName val="CLists"/>
      <sheetName val="CompSheet"/>
      <sheetName val="cd-0"/>
      <sheetName val="cd-1"/>
      <sheetName val="cd-2wb"/>
      <sheetName val="cd-3"/>
      <sheetName val="cd-4"/>
      <sheetName val="cd-5"/>
      <sheetName val="cd-6"/>
      <sheetName val="cd-7"/>
      <sheetName val="cd-8"/>
      <sheetName val="cd-9"/>
      <sheetName val="cd-10"/>
      <sheetName val="cd-11"/>
      <sheetName val="VLists"/>
      <sheetName val="W-emiss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untry Coding"/>
      <sheetName val="Sheet1"/>
      <sheetName val="Country Master.xlsx"/>
    </sheetNames>
    <definedNames>
      <definedName name="nISO3" refersTo="='Country Coding'!$A$3:$A$406"/>
    </definedNames>
    <sheetDataSet>
      <sheetData sheetId="0">
        <row r="3">
          <cell r="A3" t="str">
            <v>AFG</v>
          </cell>
          <cell r="AD3">
            <v>3</v>
          </cell>
        </row>
        <row r="4">
          <cell r="A4" t="str">
            <v>ALA</v>
          </cell>
          <cell r="AD4"/>
        </row>
        <row r="5">
          <cell r="A5" t="str">
            <v>ALA</v>
          </cell>
          <cell r="AD5"/>
        </row>
        <row r="6">
          <cell r="A6" t="str">
            <v>ALB</v>
          </cell>
          <cell r="AD6">
            <v>1</v>
          </cell>
        </row>
        <row r="7">
          <cell r="A7" t="str">
            <v>DZA</v>
          </cell>
          <cell r="AD7">
            <v>5</v>
          </cell>
        </row>
        <row r="8">
          <cell r="A8" t="str">
            <v>ASM</v>
          </cell>
          <cell r="AD8">
            <v>2</v>
          </cell>
        </row>
        <row r="9">
          <cell r="A9" t="str">
            <v>AND</v>
          </cell>
          <cell r="AD9">
            <v>0</v>
          </cell>
        </row>
        <row r="10">
          <cell r="A10" t="str">
            <v>AGO</v>
          </cell>
          <cell r="AD10">
            <v>1</v>
          </cell>
        </row>
        <row r="11">
          <cell r="A11" t="str">
            <v>AIA</v>
          </cell>
          <cell r="AD11">
            <v>0</v>
          </cell>
        </row>
        <row r="12">
          <cell r="A12" t="str">
            <v>ATA</v>
          </cell>
          <cell r="AD12">
            <v>0</v>
          </cell>
        </row>
        <row r="13">
          <cell r="A13" t="str">
            <v>ATG</v>
          </cell>
          <cell r="AD13">
            <v>3</v>
          </cell>
        </row>
        <row r="14">
          <cell r="A14" t="str">
            <v>ATG</v>
          </cell>
          <cell r="AD14">
            <v>3</v>
          </cell>
        </row>
        <row r="15">
          <cell r="A15" t="str">
            <v>ARG</v>
          </cell>
          <cell r="AD15">
            <v>2</v>
          </cell>
        </row>
        <row r="16">
          <cell r="A16" t="str">
            <v>ARM</v>
          </cell>
          <cell r="AD16">
            <v>2</v>
          </cell>
        </row>
        <row r="17">
          <cell r="A17" t="str">
            <v>ABW</v>
          </cell>
          <cell r="AD17">
            <v>4</v>
          </cell>
        </row>
        <row r="18">
          <cell r="A18" t="str">
            <v>AUS</v>
          </cell>
          <cell r="AD18">
            <v>4</v>
          </cell>
        </row>
        <row r="19">
          <cell r="A19" t="str">
            <v>AUT</v>
          </cell>
          <cell r="AD19">
            <v>5</v>
          </cell>
        </row>
        <row r="20">
          <cell r="A20" t="str">
            <v>AZE</v>
          </cell>
          <cell r="AD20">
            <v>2</v>
          </cell>
        </row>
        <row r="21">
          <cell r="A21" t="str">
            <v>BHS</v>
          </cell>
          <cell r="AD21">
            <v>4</v>
          </cell>
        </row>
        <row r="22">
          <cell r="A22" t="str">
            <v>BHS</v>
          </cell>
          <cell r="AD22">
            <v>4</v>
          </cell>
        </row>
        <row r="23">
          <cell r="A23" t="str">
            <v>BHS</v>
          </cell>
          <cell r="AD23">
            <v>4</v>
          </cell>
        </row>
        <row r="24">
          <cell r="A24" t="str">
            <v>BHR</v>
          </cell>
          <cell r="AD24">
            <v>4</v>
          </cell>
        </row>
        <row r="25">
          <cell r="A25" t="str">
            <v>BGD</v>
          </cell>
          <cell r="AD25">
            <v>1</v>
          </cell>
        </row>
        <row r="26">
          <cell r="A26" t="str">
            <v>BRB</v>
          </cell>
          <cell r="AD26">
            <v>4</v>
          </cell>
        </row>
        <row r="27">
          <cell r="A27" t="str">
            <v>BLR</v>
          </cell>
          <cell r="AD27">
            <v>2</v>
          </cell>
        </row>
        <row r="28">
          <cell r="A28" t="str">
            <v>BEL</v>
          </cell>
          <cell r="AD28">
            <v>5</v>
          </cell>
        </row>
        <row r="29">
          <cell r="A29" t="str">
            <v>BLZ</v>
          </cell>
          <cell r="AD29">
            <v>3</v>
          </cell>
        </row>
        <row r="30">
          <cell r="A30" t="str">
            <v>BEN</v>
          </cell>
          <cell r="AD30">
            <v>1</v>
          </cell>
        </row>
        <row r="31">
          <cell r="A31" t="str">
            <v>BMU</v>
          </cell>
          <cell r="AD31">
            <v>4</v>
          </cell>
        </row>
        <row r="32">
          <cell r="A32" t="str">
            <v>BTN</v>
          </cell>
          <cell r="AD32">
            <v>2</v>
          </cell>
        </row>
        <row r="33">
          <cell r="A33" t="str">
            <v>BOL</v>
          </cell>
          <cell r="AD33">
            <v>2</v>
          </cell>
        </row>
        <row r="34">
          <cell r="A34" t="str">
            <v>BIH</v>
          </cell>
          <cell r="AD34">
            <v>2</v>
          </cell>
        </row>
        <row r="35">
          <cell r="A35" t="str">
            <v>BIH</v>
          </cell>
          <cell r="AD35">
            <v>2</v>
          </cell>
        </row>
        <row r="36">
          <cell r="A36" t="str">
            <v>BIH</v>
          </cell>
          <cell r="AD36">
            <v>2</v>
          </cell>
        </row>
        <row r="37">
          <cell r="A37" t="str">
            <v>BWA</v>
          </cell>
          <cell r="AD37">
            <v>3</v>
          </cell>
        </row>
        <row r="38">
          <cell r="A38" t="str">
            <v>BVT</v>
          </cell>
          <cell r="AD38">
            <v>0</v>
          </cell>
        </row>
        <row r="39">
          <cell r="A39" t="str">
            <v>BVT</v>
          </cell>
          <cell r="AD39">
            <v>0</v>
          </cell>
        </row>
        <row r="40">
          <cell r="A40" t="str">
            <v>BRA</v>
          </cell>
          <cell r="AD40">
            <v>3</v>
          </cell>
        </row>
        <row r="41">
          <cell r="A41" t="str">
            <v>IOT</v>
          </cell>
          <cell r="AD41">
            <v>0</v>
          </cell>
        </row>
        <row r="42">
          <cell r="A42" t="str">
            <v>BRN</v>
          </cell>
          <cell r="AD42">
            <v>4</v>
          </cell>
        </row>
        <row r="43">
          <cell r="A43" t="str">
            <v>BRN</v>
          </cell>
          <cell r="AD43">
            <v>4</v>
          </cell>
        </row>
        <row r="44">
          <cell r="A44" t="str">
            <v>BGR</v>
          </cell>
          <cell r="AD44">
            <v>3</v>
          </cell>
        </row>
        <row r="45">
          <cell r="A45" t="str">
            <v>BFA</v>
          </cell>
          <cell r="AD45">
            <v>1</v>
          </cell>
        </row>
        <row r="46">
          <cell r="A46" t="str">
            <v>BDI</v>
          </cell>
          <cell r="AD46">
            <v>1</v>
          </cell>
        </row>
        <row r="47">
          <cell r="A47" t="str">
            <v>KHM</v>
          </cell>
          <cell r="AD47">
            <v>1</v>
          </cell>
        </row>
        <row r="48">
          <cell r="A48" t="str">
            <v>CMR</v>
          </cell>
          <cell r="AD48">
            <v>2</v>
          </cell>
        </row>
        <row r="49">
          <cell r="A49" t="str">
            <v>CAN</v>
          </cell>
          <cell r="AD49">
            <v>5</v>
          </cell>
        </row>
        <row r="50">
          <cell r="A50" t="str">
            <v>Icx</v>
          </cell>
          <cell r="AD50"/>
        </row>
        <row r="51">
          <cell r="A51" t="str">
            <v>Icx</v>
          </cell>
          <cell r="AD51"/>
        </row>
        <row r="52">
          <cell r="A52" t="str">
            <v>CPV</v>
          </cell>
          <cell r="AD52">
            <v>2</v>
          </cell>
        </row>
        <row r="53">
          <cell r="A53" t="str">
            <v>CPV</v>
          </cell>
          <cell r="AD53">
            <v>2</v>
          </cell>
        </row>
        <row r="54">
          <cell r="A54" t="str">
            <v>CPV</v>
          </cell>
          <cell r="AD54">
            <v>2</v>
          </cell>
        </row>
        <row r="55">
          <cell r="A55" t="str">
            <v>CYM</v>
          </cell>
          <cell r="AD55">
            <v>4</v>
          </cell>
        </row>
        <row r="56">
          <cell r="A56" t="str">
            <v>CYM</v>
          </cell>
          <cell r="AD56">
            <v>4</v>
          </cell>
        </row>
        <row r="57">
          <cell r="A57" t="str">
            <v>CAF</v>
          </cell>
          <cell r="AD57">
            <v>1</v>
          </cell>
        </row>
        <row r="58">
          <cell r="A58" t="str">
            <v>CAF</v>
          </cell>
          <cell r="AD58">
            <v>1</v>
          </cell>
        </row>
        <row r="59">
          <cell r="A59" t="str">
            <v>TCD</v>
          </cell>
          <cell r="AD59">
            <v>1</v>
          </cell>
        </row>
        <row r="60">
          <cell r="A60" t="str">
            <v>CHI</v>
          </cell>
        </row>
        <row r="61">
          <cell r="A61" t="str">
            <v>CHL</v>
          </cell>
          <cell r="AD61">
            <v>3</v>
          </cell>
        </row>
        <row r="62">
          <cell r="A62" t="str">
            <v>CHN</v>
          </cell>
          <cell r="AD62">
            <v>2</v>
          </cell>
        </row>
        <row r="63">
          <cell r="A63" t="str">
            <v>CHN</v>
          </cell>
          <cell r="AD63">
            <v>2</v>
          </cell>
        </row>
        <row r="64">
          <cell r="A64" t="str">
            <v>TWN</v>
          </cell>
          <cell r="AD64">
            <v>0</v>
          </cell>
        </row>
        <row r="65">
          <cell r="A65" t="str">
            <v>CXR</v>
          </cell>
          <cell r="AD65">
            <v>0</v>
          </cell>
        </row>
        <row r="66">
          <cell r="A66" t="str">
            <v>CXR</v>
          </cell>
          <cell r="AD66">
            <v>0</v>
          </cell>
        </row>
        <row r="67">
          <cell r="A67" t="str">
            <v>CCK</v>
          </cell>
          <cell r="AD67">
            <v>0</v>
          </cell>
        </row>
        <row r="68">
          <cell r="A68" t="str">
            <v>CCK</v>
          </cell>
          <cell r="AD68">
            <v>0</v>
          </cell>
        </row>
        <row r="69">
          <cell r="A69" t="str">
            <v>CCK</v>
          </cell>
          <cell r="AD69">
            <v>0</v>
          </cell>
        </row>
        <row r="70">
          <cell r="A70" t="str">
            <v>CCK</v>
          </cell>
          <cell r="AD70">
            <v>0</v>
          </cell>
        </row>
        <row r="71">
          <cell r="A71" t="str">
            <v>COL</v>
          </cell>
          <cell r="AD71">
            <v>2</v>
          </cell>
        </row>
        <row r="72">
          <cell r="A72" t="str">
            <v>COM</v>
          </cell>
          <cell r="AD72">
            <v>1</v>
          </cell>
        </row>
        <row r="73">
          <cell r="A73" t="str">
            <v>COG</v>
          </cell>
          <cell r="AD73">
            <v>2</v>
          </cell>
        </row>
        <row r="74">
          <cell r="A74" t="str">
            <v>COD</v>
          </cell>
          <cell r="AD74">
            <v>1</v>
          </cell>
        </row>
        <row r="75">
          <cell r="A75" t="str">
            <v>COD</v>
          </cell>
          <cell r="AD75">
            <v>1</v>
          </cell>
        </row>
        <row r="76">
          <cell r="A76" t="str">
            <v>COD</v>
          </cell>
          <cell r="AD76">
            <v>1</v>
          </cell>
        </row>
        <row r="77">
          <cell r="A77" t="str">
            <v>COD</v>
          </cell>
          <cell r="AD77">
            <v>1</v>
          </cell>
        </row>
        <row r="78">
          <cell r="A78" t="str">
            <v>COD</v>
          </cell>
          <cell r="AD78">
            <v>1</v>
          </cell>
        </row>
        <row r="79">
          <cell r="A79" t="str">
            <v>COD</v>
          </cell>
          <cell r="AD79">
            <v>2</v>
          </cell>
        </row>
        <row r="80">
          <cell r="A80" t="str">
            <v>COG</v>
          </cell>
          <cell r="AD80">
            <v>2</v>
          </cell>
        </row>
        <row r="81">
          <cell r="A81" t="str">
            <v>COD</v>
          </cell>
          <cell r="AD81">
            <v>1</v>
          </cell>
        </row>
        <row r="82">
          <cell r="A82" t="str">
            <v>COK</v>
          </cell>
          <cell r="AD82">
            <v>0</v>
          </cell>
        </row>
        <row r="83">
          <cell r="A83" t="str">
            <v>COK</v>
          </cell>
          <cell r="AD83">
            <v>0</v>
          </cell>
        </row>
        <row r="84">
          <cell r="A84" t="str">
            <v>CRI</v>
          </cell>
          <cell r="AD84">
            <v>3</v>
          </cell>
        </row>
        <row r="85">
          <cell r="A85" t="str">
            <v>CIV</v>
          </cell>
          <cell r="AD85">
            <v>1</v>
          </cell>
        </row>
        <row r="86">
          <cell r="A86" t="str">
            <v>CIV</v>
          </cell>
          <cell r="AD86">
            <v>1</v>
          </cell>
        </row>
        <row r="87">
          <cell r="A87" t="str">
            <v>HRV</v>
          </cell>
          <cell r="AD87">
            <v>3</v>
          </cell>
        </row>
        <row r="88">
          <cell r="A88" t="str">
            <v>CUB</v>
          </cell>
          <cell r="AD88">
            <v>1</v>
          </cell>
        </row>
        <row r="89">
          <cell r="A89" t="str">
            <v>CYP</v>
          </cell>
          <cell r="AD89">
            <v>4</v>
          </cell>
        </row>
        <row r="90">
          <cell r="A90" t="str">
            <v>CZE</v>
          </cell>
          <cell r="AD90">
            <v>5</v>
          </cell>
        </row>
        <row r="91">
          <cell r="A91" t="str">
            <v>CZE</v>
          </cell>
          <cell r="AD91">
            <v>5</v>
          </cell>
        </row>
        <row r="92">
          <cell r="A92" t="str">
            <v>DNK</v>
          </cell>
          <cell r="AD92">
            <v>5</v>
          </cell>
        </row>
        <row r="93">
          <cell r="A93" t="str">
            <v>DJI</v>
          </cell>
          <cell r="AD93">
            <v>2</v>
          </cell>
        </row>
        <row r="94">
          <cell r="A94" t="str">
            <v>DMA</v>
          </cell>
          <cell r="AD94">
            <v>2</v>
          </cell>
        </row>
        <row r="95">
          <cell r="A95" t="str">
            <v>DOM</v>
          </cell>
          <cell r="AD95">
            <v>2</v>
          </cell>
        </row>
        <row r="96">
          <cell r="A96" t="str">
            <v>DOM</v>
          </cell>
          <cell r="AD96">
            <v>2</v>
          </cell>
        </row>
        <row r="97">
          <cell r="A97" t="str">
            <v>ECU</v>
          </cell>
          <cell r="AD97">
            <v>2</v>
          </cell>
        </row>
        <row r="98">
          <cell r="A98" t="str">
            <v>EGY</v>
          </cell>
          <cell r="AD98">
            <v>2</v>
          </cell>
        </row>
        <row r="99">
          <cell r="A99" t="str">
            <v>EGY</v>
          </cell>
          <cell r="AD99">
            <v>2</v>
          </cell>
        </row>
        <row r="100">
          <cell r="A100" t="str">
            <v>SLV</v>
          </cell>
          <cell r="AD100">
            <v>2</v>
          </cell>
        </row>
        <row r="101">
          <cell r="A101" t="str">
            <v>GNQ</v>
          </cell>
          <cell r="AD101">
            <v>3</v>
          </cell>
        </row>
        <row r="102">
          <cell r="A102" t="str">
            <v>ERI</v>
          </cell>
          <cell r="AD102">
            <v>1</v>
          </cell>
        </row>
        <row r="103">
          <cell r="A103" t="str">
            <v>EST</v>
          </cell>
          <cell r="AD103">
            <v>4</v>
          </cell>
        </row>
        <row r="104">
          <cell r="A104" t="str">
            <v>ETH</v>
          </cell>
          <cell r="AD104">
            <v>1</v>
          </cell>
        </row>
        <row r="105">
          <cell r="A105" t="str">
            <v>FLK</v>
          </cell>
          <cell r="AD105">
            <v>0</v>
          </cell>
        </row>
        <row r="106">
          <cell r="A106" t="str">
            <v>FLK</v>
          </cell>
          <cell r="AD106">
            <v>0</v>
          </cell>
        </row>
        <row r="107">
          <cell r="A107" t="str">
            <v>FRO</v>
          </cell>
          <cell r="AD107">
            <v>4</v>
          </cell>
        </row>
        <row r="108">
          <cell r="A108" t="str">
            <v>FRO</v>
          </cell>
          <cell r="AD108">
            <v>4</v>
          </cell>
        </row>
        <row r="109">
          <cell r="A109" t="str">
            <v>FRO</v>
          </cell>
          <cell r="AD109">
            <v>4</v>
          </cell>
        </row>
        <row r="110">
          <cell r="A110" t="str">
            <v>FRO</v>
          </cell>
          <cell r="AD110">
            <v>4</v>
          </cell>
        </row>
        <row r="111">
          <cell r="A111" t="str">
            <v>FJI</v>
          </cell>
          <cell r="AD111">
            <v>2</v>
          </cell>
        </row>
        <row r="112">
          <cell r="A112" t="str">
            <v>FIN</v>
          </cell>
          <cell r="AD112">
            <v>5</v>
          </cell>
        </row>
        <row r="113">
          <cell r="A113" t="str">
            <v>FRA</v>
          </cell>
          <cell r="AD113">
            <v>5</v>
          </cell>
        </row>
        <row r="114">
          <cell r="A114" t="str">
            <v>FRA</v>
          </cell>
          <cell r="AD114">
            <v>5</v>
          </cell>
        </row>
        <row r="115">
          <cell r="A115" t="str">
            <v>GUF</v>
          </cell>
          <cell r="AD115">
            <v>0</v>
          </cell>
        </row>
        <row r="116">
          <cell r="A116" t="str">
            <v>PYF</v>
          </cell>
          <cell r="AD116">
            <v>4</v>
          </cell>
        </row>
        <row r="117">
          <cell r="A117" t="str">
            <v>ATF</v>
          </cell>
          <cell r="AD117">
            <v>0</v>
          </cell>
        </row>
        <row r="118">
          <cell r="A118" t="str">
            <v>GAB</v>
          </cell>
          <cell r="AD118">
            <v>3</v>
          </cell>
        </row>
        <row r="119">
          <cell r="A119" t="str">
            <v>GMB</v>
          </cell>
          <cell r="AD119">
            <v>1</v>
          </cell>
        </row>
        <row r="120">
          <cell r="A120" t="str">
            <v>GMB</v>
          </cell>
          <cell r="AD120">
            <v>1</v>
          </cell>
        </row>
        <row r="121">
          <cell r="A121" t="str">
            <v>GMB</v>
          </cell>
          <cell r="AD121">
            <v>1</v>
          </cell>
        </row>
        <row r="122">
          <cell r="A122" t="str">
            <v>GMB</v>
          </cell>
          <cell r="AD122">
            <v>1</v>
          </cell>
        </row>
        <row r="123">
          <cell r="A123" t="str">
            <v>GEO</v>
          </cell>
          <cell r="AD123">
            <v>2</v>
          </cell>
        </row>
        <row r="124">
          <cell r="A124" t="str">
            <v>DEU</v>
          </cell>
          <cell r="AD124">
            <v>5</v>
          </cell>
        </row>
        <row r="125">
          <cell r="A125" t="str">
            <v>GHA</v>
          </cell>
          <cell r="AD125">
            <v>1</v>
          </cell>
        </row>
        <row r="126">
          <cell r="A126" t="str">
            <v>GIB</v>
          </cell>
          <cell r="AD126">
            <v>0</v>
          </cell>
        </row>
        <row r="127">
          <cell r="A127" t="str">
            <v>GRC</v>
          </cell>
          <cell r="AD127">
            <v>5</v>
          </cell>
        </row>
        <row r="128">
          <cell r="A128" t="str">
            <v>GRL</v>
          </cell>
          <cell r="AD128">
            <v>4</v>
          </cell>
        </row>
        <row r="129">
          <cell r="A129" t="str">
            <v>GRD</v>
          </cell>
          <cell r="AD129">
            <v>3</v>
          </cell>
        </row>
        <row r="130">
          <cell r="A130" t="str">
            <v>GLP</v>
          </cell>
          <cell r="AD130">
            <v>0</v>
          </cell>
        </row>
        <row r="131">
          <cell r="A131" t="str">
            <v>GUM</v>
          </cell>
          <cell r="AD131">
            <v>4</v>
          </cell>
        </row>
        <row r="132">
          <cell r="A132" t="str">
            <v>GTM</v>
          </cell>
          <cell r="AD132">
            <v>2</v>
          </cell>
        </row>
        <row r="133">
          <cell r="A133" t="str">
            <v>GGY</v>
          </cell>
          <cell r="AD133"/>
        </row>
        <row r="134">
          <cell r="A134" t="str">
            <v>GIN</v>
          </cell>
          <cell r="AD134">
            <v>1</v>
          </cell>
        </row>
        <row r="135">
          <cell r="A135" t="str">
            <v>GNB</v>
          </cell>
          <cell r="AD135">
            <v>1</v>
          </cell>
        </row>
        <row r="136">
          <cell r="A136" t="str">
            <v>GNB</v>
          </cell>
          <cell r="AD136">
            <v>1</v>
          </cell>
        </row>
        <row r="137">
          <cell r="A137" t="str">
            <v>GUY</v>
          </cell>
          <cell r="AD137">
            <v>2</v>
          </cell>
        </row>
        <row r="138">
          <cell r="A138" t="str">
            <v>HTI</v>
          </cell>
          <cell r="AD138">
            <v>1</v>
          </cell>
        </row>
        <row r="139">
          <cell r="A139" t="str">
            <v>HMD</v>
          </cell>
          <cell r="AD139">
            <v>0</v>
          </cell>
        </row>
        <row r="140">
          <cell r="A140" t="str">
            <v>HMD</v>
          </cell>
          <cell r="AD140">
            <v>0</v>
          </cell>
        </row>
        <row r="141">
          <cell r="A141" t="str">
            <v>HMD</v>
          </cell>
          <cell r="AD141">
            <v>0</v>
          </cell>
        </row>
        <row r="142">
          <cell r="A142" t="str">
            <v>VAT</v>
          </cell>
          <cell r="AD142">
            <v>1</v>
          </cell>
        </row>
        <row r="143">
          <cell r="A143" t="str">
            <v>VAT</v>
          </cell>
          <cell r="AD143">
            <v>0</v>
          </cell>
        </row>
        <row r="144">
          <cell r="A144" t="str">
            <v>HND</v>
          </cell>
          <cell r="AD144">
            <v>2</v>
          </cell>
        </row>
        <row r="145">
          <cell r="A145" t="str">
            <v>HKG</v>
          </cell>
          <cell r="AD145">
            <v>4</v>
          </cell>
        </row>
        <row r="146">
          <cell r="A146" t="str">
            <v>HKG</v>
          </cell>
          <cell r="AD146">
            <v>5</v>
          </cell>
        </row>
        <row r="147">
          <cell r="A147" t="str">
            <v>HKG</v>
          </cell>
          <cell r="AD147">
            <v>5</v>
          </cell>
        </row>
        <row r="148">
          <cell r="A148" t="str">
            <v>HKG</v>
          </cell>
          <cell r="AD148">
            <v>5</v>
          </cell>
        </row>
        <row r="149">
          <cell r="A149" t="str">
            <v>HUN</v>
          </cell>
          <cell r="AD149">
            <v>3</v>
          </cell>
        </row>
        <row r="150">
          <cell r="A150" t="str">
            <v>ISL</v>
          </cell>
          <cell r="AD150">
            <v>5</v>
          </cell>
        </row>
        <row r="151">
          <cell r="A151" t="str">
            <v>IND</v>
          </cell>
          <cell r="AD151">
            <v>3</v>
          </cell>
        </row>
        <row r="152">
          <cell r="A152" t="str">
            <v>IDN</v>
          </cell>
          <cell r="AD152">
            <v>2</v>
          </cell>
        </row>
        <row r="153">
          <cell r="A153" t="str">
            <v>IRN</v>
          </cell>
          <cell r="AD153">
            <v>2</v>
          </cell>
        </row>
        <row r="154">
          <cell r="A154" t="str">
            <v>IRN</v>
          </cell>
          <cell r="AD154">
            <v>2</v>
          </cell>
        </row>
        <row r="155">
          <cell r="A155" t="str">
            <v>IRN</v>
          </cell>
          <cell r="AD155">
            <v>2</v>
          </cell>
        </row>
        <row r="156">
          <cell r="A156" t="str">
            <v>IRN</v>
          </cell>
          <cell r="AD156">
            <v>2</v>
          </cell>
        </row>
        <row r="157">
          <cell r="A157" t="str">
            <v>IRN</v>
          </cell>
          <cell r="AD157">
            <v>2</v>
          </cell>
        </row>
        <row r="158">
          <cell r="A158" t="str">
            <v>IRN</v>
          </cell>
          <cell r="AD158">
            <v>2</v>
          </cell>
        </row>
        <row r="159">
          <cell r="A159" t="str">
            <v>IRQ</v>
          </cell>
          <cell r="AD159">
            <v>2</v>
          </cell>
        </row>
        <row r="160">
          <cell r="A160" t="str">
            <v>IRL</v>
          </cell>
          <cell r="AD160">
            <v>5</v>
          </cell>
        </row>
        <row r="161">
          <cell r="A161" t="str">
            <v>IMN</v>
          </cell>
          <cell r="AD161"/>
        </row>
        <row r="162">
          <cell r="A162" t="str">
            <v>ISR</v>
          </cell>
          <cell r="AD162">
            <v>4</v>
          </cell>
        </row>
        <row r="163">
          <cell r="A163" t="str">
            <v>ITA</v>
          </cell>
          <cell r="AD163">
            <v>5</v>
          </cell>
        </row>
        <row r="164">
          <cell r="A164" t="str">
            <v>CIV</v>
          </cell>
          <cell r="AD164">
            <v>1</v>
          </cell>
        </row>
        <row r="165">
          <cell r="A165" t="str">
            <v>JAM</v>
          </cell>
          <cell r="AD165">
            <v>2</v>
          </cell>
        </row>
        <row r="166">
          <cell r="A166" t="str">
            <v>JPN</v>
          </cell>
          <cell r="AD166">
            <v>5</v>
          </cell>
        </row>
        <row r="167">
          <cell r="A167" t="str">
            <v>JEY</v>
          </cell>
          <cell r="AD167"/>
        </row>
        <row r="168">
          <cell r="A168" t="str">
            <v>JOR</v>
          </cell>
          <cell r="AD168">
            <v>2</v>
          </cell>
        </row>
        <row r="169">
          <cell r="A169" t="str">
            <v>KAZ</v>
          </cell>
          <cell r="AD169">
            <v>3</v>
          </cell>
        </row>
        <row r="170">
          <cell r="A170" t="str">
            <v>KEN</v>
          </cell>
          <cell r="AD170">
            <v>1</v>
          </cell>
        </row>
        <row r="171">
          <cell r="A171" t="str">
            <v>KIR</v>
          </cell>
          <cell r="AD171">
            <v>2</v>
          </cell>
        </row>
        <row r="172">
          <cell r="A172" t="str">
            <v>PRK</v>
          </cell>
          <cell r="AD172">
            <v>5</v>
          </cell>
        </row>
        <row r="173">
          <cell r="A173" t="str">
            <v>PRK</v>
          </cell>
          <cell r="AD173">
            <v>5</v>
          </cell>
        </row>
        <row r="174">
          <cell r="A174" t="str">
            <v>PRK</v>
          </cell>
          <cell r="AD174">
            <v>5</v>
          </cell>
        </row>
        <row r="175">
          <cell r="A175" t="str">
            <v>KOR</v>
          </cell>
          <cell r="AD175">
            <v>4</v>
          </cell>
        </row>
        <row r="176">
          <cell r="A176" t="str">
            <v>KOR</v>
          </cell>
          <cell r="AD176">
            <v>4</v>
          </cell>
        </row>
        <row r="177">
          <cell r="A177" t="str">
            <v>PRK</v>
          </cell>
          <cell r="AD177">
            <v>5</v>
          </cell>
        </row>
        <row r="178">
          <cell r="A178" t="str">
            <v>PRK</v>
          </cell>
          <cell r="AD178">
            <v>5</v>
          </cell>
        </row>
        <row r="179">
          <cell r="A179" t="str">
            <v>PRK</v>
          </cell>
          <cell r="AD179">
            <v>5</v>
          </cell>
        </row>
        <row r="180">
          <cell r="A180" t="str">
            <v>KOR</v>
          </cell>
          <cell r="AD180">
            <v>4</v>
          </cell>
        </row>
        <row r="181">
          <cell r="A181" t="str">
            <v>KOR</v>
          </cell>
          <cell r="AD181">
            <v>4</v>
          </cell>
        </row>
        <row r="182">
          <cell r="A182" t="str">
            <v>KOR</v>
          </cell>
          <cell r="AD182">
            <v>4</v>
          </cell>
        </row>
        <row r="183">
          <cell r="A183" t="str">
            <v>KSV</v>
          </cell>
        </row>
        <row r="184">
          <cell r="A184" t="str">
            <v>KWT</v>
          </cell>
          <cell r="AD184">
            <v>4</v>
          </cell>
        </row>
        <row r="185">
          <cell r="A185" t="str">
            <v>KGZ</v>
          </cell>
          <cell r="AD185">
            <v>1</v>
          </cell>
        </row>
        <row r="186">
          <cell r="A186" t="str">
            <v>KGZ</v>
          </cell>
          <cell r="AD186">
            <v>1</v>
          </cell>
        </row>
        <row r="187">
          <cell r="A187" t="str">
            <v>KGZ</v>
          </cell>
          <cell r="AD187">
            <v>1</v>
          </cell>
        </row>
        <row r="188">
          <cell r="A188" t="str">
            <v>LAO</v>
          </cell>
          <cell r="AD188">
            <v>1</v>
          </cell>
        </row>
        <row r="189">
          <cell r="A189" t="str">
            <v>LAO</v>
          </cell>
          <cell r="AD189">
            <v>1</v>
          </cell>
        </row>
        <row r="190">
          <cell r="A190" t="str">
            <v>LAO</v>
          </cell>
          <cell r="AD190">
            <v>1</v>
          </cell>
        </row>
        <row r="191">
          <cell r="A191" t="str">
            <v>LAO</v>
          </cell>
          <cell r="AD191">
            <v>1</v>
          </cell>
        </row>
        <row r="192">
          <cell r="A192" t="str">
            <v>LAO</v>
          </cell>
          <cell r="AD192">
            <v>1</v>
          </cell>
        </row>
        <row r="193">
          <cell r="A193" t="str">
            <v>LVA</v>
          </cell>
          <cell r="AD193">
            <v>3</v>
          </cell>
        </row>
        <row r="194">
          <cell r="A194" t="str">
            <v>LBN</v>
          </cell>
          <cell r="AD194">
            <v>3</v>
          </cell>
        </row>
        <row r="195">
          <cell r="A195" t="str">
            <v>LSO</v>
          </cell>
          <cell r="AD195">
            <v>2</v>
          </cell>
        </row>
        <row r="196">
          <cell r="A196" t="str">
            <v>LBR</v>
          </cell>
          <cell r="AD196">
            <v>1</v>
          </cell>
        </row>
        <row r="197">
          <cell r="A197" t="str">
            <v>LBY</v>
          </cell>
          <cell r="AD197">
            <v>3</v>
          </cell>
        </row>
        <row r="198">
          <cell r="A198" t="str">
            <v>LBY</v>
          </cell>
          <cell r="AD198">
            <v>3</v>
          </cell>
        </row>
        <row r="199">
          <cell r="A199" t="str">
            <v>LIE</v>
          </cell>
          <cell r="AD199">
            <v>4</v>
          </cell>
        </row>
        <row r="200">
          <cell r="A200" t="str">
            <v>LTU</v>
          </cell>
          <cell r="AD200">
            <v>3</v>
          </cell>
        </row>
        <row r="201">
          <cell r="A201" t="str">
            <v>LUX</v>
          </cell>
          <cell r="AD201">
            <v>5</v>
          </cell>
        </row>
        <row r="202">
          <cell r="A202" t="str">
            <v>MAC</v>
          </cell>
          <cell r="AD202">
            <v>4</v>
          </cell>
        </row>
        <row r="203">
          <cell r="A203" t="str">
            <v>MAC</v>
          </cell>
          <cell r="AD203">
            <v>4</v>
          </cell>
        </row>
        <row r="204">
          <cell r="A204" t="str">
            <v>MKD</v>
          </cell>
          <cell r="AD204">
            <v>2</v>
          </cell>
        </row>
        <row r="205">
          <cell r="A205" t="str">
            <v>MKD</v>
          </cell>
          <cell r="AD205">
            <v>2</v>
          </cell>
        </row>
        <row r="206">
          <cell r="A206" t="str">
            <v>MKD</v>
          </cell>
          <cell r="AD206">
            <v>2</v>
          </cell>
        </row>
        <row r="207">
          <cell r="A207" t="str">
            <v>MKD</v>
          </cell>
          <cell r="AD207">
            <v>2</v>
          </cell>
        </row>
        <row r="208">
          <cell r="A208" t="str">
            <v>MDG</v>
          </cell>
          <cell r="AD208">
            <v>1</v>
          </cell>
        </row>
        <row r="209">
          <cell r="A209" t="str">
            <v>MWI</v>
          </cell>
          <cell r="AD209">
            <v>1</v>
          </cell>
        </row>
        <row r="210">
          <cell r="A210" t="str">
            <v>MYS</v>
          </cell>
          <cell r="AD210">
            <v>3</v>
          </cell>
        </row>
        <row r="211">
          <cell r="A211" t="str">
            <v>MDV</v>
          </cell>
          <cell r="AD211">
            <v>2</v>
          </cell>
        </row>
        <row r="212">
          <cell r="A212" t="str">
            <v>MLI</v>
          </cell>
          <cell r="AD212">
            <v>1</v>
          </cell>
        </row>
        <row r="213">
          <cell r="A213" t="str">
            <v>MLT</v>
          </cell>
          <cell r="AD213">
            <v>4</v>
          </cell>
        </row>
        <row r="214">
          <cell r="A214" t="str">
            <v>MHL</v>
          </cell>
          <cell r="AD214">
            <v>2</v>
          </cell>
        </row>
        <row r="215">
          <cell r="A215" t="str">
            <v>MHL</v>
          </cell>
          <cell r="AD215">
            <v>2</v>
          </cell>
        </row>
        <row r="216">
          <cell r="A216" t="str">
            <v>MTQ</v>
          </cell>
          <cell r="AD216">
            <v>0</v>
          </cell>
        </row>
        <row r="217">
          <cell r="A217" t="str">
            <v>MRT</v>
          </cell>
          <cell r="AD217">
            <v>1</v>
          </cell>
        </row>
        <row r="218">
          <cell r="A218" t="str">
            <v>MUS</v>
          </cell>
          <cell r="AD218">
            <v>3</v>
          </cell>
        </row>
        <row r="219">
          <cell r="A219" t="str">
            <v>MYT</v>
          </cell>
          <cell r="AD219">
            <v>3</v>
          </cell>
        </row>
        <row r="220">
          <cell r="A220" t="str">
            <v>MEX</v>
          </cell>
          <cell r="AD220">
            <v>3</v>
          </cell>
        </row>
        <row r="221">
          <cell r="A221" t="str">
            <v>FSM</v>
          </cell>
          <cell r="AD221">
            <v>2</v>
          </cell>
        </row>
        <row r="222">
          <cell r="A222" t="str">
            <v>FSM</v>
          </cell>
          <cell r="AD222">
            <v>2</v>
          </cell>
        </row>
        <row r="223">
          <cell r="A223" t="str">
            <v>FSM</v>
          </cell>
          <cell r="AD223">
            <v>2</v>
          </cell>
        </row>
        <row r="224">
          <cell r="A224" t="str">
            <v>FSM</v>
          </cell>
          <cell r="AD224">
            <v>2</v>
          </cell>
        </row>
        <row r="225">
          <cell r="A225" t="str">
            <v>FSM</v>
          </cell>
          <cell r="AD225">
            <v>2</v>
          </cell>
        </row>
        <row r="226">
          <cell r="A226" t="str">
            <v>FSM</v>
          </cell>
          <cell r="AD226">
            <v>2</v>
          </cell>
        </row>
        <row r="227">
          <cell r="A227" t="str">
            <v>MDA</v>
          </cell>
          <cell r="AD227">
            <v>2</v>
          </cell>
        </row>
        <row r="228">
          <cell r="A228" t="str">
            <v>MDA</v>
          </cell>
          <cell r="AD228">
            <v>2</v>
          </cell>
        </row>
        <row r="229">
          <cell r="A229" t="str">
            <v>MDA</v>
          </cell>
          <cell r="AD229">
            <v>2</v>
          </cell>
        </row>
        <row r="230">
          <cell r="A230" t="str">
            <v>MCO</v>
          </cell>
          <cell r="AD230">
            <v>4</v>
          </cell>
        </row>
        <row r="231">
          <cell r="A231" t="str">
            <v>MNG</v>
          </cell>
          <cell r="AD231">
            <v>1</v>
          </cell>
        </row>
        <row r="232">
          <cell r="A232" t="str">
            <v>MNE</v>
          </cell>
          <cell r="AD232"/>
        </row>
        <row r="233">
          <cell r="A233" t="str">
            <v>MSR</v>
          </cell>
          <cell r="AD233">
            <v>0</v>
          </cell>
        </row>
        <row r="234">
          <cell r="A234" t="str">
            <v>MAR</v>
          </cell>
          <cell r="AD234">
            <v>2</v>
          </cell>
        </row>
        <row r="235">
          <cell r="A235" t="str">
            <v>MOZ</v>
          </cell>
          <cell r="AD235">
            <v>1</v>
          </cell>
        </row>
        <row r="236">
          <cell r="A236" t="str">
            <v>MMR</v>
          </cell>
          <cell r="AD236">
            <v>1</v>
          </cell>
        </row>
        <row r="237">
          <cell r="A237" t="str">
            <v>NAM</v>
          </cell>
          <cell r="AD237">
            <v>2</v>
          </cell>
        </row>
        <row r="238">
          <cell r="A238" t="str">
            <v>NRU</v>
          </cell>
          <cell r="AD238">
            <v>0</v>
          </cell>
        </row>
        <row r="239">
          <cell r="A239" t="str">
            <v>NPL</v>
          </cell>
          <cell r="AD239">
            <v>1</v>
          </cell>
        </row>
        <row r="240">
          <cell r="A240" t="str">
            <v>NLD</v>
          </cell>
          <cell r="AD240">
            <v>5</v>
          </cell>
        </row>
        <row r="241">
          <cell r="A241" t="str">
            <v>ANT</v>
          </cell>
          <cell r="AD241">
            <v>4</v>
          </cell>
        </row>
        <row r="242">
          <cell r="A242" t="str">
            <v>NCL</v>
          </cell>
          <cell r="AD242">
            <v>4</v>
          </cell>
        </row>
        <row r="243">
          <cell r="A243" t="str">
            <v>NZL</v>
          </cell>
          <cell r="AD243">
            <v>5</v>
          </cell>
        </row>
        <row r="244">
          <cell r="A244" t="str">
            <v>NIC</v>
          </cell>
          <cell r="AD244">
            <v>2</v>
          </cell>
        </row>
        <row r="245">
          <cell r="A245" t="str">
            <v>NER</v>
          </cell>
          <cell r="AD245">
            <v>1</v>
          </cell>
        </row>
        <row r="246">
          <cell r="A246" t="str">
            <v>NGA</v>
          </cell>
          <cell r="AD246">
            <v>1</v>
          </cell>
        </row>
        <row r="247">
          <cell r="A247" t="str">
            <v>NIU</v>
          </cell>
          <cell r="AD247">
            <v>0</v>
          </cell>
        </row>
        <row r="248">
          <cell r="A248" t="str">
            <v>NFK</v>
          </cell>
          <cell r="AD248">
            <v>0</v>
          </cell>
        </row>
        <row r="249">
          <cell r="A249" t="str">
            <v>NFK</v>
          </cell>
          <cell r="AD249">
            <v>0</v>
          </cell>
        </row>
        <row r="250">
          <cell r="A250" t="str">
            <v>MNP</v>
          </cell>
          <cell r="AD250">
            <v>3</v>
          </cell>
        </row>
        <row r="251">
          <cell r="A251" t="str">
            <v>MNP</v>
          </cell>
          <cell r="AD251">
            <v>3</v>
          </cell>
        </row>
        <row r="252">
          <cell r="A252" t="str">
            <v>NOR</v>
          </cell>
          <cell r="AD252">
            <v>5</v>
          </cell>
        </row>
        <row r="253">
          <cell r="A253" t="str">
            <v>PSE</v>
          </cell>
          <cell r="AD253">
            <v>0</v>
          </cell>
        </row>
        <row r="254">
          <cell r="A254" t="str">
            <v>OMN</v>
          </cell>
          <cell r="AD254">
            <v>3</v>
          </cell>
        </row>
        <row r="255">
          <cell r="A255" t="str">
            <v>PNG</v>
          </cell>
          <cell r="AD255">
            <v>3</v>
          </cell>
        </row>
        <row r="256">
          <cell r="A256" t="str">
            <v>PAK</v>
          </cell>
          <cell r="AD256">
            <v>1</v>
          </cell>
        </row>
        <row r="257">
          <cell r="A257" t="str">
            <v>PLW</v>
          </cell>
          <cell r="AD257">
            <v>3</v>
          </cell>
        </row>
        <row r="258">
          <cell r="A258" t="str">
            <v>PLW</v>
          </cell>
          <cell r="AD258">
            <v>3</v>
          </cell>
        </row>
        <row r="259">
          <cell r="A259" t="str">
            <v>PLW</v>
          </cell>
          <cell r="AD259">
            <v>3</v>
          </cell>
        </row>
        <row r="260">
          <cell r="A260" t="str">
            <v>PSE</v>
          </cell>
          <cell r="AD260">
            <v>0</v>
          </cell>
        </row>
        <row r="261">
          <cell r="A261" t="str">
            <v>PSE</v>
          </cell>
          <cell r="AD261">
            <v>0</v>
          </cell>
        </row>
        <row r="262">
          <cell r="A262" t="str">
            <v>PSE</v>
          </cell>
          <cell r="AD262">
            <v>0</v>
          </cell>
        </row>
        <row r="263">
          <cell r="A263" t="str">
            <v>PSE</v>
          </cell>
          <cell r="AD263">
            <v>0</v>
          </cell>
        </row>
        <row r="264">
          <cell r="A264" t="str">
            <v>PAN</v>
          </cell>
          <cell r="AD264">
            <v>3</v>
          </cell>
        </row>
        <row r="265">
          <cell r="A265" t="str">
            <v>PNG</v>
          </cell>
          <cell r="AD265">
            <v>1</v>
          </cell>
        </row>
        <row r="266">
          <cell r="A266" t="str">
            <v>PRY</v>
          </cell>
          <cell r="AD266">
            <v>2</v>
          </cell>
        </row>
        <row r="267">
          <cell r="A267" t="str">
            <v>PER</v>
          </cell>
          <cell r="AD267">
            <v>2</v>
          </cell>
        </row>
        <row r="268">
          <cell r="A268" t="str">
            <v>PHL</v>
          </cell>
          <cell r="AD268">
            <v>2</v>
          </cell>
        </row>
        <row r="269">
          <cell r="A269" t="str">
            <v>PCN</v>
          </cell>
          <cell r="AD269">
            <v>0</v>
          </cell>
        </row>
        <row r="270">
          <cell r="A270" t="str">
            <v>PNG</v>
          </cell>
          <cell r="AD270">
            <v>2</v>
          </cell>
        </row>
        <row r="271">
          <cell r="A271" t="str">
            <v>POL</v>
          </cell>
          <cell r="AD271">
            <v>3</v>
          </cell>
        </row>
        <row r="272">
          <cell r="A272" t="str">
            <v>PRT</v>
          </cell>
          <cell r="AD272">
            <v>5</v>
          </cell>
        </row>
        <row r="273">
          <cell r="A273" t="str">
            <v>PRI</v>
          </cell>
          <cell r="AD273">
            <v>4</v>
          </cell>
        </row>
        <row r="274">
          <cell r="A274" t="str">
            <v>QAT</v>
          </cell>
          <cell r="AD274">
            <v>4</v>
          </cell>
        </row>
        <row r="275">
          <cell r="A275" t="str">
            <v>REU</v>
          </cell>
          <cell r="AD275">
            <v>0</v>
          </cell>
        </row>
        <row r="276">
          <cell r="A276" t="str">
            <v>REU</v>
          </cell>
          <cell r="AD276">
            <v>0</v>
          </cell>
        </row>
        <row r="277">
          <cell r="A277" t="str">
            <v>ROU</v>
          </cell>
          <cell r="AD277">
            <v>3</v>
          </cell>
        </row>
        <row r="278">
          <cell r="A278" t="str">
            <v>RUS</v>
          </cell>
          <cell r="AD278">
            <v>3</v>
          </cell>
        </row>
        <row r="279">
          <cell r="A279" t="str">
            <v>RUS</v>
          </cell>
          <cell r="AD279">
            <v>3</v>
          </cell>
        </row>
        <row r="280">
          <cell r="A280" t="str">
            <v>RWA</v>
          </cell>
          <cell r="AD280">
            <v>1</v>
          </cell>
        </row>
        <row r="281">
          <cell r="A281" t="str">
            <v>SHN</v>
          </cell>
          <cell r="AD281">
            <v>0</v>
          </cell>
        </row>
        <row r="282">
          <cell r="A282" t="str">
            <v>SHN</v>
          </cell>
          <cell r="AD282">
            <v>0</v>
          </cell>
        </row>
        <row r="283">
          <cell r="A283" t="str">
            <v>KNA</v>
          </cell>
          <cell r="AD283">
            <v>3</v>
          </cell>
        </row>
        <row r="284">
          <cell r="A284" t="str">
            <v>KNA</v>
          </cell>
          <cell r="AD284">
            <v>3</v>
          </cell>
        </row>
        <row r="285">
          <cell r="A285" t="str">
            <v>LCA</v>
          </cell>
          <cell r="AD285">
            <v>3</v>
          </cell>
        </row>
        <row r="286">
          <cell r="A286" t="str">
            <v>SPM</v>
          </cell>
          <cell r="AD286">
            <v>0</v>
          </cell>
        </row>
        <row r="287">
          <cell r="A287" t="str">
            <v>SPM</v>
          </cell>
          <cell r="AD287">
            <v>0</v>
          </cell>
        </row>
        <row r="288">
          <cell r="A288" t="str">
            <v>VCT</v>
          </cell>
          <cell r="AD288">
            <v>3</v>
          </cell>
        </row>
        <row r="289">
          <cell r="A289" t="str">
            <v>VCT</v>
          </cell>
          <cell r="AD289">
            <v>3</v>
          </cell>
        </row>
        <row r="290">
          <cell r="A290" t="str">
            <v>VCT</v>
          </cell>
          <cell r="AD290">
            <v>3</v>
          </cell>
        </row>
        <row r="291">
          <cell r="A291" t="str">
            <v>WSM</v>
          </cell>
          <cell r="AD291">
            <v>2</v>
          </cell>
        </row>
        <row r="292">
          <cell r="A292" t="str">
            <v>SMR</v>
          </cell>
          <cell r="AD292">
            <v>4</v>
          </cell>
        </row>
        <row r="293">
          <cell r="A293" t="str">
            <v>STP</v>
          </cell>
          <cell r="AD293">
            <v>2</v>
          </cell>
        </row>
        <row r="294">
          <cell r="A294" t="str">
            <v>STP</v>
          </cell>
          <cell r="AD294">
            <v>1</v>
          </cell>
        </row>
        <row r="295">
          <cell r="A295" t="str">
            <v>SAU</v>
          </cell>
          <cell r="AD295">
            <v>4</v>
          </cell>
        </row>
        <row r="296">
          <cell r="A296" t="str">
            <v>SEN</v>
          </cell>
          <cell r="AD296">
            <v>1</v>
          </cell>
        </row>
        <row r="297">
          <cell r="A297" t="str">
            <v>SRB</v>
          </cell>
          <cell r="AD297"/>
        </row>
        <row r="298">
          <cell r="A298" t="str">
            <v>SCG</v>
          </cell>
          <cell r="AD298"/>
        </row>
        <row r="299">
          <cell r="A299" t="str">
            <v>SCG</v>
          </cell>
          <cell r="AD299"/>
        </row>
        <row r="300">
          <cell r="A300" t="str">
            <v>SYC</v>
          </cell>
          <cell r="AD300">
            <v>3</v>
          </cell>
        </row>
        <row r="301">
          <cell r="A301" t="str">
            <v>SLE</v>
          </cell>
          <cell r="AD301">
            <v>1</v>
          </cell>
        </row>
        <row r="302">
          <cell r="A302" t="str">
            <v>SGP</v>
          </cell>
          <cell r="AD302">
            <v>4</v>
          </cell>
        </row>
        <row r="303">
          <cell r="A303" t="str">
            <v>SVK</v>
          </cell>
          <cell r="AD303">
            <v>3</v>
          </cell>
        </row>
        <row r="304">
          <cell r="A304" t="str">
            <v>SVK</v>
          </cell>
          <cell r="AD304">
            <v>3</v>
          </cell>
        </row>
        <row r="305">
          <cell r="A305" t="str">
            <v>SVN</v>
          </cell>
          <cell r="AD305">
            <v>4</v>
          </cell>
        </row>
        <row r="306">
          <cell r="A306" t="str">
            <v>SLB</v>
          </cell>
          <cell r="AD306">
            <v>1</v>
          </cell>
        </row>
        <row r="307">
          <cell r="A307" t="str">
            <v>SLB</v>
          </cell>
          <cell r="AD307">
            <v>1</v>
          </cell>
        </row>
        <row r="308">
          <cell r="A308" t="str">
            <v>SOM</v>
          </cell>
          <cell r="AD308">
            <v>1</v>
          </cell>
        </row>
        <row r="309">
          <cell r="A309" t="str">
            <v>ZAF</v>
          </cell>
          <cell r="AD309">
            <v>3</v>
          </cell>
        </row>
        <row r="310">
          <cell r="A310" t="str">
            <v>SGS</v>
          </cell>
          <cell r="AD310">
            <v>0</v>
          </cell>
        </row>
        <row r="311">
          <cell r="A311" t="str">
            <v>ESP</v>
          </cell>
          <cell r="AD311">
            <v>5</v>
          </cell>
        </row>
        <row r="312">
          <cell r="A312" t="str">
            <v>LKA</v>
          </cell>
          <cell r="AD312">
            <v>2</v>
          </cell>
        </row>
        <row r="313">
          <cell r="A313" t="str">
            <v>SHN</v>
          </cell>
          <cell r="AD313">
            <v>0</v>
          </cell>
        </row>
        <row r="314">
          <cell r="A314" t="str">
            <v>KNA</v>
          </cell>
          <cell r="AD314">
            <v>3</v>
          </cell>
        </row>
        <row r="315">
          <cell r="A315" t="str">
            <v>KNA</v>
          </cell>
          <cell r="AD315">
            <v>3</v>
          </cell>
        </row>
        <row r="316">
          <cell r="A316" t="str">
            <v>LCA</v>
          </cell>
          <cell r="AD316">
            <v>4</v>
          </cell>
        </row>
        <row r="317">
          <cell r="A317" t="str">
            <v>SPM</v>
          </cell>
          <cell r="AD317">
            <v>0</v>
          </cell>
        </row>
        <row r="318">
          <cell r="A318" t="str">
            <v>SPM</v>
          </cell>
          <cell r="AD318">
            <v>0</v>
          </cell>
        </row>
        <row r="319">
          <cell r="A319" t="str">
            <v>VCT</v>
          </cell>
          <cell r="AD319">
            <v>3</v>
          </cell>
        </row>
        <row r="320">
          <cell r="A320" t="str">
            <v>VCT</v>
          </cell>
          <cell r="AD320">
            <v>3</v>
          </cell>
        </row>
        <row r="321">
          <cell r="A321" t="str">
            <v>VCT</v>
          </cell>
          <cell r="AD321">
            <v>3</v>
          </cell>
        </row>
        <row r="322">
          <cell r="A322" t="str">
            <v>KNA</v>
          </cell>
          <cell r="AD322">
            <v>3</v>
          </cell>
        </row>
        <row r="323">
          <cell r="A323" t="str">
            <v>KNA</v>
          </cell>
          <cell r="AD323">
            <v>3</v>
          </cell>
        </row>
        <row r="324">
          <cell r="A324" t="str">
            <v>LCA</v>
          </cell>
          <cell r="AD324">
            <v>3</v>
          </cell>
        </row>
        <row r="325">
          <cell r="A325" t="str">
            <v>SPM</v>
          </cell>
          <cell r="AD325">
            <v>0</v>
          </cell>
        </row>
        <row r="326">
          <cell r="A326" t="str">
            <v>SPM</v>
          </cell>
          <cell r="AD326">
            <v>0</v>
          </cell>
        </row>
        <row r="327">
          <cell r="A327" t="str">
            <v>VCT</v>
          </cell>
          <cell r="AD327">
            <v>3</v>
          </cell>
        </row>
        <row r="328">
          <cell r="A328" t="str">
            <v>VCT</v>
          </cell>
          <cell r="AD328">
            <v>3</v>
          </cell>
        </row>
        <row r="329">
          <cell r="A329" t="str">
            <v>VCT</v>
          </cell>
          <cell r="AD329">
            <v>3</v>
          </cell>
        </row>
        <row r="330">
          <cell r="A330" t="str">
            <v>SDN</v>
          </cell>
          <cell r="AD330">
            <v>1</v>
          </cell>
        </row>
        <row r="331">
          <cell r="A331" t="str">
            <v>SUR</v>
          </cell>
          <cell r="AD331">
            <v>2</v>
          </cell>
        </row>
        <row r="332">
          <cell r="A332" t="str">
            <v>SJM</v>
          </cell>
          <cell r="AD332">
            <v>0</v>
          </cell>
        </row>
        <row r="333">
          <cell r="A333" t="str">
            <v>SJM</v>
          </cell>
          <cell r="AD333">
            <v>0</v>
          </cell>
        </row>
        <row r="334">
          <cell r="A334" t="str">
            <v>SWZ</v>
          </cell>
          <cell r="AD334">
            <v>2</v>
          </cell>
        </row>
        <row r="335">
          <cell r="A335" t="str">
            <v>SWE</v>
          </cell>
          <cell r="AD335">
            <v>5</v>
          </cell>
        </row>
        <row r="336">
          <cell r="A336" t="str">
            <v>CHE</v>
          </cell>
          <cell r="AD336">
            <v>5</v>
          </cell>
        </row>
        <row r="337">
          <cell r="A337" t="str">
            <v>SYR</v>
          </cell>
          <cell r="AD337">
            <v>2</v>
          </cell>
        </row>
        <row r="338">
          <cell r="A338" t="str">
            <v>SYR</v>
          </cell>
          <cell r="AD338">
            <v>2</v>
          </cell>
        </row>
        <row r="339">
          <cell r="A339" t="str">
            <v>SYR</v>
          </cell>
          <cell r="AD339">
            <v>2</v>
          </cell>
        </row>
        <row r="340">
          <cell r="A340" t="str">
            <v>TWN</v>
          </cell>
          <cell r="AD340">
            <v>0</v>
          </cell>
        </row>
        <row r="341">
          <cell r="A341" t="str">
            <v>TWN</v>
          </cell>
          <cell r="AD341">
            <v>0</v>
          </cell>
        </row>
        <row r="342">
          <cell r="A342" t="str">
            <v>TWN</v>
          </cell>
          <cell r="AD342">
            <v>0</v>
          </cell>
        </row>
        <row r="343">
          <cell r="A343" t="str">
            <v>TWN</v>
          </cell>
          <cell r="AD343">
            <v>0</v>
          </cell>
        </row>
        <row r="344">
          <cell r="A344" t="str">
            <v>TJK</v>
          </cell>
          <cell r="AD344">
            <v>1</v>
          </cell>
        </row>
        <row r="345">
          <cell r="A345" t="str">
            <v>TZA</v>
          </cell>
          <cell r="AD345">
            <v>1</v>
          </cell>
        </row>
        <row r="346">
          <cell r="A346" t="str">
            <v>TZA</v>
          </cell>
          <cell r="AD346">
            <v>1</v>
          </cell>
        </row>
        <row r="347">
          <cell r="A347" t="str">
            <v>TZA</v>
          </cell>
          <cell r="AD347">
            <v>1</v>
          </cell>
        </row>
        <row r="348">
          <cell r="A348" t="str">
            <v>TZA</v>
          </cell>
          <cell r="AD348">
            <v>1</v>
          </cell>
        </row>
        <row r="349">
          <cell r="A349" t="str">
            <v>THA</v>
          </cell>
          <cell r="AD349">
            <v>2</v>
          </cell>
        </row>
        <row r="350">
          <cell r="A350" t="str">
            <v>YUG</v>
          </cell>
          <cell r="AD350">
            <v>0</v>
          </cell>
        </row>
        <row r="351">
          <cell r="A351" t="str">
            <v>TLS</v>
          </cell>
          <cell r="AD351">
            <v>1</v>
          </cell>
        </row>
        <row r="352">
          <cell r="A352" t="str">
            <v>TLS</v>
          </cell>
          <cell r="AD352">
            <v>1</v>
          </cell>
        </row>
        <row r="353">
          <cell r="A353" t="str">
            <v>TGO</v>
          </cell>
          <cell r="AD353">
            <v>1</v>
          </cell>
        </row>
        <row r="354">
          <cell r="A354" t="str">
            <v>TKL</v>
          </cell>
          <cell r="AD354">
            <v>0</v>
          </cell>
        </row>
        <row r="355">
          <cell r="A355" t="str">
            <v>TON</v>
          </cell>
          <cell r="AD355">
            <v>2</v>
          </cell>
        </row>
        <row r="356">
          <cell r="A356" t="str">
            <v>TTO</v>
          </cell>
          <cell r="AD356">
            <v>4</v>
          </cell>
        </row>
        <row r="357">
          <cell r="A357" t="str">
            <v>TTO</v>
          </cell>
          <cell r="AD357">
            <v>4</v>
          </cell>
        </row>
        <row r="358">
          <cell r="A358" t="str">
            <v>TUN</v>
          </cell>
          <cell r="AD358">
            <v>2</v>
          </cell>
        </row>
        <row r="359">
          <cell r="A359" t="str">
            <v>TUR</v>
          </cell>
          <cell r="AD359">
            <v>3</v>
          </cell>
        </row>
        <row r="360">
          <cell r="A360" t="str">
            <v>TKM</v>
          </cell>
          <cell r="AD360">
            <v>2</v>
          </cell>
        </row>
        <row r="361">
          <cell r="A361" t="str">
            <v>TCA</v>
          </cell>
          <cell r="AD361">
            <v>0</v>
          </cell>
        </row>
        <row r="362">
          <cell r="A362" t="str">
            <v>TCA</v>
          </cell>
          <cell r="AD362">
            <v>0</v>
          </cell>
        </row>
        <row r="363">
          <cell r="A363" t="str">
            <v>TCA</v>
          </cell>
          <cell r="AD363">
            <v>0</v>
          </cell>
        </row>
        <row r="364">
          <cell r="A364" t="str">
            <v>TUV</v>
          </cell>
          <cell r="AD364">
            <v>1</v>
          </cell>
        </row>
        <row r="365">
          <cell r="A365" t="str">
            <v>GBR</v>
          </cell>
          <cell r="AD365">
            <v>7</v>
          </cell>
        </row>
        <row r="366">
          <cell r="A366" t="str">
            <v>USA</v>
          </cell>
          <cell r="AD366">
            <v>6</v>
          </cell>
        </row>
        <row r="367">
          <cell r="A367" t="str">
            <v>UGA</v>
          </cell>
          <cell r="AD367">
            <v>1</v>
          </cell>
        </row>
        <row r="368">
          <cell r="A368" t="str">
            <v>GBR</v>
          </cell>
          <cell r="AD368">
            <v>6</v>
          </cell>
        </row>
        <row r="369">
          <cell r="A369" t="str">
            <v>UKR</v>
          </cell>
          <cell r="AD369">
            <v>2</v>
          </cell>
        </row>
        <row r="370">
          <cell r="A370" t="str">
            <v>ARE</v>
          </cell>
          <cell r="AD370">
            <v>4</v>
          </cell>
        </row>
        <row r="371">
          <cell r="A371" t="str">
            <v>GBR</v>
          </cell>
          <cell r="AD371">
            <v>5</v>
          </cell>
        </row>
        <row r="372">
          <cell r="A372" t="str">
            <v>USA</v>
          </cell>
          <cell r="AD372">
            <v>5</v>
          </cell>
        </row>
        <row r="373">
          <cell r="A373" t="str">
            <v>UMI</v>
          </cell>
          <cell r="AD373">
            <v>0</v>
          </cell>
        </row>
        <row r="374">
          <cell r="A374" t="str">
            <v>USA</v>
          </cell>
          <cell r="AD374">
            <v>5</v>
          </cell>
        </row>
        <row r="375">
          <cell r="A375" t="str">
            <v>URY</v>
          </cell>
          <cell r="AD375">
            <v>3</v>
          </cell>
        </row>
        <row r="376">
          <cell r="A376" t="str">
            <v>USA</v>
          </cell>
          <cell r="AD376">
            <v>5</v>
          </cell>
        </row>
        <row r="377">
          <cell r="A377" t="str">
            <v>UZB</v>
          </cell>
          <cell r="AD377">
            <v>1</v>
          </cell>
        </row>
        <row r="378">
          <cell r="A378" t="str">
            <v>VUT</v>
          </cell>
          <cell r="AD378">
            <v>2</v>
          </cell>
        </row>
        <row r="379">
          <cell r="A379" t="str">
            <v xml:space="preserve">VAT </v>
          </cell>
          <cell r="AD379"/>
        </row>
        <row r="380">
          <cell r="A380" t="str">
            <v>VAT</v>
          </cell>
          <cell r="AD380">
            <v>3</v>
          </cell>
        </row>
        <row r="381">
          <cell r="A381" t="str">
            <v>VAT</v>
          </cell>
          <cell r="AD381">
            <v>2</v>
          </cell>
        </row>
        <row r="382">
          <cell r="A382" t="str">
            <v>VAT</v>
          </cell>
          <cell r="AD382">
            <v>0</v>
          </cell>
        </row>
        <row r="383">
          <cell r="A383" t="str">
            <v>VEN</v>
          </cell>
          <cell r="AD383">
            <v>3</v>
          </cell>
        </row>
        <row r="384">
          <cell r="A384" t="str">
            <v>VEN</v>
          </cell>
          <cell r="AD384">
            <v>3</v>
          </cell>
        </row>
        <row r="385">
          <cell r="A385" t="str">
            <v>VEN</v>
          </cell>
          <cell r="AD385">
            <v>3</v>
          </cell>
        </row>
        <row r="386">
          <cell r="A386" t="str">
            <v>VNM</v>
          </cell>
          <cell r="AD386">
            <v>1</v>
          </cell>
        </row>
        <row r="387">
          <cell r="A387" t="str">
            <v>VNM</v>
          </cell>
          <cell r="AD387">
            <v>1</v>
          </cell>
        </row>
        <row r="388">
          <cell r="A388" t="str">
            <v>VIR</v>
          </cell>
          <cell r="AD388">
            <v>4</v>
          </cell>
        </row>
        <row r="389">
          <cell r="A389" t="str">
            <v>VGB</v>
          </cell>
          <cell r="AD389">
            <v>0</v>
          </cell>
        </row>
        <row r="390">
          <cell r="A390" t="str">
            <v>VGB</v>
          </cell>
          <cell r="AD390">
            <v>0</v>
          </cell>
        </row>
        <row r="391">
          <cell r="A391" t="str">
            <v>VIR</v>
          </cell>
          <cell r="AD391">
            <v>4</v>
          </cell>
        </row>
        <row r="392">
          <cell r="A392" t="str">
            <v>VIR</v>
          </cell>
          <cell r="AD392">
            <v>4</v>
          </cell>
        </row>
        <row r="393">
          <cell r="A393" t="str">
            <v>VGB</v>
          </cell>
          <cell r="AD393">
            <v>0</v>
          </cell>
        </row>
        <row r="394">
          <cell r="A394" t="str">
            <v>VGB</v>
          </cell>
          <cell r="AD394">
            <v>0</v>
          </cell>
        </row>
        <row r="395">
          <cell r="A395" t="str">
            <v>VGB</v>
          </cell>
          <cell r="AD395">
            <v>0</v>
          </cell>
        </row>
        <row r="396">
          <cell r="A396" t="str">
            <v>VIR</v>
          </cell>
          <cell r="AD396">
            <v>4</v>
          </cell>
        </row>
        <row r="397">
          <cell r="A397" t="str">
            <v>WLF</v>
          </cell>
          <cell r="AD397">
            <v>0</v>
          </cell>
        </row>
        <row r="398">
          <cell r="A398" t="str">
            <v>WBG</v>
          </cell>
          <cell r="AD398">
            <v>1</v>
          </cell>
        </row>
        <row r="399">
          <cell r="A399" t="str">
            <v>ESH</v>
          </cell>
          <cell r="AD399">
            <v>0</v>
          </cell>
        </row>
        <row r="400">
          <cell r="A400" t="str">
            <v>YEM</v>
          </cell>
          <cell r="AD400">
            <v>1</v>
          </cell>
        </row>
        <row r="401">
          <cell r="A401" t="str">
            <v>YEM</v>
          </cell>
          <cell r="AD401">
            <v>1</v>
          </cell>
        </row>
        <row r="402">
          <cell r="A402" t="str">
            <v>YUG</v>
          </cell>
          <cell r="AD402">
            <v>0</v>
          </cell>
        </row>
        <row r="403">
          <cell r="A403" t="str">
            <v>COD</v>
          </cell>
          <cell r="AD403">
            <v>1</v>
          </cell>
        </row>
        <row r="404">
          <cell r="A404" t="str">
            <v>COD</v>
          </cell>
          <cell r="AD404">
            <v>1</v>
          </cell>
        </row>
        <row r="405">
          <cell r="A405" t="str">
            <v>ZMB</v>
          </cell>
          <cell r="AD405">
            <v>1</v>
          </cell>
        </row>
        <row r="406">
          <cell r="A406" t="str">
            <v>ZWE</v>
          </cell>
          <cell r="AD406">
            <v>1</v>
          </cell>
        </row>
      </sheetData>
      <sheetData sheetId="1">
        <row r="3">
          <cell r="A3" t="str">
            <v>AFG</v>
          </cell>
          <cell r="B3" t="str">
            <v>Afghanistan</v>
          </cell>
        </row>
        <row r="4">
          <cell r="A4" t="str">
            <v>ALA</v>
          </cell>
          <cell r="B4" t="str">
            <v>Åland Islands</v>
          </cell>
        </row>
        <row r="5">
          <cell r="A5" t="str">
            <v>ALA</v>
          </cell>
          <cell r="B5" t="str">
            <v>Åland Is</v>
          </cell>
        </row>
        <row r="6">
          <cell r="A6" t="str">
            <v>ALB</v>
          </cell>
          <cell r="B6" t="str">
            <v>Albania</v>
          </cell>
        </row>
        <row r="7">
          <cell r="A7" t="str">
            <v>DZA</v>
          </cell>
          <cell r="B7" t="str">
            <v>Algeria</v>
          </cell>
        </row>
        <row r="8">
          <cell r="A8" t="str">
            <v>ASM</v>
          </cell>
          <cell r="B8" t="str">
            <v>American Samoa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AGO</v>
          </cell>
          <cell r="B10" t="str">
            <v>Angola</v>
          </cell>
        </row>
        <row r="11">
          <cell r="A11" t="str">
            <v>AIA</v>
          </cell>
          <cell r="B11" t="str">
            <v>Anguilla</v>
          </cell>
        </row>
        <row r="12">
          <cell r="A12" t="str">
            <v>ATA</v>
          </cell>
          <cell r="B12" t="str">
            <v>Antarctica</v>
          </cell>
        </row>
        <row r="13">
          <cell r="A13" t="str">
            <v>ATG</v>
          </cell>
          <cell r="B13" t="str">
            <v>Antigua &amp; Barbuda</v>
          </cell>
        </row>
        <row r="14">
          <cell r="A14" t="str">
            <v>ATG</v>
          </cell>
          <cell r="B14" t="str">
            <v>Antigua and Barbuda</v>
          </cell>
        </row>
        <row r="15">
          <cell r="A15" t="str">
            <v>ARG</v>
          </cell>
          <cell r="B15" t="str">
            <v>Argentina</v>
          </cell>
        </row>
        <row r="16">
          <cell r="A16" t="str">
            <v>ARM</v>
          </cell>
          <cell r="B16" t="str">
            <v>Armenia</v>
          </cell>
        </row>
        <row r="17">
          <cell r="A17" t="str">
            <v>ABW</v>
          </cell>
          <cell r="B17" t="str">
            <v>Aruba</v>
          </cell>
        </row>
        <row r="18">
          <cell r="A18" t="str">
            <v>AUS</v>
          </cell>
          <cell r="B18" t="str">
            <v>Australia</v>
          </cell>
        </row>
        <row r="19">
          <cell r="A19" t="str">
            <v>AUT</v>
          </cell>
          <cell r="B19" t="str">
            <v>Austria</v>
          </cell>
        </row>
        <row r="20">
          <cell r="A20" t="str">
            <v>AZE</v>
          </cell>
          <cell r="B20" t="str">
            <v>Azerbaijan</v>
          </cell>
        </row>
        <row r="21">
          <cell r="A21" t="str">
            <v>BHS</v>
          </cell>
          <cell r="B21" t="str">
            <v>Bahamas</v>
          </cell>
        </row>
        <row r="22">
          <cell r="A22" t="str">
            <v>BHS</v>
          </cell>
          <cell r="B22" t="str">
            <v>Bahamas The</v>
          </cell>
        </row>
        <row r="23">
          <cell r="A23" t="str">
            <v>BHS</v>
          </cell>
          <cell r="B23" t="str">
            <v>Bahamas, The</v>
          </cell>
        </row>
        <row r="24">
          <cell r="A24" t="str">
            <v>BHR</v>
          </cell>
          <cell r="B24" t="str">
            <v>Bahrain</v>
          </cell>
        </row>
        <row r="25">
          <cell r="A25" t="str">
            <v>BGD</v>
          </cell>
          <cell r="B25" t="str">
            <v>Bangladesh</v>
          </cell>
        </row>
        <row r="26">
          <cell r="A26" t="str">
            <v>BRB</v>
          </cell>
          <cell r="B26" t="str">
            <v>Barbados</v>
          </cell>
        </row>
        <row r="27">
          <cell r="A27" t="str">
            <v>BLR</v>
          </cell>
          <cell r="B27" t="str">
            <v>Belarus</v>
          </cell>
        </row>
        <row r="28">
          <cell r="A28" t="str">
            <v>BEL</v>
          </cell>
          <cell r="B28" t="str">
            <v>Belgium</v>
          </cell>
        </row>
        <row r="29">
          <cell r="A29" t="str">
            <v>BLZ</v>
          </cell>
          <cell r="B29" t="str">
            <v>Belize</v>
          </cell>
        </row>
        <row r="30">
          <cell r="A30" t="str">
            <v>BEN</v>
          </cell>
          <cell r="B30" t="str">
            <v>Benin</v>
          </cell>
        </row>
        <row r="31">
          <cell r="A31" t="str">
            <v>BMU</v>
          </cell>
          <cell r="B31" t="str">
            <v>Bermuda</v>
          </cell>
        </row>
        <row r="32">
          <cell r="A32" t="str">
            <v>BTN</v>
          </cell>
          <cell r="B32" t="str">
            <v>Bhutan</v>
          </cell>
        </row>
        <row r="33">
          <cell r="A33" t="str">
            <v>BOL</v>
          </cell>
          <cell r="B33" t="str">
            <v>Bolivia</v>
          </cell>
        </row>
        <row r="34">
          <cell r="A34" t="str">
            <v>BIH</v>
          </cell>
          <cell r="B34" t="str">
            <v>Bosnia &amp; Herzegovina</v>
          </cell>
        </row>
        <row r="35">
          <cell r="A35" t="str">
            <v>BIH</v>
          </cell>
          <cell r="B35" t="str">
            <v>Bosnia and Herzegovina</v>
          </cell>
        </row>
        <row r="36">
          <cell r="A36" t="str">
            <v>BIH</v>
          </cell>
          <cell r="B36" t="str">
            <v>Bosnia-Hercegovenia</v>
          </cell>
        </row>
        <row r="37">
          <cell r="A37" t="str">
            <v>BWA</v>
          </cell>
          <cell r="B37" t="str">
            <v>Botswana</v>
          </cell>
        </row>
        <row r="38">
          <cell r="A38" t="str">
            <v>BVT</v>
          </cell>
          <cell r="B38" t="str">
            <v>Bouvet Island</v>
          </cell>
        </row>
        <row r="39">
          <cell r="A39" t="str">
            <v>BVT</v>
          </cell>
          <cell r="B39" t="str">
            <v>Bouvet Is</v>
          </cell>
        </row>
        <row r="40">
          <cell r="A40" t="str">
            <v>BRA</v>
          </cell>
          <cell r="B40" t="str">
            <v>Brazil</v>
          </cell>
        </row>
        <row r="41">
          <cell r="A41" t="str">
            <v>IOT</v>
          </cell>
          <cell r="B41" t="str">
            <v>British Indian Ocean Territory</v>
          </cell>
        </row>
        <row r="42">
          <cell r="A42" t="str">
            <v>BRN</v>
          </cell>
          <cell r="B42" t="str">
            <v>Brunei</v>
          </cell>
        </row>
        <row r="43">
          <cell r="A43" t="str">
            <v>BRN</v>
          </cell>
          <cell r="B43" t="str">
            <v>Brunei Darussalam</v>
          </cell>
        </row>
        <row r="44">
          <cell r="A44" t="str">
            <v>BGR</v>
          </cell>
          <cell r="B44" t="str">
            <v>Bulgaria</v>
          </cell>
        </row>
        <row r="45">
          <cell r="A45" t="str">
            <v>BFA</v>
          </cell>
          <cell r="B45" t="str">
            <v>Burkina Faso</v>
          </cell>
        </row>
        <row r="46">
          <cell r="A46" t="str">
            <v>BDI</v>
          </cell>
          <cell r="B46" t="str">
            <v>Burundi</v>
          </cell>
        </row>
        <row r="47">
          <cell r="A47" t="str">
            <v>KHM</v>
          </cell>
          <cell r="B47" t="str">
            <v>Cambodia</v>
          </cell>
        </row>
        <row r="48">
          <cell r="A48" t="str">
            <v>CMR</v>
          </cell>
          <cell r="B48" t="str">
            <v>Cameroon</v>
          </cell>
        </row>
        <row r="49">
          <cell r="A49" t="str">
            <v>CAN</v>
          </cell>
          <cell r="B49" t="str">
            <v>Canada</v>
          </cell>
        </row>
        <row r="50">
          <cell r="A50" t="str">
            <v>Icx</v>
          </cell>
          <cell r="B50" t="str">
            <v>Canary Isands</v>
          </cell>
        </row>
        <row r="51">
          <cell r="A51" t="str">
            <v>Icx</v>
          </cell>
          <cell r="B51" t="str">
            <v>Canary Is</v>
          </cell>
        </row>
        <row r="52">
          <cell r="A52" t="str">
            <v>CPV</v>
          </cell>
          <cell r="B52" t="str">
            <v>Cape Verde Islands</v>
          </cell>
        </row>
        <row r="53">
          <cell r="A53" t="str">
            <v>CPV</v>
          </cell>
          <cell r="B53" t="str">
            <v>Cape Verde Is</v>
          </cell>
        </row>
        <row r="54">
          <cell r="A54" t="str">
            <v>CPV</v>
          </cell>
          <cell r="B54" t="str">
            <v>Cape Verde</v>
          </cell>
        </row>
        <row r="55">
          <cell r="A55" t="str">
            <v>CYM</v>
          </cell>
          <cell r="B55" t="str">
            <v>Cayman Islands</v>
          </cell>
        </row>
        <row r="56">
          <cell r="A56" t="str">
            <v>CYM</v>
          </cell>
          <cell r="B56" t="str">
            <v>Cayman Is</v>
          </cell>
        </row>
        <row r="57">
          <cell r="A57" t="str">
            <v>CAF</v>
          </cell>
          <cell r="B57" t="str">
            <v>Central African Republic</v>
          </cell>
        </row>
        <row r="58">
          <cell r="A58" t="str">
            <v>CAF</v>
          </cell>
          <cell r="B58" t="str">
            <v>Central African Rep</v>
          </cell>
        </row>
        <row r="59">
          <cell r="A59" t="str">
            <v>TCD</v>
          </cell>
          <cell r="B59" t="str">
            <v>Chad</v>
          </cell>
        </row>
        <row r="60">
          <cell r="A60" t="str">
            <v>CHI</v>
          </cell>
          <cell r="B60" t="str">
            <v>Channel Islands</v>
          </cell>
        </row>
        <row r="61">
          <cell r="A61" t="str">
            <v>CHL</v>
          </cell>
          <cell r="B61" t="str">
            <v>Chile</v>
          </cell>
        </row>
        <row r="62">
          <cell r="A62" t="str">
            <v>CHN</v>
          </cell>
          <cell r="B62" t="str">
            <v>China</v>
          </cell>
        </row>
        <row r="63">
          <cell r="A63" t="str">
            <v>CHN</v>
          </cell>
          <cell r="B63" t="str">
            <v>China P Rep</v>
          </cell>
        </row>
        <row r="64">
          <cell r="A64" t="str">
            <v>TWN</v>
          </cell>
          <cell r="B64" t="str">
            <v>Chinese Taipei</v>
          </cell>
        </row>
        <row r="65">
          <cell r="A65" t="str">
            <v>CXR</v>
          </cell>
          <cell r="B65" t="str">
            <v>Christmas Island</v>
          </cell>
        </row>
        <row r="66">
          <cell r="A66" t="str">
            <v>CXR</v>
          </cell>
          <cell r="B66" t="str">
            <v>Christmas Is</v>
          </cell>
        </row>
        <row r="67">
          <cell r="A67" t="str">
            <v>CCK</v>
          </cell>
          <cell r="B67" t="str">
            <v>Cocos (Keeling) Islands</v>
          </cell>
        </row>
        <row r="68">
          <cell r="A68" t="str">
            <v>CCK</v>
          </cell>
          <cell r="B68" t="str">
            <v>Cocos Keeling Islands</v>
          </cell>
        </row>
        <row r="69">
          <cell r="A69" t="str">
            <v>CCK</v>
          </cell>
          <cell r="B69" t="str">
            <v>Cocos (Keeling) Is</v>
          </cell>
        </row>
        <row r="70">
          <cell r="A70" t="str">
            <v>CCK</v>
          </cell>
          <cell r="B70" t="str">
            <v>Cocos Keeling Is</v>
          </cell>
        </row>
        <row r="71">
          <cell r="A71" t="str">
            <v>COL</v>
          </cell>
          <cell r="B71" t="str">
            <v>Colombia</v>
          </cell>
        </row>
        <row r="72">
          <cell r="A72" t="str">
            <v>COM</v>
          </cell>
          <cell r="B72" t="str">
            <v>Comoros</v>
          </cell>
        </row>
        <row r="73">
          <cell r="A73" t="str">
            <v>COG</v>
          </cell>
          <cell r="B73" t="str">
            <v>Congo</v>
          </cell>
        </row>
        <row r="74">
          <cell r="A74" t="str">
            <v>COD</v>
          </cell>
          <cell r="B74" t="str">
            <v>Congo (Democratic Republic of the)</v>
          </cell>
        </row>
        <row r="75">
          <cell r="A75" t="str">
            <v>COD</v>
          </cell>
          <cell r="B75" t="str">
            <v>Congo, Dem. Rep.</v>
          </cell>
        </row>
        <row r="76">
          <cell r="A76" t="str">
            <v>COD</v>
          </cell>
          <cell r="B76" t="str">
            <v>Congo, Dem. Republic</v>
          </cell>
        </row>
        <row r="77">
          <cell r="A77" t="str">
            <v>COD</v>
          </cell>
          <cell r="B77" t="str">
            <v>Congo, Dem.Rep.</v>
          </cell>
        </row>
        <row r="78">
          <cell r="A78" t="str">
            <v>COD</v>
          </cell>
          <cell r="B78" t="str">
            <v>Congo, Democratic Republic Of (Was Zaire)</v>
          </cell>
        </row>
        <row r="79">
          <cell r="A79" t="str">
            <v>COD</v>
          </cell>
          <cell r="B79" t="str">
            <v>Congo, DRC</v>
          </cell>
        </row>
        <row r="80">
          <cell r="A80" t="str">
            <v>COG</v>
          </cell>
          <cell r="B80" t="str">
            <v>Congo, Rep.</v>
          </cell>
        </row>
        <row r="81">
          <cell r="A81" t="str">
            <v>COD</v>
          </cell>
          <cell r="B81" t="str">
            <v>Congo, the Democratic Republic of the</v>
          </cell>
        </row>
        <row r="82">
          <cell r="A82" t="str">
            <v>COK</v>
          </cell>
          <cell r="B82" t="str">
            <v>Cook Islands</v>
          </cell>
        </row>
        <row r="83">
          <cell r="A83" t="str">
            <v>COK</v>
          </cell>
          <cell r="B83" t="str">
            <v>Cook Is</v>
          </cell>
        </row>
        <row r="84">
          <cell r="A84" t="str">
            <v>CRI</v>
          </cell>
          <cell r="B84" t="str">
            <v>Costa Rica</v>
          </cell>
        </row>
        <row r="85">
          <cell r="A85" t="str">
            <v>CIV</v>
          </cell>
          <cell r="B85" t="str">
            <v>Cote d'Ivoire</v>
          </cell>
        </row>
        <row r="86">
          <cell r="A86" t="str">
            <v>CIV</v>
          </cell>
          <cell r="B86" t="str">
            <v>Côte d'Ivoire</v>
          </cell>
        </row>
        <row r="87">
          <cell r="A87" t="str">
            <v>HRV</v>
          </cell>
          <cell r="B87" t="str">
            <v>Croatia</v>
          </cell>
        </row>
        <row r="88">
          <cell r="A88" t="str">
            <v>CUB</v>
          </cell>
          <cell r="B88" t="str">
            <v>Cuba</v>
          </cell>
        </row>
        <row r="89">
          <cell r="A89" t="str">
            <v>CYP</v>
          </cell>
          <cell r="B89" t="str">
            <v>Cyprus</v>
          </cell>
        </row>
        <row r="90">
          <cell r="A90" t="str">
            <v>CZE</v>
          </cell>
          <cell r="B90" t="str">
            <v>Czech Republic</v>
          </cell>
        </row>
        <row r="91">
          <cell r="A91" t="str">
            <v>CZE</v>
          </cell>
          <cell r="B91" t="str">
            <v>Czech Rep</v>
          </cell>
        </row>
        <row r="92">
          <cell r="A92" t="str">
            <v>DNK</v>
          </cell>
          <cell r="B92" t="str">
            <v>Denmark</v>
          </cell>
        </row>
        <row r="93">
          <cell r="A93" t="str">
            <v>DJI</v>
          </cell>
          <cell r="B93" t="str">
            <v>Djibouti</v>
          </cell>
        </row>
        <row r="94">
          <cell r="A94" t="str">
            <v>DMA</v>
          </cell>
          <cell r="B94" t="str">
            <v>Dominica</v>
          </cell>
        </row>
        <row r="95">
          <cell r="A95" t="str">
            <v>DOM</v>
          </cell>
          <cell r="B95" t="str">
            <v>Dominican Republic</v>
          </cell>
        </row>
        <row r="96">
          <cell r="A96" t="str">
            <v>DOM</v>
          </cell>
          <cell r="B96" t="str">
            <v>Dominican Rep</v>
          </cell>
        </row>
        <row r="97">
          <cell r="A97" t="str">
            <v>ECU</v>
          </cell>
          <cell r="B97" t="str">
            <v>Ecuador</v>
          </cell>
        </row>
        <row r="98">
          <cell r="A98" t="str">
            <v>EGY</v>
          </cell>
          <cell r="B98" t="str">
            <v>Egypt</v>
          </cell>
        </row>
        <row r="99">
          <cell r="A99" t="str">
            <v>EGY</v>
          </cell>
          <cell r="B99" t="str">
            <v>Egypt, Arab Rep.</v>
          </cell>
        </row>
        <row r="100">
          <cell r="A100" t="str">
            <v>SLV</v>
          </cell>
          <cell r="B100" t="str">
            <v>El Salvador</v>
          </cell>
        </row>
        <row r="101">
          <cell r="A101" t="str">
            <v>GNQ</v>
          </cell>
          <cell r="B101" t="str">
            <v>Equatorial Guinea</v>
          </cell>
        </row>
        <row r="102">
          <cell r="A102" t="str">
            <v>ERI</v>
          </cell>
          <cell r="B102" t="str">
            <v>Eritrea</v>
          </cell>
        </row>
        <row r="103">
          <cell r="A103" t="str">
            <v>EST</v>
          </cell>
          <cell r="B103" t="str">
            <v>Estonia</v>
          </cell>
        </row>
        <row r="104">
          <cell r="A104" t="str">
            <v>ETH</v>
          </cell>
          <cell r="B104" t="str">
            <v>Ethiopia</v>
          </cell>
        </row>
        <row r="105">
          <cell r="A105" t="str">
            <v>FLK</v>
          </cell>
          <cell r="B105" t="str">
            <v>Falkland Islands</v>
          </cell>
        </row>
        <row r="106">
          <cell r="A106" t="str">
            <v>FLK</v>
          </cell>
          <cell r="B106" t="str">
            <v>Falkland Islands (Malvinas)</v>
          </cell>
        </row>
        <row r="107">
          <cell r="A107" t="str">
            <v>FRO</v>
          </cell>
          <cell r="B107" t="str">
            <v>Faroe Islands</v>
          </cell>
        </row>
        <row r="108">
          <cell r="A108" t="str">
            <v>FRO</v>
          </cell>
          <cell r="B108" t="str">
            <v>Faeroe Islands</v>
          </cell>
        </row>
        <row r="109">
          <cell r="A109" t="str">
            <v>FRO</v>
          </cell>
          <cell r="B109" t="str">
            <v>Faroe Is</v>
          </cell>
        </row>
        <row r="110">
          <cell r="A110" t="str">
            <v>FRO</v>
          </cell>
          <cell r="B110" t="str">
            <v>Faeroe Is</v>
          </cell>
        </row>
        <row r="111">
          <cell r="A111" t="str">
            <v>FJI</v>
          </cell>
          <cell r="B111" t="str">
            <v>Fiji</v>
          </cell>
        </row>
        <row r="112">
          <cell r="A112" t="str">
            <v>FIN</v>
          </cell>
          <cell r="B112" t="str">
            <v>Finland</v>
          </cell>
        </row>
        <row r="113">
          <cell r="A113" t="str">
            <v>FRA</v>
          </cell>
          <cell r="B113" t="str">
            <v>France</v>
          </cell>
        </row>
        <row r="114">
          <cell r="A114" t="str">
            <v>FRA</v>
          </cell>
          <cell r="B114" t="str">
            <v>France, Metropolitan</v>
          </cell>
        </row>
        <row r="115">
          <cell r="A115" t="str">
            <v>GUF</v>
          </cell>
          <cell r="B115" t="str">
            <v>French Guiana</v>
          </cell>
        </row>
        <row r="116">
          <cell r="A116" t="str">
            <v>PYF</v>
          </cell>
          <cell r="B116" t="str">
            <v>French Polynesia</v>
          </cell>
        </row>
        <row r="117">
          <cell r="A117" t="str">
            <v>ATF</v>
          </cell>
          <cell r="B117" t="str">
            <v>French Southern Territories</v>
          </cell>
        </row>
        <row r="118">
          <cell r="A118" t="str">
            <v>GAB</v>
          </cell>
          <cell r="B118" t="str">
            <v>Gabon</v>
          </cell>
        </row>
        <row r="119">
          <cell r="A119" t="str">
            <v>GMB</v>
          </cell>
          <cell r="B119" t="str">
            <v>Gambia</v>
          </cell>
        </row>
        <row r="120">
          <cell r="A120" t="str">
            <v>GMB</v>
          </cell>
          <cell r="B120" t="str">
            <v>Gambia The</v>
          </cell>
        </row>
        <row r="121">
          <cell r="A121" t="str">
            <v>GMB</v>
          </cell>
          <cell r="B121" t="str">
            <v>Gambia, The</v>
          </cell>
        </row>
        <row r="122">
          <cell r="A122" t="str">
            <v>GMB</v>
          </cell>
          <cell r="B122" t="str">
            <v>Gambia,The</v>
          </cell>
        </row>
        <row r="123">
          <cell r="A123" t="str">
            <v>GEO</v>
          </cell>
          <cell r="B123" t="str">
            <v>Georgia</v>
          </cell>
        </row>
        <row r="124">
          <cell r="A124" t="str">
            <v>DEU</v>
          </cell>
          <cell r="B124" t="str">
            <v>Germany</v>
          </cell>
        </row>
        <row r="125">
          <cell r="A125" t="str">
            <v>GHA</v>
          </cell>
          <cell r="B125" t="str">
            <v>Ghana</v>
          </cell>
        </row>
        <row r="126">
          <cell r="A126" t="str">
            <v>GIB</v>
          </cell>
          <cell r="B126" t="str">
            <v>Gibraltar</v>
          </cell>
        </row>
        <row r="127">
          <cell r="A127" t="str">
            <v>GRC</v>
          </cell>
          <cell r="B127" t="str">
            <v>Greece</v>
          </cell>
        </row>
        <row r="128">
          <cell r="A128" t="str">
            <v>GRL</v>
          </cell>
          <cell r="B128" t="str">
            <v>Greenland</v>
          </cell>
        </row>
        <row r="129">
          <cell r="A129" t="str">
            <v>GRD</v>
          </cell>
          <cell r="B129" t="str">
            <v>Grenada</v>
          </cell>
        </row>
        <row r="130">
          <cell r="A130" t="str">
            <v>GLP</v>
          </cell>
          <cell r="B130" t="str">
            <v>Guadeloupe</v>
          </cell>
        </row>
        <row r="131">
          <cell r="A131" t="str">
            <v>GUM</v>
          </cell>
          <cell r="B131" t="str">
            <v>Guam</v>
          </cell>
        </row>
        <row r="132">
          <cell r="A132" t="str">
            <v>GTM</v>
          </cell>
          <cell r="B132" t="str">
            <v>Guatemala</v>
          </cell>
        </row>
        <row r="133">
          <cell r="A133" t="str">
            <v>GGY</v>
          </cell>
          <cell r="B133" t="str">
            <v>Guernsey</v>
          </cell>
        </row>
        <row r="134">
          <cell r="A134" t="str">
            <v>GIN</v>
          </cell>
          <cell r="B134" t="str">
            <v>Guinea</v>
          </cell>
        </row>
        <row r="135">
          <cell r="A135" t="str">
            <v>GNB</v>
          </cell>
          <cell r="B135" t="str">
            <v>Guinea Bissau</v>
          </cell>
        </row>
        <row r="136">
          <cell r="A136" t="str">
            <v>GNB</v>
          </cell>
          <cell r="B136" t="str">
            <v>Guinea-Bissau</v>
          </cell>
        </row>
        <row r="137">
          <cell r="A137" t="str">
            <v>GUY</v>
          </cell>
          <cell r="B137" t="str">
            <v>Guyana</v>
          </cell>
        </row>
        <row r="138">
          <cell r="A138" t="str">
            <v>HTI</v>
          </cell>
          <cell r="B138" t="str">
            <v>Haiti</v>
          </cell>
        </row>
        <row r="139">
          <cell r="A139" t="str">
            <v>HMD</v>
          </cell>
          <cell r="B139" t="str">
            <v>Heard And Mc Donald Islands</v>
          </cell>
        </row>
        <row r="140">
          <cell r="A140" t="str">
            <v>HMD</v>
          </cell>
          <cell r="B140" t="str">
            <v>Heard Island &amp; McDonald Islands</v>
          </cell>
        </row>
        <row r="141">
          <cell r="A141" t="str">
            <v>HMD</v>
          </cell>
          <cell r="B141" t="str">
            <v>Heard Island and McDonald Islands</v>
          </cell>
        </row>
        <row r="142">
          <cell r="A142" t="str">
            <v>VAT</v>
          </cell>
          <cell r="B142" t="str">
            <v>Holy See</v>
          </cell>
        </row>
        <row r="143">
          <cell r="A143" t="str">
            <v>VAT</v>
          </cell>
          <cell r="B143" t="str">
            <v>Holy See (Vatican City State)</v>
          </cell>
        </row>
        <row r="144">
          <cell r="A144" t="str">
            <v>HND</v>
          </cell>
          <cell r="B144" t="str">
            <v>Honduras</v>
          </cell>
        </row>
        <row r="145">
          <cell r="A145" t="str">
            <v>HKG</v>
          </cell>
          <cell r="B145" t="str">
            <v>Hong Kong</v>
          </cell>
        </row>
        <row r="146">
          <cell r="A146" t="str">
            <v>HKG</v>
          </cell>
          <cell r="B146" t="str">
            <v>Hong Kong SAR, China</v>
          </cell>
        </row>
        <row r="147">
          <cell r="A147" t="str">
            <v>HKG</v>
          </cell>
          <cell r="B147" t="str">
            <v>Hong Kong, China (SAR)</v>
          </cell>
        </row>
        <row r="148">
          <cell r="A148" t="str">
            <v>HKG</v>
          </cell>
          <cell r="B148" t="str">
            <v>Hong Kong (China)</v>
          </cell>
        </row>
        <row r="149">
          <cell r="A149" t="str">
            <v>HUN</v>
          </cell>
          <cell r="B149" t="str">
            <v>Hungary</v>
          </cell>
        </row>
        <row r="150">
          <cell r="A150" t="str">
            <v>ISL</v>
          </cell>
          <cell r="B150" t="str">
            <v>Iceland</v>
          </cell>
        </row>
        <row r="151">
          <cell r="A151" t="str">
            <v>IND</v>
          </cell>
          <cell r="B151" t="str">
            <v>India</v>
          </cell>
        </row>
        <row r="152">
          <cell r="A152" t="str">
            <v>IDN</v>
          </cell>
          <cell r="B152" t="str">
            <v>Indonesia</v>
          </cell>
        </row>
        <row r="153">
          <cell r="A153" t="str">
            <v>IRN</v>
          </cell>
          <cell r="B153" t="str">
            <v>Iran</v>
          </cell>
        </row>
        <row r="154">
          <cell r="A154" t="str">
            <v>IRN</v>
          </cell>
          <cell r="B154" t="str">
            <v>Iran (Islamic Republic of)</v>
          </cell>
        </row>
        <row r="155">
          <cell r="A155" t="str">
            <v>IRN</v>
          </cell>
          <cell r="B155" t="str">
            <v>Iran, Islamic Rep.</v>
          </cell>
        </row>
        <row r="156">
          <cell r="A156" t="str">
            <v>IRN</v>
          </cell>
          <cell r="B156" t="str">
            <v>Iran, Islamic Rep</v>
          </cell>
        </row>
        <row r="157">
          <cell r="A157" t="str">
            <v>IRN</v>
          </cell>
          <cell r="B157" t="str">
            <v>Iran Islam Rep</v>
          </cell>
        </row>
        <row r="158">
          <cell r="A158" t="str">
            <v>IRN</v>
          </cell>
          <cell r="B158" t="str">
            <v>Iran, Islamic Republic of</v>
          </cell>
        </row>
        <row r="159">
          <cell r="A159" t="str">
            <v>IRQ</v>
          </cell>
          <cell r="B159" t="str">
            <v>Iraq</v>
          </cell>
        </row>
        <row r="160">
          <cell r="A160" t="str">
            <v>IRL</v>
          </cell>
          <cell r="B160" t="str">
            <v>Ireland</v>
          </cell>
        </row>
        <row r="161">
          <cell r="A161" t="str">
            <v>IMN</v>
          </cell>
          <cell r="B161" t="str">
            <v>Isle of Man</v>
          </cell>
        </row>
        <row r="162">
          <cell r="A162" t="str">
            <v>ISR</v>
          </cell>
          <cell r="B162" t="str">
            <v>Israel</v>
          </cell>
        </row>
        <row r="163">
          <cell r="A163" t="str">
            <v>ITA</v>
          </cell>
          <cell r="B163" t="str">
            <v>Italy</v>
          </cell>
        </row>
        <row r="164">
          <cell r="A164" t="str">
            <v>CIV</v>
          </cell>
          <cell r="B164" t="str">
            <v>Ivory Coast</v>
          </cell>
        </row>
        <row r="165">
          <cell r="A165" t="str">
            <v>JAM</v>
          </cell>
          <cell r="B165" t="str">
            <v>Jamaica</v>
          </cell>
        </row>
        <row r="166">
          <cell r="A166" t="str">
            <v>JPN</v>
          </cell>
          <cell r="B166" t="str">
            <v>Japan</v>
          </cell>
        </row>
        <row r="167">
          <cell r="A167" t="str">
            <v>JEY</v>
          </cell>
          <cell r="B167" t="str">
            <v>Jersey</v>
          </cell>
        </row>
        <row r="168">
          <cell r="A168" t="str">
            <v>JOR</v>
          </cell>
          <cell r="B168" t="str">
            <v>Jordan</v>
          </cell>
        </row>
        <row r="169">
          <cell r="A169" t="str">
            <v>KAZ</v>
          </cell>
          <cell r="B169" t="str">
            <v>Kazakhstan</v>
          </cell>
        </row>
        <row r="170">
          <cell r="A170" t="str">
            <v>KEN</v>
          </cell>
          <cell r="B170" t="str">
            <v>Kenya</v>
          </cell>
        </row>
        <row r="171">
          <cell r="A171" t="str">
            <v>KIR</v>
          </cell>
          <cell r="B171" t="str">
            <v>Kiribati</v>
          </cell>
        </row>
        <row r="172">
          <cell r="A172" t="str">
            <v>PRK</v>
          </cell>
          <cell r="B172" t="str">
            <v>Korea (Democratic People's Rep. of)</v>
          </cell>
        </row>
        <row r="173">
          <cell r="A173" t="str">
            <v>PRK</v>
          </cell>
          <cell r="B173" t="str">
            <v>Korea Dem P Rep</v>
          </cell>
        </row>
        <row r="174">
          <cell r="A174" t="str">
            <v>PRK</v>
          </cell>
          <cell r="B174" t="str">
            <v>Korea (North)</v>
          </cell>
        </row>
        <row r="175">
          <cell r="A175" t="str">
            <v>KOR</v>
          </cell>
          <cell r="B175" t="str">
            <v>Korea (Republic of)</v>
          </cell>
        </row>
        <row r="176">
          <cell r="A176" t="str">
            <v>KOR</v>
          </cell>
          <cell r="B176" t="str">
            <v>Korea (South)</v>
          </cell>
        </row>
        <row r="177">
          <cell r="A177" t="str">
            <v>PRK</v>
          </cell>
          <cell r="B177" t="str">
            <v>Korea Dem Rep</v>
          </cell>
        </row>
        <row r="178">
          <cell r="A178" t="str">
            <v>PRK</v>
          </cell>
          <cell r="B178" t="str">
            <v>Korea, Dem. Rep.</v>
          </cell>
        </row>
        <row r="179">
          <cell r="A179" t="str">
            <v>PRK</v>
          </cell>
          <cell r="B179" t="str">
            <v>Korea, Democratic People's Republic of</v>
          </cell>
        </row>
        <row r="180">
          <cell r="A180" t="str">
            <v>KOR</v>
          </cell>
          <cell r="B180" t="str">
            <v>Korea, Rep.</v>
          </cell>
        </row>
        <row r="181">
          <cell r="A181" t="str">
            <v>KOR</v>
          </cell>
          <cell r="B181" t="str">
            <v>Korea, Republic of</v>
          </cell>
        </row>
        <row r="182">
          <cell r="A182" t="str">
            <v>KOR</v>
          </cell>
          <cell r="B182" t="str">
            <v>Korea Rep</v>
          </cell>
        </row>
        <row r="183">
          <cell r="A183" t="str">
            <v>KSV</v>
          </cell>
          <cell r="B183" t="str">
            <v>Kosovo</v>
          </cell>
        </row>
        <row r="184">
          <cell r="A184" t="str">
            <v>KWT</v>
          </cell>
          <cell r="B184" t="str">
            <v>Kuwait</v>
          </cell>
        </row>
        <row r="185">
          <cell r="A185" t="str">
            <v>KGZ</v>
          </cell>
          <cell r="B185" t="str">
            <v>Kyrgyz Rep.</v>
          </cell>
        </row>
        <row r="186">
          <cell r="A186" t="str">
            <v>KGZ</v>
          </cell>
          <cell r="B186" t="str">
            <v>Kyrgyz Republic</v>
          </cell>
        </row>
        <row r="187">
          <cell r="A187" t="str">
            <v>KGZ</v>
          </cell>
          <cell r="B187" t="str">
            <v>Kyrgyzstan</v>
          </cell>
        </row>
        <row r="188">
          <cell r="A188" t="str">
            <v>LAO</v>
          </cell>
          <cell r="B188" t="str">
            <v>Lao PDR</v>
          </cell>
        </row>
        <row r="189">
          <cell r="A189" t="str">
            <v>LAO</v>
          </cell>
          <cell r="B189" t="str">
            <v>Lao People's Democratic Republic</v>
          </cell>
        </row>
        <row r="190">
          <cell r="A190" t="str">
            <v>LAO</v>
          </cell>
          <cell r="B190" t="str">
            <v>Lao P Dem Rep</v>
          </cell>
        </row>
        <row r="191">
          <cell r="A191" t="str">
            <v>LAO</v>
          </cell>
          <cell r="B191" t="str">
            <v>Lao, PDR</v>
          </cell>
        </row>
        <row r="192">
          <cell r="A192" t="str">
            <v>LAO</v>
          </cell>
          <cell r="B192" t="str">
            <v>Laos</v>
          </cell>
        </row>
        <row r="193">
          <cell r="A193" t="str">
            <v>LVA</v>
          </cell>
          <cell r="B193" t="str">
            <v>Latvia</v>
          </cell>
        </row>
        <row r="194">
          <cell r="A194" t="str">
            <v>LBN</v>
          </cell>
          <cell r="B194" t="str">
            <v>Lebanon</v>
          </cell>
        </row>
        <row r="195">
          <cell r="A195" t="str">
            <v>LSO</v>
          </cell>
          <cell r="B195" t="str">
            <v>Lesotho</v>
          </cell>
        </row>
        <row r="196">
          <cell r="A196" t="str">
            <v>LBR</v>
          </cell>
          <cell r="B196" t="str">
            <v>Liberia</v>
          </cell>
        </row>
        <row r="197">
          <cell r="A197" t="str">
            <v>LBY</v>
          </cell>
          <cell r="B197" t="str">
            <v>Libya</v>
          </cell>
        </row>
        <row r="198">
          <cell r="A198" t="str">
            <v>LBY</v>
          </cell>
          <cell r="B198" t="str">
            <v>Libyan Arab Jamahiriya</v>
          </cell>
        </row>
        <row r="199">
          <cell r="A199" t="str">
            <v>LIE</v>
          </cell>
          <cell r="B199" t="str">
            <v>Liechtenstein</v>
          </cell>
        </row>
        <row r="200">
          <cell r="A200" t="str">
            <v>LTU</v>
          </cell>
          <cell r="B200" t="str">
            <v>Lithuania</v>
          </cell>
        </row>
        <row r="201">
          <cell r="A201" t="str">
            <v>LUX</v>
          </cell>
          <cell r="B201" t="str">
            <v>Luxembourg</v>
          </cell>
        </row>
        <row r="202">
          <cell r="A202" t="str">
            <v>MAC</v>
          </cell>
          <cell r="B202" t="str">
            <v>Macao</v>
          </cell>
        </row>
        <row r="203">
          <cell r="A203" t="str">
            <v>MAC</v>
          </cell>
          <cell r="B203" t="str">
            <v>Macao SAR, China</v>
          </cell>
        </row>
        <row r="204">
          <cell r="A204" t="str">
            <v>MKD</v>
          </cell>
          <cell r="B204" t="str">
            <v>Macedonia</v>
          </cell>
        </row>
        <row r="205">
          <cell r="A205" t="str">
            <v>MKD</v>
          </cell>
          <cell r="B205" t="str">
            <v>Macedonia, FYR</v>
          </cell>
        </row>
        <row r="206">
          <cell r="A206" t="str">
            <v>MKD</v>
          </cell>
          <cell r="B206" t="str">
            <v>Macedonia FRY</v>
          </cell>
        </row>
        <row r="207">
          <cell r="A207" t="str">
            <v>MKD</v>
          </cell>
          <cell r="B207" t="str">
            <v>Macedonia, the former Yugoslav Republic of</v>
          </cell>
        </row>
        <row r="208">
          <cell r="A208" t="str">
            <v>MDG</v>
          </cell>
          <cell r="B208" t="str">
            <v>Madagascar</v>
          </cell>
        </row>
        <row r="209">
          <cell r="A209" t="str">
            <v>MWI</v>
          </cell>
          <cell r="B209" t="str">
            <v>Malawi</v>
          </cell>
        </row>
        <row r="210">
          <cell r="A210" t="str">
            <v>MYS</v>
          </cell>
          <cell r="B210" t="str">
            <v>Malaysia</v>
          </cell>
        </row>
        <row r="211">
          <cell r="A211" t="str">
            <v>MDV</v>
          </cell>
          <cell r="B211" t="str">
            <v>Maldives</v>
          </cell>
        </row>
        <row r="212">
          <cell r="A212" t="str">
            <v>MLI</v>
          </cell>
          <cell r="B212" t="str">
            <v>Mali</v>
          </cell>
        </row>
        <row r="213">
          <cell r="A213" t="str">
            <v>MLT</v>
          </cell>
          <cell r="B213" t="str">
            <v>Malta</v>
          </cell>
        </row>
        <row r="214">
          <cell r="A214" t="str">
            <v>MHL</v>
          </cell>
          <cell r="B214" t="str">
            <v>Marshall Islands</v>
          </cell>
        </row>
        <row r="215">
          <cell r="A215" t="str">
            <v>MHL</v>
          </cell>
          <cell r="B215" t="str">
            <v>Marshall Is</v>
          </cell>
        </row>
        <row r="216">
          <cell r="A216" t="str">
            <v>MTQ</v>
          </cell>
          <cell r="B216" t="str">
            <v>Martinique</v>
          </cell>
        </row>
        <row r="217">
          <cell r="A217" t="str">
            <v>MRT</v>
          </cell>
          <cell r="B217" t="str">
            <v>Mauritania</v>
          </cell>
        </row>
        <row r="218">
          <cell r="A218" t="str">
            <v>MUS</v>
          </cell>
          <cell r="B218" t="str">
            <v>Mauritius</v>
          </cell>
        </row>
        <row r="219">
          <cell r="A219" t="str">
            <v>MYT</v>
          </cell>
          <cell r="B219" t="str">
            <v>Mayotte</v>
          </cell>
        </row>
        <row r="220">
          <cell r="A220" t="str">
            <v>MEX</v>
          </cell>
          <cell r="B220" t="str">
            <v>Mexico</v>
          </cell>
        </row>
        <row r="221">
          <cell r="A221" t="str">
            <v>FSM</v>
          </cell>
          <cell r="B221" t="str">
            <v>Micronesia</v>
          </cell>
        </row>
        <row r="222">
          <cell r="A222" t="str">
            <v>FSM</v>
          </cell>
          <cell r="B222" t="str">
            <v>Micronesia (Federated States of)</v>
          </cell>
        </row>
        <row r="223">
          <cell r="A223" t="str">
            <v>FSM</v>
          </cell>
          <cell r="B223" t="str">
            <v>Micronesia Federated States</v>
          </cell>
        </row>
        <row r="224">
          <cell r="A224" t="str">
            <v>FSM</v>
          </cell>
          <cell r="B224" t="str">
            <v>Micronesia, Fed. Sts.</v>
          </cell>
        </row>
        <row r="225">
          <cell r="A225" t="str">
            <v>FSM</v>
          </cell>
          <cell r="B225" t="str">
            <v>Micronesia, Federated States of</v>
          </cell>
        </row>
        <row r="226">
          <cell r="A226" t="str">
            <v>FSM</v>
          </cell>
          <cell r="B226" t="str">
            <v>Micronesia Fed States</v>
          </cell>
        </row>
        <row r="227">
          <cell r="A227" t="str">
            <v>MDA</v>
          </cell>
          <cell r="B227" t="str">
            <v>Moldova</v>
          </cell>
        </row>
        <row r="228">
          <cell r="A228" t="str">
            <v>MDA</v>
          </cell>
          <cell r="B228" t="str">
            <v>Moldova Rep</v>
          </cell>
        </row>
        <row r="229">
          <cell r="A229" t="str">
            <v>MDA</v>
          </cell>
          <cell r="B229" t="str">
            <v>Moldova, Republic of</v>
          </cell>
        </row>
        <row r="230">
          <cell r="A230" t="str">
            <v>MCO</v>
          </cell>
          <cell r="B230" t="str">
            <v>Monaco</v>
          </cell>
        </row>
        <row r="231">
          <cell r="A231" t="str">
            <v>MNG</v>
          </cell>
          <cell r="B231" t="str">
            <v>Mongolia</v>
          </cell>
        </row>
        <row r="232">
          <cell r="A232" t="str">
            <v>MNE</v>
          </cell>
          <cell r="B232" t="str">
            <v>Montenegro</v>
          </cell>
        </row>
        <row r="233">
          <cell r="A233" t="str">
            <v>MSR</v>
          </cell>
          <cell r="B233" t="str">
            <v>Montserrat</v>
          </cell>
        </row>
        <row r="234">
          <cell r="A234" t="str">
            <v>MAR</v>
          </cell>
          <cell r="B234" t="str">
            <v>Morocco</v>
          </cell>
        </row>
        <row r="235">
          <cell r="A235" t="str">
            <v>MOZ</v>
          </cell>
          <cell r="B235" t="str">
            <v>Mozambique</v>
          </cell>
        </row>
        <row r="236">
          <cell r="A236" t="str">
            <v>MMR</v>
          </cell>
          <cell r="B236" t="str">
            <v>Myanmar</v>
          </cell>
        </row>
        <row r="237">
          <cell r="A237" t="str">
            <v>NAM</v>
          </cell>
          <cell r="B237" t="str">
            <v>Namibia</v>
          </cell>
        </row>
        <row r="238">
          <cell r="A238" t="str">
            <v>NRU</v>
          </cell>
          <cell r="B238" t="str">
            <v>Nauru</v>
          </cell>
        </row>
        <row r="239">
          <cell r="A239" t="str">
            <v>NPL</v>
          </cell>
          <cell r="B239" t="str">
            <v>Nepal</v>
          </cell>
        </row>
        <row r="240">
          <cell r="A240" t="str">
            <v>NLD</v>
          </cell>
          <cell r="B240" t="str">
            <v>Netherlands</v>
          </cell>
        </row>
        <row r="241">
          <cell r="A241" t="str">
            <v>ANT</v>
          </cell>
          <cell r="B241" t="str">
            <v>Netherlands Antilles</v>
          </cell>
        </row>
        <row r="242">
          <cell r="A242" t="str">
            <v>NCL</v>
          </cell>
          <cell r="B242" t="str">
            <v>New Caledonia</v>
          </cell>
        </row>
        <row r="243">
          <cell r="A243" t="str">
            <v>NZL</v>
          </cell>
          <cell r="B243" t="str">
            <v>New Zealand</v>
          </cell>
        </row>
        <row r="244">
          <cell r="A244" t="str">
            <v>NIC</v>
          </cell>
          <cell r="B244" t="str">
            <v>Nicaragua</v>
          </cell>
        </row>
        <row r="245">
          <cell r="A245" t="str">
            <v>NER</v>
          </cell>
          <cell r="B245" t="str">
            <v>Niger</v>
          </cell>
        </row>
        <row r="246">
          <cell r="A246" t="str">
            <v>NGA</v>
          </cell>
          <cell r="B246" t="str">
            <v>Nigeria</v>
          </cell>
        </row>
        <row r="247">
          <cell r="A247" t="str">
            <v>NIU</v>
          </cell>
          <cell r="B247" t="str">
            <v>Niue</v>
          </cell>
        </row>
        <row r="248">
          <cell r="A248" t="str">
            <v>NFK</v>
          </cell>
          <cell r="B248" t="str">
            <v>Norfolk Island</v>
          </cell>
        </row>
        <row r="249">
          <cell r="A249" t="str">
            <v>NFK</v>
          </cell>
          <cell r="B249" t="str">
            <v>Norfolk Is</v>
          </cell>
        </row>
        <row r="250">
          <cell r="A250" t="str">
            <v>MNP</v>
          </cell>
          <cell r="B250" t="str">
            <v>Northern Mariana Islands</v>
          </cell>
        </row>
        <row r="251">
          <cell r="A251" t="str">
            <v>MNP</v>
          </cell>
          <cell r="B251" t="str">
            <v>Northern Mariana Is</v>
          </cell>
        </row>
        <row r="252">
          <cell r="A252" t="str">
            <v>NOR</v>
          </cell>
          <cell r="B252" t="str">
            <v>Norway</v>
          </cell>
        </row>
        <row r="253">
          <cell r="A253" t="str">
            <v>PSE</v>
          </cell>
          <cell r="B253" t="str">
            <v>Occupied Palestinian Territories</v>
          </cell>
        </row>
        <row r="254">
          <cell r="A254" t="str">
            <v>OMN</v>
          </cell>
          <cell r="B254" t="str">
            <v>Oman</v>
          </cell>
        </row>
        <row r="255">
          <cell r="A255" t="str">
            <v>PNG</v>
          </cell>
          <cell r="B255" t="str">
            <v>P.N.G.</v>
          </cell>
        </row>
        <row r="256">
          <cell r="A256" t="str">
            <v>PAK</v>
          </cell>
          <cell r="B256" t="str">
            <v>Pakistan</v>
          </cell>
        </row>
        <row r="257">
          <cell r="A257" t="str">
            <v>PLW</v>
          </cell>
          <cell r="B257" t="str">
            <v>Palau</v>
          </cell>
        </row>
        <row r="258">
          <cell r="A258" t="str">
            <v>PLW</v>
          </cell>
          <cell r="B258" t="str">
            <v>Palau Islands</v>
          </cell>
        </row>
        <row r="259">
          <cell r="A259" t="str">
            <v>PLW</v>
          </cell>
          <cell r="B259" t="str">
            <v>Palau Is</v>
          </cell>
        </row>
        <row r="260">
          <cell r="A260" t="str">
            <v>PSE</v>
          </cell>
          <cell r="B260" t="str">
            <v>Palestine</v>
          </cell>
        </row>
        <row r="261">
          <cell r="A261" t="str">
            <v>PSE</v>
          </cell>
          <cell r="B261" t="str">
            <v>Palestinian Admin Area</v>
          </cell>
        </row>
        <row r="262">
          <cell r="A262" t="str">
            <v>PSE</v>
          </cell>
          <cell r="B262" t="str">
            <v>Palestine (West Bank)</v>
          </cell>
        </row>
        <row r="263">
          <cell r="A263" t="str">
            <v>PSE</v>
          </cell>
          <cell r="B263" t="str">
            <v>Palestinian Territory, Occupied</v>
          </cell>
        </row>
        <row r="264">
          <cell r="A264" t="str">
            <v>PAN</v>
          </cell>
          <cell r="B264" t="str">
            <v>Panama</v>
          </cell>
        </row>
        <row r="265">
          <cell r="A265" t="str">
            <v>PNG</v>
          </cell>
          <cell r="B265" t="str">
            <v>Papua New Guinea</v>
          </cell>
        </row>
        <row r="266">
          <cell r="A266" t="str">
            <v>PRY</v>
          </cell>
          <cell r="B266" t="str">
            <v>Paraguay</v>
          </cell>
        </row>
        <row r="267">
          <cell r="A267" t="str">
            <v>PER</v>
          </cell>
          <cell r="B267" t="str">
            <v>Peru</v>
          </cell>
        </row>
        <row r="268">
          <cell r="A268" t="str">
            <v>PHL</v>
          </cell>
          <cell r="B268" t="str">
            <v>Philippines</v>
          </cell>
        </row>
        <row r="269">
          <cell r="A269" t="str">
            <v>PCN</v>
          </cell>
          <cell r="B269" t="str">
            <v>Pitcairn</v>
          </cell>
        </row>
        <row r="270">
          <cell r="A270" t="str">
            <v>PNG</v>
          </cell>
          <cell r="B270" t="str">
            <v>PNG</v>
          </cell>
        </row>
        <row r="271">
          <cell r="A271" t="str">
            <v>POL</v>
          </cell>
          <cell r="B271" t="str">
            <v>Poland</v>
          </cell>
        </row>
        <row r="272">
          <cell r="A272" t="str">
            <v>PRT</v>
          </cell>
          <cell r="B272" t="str">
            <v>Portugal</v>
          </cell>
        </row>
        <row r="273">
          <cell r="A273" t="str">
            <v>PRI</v>
          </cell>
          <cell r="B273" t="str">
            <v>Puerto Rico</v>
          </cell>
        </row>
        <row r="274">
          <cell r="A274" t="str">
            <v>QAT</v>
          </cell>
          <cell r="B274" t="str">
            <v>Qatar</v>
          </cell>
        </row>
        <row r="275">
          <cell r="A275" t="str">
            <v>REU</v>
          </cell>
          <cell r="B275" t="str">
            <v>Reunion</v>
          </cell>
        </row>
        <row r="276">
          <cell r="A276" t="str">
            <v>REU</v>
          </cell>
          <cell r="B276" t="str">
            <v>Réunion</v>
          </cell>
        </row>
        <row r="277">
          <cell r="A277" t="str">
            <v>ROU</v>
          </cell>
          <cell r="B277" t="str">
            <v>Romania</v>
          </cell>
        </row>
        <row r="278">
          <cell r="A278" t="str">
            <v>RUS</v>
          </cell>
          <cell r="B278" t="str">
            <v>Russia</v>
          </cell>
        </row>
        <row r="279">
          <cell r="A279" t="str">
            <v>RUS</v>
          </cell>
          <cell r="B279" t="str">
            <v>Russian Federation</v>
          </cell>
        </row>
        <row r="280">
          <cell r="A280" t="str">
            <v>RWA</v>
          </cell>
          <cell r="B280" t="str">
            <v>Rwanda</v>
          </cell>
        </row>
        <row r="281">
          <cell r="A281" t="str">
            <v>SHN</v>
          </cell>
          <cell r="B281" t="str">
            <v>Saint Helena</v>
          </cell>
        </row>
        <row r="282">
          <cell r="A282" t="str">
            <v>SHN</v>
          </cell>
          <cell r="B282" t="str">
            <v>Saint Helena</v>
          </cell>
        </row>
        <row r="283">
          <cell r="A283" t="str">
            <v>KNA</v>
          </cell>
          <cell r="B283" t="str">
            <v>Saint Kitts &amp; Nevis</v>
          </cell>
        </row>
        <row r="284">
          <cell r="A284" t="str">
            <v>KNA</v>
          </cell>
          <cell r="B284" t="str">
            <v>Saint Kitts and Nevis</v>
          </cell>
        </row>
        <row r="285">
          <cell r="A285" t="str">
            <v>LCA</v>
          </cell>
          <cell r="B285" t="str">
            <v>Saint Lucia</v>
          </cell>
        </row>
        <row r="286">
          <cell r="A286" t="str">
            <v>SPM</v>
          </cell>
          <cell r="B286" t="str">
            <v>Saint Pierre &amp; Miquelon</v>
          </cell>
        </row>
        <row r="287">
          <cell r="A287" t="str">
            <v>SPM</v>
          </cell>
          <cell r="B287" t="str">
            <v>Saint Pierre and Miquelon</v>
          </cell>
        </row>
        <row r="288">
          <cell r="A288" t="str">
            <v>VCT</v>
          </cell>
          <cell r="B288" t="str">
            <v>Saint Vincent &amp; Grenadines</v>
          </cell>
        </row>
        <row r="289">
          <cell r="A289" t="str">
            <v>VCT</v>
          </cell>
          <cell r="B289" t="str">
            <v>Saint Vincent and the Grenadines</v>
          </cell>
        </row>
        <row r="290">
          <cell r="A290" t="str">
            <v>VCT</v>
          </cell>
          <cell r="B290" t="str">
            <v>Saint Vincent and the Grenadines</v>
          </cell>
        </row>
        <row r="291">
          <cell r="A291" t="str">
            <v>WSM</v>
          </cell>
          <cell r="B291" t="str">
            <v>Samoa</v>
          </cell>
        </row>
        <row r="292">
          <cell r="A292" t="str">
            <v>SMR</v>
          </cell>
          <cell r="B292" t="str">
            <v>San Marino</v>
          </cell>
        </row>
        <row r="293">
          <cell r="A293" t="str">
            <v>STP</v>
          </cell>
          <cell r="B293" t="str">
            <v>Sao Tome &amp; Principe</v>
          </cell>
        </row>
        <row r="294">
          <cell r="A294" t="str">
            <v>STP</v>
          </cell>
          <cell r="B294" t="str">
            <v>Sao Tome and Principe</v>
          </cell>
        </row>
        <row r="295">
          <cell r="A295" t="str">
            <v>SAU</v>
          </cell>
          <cell r="B295" t="str">
            <v>Saudi Arabia</v>
          </cell>
        </row>
        <row r="296">
          <cell r="A296" t="str">
            <v>SEN</v>
          </cell>
          <cell r="B296" t="str">
            <v>Senegal</v>
          </cell>
        </row>
        <row r="297">
          <cell r="A297" t="str">
            <v>SRB</v>
          </cell>
          <cell r="B297" t="str">
            <v>Serbia</v>
          </cell>
        </row>
        <row r="298">
          <cell r="A298" t="str">
            <v>SCG</v>
          </cell>
          <cell r="B298" t="str">
            <v>Serbia &amp; Montenegro</v>
          </cell>
        </row>
        <row r="299">
          <cell r="A299" t="str">
            <v>SCG</v>
          </cell>
          <cell r="B299" t="str">
            <v>Serbia Montenegro</v>
          </cell>
        </row>
        <row r="300">
          <cell r="A300" t="str">
            <v>SYC</v>
          </cell>
          <cell r="B300" t="str">
            <v>Seychelles</v>
          </cell>
        </row>
        <row r="301">
          <cell r="A301" t="str">
            <v>SLE</v>
          </cell>
          <cell r="B301" t="str">
            <v>Sierra Leone</v>
          </cell>
        </row>
        <row r="302">
          <cell r="A302" t="str">
            <v>SGP</v>
          </cell>
          <cell r="B302" t="str">
            <v>Singapore</v>
          </cell>
        </row>
        <row r="303">
          <cell r="A303" t="str">
            <v>SVK</v>
          </cell>
          <cell r="B303" t="str">
            <v>Slovak Republic</v>
          </cell>
        </row>
        <row r="304">
          <cell r="A304" t="str">
            <v>SVK</v>
          </cell>
          <cell r="B304" t="str">
            <v>Slovakia</v>
          </cell>
        </row>
        <row r="305">
          <cell r="A305" t="str">
            <v>SVN</v>
          </cell>
          <cell r="B305" t="str">
            <v>Slovenia</v>
          </cell>
        </row>
        <row r="306">
          <cell r="A306" t="str">
            <v>SLB</v>
          </cell>
          <cell r="B306" t="str">
            <v>Solomon Islands</v>
          </cell>
        </row>
        <row r="307">
          <cell r="A307" t="str">
            <v>SLB</v>
          </cell>
          <cell r="B307" t="str">
            <v>Solomon Is</v>
          </cell>
        </row>
        <row r="308">
          <cell r="A308" t="str">
            <v>SOM</v>
          </cell>
          <cell r="B308" t="str">
            <v>Somalia</v>
          </cell>
        </row>
        <row r="309">
          <cell r="A309" t="str">
            <v>ZAF</v>
          </cell>
          <cell r="B309" t="str">
            <v>South Africa</v>
          </cell>
        </row>
        <row r="310">
          <cell r="A310" t="str">
            <v>SGS</v>
          </cell>
          <cell r="B310" t="str">
            <v>South Georgia and the South Sandwich Islands</v>
          </cell>
        </row>
        <row r="311">
          <cell r="A311" t="str">
            <v>ESP</v>
          </cell>
          <cell r="B311" t="str">
            <v>Spain</v>
          </cell>
        </row>
        <row r="312">
          <cell r="A312" t="str">
            <v>LKA</v>
          </cell>
          <cell r="B312" t="str">
            <v>Sri Lanka</v>
          </cell>
        </row>
        <row r="313">
          <cell r="A313" t="str">
            <v>SHN</v>
          </cell>
          <cell r="B313" t="str">
            <v>St Helena</v>
          </cell>
        </row>
        <row r="314">
          <cell r="A314" t="str">
            <v>KNA</v>
          </cell>
          <cell r="B314" t="str">
            <v>St Kitts &amp; Nevis</v>
          </cell>
        </row>
        <row r="315">
          <cell r="A315" t="str">
            <v>KNA</v>
          </cell>
          <cell r="B315" t="str">
            <v>St Kitts and Nevis</v>
          </cell>
        </row>
        <row r="316">
          <cell r="A316" t="str">
            <v>LCA</v>
          </cell>
          <cell r="B316" t="str">
            <v>St Lucia</v>
          </cell>
        </row>
        <row r="317">
          <cell r="A317" t="str">
            <v>SPM</v>
          </cell>
          <cell r="B317" t="str">
            <v>St Pierre &amp; Miquelon</v>
          </cell>
        </row>
        <row r="318">
          <cell r="A318" t="str">
            <v>SPM</v>
          </cell>
          <cell r="B318" t="str">
            <v>St Pierre And Miquelon</v>
          </cell>
        </row>
        <row r="319">
          <cell r="A319" t="str">
            <v>VCT</v>
          </cell>
          <cell r="B319" t="str">
            <v>St Vincent &amp; Grenadines</v>
          </cell>
        </row>
        <row r="320">
          <cell r="A320" t="str">
            <v>VCT</v>
          </cell>
          <cell r="B320" t="str">
            <v>St Vincent and Grenadines</v>
          </cell>
        </row>
        <row r="321">
          <cell r="A321" t="str">
            <v>VCT</v>
          </cell>
          <cell r="B321" t="str">
            <v>St Vincent and the Grenadines</v>
          </cell>
        </row>
        <row r="322">
          <cell r="A322" t="str">
            <v>KNA</v>
          </cell>
          <cell r="B322" t="str">
            <v>St. Kitts &amp; Nevis</v>
          </cell>
        </row>
        <row r="323">
          <cell r="A323" t="str">
            <v>KNA</v>
          </cell>
          <cell r="B323" t="str">
            <v>St. Kitts and Nevis</v>
          </cell>
        </row>
        <row r="324">
          <cell r="A324" t="str">
            <v>LCA</v>
          </cell>
          <cell r="B324" t="str">
            <v>St. Lucia</v>
          </cell>
        </row>
        <row r="325">
          <cell r="A325" t="str">
            <v>SPM</v>
          </cell>
          <cell r="B325" t="str">
            <v>St. Pierre &amp; Miquelon</v>
          </cell>
        </row>
        <row r="326">
          <cell r="A326" t="str">
            <v>SPM</v>
          </cell>
          <cell r="B326" t="str">
            <v>St. Pierre And Miquelon</v>
          </cell>
        </row>
        <row r="327">
          <cell r="A327" t="str">
            <v>VCT</v>
          </cell>
          <cell r="B327" t="str">
            <v>St. Vincent &amp; Grenadines</v>
          </cell>
        </row>
        <row r="328">
          <cell r="A328" t="str">
            <v>VCT</v>
          </cell>
          <cell r="B328" t="str">
            <v>St. Vincent and Grenadines</v>
          </cell>
        </row>
        <row r="329">
          <cell r="A329" t="str">
            <v>VCT</v>
          </cell>
          <cell r="B329" t="str">
            <v>St. Vincent and the Grenadines</v>
          </cell>
        </row>
        <row r="330">
          <cell r="A330" t="str">
            <v>SDN</v>
          </cell>
          <cell r="B330" t="str">
            <v>Sudan</v>
          </cell>
        </row>
        <row r="331">
          <cell r="A331" t="str">
            <v>SUR</v>
          </cell>
          <cell r="B331" t="str">
            <v>Suriname</v>
          </cell>
        </row>
        <row r="332">
          <cell r="A332" t="str">
            <v>SJM</v>
          </cell>
          <cell r="B332" t="str">
            <v>Svalbard and Jan Mayen</v>
          </cell>
        </row>
        <row r="333">
          <cell r="A333" t="str">
            <v>SJM</v>
          </cell>
          <cell r="B333" t="str">
            <v>Svalbard And Jan Mayen Islands</v>
          </cell>
        </row>
        <row r="334">
          <cell r="A334" t="str">
            <v>SWZ</v>
          </cell>
          <cell r="B334" t="str">
            <v>Swaziland</v>
          </cell>
        </row>
        <row r="335">
          <cell r="A335" t="str">
            <v>SWE</v>
          </cell>
          <cell r="B335" t="str">
            <v>Sweden</v>
          </cell>
        </row>
        <row r="336">
          <cell r="A336" t="str">
            <v>CHE</v>
          </cell>
          <cell r="B336" t="str">
            <v>Switzerland</v>
          </cell>
        </row>
        <row r="337">
          <cell r="A337" t="str">
            <v>SYR</v>
          </cell>
          <cell r="B337" t="str">
            <v>Syria</v>
          </cell>
        </row>
        <row r="338">
          <cell r="A338" t="str">
            <v>SYR</v>
          </cell>
          <cell r="B338" t="str">
            <v>Syrian Arab Rep</v>
          </cell>
        </row>
        <row r="339">
          <cell r="A339" t="str">
            <v>SYR</v>
          </cell>
          <cell r="B339" t="str">
            <v>Syrian Arab Republic</v>
          </cell>
        </row>
        <row r="340">
          <cell r="A340" t="str">
            <v>TWN</v>
          </cell>
          <cell r="B340" t="str">
            <v>Taiwan, Province of China</v>
          </cell>
        </row>
        <row r="341">
          <cell r="A341" t="str">
            <v>TWN</v>
          </cell>
          <cell r="B341" t="str">
            <v>Taiwan, China</v>
          </cell>
        </row>
        <row r="342">
          <cell r="A342" t="str">
            <v>TWN</v>
          </cell>
          <cell r="B342" t="str">
            <v>Taiwan (China)</v>
          </cell>
        </row>
        <row r="343">
          <cell r="A343" t="str">
            <v>TWN</v>
          </cell>
          <cell r="B343" t="str">
            <v>Taiwan</v>
          </cell>
        </row>
        <row r="344">
          <cell r="A344" t="str">
            <v>TJK</v>
          </cell>
          <cell r="B344" t="str">
            <v>Tajikistan</v>
          </cell>
        </row>
        <row r="345">
          <cell r="A345" t="str">
            <v>TZA</v>
          </cell>
          <cell r="B345" t="str">
            <v>Tanzania</v>
          </cell>
        </row>
        <row r="346">
          <cell r="A346" t="str">
            <v>TZA</v>
          </cell>
          <cell r="B346" t="str">
            <v>Tanzania (United Republic of)</v>
          </cell>
        </row>
        <row r="347">
          <cell r="A347" t="str">
            <v>TZA</v>
          </cell>
          <cell r="B347" t="str">
            <v>Tanzania Uni Rep</v>
          </cell>
        </row>
        <row r="348">
          <cell r="A348" t="str">
            <v>TZA</v>
          </cell>
          <cell r="B348" t="str">
            <v>Tanzania, United Republic of</v>
          </cell>
        </row>
        <row r="349">
          <cell r="A349" t="str">
            <v>THA</v>
          </cell>
          <cell r="B349" t="str">
            <v>Thailand</v>
          </cell>
        </row>
        <row r="350">
          <cell r="A350" t="str">
            <v>YUG</v>
          </cell>
          <cell r="B350" t="str">
            <v>The former Yugoslav Republic of Macedonia</v>
          </cell>
        </row>
        <row r="351">
          <cell r="A351" t="str">
            <v>TLS</v>
          </cell>
          <cell r="B351" t="str">
            <v>Timor Leste</v>
          </cell>
        </row>
        <row r="352">
          <cell r="A352" t="str">
            <v>TLS</v>
          </cell>
          <cell r="B352" t="str">
            <v>Timor-Leste</v>
          </cell>
        </row>
        <row r="353">
          <cell r="A353" t="str">
            <v>TGO</v>
          </cell>
          <cell r="B353" t="str">
            <v>Togo</v>
          </cell>
        </row>
        <row r="354">
          <cell r="A354" t="str">
            <v>TKL</v>
          </cell>
          <cell r="B354" t="str">
            <v>Tokelau</v>
          </cell>
        </row>
        <row r="355">
          <cell r="A355" t="str">
            <v>TON</v>
          </cell>
          <cell r="B355" t="str">
            <v>Tonga</v>
          </cell>
        </row>
        <row r="356">
          <cell r="A356" t="str">
            <v>TTO</v>
          </cell>
          <cell r="B356" t="str">
            <v>Trinidad &amp; Tobago</v>
          </cell>
        </row>
        <row r="357">
          <cell r="A357" t="str">
            <v>TTO</v>
          </cell>
          <cell r="B357" t="str">
            <v>Trinidad and Tobago</v>
          </cell>
        </row>
        <row r="358">
          <cell r="A358" t="str">
            <v>TUN</v>
          </cell>
          <cell r="B358" t="str">
            <v>Tunisia</v>
          </cell>
        </row>
        <row r="359">
          <cell r="A359" t="str">
            <v>TUR</v>
          </cell>
          <cell r="B359" t="str">
            <v>Turkey</v>
          </cell>
        </row>
        <row r="360">
          <cell r="A360" t="str">
            <v>TKM</v>
          </cell>
          <cell r="B360" t="str">
            <v>Turkmenistan</v>
          </cell>
        </row>
        <row r="361">
          <cell r="A361" t="str">
            <v>TCA</v>
          </cell>
          <cell r="B361" t="str">
            <v>Turks &amp; Caicos Islands</v>
          </cell>
        </row>
        <row r="362">
          <cell r="A362" t="str">
            <v>TCA</v>
          </cell>
          <cell r="B362" t="str">
            <v>Turks and Caicos Is</v>
          </cell>
        </row>
        <row r="363">
          <cell r="A363" t="str">
            <v>TCA</v>
          </cell>
          <cell r="B363" t="str">
            <v>Turks and Caicos Islands</v>
          </cell>
        </row>
        <row r="364">
          <cell r="A364" t="str">
            <v>TUV</v>
          </cell>
          <cell r="B364" t="str">
            <v>Tuvalu</v>
          </cell>
        </row>
        <row r="365">
          <cell r="A365" t="str">
            <v>GBR</v>
          </cell>
          <cell r="B365" t="str">
            <v>U.K.</v>
          </cell>
        </row>
        <row r="366">
          <cell r="A366" t="str">
            <v>USA</v>
          </cell>
          <cell r="B366" t="str">
            <v>U.S.A.</v>
          </cell>
        </row>
        <row r="367">
          <cell r="A367" t="str">
            <v>UGA</v>
          </cell>
          <cell r="B367" t="str">
            <v>Uganda</v>
          </cell>
        </row>
        <row r="368">
          <cell r="A368" t="str">
            <v>GBR</v>
          </cell>
          <cell r="B368" t="str">
            <v>UK</v>
          </cell>
        </row>
        <row r="369">
          <cell r="A369" t="str">
            <v>UKR</v>
          </cell>
          <cell r="B369" t="str">
            <v>Ukraine</v>
          </cell>
        </row>
        <row r="370">
          <cell r="A370" t="str">
            <v>ARE</v>
          </cell>
          <cell r="B370" t="str">
            <v>United Arab Emirates</v>
          </cell>
        </row>
        <row r="371">
          <cell r="A371" t="str">
            <v>GBR</v>
          </cell>
          <cell r="B371" t="str">
            <v>United Kingdom</v>
          </cell>
        </row>
        <row r="372">
          <cell r="A372" t="str">
            <v>USA</v>
          </cell>
          <cell r="B372" t="str">
            <v>United States</v>
          </cell>
        </row>
        <row r="373">
          <cell r="A373" t="str">
            <v>UMI</v>
          </cell>
          <cell r="B373" t="str">
            <v>United States Minor Outlying Islands</v>
          </cell>
        </row>
        <row r="374">
          <cell r="A374" t="str">
            <v>USA</v>
          </cell>
          <cell r="B374" t="str">
            <v>United States of America</v>
          </cell>
        </row>
        <row r="375">
          <cell r="A375" t="str">
            <v>URY</v>
          </cell>
          <cell r="B375" t="str">
            <v>Uruguay</v>
          </cell>
        </row>
        <row r="376">
          <cell r="A376" t="str">
            <v>USA</v>
          </cell>
          <cell r="B376" t="str">
            <v>USA</v>
          </cell>
        </row>
        <row r="377">
          <cell r="A377" t="str">
            <v>UZB</v>
          </cell>
          <cell r="B377" t="str">
            <v>Uzbekistan</v>
          </cell>
        </row>
        <row r="378">
          <cell r="A378" t="str">
            <v>VUT</v>
          </cell>
          <cell r="B378" t="str">
            <v>Vanuatu</v>
          </cell>
        </row>
        <row r="379">
          <cell r="A379" t="str">
            <v xml:space="preserve">VAT </v>
          </cell>
          <cell r="B379" t="str">
            <v>Vatican City</v>
          </cell>
        </row>
        <row r="380">
          <cell r="A380" t="str">
            <v>VAT</v>
          </cell>
          <cell r="B380" t="str">
            <v>Vatican City</v>
          </cell>
        </row>
        <row r="381">
          <cell r="A381" t="str">
            <v>VAT</v>
          </cell>
          <cell r="B381" t="str">
            <v>Vatican City State</v>
          </cell>
        </row>
        <row r="382">
          <cell r="A382" t="str">
            <v>VAT</v>
          </cell>
          <cell r="B382" t="str">
            <v>Vatican City State (Holy See)</v>
          </cell>
        </row>
        <row r="383">
          <cell r="A383" t="str">
            <v>VEN</v>
          </cell>
          <cell r="B383" t="str">
            <v>Venezuela</v>
          </cell>
        </row>
        <row r="384">
          <cell r="A384" t="str">
            <v>VEN</v>
          </cell>
          <cell r="B384" t="str">
            <v>Venezuela (Bolivarian Republic of)</v>
          </cell>
        </row>
        <row r="385">
          <cell r="A385" t="str">
            <v>VEN</v>
          </cell>
          <cell r="B385" t="str">
            <v>Venezuela, RB</v>
          </cell>
        </row>
        <row r="386">
          <cell r="A386" t="str">
            <v>VNM</v>
          </cell>
          <cell r="B386" t="str">
            <v>Viet Nam</v>
          </cell>
        </row>
        <row r="387">
          <cell r="A387" t="str">
            <v>VNM</v>
          </cell>
          <cell r="B387" t="str">
            <v>Vietnam</v>
          </cell>
        </row>
        <row r="388">
          <cell r="A388" t="str">
            <v>VIR</v>
          </cell>
          <cell r="B388" t="str">
            <v>Virgin Islands (U.S.)</v>
          </cell>
        </row>
        <row r="389">
          <cell r="A389" t="str">
            <v>VGB</v>
          </cell>
          <cell r="B389" t="str">
            <v>Virgin Islands (UK)</v>
          </cell>
        </row>
        <row r="390">
          <cell r="A390" t="str">
            <v>VGB</v>
          </cell>
          <cell r="B390" t="str">
            <v>Virgin Islands UK</v>
          </cell>
        </row>
        <row r="391">
          <cell r="A391" t="str">
            <v>VIR</v>
          </cell>
          <cell r="B391" t="str">
            <v>Virgin Islands US</v>
          </cell>
        </row>
        <row r="392">
          <cell r="A392" t="str">
            <v>VIR</v>
          </cell>
          <cell r="B392" t="str">
            <v>Virgin Is (US)</v>
          </cell>
        </row>
        <row r="393">
          <cell r="A393" t="str">
            <v>VGB</v>
          </cell>
          <cell r="B393" t="str">
            <v>Virgin Islands, British</v>
          </cell>
        </row>
        <row r="394">
          <cell r="A394" t="str">
            <v>VGB</v>
          </cell>
          <cell r="B394" t="str">
            <v>Virgin Is, British</v>
          </cell>
        </row>
        <row r="395">
          <cell r="A395" t="str">
            <v>VGB</v>
          </cell>
          <cell r="B395" t="str">
            <v>Virgin Is (British)</v>
          </cell>
        </row>
        <row r="396">
          <cell r="A396" t="str">
            <v>VIR</v>
          </cell>
          <cell r="B396" t="str">
            <v>Virgin Islands, U.S.</v>
          </cell>
        </row>
        <row r="397">
          <cell r="A397" t="str">
            <v>WLF</v>
          </cell>
          <cell r="B397" t="str">
            <v>Wallis and Futuna</v>
          </cell>
        </row>
        <row r="398">
          <cell r="A398" t="str">
            <v>WBG</v>
          </cell>
          <cell r="B398" t="str">
            <v>West Bank and Gaza</v>
          </cell>
        </row>
        <row r="399">
          <cell r="A399" t="str">
            <v>ESH</v>
          </cell>
          <cell r="B399" t="str">
            <v>Western Sahara</v>
          </cell>
        </row>
        <row r="400">
          <cell r="A400" t="str">
            <v>YEM</v>
          </cell>
          <cell r="B400" t="str">
            <v>Yemen</v>
          </cell>
        </row>
        <row r="401">
          <cell r="A401" t="str">
            <v>YEM</v>
          </cell>
          <cell r="B401" t="str">
            <v>Yemen, Rep.</v>
          </cell>
        </row>
        <row r="402">
          <cell r="A402" t="str">
            <v>YUG</v>
          </cell>
          <cell r="B402" t="str">
            <v>Yugoslavia</v>
          </cell>
        </row>
        <row r="403">
          <cell r="A403" t="str">
            <v>COD</v>
          </cell>
          <cell r="B403" t="str">
            <v>Zaire</v>
          </cell>
        </row>
        <row r="404">
          <cell r="A404" t="str">
            <v>COD</v>
          </cell>
          <cell r="B404" t="str">
            <v>Zaire/Congo Dem Rep</v>
          </cell>
        </row>
        <row r="405">
          <cell r="A405" t="str">
            <v>ZMB</v>
          </cell>
          <cell r="B405" t="str">
            <v>Zambia</v>
          </cell>
        </row>
        <row r="406">
          <cell r="A406" t="str">
            <v>ZWE</v>
          </cell>
          <cell r="B406" t="str">
            <v>Zimbabwe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00CC66"/>
  </sheetPr>
  <dimension ref="A1:GV202"/>
  <sheetViews>
    <sheetView workbookViewId="0">
      <pane xSplit="2" ySplit="10" topLeftCell="DT11" activePane="bottomRight" state="frozen"/>
      <selection pane="topRight" activeCell="C1" sqref="C1"/>
      <selection pane="bottomLeft" activeCell="A6" sqref="A6"/>
      <selection pane="bottomRight" activeCell="DE202" sqref="DE10:EI202"/>
    </sheetView>
  </sheetViews>
  <sheetFormatPr baseColWidth="10" defaultColWidth="8.83203125" defaultRowHeight="12" x14ac:dyDescent="0"/>
  <cols>
    <col min="1" max="1" width="14.33203125" customWidth="1"/>
    <col min="2" max="2" width="48" customWidth="1"/>
    <col min="3" max="3" width="2.5" customWidth="1"/>
    <col min="4" max="5" width="7.83203125" customWidth="1"/>
    <col min="6" max="6" width="14.1640625" bestFit="1" customWidth="1"/>
    <col min="7" max="7" width="15" bestFit="1" customWidth="1"/>
    <col min="8" max="8" width="14" bestFit="1" customWidth="1"/>
    <col min="9" max="9" width="14" customWidth="1"/>
    <col min="10" max="10" width="15.1640625" bestFit="1" customWidth="1"/>
    <col min="11" max="11" width="13.1640625" customWidth="1"/>
    <col min="12" max="12" width="10.5" bestFit="1" customWidth="1"/>
    <col min="13" max="13" width="12.6640625" customWidth="1"/>
    <col min="14" max="14" width="10.5" bestFit="1" customWidth="1"/>
    <col min="17" max="17" width="12.5" customWidth="1"/>
    <col min="19" max="19" width="12.1640625" customWidth="1"/>
    <col min="23" max="23" width="10.5" bestFit="1" customWidth="1"/>
    <col min="24" max="24" width="12.5" bestFit="1" customWidth="1"/>
    <col min="25" max="25" width="12" bestFit="1" customWidth="1"/>
    <col min="26" max="26" width="15.5" customWidth="1"/>
    <col min="27" max="30" width="12" customWidth="1"/>
    <col min="31" max="75" width="12" bestFit="1" customWidth="1"/>
    <col min="77" max="77" width="10.5" bestFit="1" customWidth="1"/>
  </cols>
  <sheetData>
    <row r="1" spans="1:204">
      <c r="C1" s="1"/>
      <c r="D1" s="1"/>
      <c r="E1" s="1"/>
    </row>
    <row r="2" spans="1:204">
      <c r="A2" t="s">
        <v>0</v>
      </c>
      <c r="C2" s="1"/>
      <c r="D2" s="1"/>
      <c r="E2" s="1"/>
    </row>
    <row r="3" spans="1:204" ht="13">
      <c r="C3" s="1" t="s">
        <v>1</v>
      </c>
      <c r="D3" s="2" t="s">
        <v>2</v>
      </c>
      <c r="E3" s="2">
        <v>149</v>
      </c>
      <c r="F3" s="3">
        <v>148</v>
      </c>
      <c r="G3" s="3">
        <v>150</v>
      </c>
      <c r="H3" s="3">
        <v>151</v>
      </c>
      <c r="I3" s="3">
        <v>383</v>
      </c>
      <c r="J3" s="3">
        <v>654</v>
      </c>
      <c r="K3" s="3">
        <v>655</v>
      </c>
      <c r="L3" s="3">
        <v>656</v>
      </c>
      <c r="M3" s="3">
        <v>657</v>
      </c>
      <c r="N3" s="3">
        <v>658</v>
      </c>
      <c r="O3" s="3">
        <v>659</v>
      </c>
      <c r="P3" s="3">
        <v>660</v>
      </c>
      <c r="Q3" s="3">
        <v>661</v>
      </c>
      <c r="R3" s="3">
        <v>662</v>
      </c>
      <c r="S3" s="3">
        <v>663</v>
      </c>
      <c r="T3" s="3">
        <v>664</v>
      </c>
      <c r="U3" s="3">
        <v>665</v>
      </c>
      <c r="V3" s="3">
        <v>666</v>
      </c>
      <c r="W3">
        <v>667</v>
      </c>
      <c r="X3">
        <v>668</v>
      </c>
      <c r="Y3">
        <v>669</v>
      </c>
      <c r="Z3">
        <v>670</v>
      </c>
      <c r="AA3">
        <v>671</v>
      </c>
      <c r="AB3">
        <v>672</v>
      </c>
      <c r="AC3">
        <v>673</v>
      </c>
      <c r="AD3">
        <v>674</v>
      </c>
      <c r="AE3">
        <v>675</v>
      </c>
      <c r="AF3">
        <v>676</v>
      </c>
      <c r="AG3">
        <v>677</v>
      </c>
      <c r="AH3">
        <v>678</v>
      </c>
      <c r="AI3">
        <v>600</v>
      </c>
      <c r="AJ3">
        <v>601</v>
      </c>
      <c r="AK3">
        <v>602</v>
      </c>
      <c r="AL3">
        <v>603</v>
      </c>
      <c r="AM3">
        <v>604</v>
      </c>
      <c r="AN3">
        <v>605</v>
      </c>
      <c r="AO3">
        <v>606</v>
      </c>
      <c r="AP3">
        <v>607</v>
      </c>
      <c r="AQ3">
        <v>608</v>
      </c>
      <c r="AR3">
        <v>609</v>
      </c>
      <c r="AS3">
        <v>610</v>
      </c>
      <c r="AT3">
        <v>611</v>
      </c>
      <c r="AU3">
        <v>612</v>
      </c>
      <c r="AV3">
        <v>613</v>
      </c>
      <c r="AW3">
        <v>614</v>
      </c>
      <c r="AX3">
        <v>615</v>
      </c>
      <c r="AY3">
        <v>616</v>
      </c>
      <c r="AZ3">
        <v>617</v>
      </c>
      <c r="BA3">
        <v>618</v>
      </c>
      <c r="BB3">
        <v>619</v>
      </c>
      <c r="BC3">
        <v>620</v>
      </c>
      <c r="BD3">
        <v>621</v>
      </c>
      <c r="BE3">
        <v>622</v>
      </c>
      <c r="BF3">
        <v>623</v>
      </c>
      <c r="BG3">
        <v>624</v>
      </c>
      <c r="BH3">
        <v>625</v>
      </c>
      <c r="BI3">
        <v>626</v>
      </c>
      <c r="BJ3">
        <v>627</v>
      </c>
      <c r="BK3">
        <v>628</v>
      </c>
      <c r="BL3">
        <v>629</v>
      </c>
      <c r="BM3">
        <v>630</v>
      </c>
      <c r="BN3">
        <v>631</v>
      </c>
      <c r="BO3">
        <v>632</v>
      </c>
      <c r="BP3">
        <v>633</v>
      </c>
      <c r="BQ3">
        <v>634</v>
      </c>
      <c r="BR3">
        <v>635</v>
      </c>
      <c r="BS3">
        <v>679</v>
      </c>
      <c r="BT3">
        <v>680</v>
      </c>
      <c r="BU3">
        <v>681</v>
      </c>
      <c r="BV3">
        <v>682</v>
      </c>
      <c r="BW3">
        <v>683</v>
      </c>
      <c r="BX3">
        <v>684</v>
      </c>
      <c r="BY3">
        <v>685</v>
      </c>
      <c r="BZ3">
        <v>686</v>
      </c>
      <c r="CA3">
        <v>687</v>
      </c>
      <c r="CB3">
        <v>688</v>
      </c>
      <c r="CC3">
        <v>689</v>
      </c>
      <c r="CD3">
        <v>690</v>
      </c>
      <c r="CE3">
        <v>691</v>
      </c>
      <c r="CF3">
        <v>692</v>
      </c>
      <c r="CG3">
        <v>693</v>
      </c>
      <c r="CH3">
        <v>694</v>
      </c>
      <c r="CI3">
        <v>695</v>
      </c>
      <c r="CJ3">
        <v>696</v>
      </c>
      <c r="CK3">
        <v>697</v>
      </c>
      <c r="CL3">
        <v>698</v>
      </c>
      <c r="CM3">
        <v>699</v>
      </c>
      <c r="CN3">
        <v>700</v>
      </c>
      <c r="CO3">
        <v>701</v>
      </c>
      <c r="CP3">
        <v>702</v>
      </c>
      <c r="CQ3">
        <v>703</v>
      </c>
      <c r="CR3">
        <v>704</v>
      </c>
      <c r="CS3">
        <v>705</v>
      </c>
      <c r="CT3">
        <v>706</v>
      </c>
      <c r="CU3">
        <v>707</v>
      </c>
      <c r="CV3">
        <v>708</v>
      </c>
      <c r="CW3">
        <v>709</v>
      </c>
      <c r="CX3">
        <v>710</v>
      </c>
      <c r="CY3">
        <v>711</v>
      </c>
      <c r="CZ3">
        <v>712</v>
      </c>
      <c r="DA3">
        <v>713</v>
      </c>
      <c r="DB3">
        <v>714</v>
      </c>
      <c r="DC3">
        <v>869</v>
      </c>
      <c r="DD3">
        <v>870</v>
      </c>
      <c r="DE3">
        <v>1000</v>
      </c>
      <c r="DF3">
        <v>1001</v>
      </c>
      <c r="DG3">
        <v>1002</v>
      </c>
      <c r="DH3">
        <v>1003</v>
      </c>
      <c r="DI3">
        <v>1004</v>
      </c>
      <c r="DJ3">
        <v>1005</v>
      </c>
      <c r="DK3">
        <v>1006</v>
      </c>
      <c r="DL3">
        <v>1007</v>
      </c>
      <c r="DM3">
        <v>1008</v>
      </c>
      <c r="DN3">
        <v>1009</v>
      </c>
      <c r="DO3">
        <v>1010</v>
      </c>
      <c r="DP3">
        <v>1011</v>
      </c>
      <c r="DQ3">
        <v>1012</v>
      </c>
      <c r="DR3">
        <v>1013</v>
      </c>
      <c r="DS3">
        <v>1014</v>
      </c>
      <c r="DT3">
        <v>1015</v>
      </c>
      <c r="DU3">
        <v>1016</v>
      </c>
      <c r="DV3">
        <v>1017</v>
      </c>
      <c r="DW3">
        <v>1018</v>
      </c>
      <c r="DX3">
        <v>1019</v>
      </c>
      <c r="DY3">
        <v>1020</v>
      </c>
      <c r="DZ3">
        <v>1021</v>
      </c>
      <c r="EA3">
        <v>1022</v>
      </c>
      <c r="EB3">
        <v>1023</v>
      </c>
      <c r="EC3">
        <v>1024</v>
      </c>
      <c r="ED3">
        <v>1025</v>
      </c>
      <c r="EE3">
        <v>1026</v>
      </c>
      <c r="EF3">
        <v>1027</v>
      </c>
      <c r="EG3">
        <v>1028</v>
      </c>
      <c r="EH3">
        <v>1029</v>
      </c>
      <c r="EI3">
        <v>1030</v>
      </c>
      <c r="EJ3">
        <v>1035</v>
      </c>
      <c r="EK3">
        <v>1036</v>
      </c>
      <c r="EL3">
        <v>1037</v>
      </c>
      <c r="EM3">
        <v>1038</v>
      </c>
      <c r="EN3">
        <v>1039</v>
      </c>
      <c r="EO3">
        <v>1040</v>
      </c>
      <c r="EP3">
        <v>1041</v>
      </c>
      <c r="EQ3">
        <v>1042</v>
      </c>
      <c r="ER3">
        <v>1043</v>
      </c>
      <c r="ES3">
        <v>1044</v>
      </c>
      <c r="ET3">
        <v>1045</v>
      </c>
      <c r="EU3">
        <v>1046</v>
      </c>
      <c r="EV3">
        <v>1047</v>
      </c>
      <c r="EW3">
        <v>1048</v>
      </c>
      <c r="EX3">
        <v>1049</v>
      </c>
      <c r="EY3">
        <v>1050</v>
      </c>
      <c r="EZ3">
        <v>1051</v>
      </c>
      <c r="FA3">
        <v>1052</v>
      </c>
      <c r="FB3">
        <v>1053</v>
      </c>
      <c r="FC3">
        <v>1054</v>
      </c>
      <c r="FD3">
        <v>1055</v>
      </c>
      <c r="FE3">
        <v>1056</v>
      </c>
      <c r="FF3">
        <v>1057</v>
      </c>
      <c r="FG3">
        <v>1058</v>
      </c>
      <c r="FH3">
        <v>1059</v>
      </c>
      <c r="FI3">
        <v>1060</v>
      </c>
      <c r="FJ3">
        <v>1061</v>
      </c>
      <c r="FK3">
        <v>1062</v>
      </c>
      <c r="FL3">
        <v>1063</v>
      </c>
      <c r="FM3">
        <v>1064</v>
      </c>
      <c r="FN3">
        <v>1065</v>
      </c>
      <c r="FO3">
        <v>1416</v>
      </c>
      <c r="FP3">
        <v>1420</v>
      </c>
      <c r="FQ3">
        <v>1438</v>
      </c>
      <c r="FR3">
        <v>1443</v>
      </c>
      <c r="FS3">
        <v>1448</v>
      </c>
      <c r="FT3">
        <v>1602</v>
      </c>
      <c r="FU3">
        <v>1603</v>
      </c>
      <c r="FV3">
        <v>1807</v>
      </c>
      <c r="FW3">
        <v>1808</v>
      </c>
      <c r="FX3">
        <v>1809</v>
      </c>
      <c r="FY3">
        <v>1810</v>
      </c>
      <c r="FZ3">
        <v>1811</v>
      </c>
      <c r="GA3">
        <v>1812</v>
      </c>
      <c r="GB3">
        <v>1813</v>
      </c>
      <c r="GC3">
        <v>1814</v>
      </c>
      <c r="GD3">
        <v>1815</v>
      </c>
      <c r="GE3">
        <v>1816</v>
      </c>
      <c r="GF3">
        <v>1817</v>
      </c>
      <c r="GG3">
        <v>1818</v>
      </c>
      <c r="GH3">
        <v>1819</v>
      </c>
      <c r="GI3">
        <v>1820</v>
      </c>
      <c r="GJ3">
        <v>1821</v>
      </c>
      <c r="GK3">
        <v>1824</v>
      </c>
      <c r="GL3">
        <v>1834</v>
      </c>
      <c r="GM3">
        <v>1836</v>
      </c>
      <c r="GN3">
        <v>1838</v>
      </c>
      <c r="GO3">
        <v>1840</v>
      </c>
      <c r="GP3">
        <v>1842</v>
      </c>
      <c r="GQ3">
        <v>1845</v>
      </c>
      <c r="GR3">
        <v>1849</v>
      </c>
      <c r="GS3">
        <v>1852</v>
      </c>
      <c r="GT3">
        <v>1853</v>
      </c>
      <c r="GU3">
        <v>1854</v>
      </c>
      <c r="GV3">
        <v>1855</v>
      </c>
    </row>
    <row r="4" spans="1:204">
      <c r="C4" s="1"/>
      <c r="D4" s="1"/>
      <c r="E4" s="1"/>
    </row>
    <row r="5" spans="1:204">
      <c r="C5" s="1"/>
      <c r="D5" s="1"/>
      <c r="E5" s="1"/>
    </row>
    <row r="6" spans="1:204">
      <c r="C6" s="1"/>
      <c r="D6" s="1"/>
      <c r="E6" s="1"/>
    </row>
    <row r="7" spans="1:204">
      <c r="C7" s="1"/>
      <c r="D7" s="1"/>
      <c r="E7" s="1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</row>
    <row r="8" spans="1:204">
      <c r="C8" s="1"/>
      <c r="D8" s="1"/>
      <c r="E8" s="1"/>
    </row>
    <row r="9" spans="1:204" ht="24">
      <c r="C9" s="1"/>
      <c r="D9" s="1"/>
      <c r="E9" s="5" t="s">
        <v>3</v>
      </c>
      <c r="F9" s="6" t="s">
        <v>3</v>
      </c>
      <c r="G9" s="6" t="s">
        <v>3</v>
      </c>
      <c r="H9" s="6" t="s">
        <v>3</v>
      </c>
      <c r="I9" s="6" t="s">
        <v>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 t="s">
        <v>5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 t="s">
        <v>6</v>
      </c>
      <c r="DD9" s="6" t="s">
        <v>6</v>
      </c>
      <c r="DE9" s="6" t="s">
        <v>7</v>
      </c>
      <c r="DF9" s="6" t="s">
        <v>7</v>
      </c>
      <c r="DG9" s="6" t="s">
        <v>7</v>
      </c>
      <c r="DH9" s="6" t="s">
        <v>7</v>
      </c>
      <c r="DI9" s="6" t="s">
        <v>7</v>
      </c>
      <c r="DJ9" s="6" t="s">
        <v>7</v>
      </c>
      <c r="DK9" s="6" t="s">
        <v>7</v>
      </c>
      <c r="DL9" s="6" t="s">
        <v>7</v>
      </c>
      <c r="DM9" s="6" t="s">
        <v>7</v>
      </c>
      <c r="DN9" s="6" t="s">
        <v>7</v>
      </c>
      <c r="DO9" s="6" t="s">
        <v>7</v>
      </c>
      <c r="DP9" s="6" t="s">
        <v>7</v>
      </c>
      <c r="DQ9" s="6" t="s">
        <v>7</v>
      </c>
      <c r="DR9" s="6" t="s">
        <v>7</v>
      </c>
      <c r="DS9" s="6" t="s">
        <v>7</v>
      </c>
      <c r="DT9" s="6" t="s">
        <v>7</v>
      </c>
      <c r="DU9" s="6" t="s">
        <v>7</v>
      </c>
      <c r="DV9" s="6" t="s">
        <v>7</v>
      </c>
      <c r="DW9" s="6" t="s">
        <v>7</v>
      </c>
      <c r="DX9" s="6" t="s">
        <v>7</v>
      </c>
      <c r="DY9" s="6" t="s">
        <v>7</v>
      </c>
      <c r="DZ9" s="6" t="s">
        <v>7</v>
      </c>
      <c r="EA9" s="6" t="s">
        <v>7</v>
      </c>
      <c r="EB9" s="6" t="s">
        <v>7</v>
      </c>
      <c r="EC9" s="6" t="s">
        <v>7</v>
      </c>
      <c r="ED9" s="6" t="s">
        <v>7</v>
      </c>
      <c r="EE9" s="6" t="s">
        <v>7</v>
      </c>
      <c r="EF9" s="6" t="s">
        <v>7</v>
      </c>
      <c r="EG9" s="6" t="s">
        <v>7</v>
      </c>
      <c r="EH9" s="6" t="s">
        <v>7</v>
      </c>
      <c r="EI9" s="6" t="s">
        <v>7</v>
      </c>
      <c r="EJ9" s="6" t="s">
        <v>8</v>
      </c>
      <c r="EK9" s="6" t="s">
        <v>8</v>
      </c>
      <c r="EL9" s="6" t="s">
        <v>8</v>
      </c>
      <c r="EM9" s="6" t="s">
        <v>8</v>
      </c>
      <c r="EN9" s="6" t="s">
        <v>8</v>
      </c>
      <c r="EO9" s="6" t="s">
        <v>8</v>
      </c>
      <c r="EP9" s="6" t="s">
        <v>8</v>
      </c>
      <c r="EQ9" s="6" t="s">
        <v>8</v>
      </c>
      <c r="ER9" s="6" t="s">
        <v>8</v>
      </c>
      <c r="ES9" s="6" t="s">
        <v>8</v>
      </c>
      <c r="ET9" s="6" t="s">
        <v>8</v>
      </c>
      <c r="EU9" s="6" t="s">
        <v>8</v>
      </c>
      <c r="EV9" s="6" t="s">
        <v>8</v>
      </c>
      <c r="EW9" s="6" t="s">
        <v>8</v>
      </c>
      <c r="EX9" s="6" t="s">
        <v>8</v>
      </c>
      <c r="EY9" s="6" t="s">
        <v>8</v>
      </c>
      <c r="EZ9" s="6" t="s">
        <v>8</v>
      </c>
      <c r="FA9" s="6" t="s">
        <v>8</v>
      </c>
      <c r="FB9" s="6" t="s">
        <v>8</v>
      </c>
      <c r="FC9" s="6" t="s">
        <v>8</v>
      </c>
      <c r="FD9" s="6" t="s">
        <v>8</v>
      </c>
      <c r="FE9" s="6" t="s">
        <v>8</v>
      </c>
      <c r="FF9" s="6" t="s">
        <v>8</v>
      </c>
      <c r="FG9" s="6" t="s">
        <v>8</v>
      </c>
      <c r="FH9" s="6" t="s">
        <v>8</v>
      </c>
      <c r="FI9" s="6" t="s">
        <v>8</v>
      </c>
      <c r="FJ9" s="6" t="s">
        <v>8</v>
      </c>
      <c r="FK9" s="6" t="s">
        <v>8</v>
      </c>
      <c r="FL9" s="6" t="s">
        <v>8</v>
      </c>
      <c r="FM9" s="6" t="s">
        <v>8</v>
      </c>
      <c r="FN9" s="6" t="s">
        <v>8</v>
      </c>
      <c r="FO9" s="6" t="s">
        <v>9</v>
      </c>
      <c r="FP9" s="6" t="s">
        <v>10</v>
      </c>
      <c r="FQ9" s="6" t="s">
        <v>4</v>
      </c>
      <c r="FR9" s="6" t="s">
        <v>11</v>
      </c>
      <c r="FS9" s="6" t="s">
        <v>12</v>
      </c>
      <c r="FT9" s="6" t="s">
        <v>4</v>
      </c>
      <c r="FU9" s="6" t="s">
        <v>4</v>
      </c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</row>
    <row r="10" spans="1:204" s="8" customFormat="1" ht="204">
      <c r="A10" s="7" t="s">
        <v>13</v>
      </c>
      <c r="B10" s="7" t="s">
        <v>14</v>
      </c>
      <c r="C10"/>
      <c r="D10"/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6" t="s">
        <v>25</v>
      </c>
      <c r="P10" s="6" t="s">
        <v>26</v>
      </c>
      <c r="Q10" s="6" t="s">
        <v>27</v>
      </c>
      <c r="R10" s="6" t="s">
        <v>28</v>
      </c>
      <c r="S10" s="6" t="s">
        <v>29</v>
      </c>
      <c r="T10" s="6" t="s">
        <v>30</v>
      </c>
      <c r="U10" s="6" t="s">
        <v>31</v>
      </c>
      <c r="V10" s="6" t="s">
        <v>32</v>
      </c>
      <c r="W10" s="6" t="s">
        <v>33</v>
      </c>
      <c r="X10" s="6" t="s">
        <v>34</v>
      </c>
      <c r="Y10" s="6" t="s">
        <v>35</v>
      </c>
      <c r="Z10" s="6" t="s">
        <v>36</v>
      </c>
      <c r="AA10" s="6" t="s">
        <v>37</v>
      </c>
      <c r="AB10" s="6" t="s">
        <v>38</v>
      </c>
      <c r="AC10" s="6" t="s">
        <v>39</v>
      </c>
      <c r="AD10" s="6" t="s">
        <v>40</v>
      </c>
      <c r="AE10" s="6" t="s">
        <v>41</v>
      </c>
      <c r="AF10" s="6" t="s">
        <v>42</v>
      </c>
      <c r="AG10" s="6" t="s">
        <v>43</v>
      </c>
      <c r="AH10" s="6" t="s">
        <v>44</v>
      </c>
      <c r="AI10" s="6" t="s">
        <v>45</v>
      </c>
      <c r="AJ10" s="6" t="s">
        <v>46</v>
      </c>
      <c r="AK10" s="6" t="s">
        <v>47</v>
      </c>
      <c r="AL10" s="6" t="s">
        <v>48</v>
      </c>
      <c r="AM10" s="6" t="s">
        <v>49</v>
      </c>
      <c r="AN10" s="6" t="s">
        <v>50</v>
      </c>
      <c r="AO10" s="6" t="s">
        <v>51</v>
      </c>
      <c r="AP10" s="6" t="s">
        <v>52</v>
      </c>
      <c r="AQ10" s="6" t="s">
        <v>53</v>
      </c>
      <c r="AR10" s="6" t="s">
        <v>54</v>
      </c>
      <c r="AS10" s="6" t="s">
        <v>55</v>
      </c>
      <c r="AT10" s="6" t="s">
        <v>56</v>
      </c>
      <c r="AU10" s="6" t="s">
        <v>57</v>
      </c>
      <c r="AV10" s="6" t="s">
        <v>58</v>
      </c>
      <c r="AW10" s="6" t="s">
        <v>59</v>
      </c>
      <c r="AX10" s="6" t="s">
        <v>60</v>
      </c>
      <c r="AY10" s="6" t="s">
        <v>61</v>
      </c>
      <c r="AZ10" s="6" t="s">
        <v>62</v>
      </c>
      <c r="BA10" s="6" t="s">
        <v>63</v>
      </c>
      <c r="BB10" s="6" t="s">
        <v>64</v>
      </c>
      <c r="BC10" s="6" t="s">
        <v>65</v>
      </c>
      <c r="BD10" s="6" t="s">
        <v>66</v>
      </c>
      <c r="BE10" s="6" t="s">
        <v>67</v>
      </c>
      <c r="BF10" s="6" t="s">
        <v>68</v>
      </c>
      <c r="BG10" s="6" t="s">
        <v>69</v>
      </c>
      <c r="BH10" s="6" t="s">
        <v>70</v>
      </c>
      <c r="BI10" s="6" t="s">
        <v>71</v>
      </c>
      <c r="BJ10" s="6" t="s">
        <v>72</v>
      </c>
      <c r="BK10" s="6" t="s">
        <v>45</v>
      </c>
      <c r="BL10" s="6" t="s">
        <v>46</v>
      </c>
      <c r="BM10" s="6" t="s">
        <v>47</v>
      </c>
      <c r="BN10" s="6" t="s">
        <v>48</v>
      </c>
      <c r="BO10" s="6" t="s">
        <v>49</v>
      </c>
      <c r="BP10" s="6" t="s">
        <v>50</v>
      </c>
      <c r="BQ10" s="6" t="s">
        <v>73</v>
      </c>
      <c r="BR10" s="6" t="s">
        <v>51</v>
      </c>
      <c r="BS10" s="6" t="s">
        <v>74</v>
      </c>
      <c r="BT10" s="6" t="s">
        <v>75</v>
      </c>
      <c r="BU10" s="6" t="s">
        <v>76</v>
      </c>
      <c r="BV10" s="6" t="s">
        <v>77</v>
      </c>
      <c r="BW10" s="6" t="s">
        <v>78</v>
      </c>
      <c r="BX10" s="6" t="s">
        <v>79</v>
      </c>
      <c r="BY10" s="6" t="s">
        <v>80</v>
      </c>
      <c r="BZ10" s="6" t="s">
        <v>81</v>
      </c>
      <c r="CA10" s="6" t="s">
        <v>82</v>
      </c>
      <c r="CB10" s="6" t="s">
        <v>83</v>
      </c>
      <c r="CC10" s="6" t="s">
        <v>84</v>
      </c>
      <c r="CD10" s="6" t="s">
        <v>85</v>
      </c>
      <c r="CE10" s="6" t="s">
        <v>86</v>
      </c>
      <c r="CF10" s="6" t="s">
        <v>87</v>
      </c>
      <c r="CG10" s="6" t="s">
        <v>88</v>
      </c>
      <c r="CH10" s="6" t="s">
        <v>89</v>
      </c>
      <c r="CI10" s="6" t="s">
        <v>90</v>
      </c>
      <c r="CJ10" s="6" t="s">
        <v>91</v>
      </c>
      <c r="CK10" s="6" t="s">
        <v>92</v>
      </c>
      <c r="CL10" s="6" t="s">
        <v>93</v>
      </c>
      <c r="CM10" s="6" t="s">
        <v>94</v>
      </c>
      <c r="CN10" s="6" t="s">
        <v>95</v>
      </c>
      <c r="CO10" s="6" t="s">
        <v>96</v>
      </c>
      <c r="CP10" s="6" t="s">
        <v>97</v>
      </c>
      <c r="CQ10" s="6" t="s">
        <v>98</v>
      </c>
      <c r="CR10" s="6" t="s">
        <v>99</v>
      </c>
      <c r="CS10" s="6" t="s">
        <v>100</v>
      </c>
      <c r="CT10" s="6" t="s">
        <v>101</v>
      </c>
      <c r="CU10" s="6" t="s">
        <v>102</v>
      </c>
      <c r="CV10" s="6" t="s">
        <v>103</v>
      </c>
      <c r="CW10" s="6" t="s">
        <v>104</v>
      </c>
      <c r="CX10" s="6" t="s">
        <v>105</v>
      </c>
      <c r="CY10" s="6" t="s">
        <v>106</v>
      </c>
      <c r="CZ10" s="6" t="s">
        <v>107</v>
      </c>
      <c r="DA10" s="6" t="s">
        <v>108</v>
      </c>
      <c r="DB10" s="6" t="s">
        <v>109</v>
      </c>
      <c r="DC10" s="6" t="s">
        <v>110</v>
      </c>
      <c r="DD10" s="6" t="s">
        <v>111</v>
      </c>
      <c r="DE10" s="6" t="s">
        <v>112</v>
      </c>
      <c r="DF10" s="6" t="s">
        <v>113</v>
      </c>
      <c r="DG10" s="6" t="s">
        <v>114</v>
      </c>
      <c r="DH10" s="6" t="s">
        <v>115</v>
      </c>
      <c r="DI10" s="6" t="s">
        <v>116</v>
      </c>
      <c r="DJ10" s="6" t="s">
        <v>117</v>
      </c>
      <c r="DK10" s="6" t="s">
        <v>118</v>
      </c>
      <c r="DL10" s="6" t="s">
        <v>119</v>
      </c>
      <c r="DM10" s="6" t="s">
        <v>120</v>
      </c>
      <c r="DN10" s="6" t="s">
        <v>121</v>
      </c>
      <c r="DO10" s="6" t="s">
        <v>122</v>
      </c>
      <c r="DP10" s="6" t="s">
        <v>123</v>
      </c>
      <c r="DQ10" s="6" t="s">
        <v>124</v>
      </c>
      <c r="DR10" s="6" t="s">
        <v>125</v>
      </c>
      <c r="DS10" s="6" t="s">
        <v>126</v>
      </c>
      <c r="DT10" s="6" t="s">
        <v>127</v>
      </c>
      <c r="DU10" s="6" t="s">
        <v>128</v>
      </c>
      <c r="DV10" s="6" t="s">
        <v>129</v>
      </c>
      <c r="DW10" s="6" t="s">
        <v>130</v>
      </c>
      <c r="DX10" s="6" t="s">
        <v>131</v>
      </c>
      <c r="DY10" s="6" t="s">
        <v>132</v>
      </c>
      <c r="DZ10" s="6" t="s">
        <v>133</v>
      </c>
      <c r="EA10" s="6" t="s">
        <v>134</v>
      </c>
      <c r="EB10" s="6" t="s">
        <v>135</v>
      </c>
      <c r="EC10" s="6" t="s">
        <v>136</v>
      </c>
      <c r="ED10" s="6" t="s">
        <v>137</v>
      </c>
      <c r="EE10" s="6" t="s">
        <v>138</v>
      </c>
      <c r="EF10" s="6" t="s">
        <v>139</v>
      </c>
      <c r="EG10" s="6" t="s">
        <v>140</v>
      </c>
      <c r="EH10" s="6" t="s">
        <v>141</v>
      </c>
      <c r="EI10" s="6" t="s">
        <v>142</v>
      </c>
      <c r="EJ10" s="6" t="s">
        <v>143</v>
      </c>
      <c r="EK10" s="6" t="s">
        <v>144</v>
      </c>
      <c r="EL10" s="6" t="s">
        <v>145</v>
      </c>
      <c r="EM10" s="6" t="s">
        <v>146</v>
      </c>
      <c r="EN10" s="6" t="s">
        <v>147</v>
      </c>
      <c r="EO10" s="6" t="s">
        <v>148</v>
      </c>
      <c r="EP10" s="6" t="s">
        <v>149</v>
      </c>
      <c r="EQ10" s="6" t="s">
        <v>150</v>
      </c>
      <c r="ER10" s="6" t="s">
        <v>151</v>
      </c>
      <c r="ES10" s="6" t="s">
        <v>152</v>
      </c>
      <c r="ET10" s="6" t="s">
        <v>153</v>
      </c>
      <c r="EU10" s="6" t="s">
        <v>154</v>
      </c>
      <c r="EV10" s="6" t="s">
        <v>155</v>
      </c>
      <c r="EW10" s="6" t="s">
        <v>156</v>
      </c>
      <c r="EX10" s="6" t="s">
        <v>157</v>
      </c>
      <c r="EY10" s="6" t="s">
        <v>158</v>
      </c>
      <c r="EZ10" s="6" t="s">
        <v>159</v>
      </c>
      <c r="FA10" s="6" t="s">
        <v>160</v>
      </c>
      <c r="FB10" s="6" t="s">
        <v>161</v>
      </c>
      <c r="FC10" s="6" t="s">
        <v>162</v>
      </c>
      <c r="FD10" s="6" t="s">
        <v>163</v>
      </c>
      <c r="FE10" s="6" t="s">
        <v>164</v>
      </c>
      <c r="FF10" s="6" t="s">
        <v>165</v>
      </c>
      <c r="FG10" s="6" t="s">
        <v>166</v>
      </c>
      <c r="FH10" s="6" t="s">
        <v>167</v>
      </c>
      <c r="FI10" s="6" t="s">
        <v>168</v>
      </c>
      <c r="FJ10" s="6" t="s">
        <v>169</v>
      </c>
      <c r="FK10" s="6" t="s">
        <v>170</v>
      </c>
      <c r="FL10" s="6" t="s">
        <v>171</v>
      </c>
      <c r="FM10" s="6" t="s">
        <v>172</v>
      </c>
      <c r="FN10" s="6" t="s">
        <v>173</v>
      </c>
      <c r="FO10" s="6" t="s">
        <v>174</v>
      </c>
      <c r="FP10" s="6" t="s">
        <v>175</v>
      </c>
      <c r="FQ10" s="6" t="s">
        <v>176</v>
      </c>
      <c r="FR10" s="6" t="s">
        <v>177</v>
      </c>
      <c r="FS10" s="6" t="s">
        <v>178</v>
      </c>
      <c r="FT10" s="6" t="s">
        <v>179</v>
      </c>
      <c r="FU10" s="6" t="s">
        <v>180</v>
      </c>
      <c r="FV10" s="6" t="s">
        <v>181</v>
      </c>
      <c r="FW10" s="6" t="s">
        <v>182</v>
      </c>
      <c r="FX10" s="6" t="s">
        <v>183</v>
      </c>
      <c r="FY10" s="6" t="s">
        <v>184</v>
      </c>
      <c r="FZ10" s="6" t="s">
        <v>185</v>
      </c>
      <c r="GA10" s="6" t="s">
        <v>186</v>
      </c>
      <c r="GB10" s="6" t="s">
        <v>187</v>
      </c>
      <c r="GC10" s="6" t="s">
        <v>188</v>
      </c>
      <c r="GD10" s="6" t="s">
        <v>189</v>
      </c>
      <c r="GE10" s="6" t="s">
        <v>190</v>
      </c>
      <c r="GF10" s="6" t="s">
        <v>191</v>
      </c>
      <c r="GG10" s="6" t="s">
        <v>192</v>
      </c>
      <c r="GH10" s="6" t="s">
        <v>193</v>
      </c>
      <c r="GI10" s="6" t="s">
        <v>194</v>
      </c>
      <c r="GJ10" s="6" t="s">
        <v>195</v>
      </c>
      <c r="GK10" s="6" t="s">
        <v>196</v>
      </c>
      <c r="GL10" s="6" t="s">
        <v>197</v>
      </c>
      <c r="GM10" s="6" t="s">
        <v>198</v>
      </c>
      <c r="GN10" s="6" t="s">
        <v>199</v>
      </c>
      <c r="GO10" s="6" t="s">
        <v>200</v>
      </c>
      <c r="GP10" s="6" t="s">
        <v>201</v>
      </c>
      <c r="GQ10" s="6" t="s">
        <v>202</v>
      </c>
      <c r="GR10" s="6" t="s">
        <v>203</v>
      </c>
      <c r="GS10" s="6" t="s">
        <v>204</v>
      </c>
      <c r="GT10" s="6" t="s">
        <v>205</v>
      </c>
      <c r="GU10" s="6" t="s">
        <v>206</v>
      </c>
      <c r="GV10" s="6" t="s">
        <v>207</v>
      </c>
    </row>
    <row r="11" spans="1:204">
      <c r="A11" s="9" t="s">
        <v>208</v>
      </c>
      <c r="B11" s="9" t="s">
        <v>209</v>
      </c>
      <c r="E11">
        <v>17444212</v>
      </c>
      <c r="F11">
        <v>4319906</v>
      </c>
      <c r="G11">
        <v>0</v>
      </c>
      <c r="H11">
        <v>0</v>
      </c>
      <c r="I11" t="e">
        <v>#N/A</v>
      </c>
      <c r="J11">
        <v>0</v>
      </c>
      <c r="L11">
        <v>0</v>
      </c>
      <c r="M11">
        <v>0</v>
      </c>
      <c r="N11">
        <v>2580000</v>
      </c>
      <c r="O11">
        <v>1900000</v>
      </c>
      <c r="P11">
        <v>0</v>
      </c>
      <c r="R11">
        <v>200</v>
      </c>
      <c r="S11">
        <v>0</v>
      </c>
      <c r="T11">
        <v>200000</v>
      </c>
      <c r="U11">
        <v>0</v>
      </c>
      <c r="V11">
        <v>301684</v>
      </c>
      <c r="X11">
        <v>304400</v>
      </c>
      <c r="Y11">
        <v>38105</v>
      </c>
      <c r="Z11">
        <v>6345</v>
      </c>
      <c r="AA11">
        <v>89801</v>
      </c>
      <c r="AB11">
        <v>0</v>
      </c>
      <c r="AD11">
        <v>0</v>
      </c>
      <c r="AE11">
        <v>0</v>
      </c>
      <c r="AF11">
        <v>0</v>
      </c>
      <c r="AG11">
        <v>22656</v>
      </c>
      <c r="AH11">
        <v>5443191</v>
      </c>
      <c r="AI11">
        <v>0</v>
      </c>
      <c r="AK11">
        <v>0</v>
      </c>
      <c r="AL11">
        <v>0</v>
      </c>
      <c r="AM11">
        <v>37</v>
      </c>
      <c r="AN11">
        <v>0</v>
      </c>
      <c r="AO11">
        <v>37</v>
      </c>
      <c r="AP11">
        <v>0</v>
      </c>
      <c r="AR11">
        <v>224</v>
      </c>
      <c r="AS11">
        <v>0</v>
      </c>
      <c r="AT11">
        <v>327</v>
      </c>
      <c r="AU11">
        <v>21</v>
      </c>
      <c r="AV11">
        <v>22</v>
      </c>
      <c r="AW11">
        <v>120</v>
      </c>
      <c r="AY11">
        <v>1793</v>
      </c>
      <c r="AZ11">
        <v>167</v>
      </c>
      <c r="BA11">
        <v>111</v>
      </c>
      <c r="BB11">
        <v>1025</v>
      </c>
      <c r="BC11">
        <v>3216</v>
      </c>
      <c r="BD11">
        <v>0</v>
      </c>
      <c r="BF11">
        <v>0</v>
      </c>
      <c r="BG11">
        <v>10</v>
      </c>
      <c r="BH11">
        <v>0</v>
      </c>
      <c r="BI11">
        <v>331</v>
      </c>
      <c r="BJ11">
        <v>341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3616</v>
      </c>
      <c r="BT11">
        <v>2</v>
      </c>
      <c r="BU11">
        <v>0</v>
      </c>
      <c r="BV11">
        <v>8</v>
      </c>
      <c r="BW11">
        <v>7</v>
      </c>
      <c r="BX11">
        <v>12</v>
      </c>
      <c r="BY11">
        <v>23</v>
      </c>
      <c r="BZ11">
        <v>52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2</v>
      </c>
      <c r="CK11">
        <v>0</v>
      </c>
      <c r="CL11">
        <v>2</v>
      </c>
      <c r="CM11">
        <v>0</v>
      </c>
      <c r="CN11">
        <v>4</v>
      </c>
      <c r="CO11">
        <v>2</v>
      </c>
      <c r="CP11">
        <v>0</v>
      </c>
      <c r="CQ11">
        <v>6</v>
      </c>
      <c r="CR11">
        <v>6</v>
      </c>
      <c r="CS11">
        <v>6</v>
      </c>
      <c r="CT11">
        <v>20</v>
      </c>
      <c r="CU11">
        <v>40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3</v>
      </c>
      <c r="DB11">
        <v>4</v>
      </c>
      <c r="DC11">
        <v>13964188</v>
      </c>
      <c r="DD11">
        <v>14021330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M11" t="s">
        <v>210</v>
      </c>
      <c r="DN11" t="s">
        <v>210</v>
      </c>
      <c r="DO11" t="s">
        <v>210</v>
      </c>
      <c r="DP11" t="s">
        <v>210</v>
      </c>
      <c r="DQ11" t="s">
        <v>210</v>
      </c>
      <c r="DR11" t="s">
        <v>210</v>
      </c>
      <c r="DS11" t="s">
        <v>210</v>
      </c>
      <c r="DT11" t="s">
        <v>210</v>
      </c>
      <c r="DU11" t="s">
        <v>210</v>
      </c>
      <c r="DV11" t="s">
        <v>210</v>
      </c>
      <c r="DW11" t="s">
        <v>210</v>
      </c>
      <c r="DX11" t="s">
        <v>210</v>
      </c>
      <c r="DY11" t="s">
        <v>210</v>
      </c>
      <c r="DZ11" t="s">
        <v>210</v>
      </c>
      <c r="EA11" t="s">
        <v>210</v>
      </c>
      <c r="EB11" t="s">
        <v>210</v>
      </c>
      <c r="EC11" t="s">
        <v>210</v>
      </c>
      <c r="ED11" t="s">
        <v>210</v>
      </c>
      <c r="EE11" t="s">
        <v>210</v>
      </c>
      <c r="EF11" t="s">
        <v>210</v>
      </c>
      <c r="EG11" t="s">
        <v>210</v>
      </c>
      <c r="EH11" t="s">
        <v>210</v>
      </c>
      <c r="EI11" t="s">
        <v>210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>
        <v>490.14100000000002</v>
      </c>
      <c r="FG11">
        <v>552.04300000000001</v>
      </c>
      <c r="FH11">
        <v>553.94899999999996</v>
      </c>
      <c r="FI11">
        <v>611.34799999999996</v>
      </c>
      <c r="FJ11">
        <v>643.75900000000001</v>
      </c>
      <c r="FK11">
        <v>723.875</v>
      </c>
      <c r="FL11">
        <v>781.31100000000004</v>
      </c>
      <c r="FM11">
        <v>839.80600000000004</v>
      </c>
      <c r="FN11">
        <v>892.96799999999996</v>
      </c>
      <c r="FO11">
        <v>1.6444824745712401</v>
      </c>
      <c r="FP11">
        <v>3.4076511744186502</v>
      </c>
      <c r="FQ11">
        <v>29.303489685058501</v>
      </c>
      <c r="FR11">
        <v>27.2178148756642</v>
      </c>
      <c r="FS11" t="e">
        <v>#N/A</v>
      </c>
      <c r="FT11">
        <v>2.5</v>
      </c>
      <c r="FU11">
        <v>3.1</v>
      </c>
      <c r="FV11">
        <v>0.35199999999999998</v>
      </c>
      <c r="FW11">
        <v>43.6</v>
      </c>
      <c r="FX11">
        <v>28</v>
      </c>
      <c r="FY11">
        <v>50.1</v>
      </c>
      <c r="FZ11">
        <v>1054</v>
      </c>
      <c r="GA11">
        <v>0.31</v>
      </c>
      <c r="GB11">
        <v>0.35399999999999998</v>
      </c>
      <c r="GC11">
        <v>0.39300000000000002</v>
      </c>
      <c r="GD11">
        <v>-17</v>
      </c>
      <c r="GE11" t="s">
        <v>211</v>
      </c>
      <c r="GF11">
        <v>12.6</v>
      </c>
      <c r="GG11">
        <v>26.3</v>
      </c>
      <c r="GH11">
        <v>39.6</v>
      </c>
      <c r="GI11">
        <v>2.9</v>
      </c>
      <c r="GJ11">
        <v>2.7</v>
      </c>
      <c r="GK11">
        <v>18.3</v>
      </c>
      <c r="GL11" t="s">
        <v>211</v>
      </c>
      <c r="GM11">
        <v>0.24</v>
      </c>
      <c r="GN11">
        <v>17</v>
      </c>
      <c r="GO11">
        <v>88.5</v>
      </c>
      <c r="GP11">
        <v>4.3</v>
      </c>
      <c r="GQ11" t="s">
        <v>211</v>
      </c>
      <c r="GR11">
        <v>0.24</v>
      </c>
      <c r="GS11">
        <v>43.5</v>
      </c>
      <c r="GT11">
        <v>43.6</v>
      </c>
      <c r="GU11">
        <v>12.6</v>
      </c>
      <c r="GV11">
        <v>43.1</v>
      </c>
    </row>
    <row r="12" spans="1:204">
      <c r="A12" s="9" t="s">
        <v>212</v>
      </c>
      <c r="B12" s="9" t="s">
        <v>213</v>
      </c>
      <c r="E12">
        <v>1842658.25</v>
      </c>
      <c r="F12">
        <v>1291518.875</v>
      </c>
      <c r="G12">
        <v>132664.89060000001</v>
      </c>
      <c r="H12">
        <v>185229.35939999999</v>
      </c>
      <c r="I12">
        <v>0.10132429908255156</v>
      </c>
      <c r="K12">
        <v>0</v>
      </c>
      <c r="L12">
        <v>3200000</v>
      </c>
      <c r="M12">
        <v>0</v>
      </c>
      <c r="N12">
        <v>0</v>
      </c>
      <c r="O12">
        <v>0</v>
      </c>
      <c r="Q12">
        <v>7085</v>
      </c>
      <c r="R12">
        <v>0</v>
      </c>
      <c r="S12">
        <v>0</v>
      </c>
      <c r="T12">
        <v>0</v>
      </c>
      <c r="U12">
        <v>150</v>
      </c>
      <c r="W12">
        <v>0</v>
      </c>
      <c r="X12">
        <v>35000</v>
      </c>
      <c r="Y12">
        <v>11500</v>
      </c>
      <c r="Z12">
        <v>66884</v>
      </c>
      <c r="AA12">
        <v>3000</v>
      </c>
      <c r="AC12">
        <v>0</v>
      </c>
      <c r="AD12">
        <v>0</v>
      </c>
      <c r="AE12">
        <v>0</v>
      </c>
      <c r="AF12">
        <v>125000</v>
      </c>
      <c r="AG12">
        <v>400000</v>
      </c>
      <c r="AH12">
        <v>3848619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68</v>
      </c>
      <c r="AR12">
        <v>0</v>
      </c>
      <c r="AS12">
        <v>0</v>
      </c>
      <c r="AT12">
        <v>0</v>
      </c>
      <c r="AU12">
        <v>3</v>
      </c>
      <c r="AV12">
        <v>4</v>
      </c>
      <c r="AX12">
        <v>0</v>
      </c>
      <c r="AY12">
        <v>11</v>
      </c>
      <c r="AZ12">
        <v>4</v>
      </c>
      <c r="BA12">
        <v>1</v>
      </c>
      <c r="BB12">
        <v>3</v>
      </c>
      <c r="BC12">
        <v>19</v>
      </c>
      <c r="BE12">
        <v>0</v>
      </c>
      <c r="BF12">
        <v>0</v>
      </c>
      <c r="BG12">
        <v>0</v>
      </c>
      <c r="BH12">
        <v>6</v>
      </c>
      <c r="BI12">
        <v>2</v>
      </c>
      <c r="BJ12">
        <v>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31</v>
      </c>
      <c r="BT12">
        <v>0</v>
      </c>
      <c r="BU12">
        <v>1</v>
      </c>
      <c r="BV12">
        <v>2</v>
      </c>
      <c r="BW12">
        <v>3</v>
      </c>
      <c r="BX12">
        <v>2</v>
      </c>
      <c r="BY12">
        <v>4</v>
      </c>
      <c r="BZ12">
        <v>12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2</v>
      </c>
      <c r="CO12">
        <v>0</v>
      </c>
      <c r="CP12">
        <v>0</v>
      </c>
      <c r="CQ12">
        <v>1</v>
      </c>
      <c r="CR12">
        <v>3</v>
      </c>
      <c r="CS12">
        <v>1</v>
      </c>
      <c r="CT12">
        <v>2</v>
      </c>
      <c r="CU12">
        <v>7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2</v>
      </c>
      <c r="DC12">
        <v>2562120</v>
      </c>
      <c r="DD12">
        <v>2616528</v>
      </c>
      <c r="DE12">
        <v>2.6709999999999998</v>
      </c>
      <c r="DF12">
        <v>2.6709999999999998</v>
      </c>
      <c r="DG12">
        <v>2.6709999999999998</v>
      </c>
      <c r="DH12">
        <v>2.6709999999999998</v>
      </c>
      <c r="DI12">
        <v>2.6709999999999998</v>
      </c>
      <c r="DJ12">
        <v>2.6709999999999998</v>
      </c>
      <c r="DK12">
        <v>2.6709999999999998</v>
      </c>
      <c r="DL12">
        <v>2.6709999999999998</v>
      </c>
      <c r="DM12">
        <v>2.6709999999999998</v>
      </c>
      <c r="DN12">
        <v>2.6709999999999998</v>
      </c>
      <c r="DO12">
        <v>2.6709999999999998</v>
      </c>
      <c r="DP12">
        <v>2.6709999999999998</v>
      </c>
      <c r="DQ12">
        <v>2.6709999999999998</v>
      </c>
      <c r="DR12">
        <v>2.6709999999999998</v>
      </c>
      <c r="DS12">
        <v>2.6709999999999998</v>
      </c>
      <c r="DT12">
        <v>2.6709999999999998</v>
      </c>
      <c r="DU12">
        <v>2.6709999999999998</v>
      </c>
      <c r="DV12">
        <v>2.6709999999999998</v>
      </c>
      <c r="DW12">
        <v>2.6709999999999998</v>
      </c>
      <c r="DX12">
        <v>2.6709999999999998</v>
      </c>
      <c r="DY12">
        <v>2.6709999999999998</v>
      </c>
      <c r="DZ12">
        <v>2.6709999999999998</v>
      </c>
      <c r="EA12">
        <v>2.6709999999999998</v>
      </c>
      <c r="EB12">
        <v>2.6709999999999998</v>
      </c>
      <c r="EC12">
        <v>2.6709999999999998</v>
      </c>
      <c r="ED12">
        <v>2.6709999999999998</v>
      </c>
      <c r="EE12">
        <v>2.6709999999999998</v>
      </c>
      <c r="EF12">
        <v>2.6709999999999998</v>
      </c>
      <c r="EG12">
        <v>2.6709999999999998</v>
      </c>
      <c r="EH12">
        <v>2.6709999999999998</v>
      </c>
      <c r="EI12">
        <v>2.6709999999999998</v>
      </c>
      <c r="EJ12">
        <v>1863.6369999999999</v>
      </c>
      <c r="EK12">
        <v>2112.8110000000001</v>
      </c>
      <c r="EL12">
        <v>2258.8690000000001</v>
      </c>
      <c r="EM12">
        <v>2326.61</v>
      </c>
      <c r="EN12">
        <v>2412.4070000000002</v>
      </c>
      <c r="EO12">
        <v>2398.2579999999998</v>
      </c>
      <c r="EP12">
        <v>2537.933</v>
      </c>
      <c r="EQ12">
        <v>2536.0309999999999</v>
      </c>
      <c r="ER12">
        <v>2534.759</v>
      </c>
      <c r="ES12">
        <v>2833.2719999999999</v>
      </c>
      <c r="ET12">
        <v>2650.3980000000001</v>
      </c>
      <c r="EU12">
        <v>2010.2940000000001</v>
      </c>
      <c r="EV12">
        <v>1927.104</v>
      </c>
      <c r="EW12">
        <v>2171.4859999999999</v>
      </c>
      <c r="EX12">
        <v>2475.59</v>
      </c>
      <c r="EY12">
        <v>2747.598</v>
      </c>
      <c r="EZ12">
        <v>3028.7049999999999</v>
      </c>
      <c r="FA12">
        <v>2742.4369999999999</v>
      </c>
      <c r="FB12">
        <v>3152.2240000000002</v>
      </c>
      <c r="FC12">
        <v>3535.0630000000001</v>
      </c>
      <c r="FD12">
        <v>3863.9450000000002</v>
      </c>
      <c r="FE12">
        <v>4226.942</v>
      </c>
      <c r="FF12">
        <v>4451.1049999999996</v>
      </c>
      <c r="FG12">
        <v>4780.58</v>
      </c>
      <c r="FH12">
        <v>4980.6450000000004</v>
      </c>
      <c r="FI12">
        <v>5389.26</v>
      </c>
      <c r="FJ12">
        <v>5808.3280000000004</v>
      </c>
      <c r="FK12">
        <v>6289.8980000000001</v>
      </c>
      <c r="FL12">
        <v>6767.4059999999999</v>
      </c>
      <c r="FM12">
        <v>7273.9080000000004</v>
      </c>
      <c r="FN12">
        <v>7821.2910000000002</v>
      </c>
      <c r="FO12">
        <v>2.8428039827998401</v>
      </c>
      <c r="FP12">
        <v>0</v>
      </c>
      <c r="FQ12">
        <v>39</v>
      </c>
      <c r="FR12">
        <v>99.9330637856946</v>
      </c>
      <c r="FS12" t="e">
        <v>#N/A</v>
      </c>
      <c r="FT12">
        <v>0.3</v>
      </c>
      <c r="FU12">
        <v>-0.6</v>
      </c>
      <c r="FV12">
        <v>0.81799999999999995</v>
      </c>
      <c r="FW12">
        <v>76.5</v>
      </c>
      <c r="FX12">
        <v>99</v>
      </c>
      <c r="FY12">
        <v>67.8</v>
      </c>
      <c r="FZ12">
        <v>7041</v>
      </c>
      <c r="GA12">
        <v>0.85799999999999998</v>
      </c>
      <c r="GB12">
        <v>0.88600000000000001</v>
      </c>
      <c r="GC12">
        <v>0.71</v>
      </c>
      <c r="GD12">
        <v>23</v>
      </c>
      <c r="GE12">
        <v>127</v>
      </c>
      <c r="GF12">
        <v>11.3</v>
      </c>
      <c r="GG12" t="s">
        <v>211</v>
      </c>
      <c r="GH12">
        <v>8.4</v>
      </c>
      <c r="GI12">
        <v>67.2</v>
      </c>
      <c r="GJ12">
        <v>63</v>
      </c>
      <c r="GK12" t="s">
        <v>211</v>
      </c>
      <c r="GL12">
        <v>0.9</v>
      </c>
      <c r="GM12">
        <v>-0.5</v>
      </c>
      <c r="GN12">
        <v>48</v>
      </c>
      <c r="GO12">
        <v>34</v>
      </c>
      <c r="GP12">
        <v>14.4</v>
      </c>
      <c r="GQ12" t="s">
        <v>211</v>
      </c>
      <c r="GR12">
        <v>0.54</v>
      </c>
      <c r="GS12">
        <v>79.8</v>
      </c>
      <c r="GT12">
        <v>73.400000000000006</v>
      </c>
      <c r="GU12">
        <v>98.8</v>
      </c>
      <c r="GV12">
        <v>99.3</v>
      </c>
    </row>
    <row r="13" spans="1:204">
      <c r="A13" s="9" t="s">
        <v>214</v>
      </c>
      <c r="B13" s="9" t="s">
        <v>215</v>
      </c>
      <c r="E13">
        <v>13389599</v>
      </c>
      <c r="F13">
        <v>16901670</v>
      </c>
      <c r="G13">
        <v>991576.4375</v>
      </c>
      <c r="H13">
        <v>209019.3125</v>
      </c>
      <c r="I13">
        <v>2.1806080923566919E-2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38564</v>
      </c>
      <c r="W13">
        <v>16470</v>
      </c>
      <c r="X13">
        <v>2258</v>
      </c>
      <c r="Y13">
        <v>34317</v>
      </c>
      <c r="Z13">
        <v>48635</v>
      </c>
      <c r="AA13">
        <v>90740</v>
      </c>
      <c r="AB13">
        <v>0</v>
      </c>
      <c r="AC13">
        <v>0</v>
      </c>
      <c r="AD13">
        <v>10107</v>
      </c>
      <c r="AE13">
        <v>0</v>
      </c>
      <c r="AF13">
        <v>10</v>
      </c>
      <c r="AG13">
        <v>5</v>
      </c>
      <c r="AH13">
        <v>241106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40</v>
      </c>
      <c r="AV13">
        <v>41</v>
      </c>
      <c r="AW13">
        <v>80</v>
      </c>
      <c r="AX13">
        <v>80</v>
      </c>
      <c r="AY13">
        <v>21</v>
      </c>
      <c r="AZ13">
        <v>70</v>
      </c>
      <c r="BA13">
        <v>1025</v>
      </c>
      <c r="BB13">
        <v>158</v>
      </c>
      <c r="BC13">
        <v>1434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23</v>
      </c>
      <c r="BJ13">
        <v>27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1514</v>
      </c>
      <c r="BT13">
        <v>5</v>
      </c>
      <c r="BU13">
        <v>3</v>
      </c>
      <c r="BV13">
        <v>2</v>
      </c>
      <c r="BW13">
        <v>6</v>
      </c>
      <c r="BX13">
        <v>10</v>
      </c>
      <c r="BY13">
        <v>13</v>
      </c>
      <c r="BZ13">
        <v>39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3</v>
      </c>
      <c r="CP13">
        <v>2</v>
      </c>
      <c r="CQ13">
        <v>1</v>
      </c>
      <c r="CR13">
        <v>5</v>
      </c>
      <c r="CS13">
        <v>9</v>
      </c>
      <c r="CT13">
        <v>9</v>
      </c>
      <c r="CU13">
        <v>29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2</v>
      </c>
      <c r="DB13">
        <v>4</v>
      </c>
      <c r="DC13">
        <v>17624635</v>
      </c>
      <c r="DD13">
        <v>18205363</v>
      </c>
      <c r="DE13">
        <v>18.666</v>
      </c>
      <c r="DF13">
        <v>18.666</v>
      </c>
      <c r="DG13">
        <v>18.666</v>
      </c>
      <c r="DH13">
        <v>18.666</v>
      </c>
      <c r="DI13">
        <v>18.666</v>
      </c>
      <c r="DJ13">
        <v>18.666</v>
      </c>
      <c r="DK13">
        <v>18.666</v>
      </c>
      <c r="DL13">
        <v>18.666</v>
      </c>
      <c r="DM13">
        <v>18.666</v>
      </c>
      <c r="DN13">
        <v>18.666</v>
      </c>
      <c r="DO13">
        <v>18.666</v>
      </c>
      <c r="DP13">
        <v>18.666</v>
      </c>
      <c r="DQ13">
        <v>18.666</v>
      </c>
      <c r="DR13">
        <v>18.666</v>
      </c>
      <c r="DS13">
        <v>18.666</v>
      </c>
      <c r="DT13">
        <v>18.666</v>
      </c>
      <c r="DU13">
        <v>18.666</v>
      </c>
      <c r="DV13">
        <v>18.666</v>
      </c>
      <c r="DW13">
        <v>18.666</v>
      </c>
      <c r="DX13">
        <v>18.666</v>
      </c>
      <c r="DY13">
        <v>18.666</v>
      </c>
      <c r="DZ13">
        <v>18.666</v>
      </c>
      <c r="EA13">
        <v>18.666</v>
      </c>
      <c r="EB13">
        <v>18.666</v>
      </c>
      <c r="EC13">
        <v>18.666</v>
      </c>
      <c r="ED13">
        <v>18.666</v>
      </c>
      <c r="EE13">
        <v>18.666</v>
      </c>
      <c r="EF13">
        <v>18.666</v>
      </c>
      <c r="EG13">
        <v>18.666</v>
      </c>
      <c r="EH13">
        <v>18.666</v>
      </c>
      <c r="EI13">
        <v>18.666</v>
      </c>
      <c r="EJ13">
        <v>2535.6089999999999</v>
      </c>
      <c r="EK13">
        <v>2770.9029999999998</v>
      </c>
      <c r="EL13">
        <v>3030.79</v>
      </c>
      <c r="EM13">
        <v>3215.261</v>
      </c>
      <c r="EN13">
        <v>3413.1239999999998</v>
      </c>
      <c r="EO13">
        <v>3542.4360000000001</v>
      </c>
      <c r="EP13">
        <v>3518.2049999999999</v>
      </c>
      <c r="EQ13">
        <v>3496.9740000000002</v>
      </c>
      <c r="ER13">
        <v>3444.5450000000001</v>
      </c>
      <c r="ES13">
        <v>3655.4180000000001</v>
      </c>
      <c r="ET13">
        <v>3794.6030000000001</v>
      </c>
      <c r="EU13">
        <v>3786.2370000000001</v>
      </c>
      <c r="EV13">
        <v>3841.2249999999999</v>
      </c>
      <c r="EW13">
        <v>3758.181</v>
      </c>
      <c r="EX13">
        <v>3720.2420000000002</v>
      </c>
      <c r="EY13">
        <v>3863.1840000000002</v>
      </c>
      <c r="EZ13">
        <v>4013.6309999999999</v>
      </c>
      <c r="FA13">
        <v>4057.2739999999999</v>
      </c>
      <c r="FB13">
        <v>4244.027</v>
      </c>
      <c r="FC13">
        <v>4375.3040000000001</v>
      </c>
      <c r="FD13">
        <v>4499.0410000000002</v>
      </c>
      <c r="FE13">
        <v>4660.4179999999997</v>
      </c>
      <c r="FF13">
        <v>4888.9690000000001</v>
      </c>
      <c r="FG13">
        <v>5255.2129999999997</v>
      </c>
      <c r="FH13">
        <v>5609.3789999999999</v>
      </c>
      <c r="FI13">
        <v>6044.183</v>
      </c>
      <c r="FJ13">
        <v>6191.4849999999997</v>
      </c>
      <c r="FK13">
        <v>6533.3729999999996</v>
      </c>
      <c r="FL13">
        <v>6885.1549999999997</v>
      </c>
      <c r="FM13">
        <v>7246.9690000000001</v>
      </c>
      <c r="FN13">
        <v>7644.3680000000004</v>
      </c>
      <c r="FO13">
        <v>4.4671956322627002</v>
      </c>
      <c r="FP13">
        <v>5.7229332846230101E-2</v>
      </c>
      <c r="FQ13">
        <v>70.199996948242102</v>
      </c>
      <c r="FR13">
        <v>92.719881922738793</v>
      </c>
      <c r="FS13">
        <v>6.6595547923382598E-2</v>
      </c>
      <c r="FT13">
        <v>-1.8</v>
      </c>
      <c r="FU13">
        <v>-1.2</v>
      </c>
      <c r="FV13">
        <v>0.754</v>
      </c>
      <c r="FW13">
        <v>72.2</v>
      </c>
      <c r="FX13">
        <v>75.400000000000006</v>
      </c>
      <c r="FY13">
        <v>73.599999999999994</v>
      </c>
      <c r="FZ13">
        <v>7740</v>
      </c>
      <c r="GA13">
        <v>0.78700000000000003</v>
      </c>
      <c r="GB13">
        <v>0.748</v>
      </c>
      <c r="GC13">
        <v>0.72599999999999998</v>
      </c>
      <c r="GD13">
        <v>-16</v>
      </c>
      <c r="GE13">
        <v>146</v>
      </c>
      <c r="GF13">
        <v>9.5</v>
      </c>
      <c r="GG13">
        <v>692</v>
      </c>
      <c r="GH13" t="s">
        <v>211</v>
      </c>
      <c r="GI13">
        <v>56.1</v>
      </c>
      <c r="GJ13">
        <v>92.1</v>
      </c>
      <c r="GK13" t="s">
        <v>211</v>
      </c>
      <c r="GL13">
        <v>1.6</v>
      </c>
      <c r="GM13">
        <v>-0.1</v>
      </c>
      <c r="GN13">
        <v>66.5</v>
      </c>
      <c r="GO13">
        <v>39.5</v>
      </c>
      <c r="GP13">
        <v>6.8</v>
      </c>
      <c r="GQ13">
        <v>0.315</v>
      </c>
      <c r="GR13">
        <v>0.36</v>
      </c>
      <c r="GS13">
        <v>73.599999999999994</v>
      </c>
      <c r="GT13">
        <v>70.8</v>
      </c>
      <c r="GU13">
        <v>66.400000000000006</v>
      </c>
      <c r="GV13">
        <v>84.3</v>
      </c>
    </row>
    <row r="14" spans="1:204">
      <c r="A14" s="9" t="s">
        <v>216</v>
      </c>
      <c r="B14" s="9" t="s">
        <v>217</v>
      </c>
      <c r="E14">
        <v>557.25649999999996</v>
      </c>
      <c r="F14">
        <v>85388.835900000005</v>
      </c>
      <c r="G14">
        <v>0</v>
      </c>
      <c r="H14">
        <v>0</v>
      </c>
      <c r="I14" t="e">
        <v>#N/A</v>
      </c>
      <c r="AH14">
        <v>0</v>
      </c>
      <c r="AO14">
        <v>0</v>
      </c>
      <c r="AV14">
        <v>1</v>
      </c>
      <c r="BC14">
        <v>0</v>
      </c>
      <c r="BJ14">
        <v>0</v>
      </c>
      <c r="BQ14">
        <v>0</v>
      </c>
      <c r="BR14">
        <v>0</v>
      </c>
      <c r="BS14">
        <v>1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211</v>
      </c>
      <c r="DD14" t="s">
        <v>211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>
        <v>0.93400000000000005</v>
      </c>
      <c r="FW14" t="s">
        <v>211</v>
      </c>
      <c r="FX14" t="s">
        <v>211</v>
      </c>
      <c r="FY14">
        <v>65.099999999999994</v>
      </c>
      <c r="FZ14">
        <v>41235</v>
      </c>
      <c r="GA14">
        <v>0.92500000000000004</v>
      </c>
      <c r="GB14">
        <v>0.877</v>
      </c>
      <c r="GC14">
        <v>1</v>
      </c>
      <c r="GD14">
        <v>-16</v>
      </c>
      <c r="GE14">
        <v>2054</v>
      </c>
      <c r="GF14">
        <v>22.7</v>
      </c>
      <c r="GG14" t="s">
        <v>211</v>
      </c>
      <c r="GH14" t="s">
        <v>211</v>
      </c>
      <c r="GI14" t="s">
        <v>211</v>
      </c>
      <c r="GJ14">
        <v>48</v>
      </c>
      <c r="GK14" t="s">
        <v>211</v>
      </c>
      <c r="GL14" t="s">
        <v>211</v>
      </c>
      <c r="GM14" t="s">
        <v>211</v>
      </c>
      <c r="GN14">
        <v>88</v>
      </c>
      <c r="GO14" t="s">
        <v>211</v>
      </c>
      <c r="GP14" t="s">
        <v>211</v>
      </c>
      <c r="GQ14" t="s">
        <v>211</v>
      </c>
      <c r="GR14" t="s">
        <v>211</v>
      </c>
      <c r="GS14" t="s">
        <v>211</v>
      </c>
      <c r="GT14" t="s">
        <v>211</v>
      </c>
      <c r="GU14" t="s">
        <v>211</v>
      </c>
      <c r="GV14" t="s">
        <v>211</v>
      </c>
    </row>
    <row r="15" spans="1:204">
      <c r="A15" s="9" t="s">
        <v>219</v>
      </c>
      <c r="B15" s="9" t="s">
        <v>220</v>
      </c>
      <c r="E15">
        <v>10528520</v>
      </c>
      <c r="F15">
        <v>3312075</v>
      </c>
      <c r="G15">
        <v>472271.90629999997</v>
      </c>
      <c r="H15">
        <v>258452.17189999999</v>
      </c>
      <c r="I15" t="e">
        <v>#N/A</v>
      </c>
      <c r="J15">
        <v>80000</v>
      </c>
      <c r="K15">
        <v>500000</v>
      </c>
      <c r="L15">
        <v>1900000</v>
      </c>
      <c r="M15">
        <v>105000</v>
      </c>
      <c r="N15">
        <v>105000</v>
      </c>
      <c r="O15">
        <v>25000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100000</v>
      </c>
      <c r="Y15">
        <v>0</v>
      </c>
      <c r="Z15">
        <v>118944</v>
      </c>
      <c r="AA15">
        <v>390750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3324694</v>
      </c>
      <c r="AI15">
        <v>0</v>
      </c>
      <c r="AJ15">
        <v>0</v>
      </c>
      <c r="AK15">
        <v>0</v>
      </c>
      <c r="AL15">
        <v>0</v>
      </c>
      <c r="AM15">
        <v>58</v>
      </c>
      <c r="AN15">
        <v>0</v>
      </c>
      <c r="AO15">
        <v>58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111</v>
      </c>
      <c r="BB15">
        <v>148</v>
      </c>
      <c r="BC15">
        <v>259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318</v>
      </c>
      <c r="BT15">
        <v>1</v>
      </c>
      <c r="BU15">
        <v>1</v>
      </c>
      <c r="BV15">
        <v>4</v>
      </c>
      <c r="BW15">
        <v>0</v>
      </c>
      <c r="BX15">
        <v>9</v>
      </c>
      <c r="BY15">
        <v>9</v>
      </c>
      <c r="BZ15">
        <v>24</v>
      </c>
      <c r="CA15">
        <v>1</v>
      </c>
      <c r="CB15">
        <v>1</v>
      </c>
      <c r="CC15">
        <v>3</v>
      </c>
      <c r="CD15">
        <v>0</v>
      </c>
      <c r="CE15">
        <v>2</v>
      </c>
      <c r="CF15">
        <v>1</v>
      </c>
      <c r="CG15">
        <v>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>
        <v>0</v>
      </c>
      <c r="CP15">
        <v>0</v>
      </c>
      <c r="CQ15">
        <v>1</v>
      </c>
      <c r="CR15">
        <v>0</v>
      </c>
      <c r="CS15">
        <v>7</v>
      </c>
      <c r="CT15">
        <v>8</v>
      </c>
      <c r="CU15">
        <v>16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>
        <v>7372256</v>
      </c>
      <c r="DD15">
        <v>7591887</v>
      </c>
      <c r="DE15">
        <v>6.9930000000000003</v>
      </c>
      <c r="DF15">
        <v>6.9930000000000003</v>
      </c>
      <c r="DG15">
        <v>6.9930000000000003</v>
      </c>
      <c r="DH15">
        <v>6.9930000000000003</v>
      </c>
      <c r="DI15">
        <v>6.9930000000000003</v>
      </c>
      <c r="DJ15">
        <v>6.9930000000000003</v>
      </c>
      <c r="DK15">
        <v>6.9930000000000003</v>
      </c>
      <c r="DL15">
        <v>6.9930000000000003</v>
      </c>
      <c r="DM15">
        <v>6.9930000000000003</v>
      </c>
      <c r="DN15">
        <v>6.9930000000000003</v>
      </c>
      <c r="DO15">
        <v>6.9930000000000003</v>
      </c>
      <c r="DP15">
        <v>6.9930000000000003</v>
      </c>
      <c r="DQ15">
        <v>6.9930000000000003</v>
      </c>
      <c r="DR15">
        <v>6.9930000000000003</v>
      </c>
      <c r="DS15">
        <v>6.9930000000000003</v>
      </c>
      <c r="DT15">
        <v>6.9930000000000003</v>
      </c>
      <c r="DU15">
        <v>6.9930000000000003</v>
      </c>
      <c r="DV15">
        <v>6.9930000000000003</v>
      </c>
      <c r="DW15">
        <v>6.9930000000000003</v>
      </c>
      <c r="DX15">
        <v>6.9930000000000003</v>
      </c>
      <c r="DY15">
        <v>6.9930000000000003</v>
      </c>
      <c r="DZ15">
        <v>6.9930000000000003</v>
      </c>
      <c r="EA15">
        <v>6.9930000000000003</v>
      </c>
      <c r="EB15">
        <v>6.9930000000000003</v>
      </c>
      <c r="EC15">
        <v>6.9930000000000003</v>
      </c>
      <c r="ED15">
        <v>6.9930000000000003</v>
      </c>
      <c r="EE15">
        <v>6.9930000000000003</v>
      </c>
      <c r="EF15">
        <v>6.9930000000000003</v>
      </c>
      <c r="EG15">
        <v>6.9930000000000003</v>
      </c>
      <c r="EH15">
        <v>6.9930000000000003</v>
      </c>
      <c r="EI15">
        <v>6.9930000000000003</v>
      </c>
      <c r="EJ15">
        <v>1982.7909999999999</v>
      </c>
      <c r="EK15">
        <v>2019.0350000000001</v>
      </c>
      <c r="EL15">
        <v>2087.0030000000002</v>
      </c>
      <c r="EM15">
        <v>2202.9929999999999</v>
      </c>
      <c r="EN15">
        <v>2360.4180000000001</v>
      </c>
      <c r="EO15">
        <v>2233.9749999999999</v>
      </c>
      <c r="EP15">
        <v>2284.1770000000001</v>
      </c>
      <c r="EQ15">
        <v>2381.509</v>
      </c>
      <c r="ER15">
        <v>2544.7840000000001</v>
      </c>
      <c r="ES15">
        <v>2571.6080000000002</v>
      </c>
      <c r="ET15">
        <v>2511.6979999999999</v>
      </c>
      <c r="EU15">
        <v>2553.817</v>
      </c>
      <c r="EV15">
        <v>2393.0239999999999</v>
      </c>
      <c r="EW15">
        <v>1810.412</v>
      </c>
      <c r="EX15">
        <v>1822.6210000000001</v>
      </c>
      <c r="EY15">
        <v>2080.6390000000001</v>
      </c>
      <c r="EZ15">
        <v>2455.4749999999999</v>
      </c>
      <c r="FA15">
        <v>2559.4029999999998</v>
      </c>
      <c r="FB15">
        <v>2514.848</v>
      </c>
      <c r="FC15">
        <v>2559.7159999999999</v>
      </c>
      <c r="FD15">
        <v>2617.5819999999999</v>
      </c>
      <c r="FE15">
        <v>2685.8980000000001</v>
      </c>
      <c r="FF15">
        <v>3040.8330000000001</v>
      </c>
      <c r="FG15">
        <v>3116.93</v>
      </c>
      <c r="FH15">
        <v>3455.1680000000001</v>
      </c>
      <c r="FI15">
        <v>3893.9540000000002</v>
      </c>
      <c r="FJ15">
        <v>4626.9390000000003</v>
      </c>
      <c r="FK15">
        <v>5590.4870000000001</v>
      </c>
      <c r="FL15">
        <v>6425.3289999999997</v>
      </c>
      <c r="FM15">
        <v>7187.7349999999997</v>
      </c>
      <c r="FN15">
        <v>7936.5330000000004</v>
      </c>
      <c r="FO15">
        <v>2.2694312497332101</v>
      </c>
      <c r="FP15">
        <v>0</v>
      </c>
      <c r="FQ15">
        <v>10.399999618530201</v>
      </c>
      <c r="FR15">
        <v>37.586597788716801</v>
      </c>
      <c r="FS15" t="e">
        <v>#N/A</v>
      </c>
      <c r="FT15">
        <v>0.2</v>
      </c>
      <c r="FU15">
        <v>0.2</v>
      </c>
      <c r="FV15">
        <v>0.56399999999999995</v>
      </c>
      <c r="FW15">
        <v>46.5</v>
      </c>
      <c r="FX15">
        <v>67.400000000000006</v>
      </c>
      <c r="FY15">
        <v>65.3</v>
      </c>
      <c r="FZ15">
        <v>5385</v>
      </c>
      <c r="GA15">
        <v>0.35899999999999999</v>
      </c>
      <c r="GB15">
        <v>0.66700000000000004</v>
      </c>
      <c r="GC15">
        <v>0.66500000000000004</v>
      </c>
      <c r="GD15">
        <v>-42</v>
      </c>
      <c r="GE15">
        <v>61</v>
      </c>
      <c r="GF15">
        <v>5</v>
      </c>
      <c r="GG15" t="s">
        <v>211</v>
      </c>
      <c r="GH15" t="s">
        <v>211</v>
      </c>
      <c r="GI15">
        <v>78.400000000000006</v>
      </c>
      <c r="GJ15" t="s">
        <v>211</v>
      </c>
      <c r="GK15" t="s">
        <v>211</v>
      </c>
      <c r="GL15">
        <v>2.6</v>
      </c>
      <c r="GM15">
        <v>0.1</v>
      </c>
      <c r="GN15">
        <v>58.5</v>
      </c>
      <c r="GO15">
        <v>84.5</v>
      </c>
      <c r="GP15">
        <v>4.7</v>
      </c>
      <c r="GQ15" t="s">
        <v>211</v>
      </c>
      <c r="GR15">
        <v>0.64</v>
      </c>
      <c r="GS15">
        <v>48.5</v>
      </c>
      <c r="GT15">
        <v>44.6</v>
      </c>
      <c r="GU15">
        <v>54.2</v>
      </c>
      <c r="GV15">
        <v>82.9</v>
      </c>
    </row>
    <row r="16" spans="1:204">
      <c r="A16" s="9" t="s">
        <v>221</v>
      </c>
      <c r="B16" s="9" t="s">
        <v>222</v>
      </c>
      <c r="E16">
        <v>7382.8652000000002</v>
      </c>
      <c r="F16">
        <v>57465.136700000003</v>
      </c>
      <c r="G16">
        <v>14248.395500000001</v>
      </c>
      <c r="H16">
        <v>5942.3739999999998</v>
      </c>
      <c r="I16">
        <v>2.0398030678638143E-2</v>
      </c>
      <c r="K16">
        <v>75000</v>
      </c>
      <c r="L16">
        <v>0</v>
      </c>
      <c r="M16">
        <v>0</v>
      </c>
      <c r="N16">
        <v>0</v>
      </c>
      <c r="Q16">
        <v>0</v>
      </c>
      <c r="R16">
        <v>0</v>
      </c>
      <c r="S16">
        <v>0</v>
      </c>
      <c r="T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8030</v>
      </c>
      <c r="AE16">
        <v>68702</v>
      </c>
      <c r="AF16">
        <v>7982</v>
      </c>
      <c r="AH16">
        <v>159714</v>
      </c>
      <c r="AJ16">
        <v>0</v>
      </c>
      <c r="AK16">
        <v>0</v>
      </c>
      <c r="AL16">
        <v>0</v>
      </c>
      <c r="AM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V16">
        <v>1</v>
      </c>
      <c r="AX16">
        <v>0</v>
      </c>
      <c r="AY16">
        <v>0</v>
      </c>
      <c r="AZ16">
        <v>0</v>
      </c>
      <c r="BA16">
        <v>0</v>
      </c>
      <c r="BC16">
        <v>0</v>
      </c>
      <c r="BE16">
        <v>0</v>
      </c>
      <c r="BF16">
        <v>2</v>
      </c>
      <c r="BG16">
        <v>2</v>
      </c>
      <c r="BH16">
        <v>4</v>
      </c>
      <c r="BJ16">
        <v>8</v>
      </c>
      <c r="BL16">
        <v>0</v>
      </c>
      <c r="BM16">
        <v>0</v>
      </c>
      <c r="BN16">
        <v>0</v>
      </c>
      <c r="BO16">
        <v>0</v>
      </c>
      <c r="BQ16">
        <v>0</v>
      </c>
      <c r="BR16">
        <v>0</v>
      </c>
      <c r="BS16">
        <v>9</v>
      </c>
      <c r="BT16">
        <v>0</v>
      </c>
      <c r="BU16">
        <v>1</v>
      </c>
      <c r="BV16">
        <v>1</v>
      </c>
      <c r="BW16">
        <v>1</v>
      </c>
      <c r="BX16">
        <v>3</v>
      </c>
      <c r="BY16">
        <v>0</v>
      </c>
      <c r="BZ16">
        <v>6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1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>
        <v>0</v>
      </c>
      <c r="CW16">
        <v>0</v>
      </c>
      <c r="CX16">
        <v>1</v>
      </c>
      <c r="CY16">
        <v>1</v>
      </c>
      <c r="CZ16">
        <v>3</v>
      </c>
      <c r="DA16">
        <v>0</v>
      </c>
      <c r="DB16">
        <v>5</v>
      </c>
      <c r="DC16">
        <v>74588</v>
      </c>
      <c r="DD16">
        <v>73395</v>
      </c>
      <c r="DE16">
        <v>6.3E-2</v>
      </c>
      <c r="DF16">
        <v>6.3E-2</v>
      </c>
      <c r="DG16">
        <v>6.3E-2</v>
      </c>
      <c r="DH16">
        <v>6.3E-2</v>
      </c>
      <c r="DI16">
        <v>6.3E-2</v>
      </c>
      <c r="DJ16">
        <v>6.3E-2</v>
      </c>
      <c r="DK16">
        <v>6.3E-2</v>
      </c>
      <c r="DL16">
        <v>6.3E-2</v>
      </c>
      <c r="DM16">
        <v>6.3E-2</v>
      </c>
      <c r="DN16">
        <v>6.3E-2</v>
      </c>
      <c r="DO16">
        <v>6.3E-2</v>
      </c>
      <c r="DP16">
        <v>6.3E-2</v>
      </c>
      <c r="DQ16">
        <v>6.3E-2</v>
      </c>
      <c r="DR16">
        <v>6.3E-2</v>
      </c>
      <c r="DS16">
        <v>6.3E-2</v>
      </c>
      <c r="DT16">
        <v>6.3E-2</v>
      </c>
      <c r="DU16">
        <v>6.3E-2</v>
      </c>
      <c r="DV16">
        <v>6.3E-2</v>
      </c>
      <c r="DW16">
        <v>6.3E-2</v>
      </c>
      <c r="DX16">
        <v>6.3E-2</v>
      </c>
      <c r="DY16">
        <v>6.3E-2</v>
      </c>
      <c r="DZ16">
        <v>6.3E-2</v>
      </c>
      <c r="EA16">
        <v>6.3E-2</v>
      </c>
      <c r="EB16">
        <v>6.3E-2</v>
      </c>
      <c r="EC16">
        <v>6.3E-2</v>
      </c>
      <c r="ED16">
        <v>6.3E-2</v>
      </c>
      <c r="EE16">
        <v>6.3E-2</v>
      </c>
      <c r="EF16">
        <v>6.3E-2</v>
      </c>
      <c r="EG16">
        <v>6.3E-2</v>
      </c>
      <c r="EH16">
        <v>6.3E-2</v>
      </c>
      <c r="EI16">
        <v>6.3E-2</v>
      </c>
      <c r="EJ16">
        <v>3075.616</v>
      </c>
      <c r="EK16">
        <v>3472.924</v>
      </c>
      <c r="EL16">
        <v>3640.3359999999998</v>
      </c>
      <c r="EM16">
        <v>3998.1729999999998</v>
      </c>
      <c r="EN16">
        <v>4556.308</v>
      </c>
      <c r="EO16">
        <v>5073.5540000000001</v>
      </c>
      <c r="EP16">
        <v>5663.96</v>
      </c>
      <c r="EQ16">
        <v>6368.1480000000001</v>
      </c>
      <c r="ER16">
        <v>6982.9660000000003</v>
      </c>
      <c r="ES16">
        <v>7740.5410000000002</v>
      </c>
      <c r="ET16">
        <v>8174.7359999999999</v>
      </c>
      <c r="EU16">
        <v>8587.3150000000005</v>
      </c>
      <c r="EV16">
        <v>8707.1010000000006</v>
      </c>
      <c r="EW16">
        <v>9167.2819999999992</v>
      </c>
      <c r="EX16">
        <v>9722.6200000000008</v>
      </c>
      <c r="EY16">
        <v>9228.51</v>
      </c>
      <c r="EZ16">
        <v>9768.3680000000004</v>
      </c>
      <c r="FA16">
        <v>10272.102000000001</v>
      </c>
      <c r="FB16">
        <v>10688.960999999999</v>
      </c>
      <c r="FC16">
        <v>11175.495000000001</v>
      </c>
      <c r="FD16">
        <v>11599.156000000001</v>
      </c>
      <c r="FE16">
        <v>11883.35</v>
      </c>
      <c r="FF16">
        <v>12174.28</v>
      </c>
      <c r="FG16">
        <v>12815.227999999999</v>
      </c>
      <c r="FH16">
        <v>13938.213</v>
      </c>
      <c r="FI16">
        <v>14860.665000000001</v>
      </c>
      <c r="FJ16">
        <v>17016.784</v>
      </c>
      <c r="FK16">
        <v>18337.928</v>
      </c>
      <c r="FL16">
        <v>18889.915000000001</v>
      </c>
      <c r="FM16">
        <v>19785.474999999999</v>
      </c>
      <c r="FN16">
        <v>20820.925999999999</v>
      </c>
      <c r="FO16">
        <v>1.59652925079305</v>
      </c>
      <c r="FP16" t="e">
        <v>#N/A</v>
      </c>
      <c r="FQ16">
        <v>32.959999084472599</v>
      </c>
      <c r="FR16">
        <v>157.665581642311</v>
      </c>
      <c r="FS16" t="e">
        <v>#N/A</v>
      </c>
      <c r="FT16" t="e">
        <v>#N/A</v>
      </c>
      <c r="FU16" t="e">
        <v>#N/A</v>
      </c>
      <c r="FV16">
        <v>0.86799999999999999</v>
      </c>
      <c r="FW16" t="s">
        <v>211</v>
      </c>
      <c r="FX16">
        <v>99</v>
      </c>
      <c r="FY16" t="s">
        <v>211</v>
      </c>
      <c r="FZ16">
        <v>18691</v>
      </c>
      <c r="GA16">
        <v>0.78600000000000003</v>
      </c>
      <c r="GB16">
        <v>0.94499999999999995</v>
      </c>
      <c r="GC16">
        <v>0.873</v>
      </c>
      <c r="GD16">
        <v>0</v>
      </c>
      <c r="GE16">
        <v>439</v>
      </c>
      <c r="GF16">
        <v>11.3</v>
      </c>
      <c r="GG16" t="s">
        <v>211</v>
      </c>
      <c r="GH16" t="s">
        <v>211</v>
      </c>
      <c r="GI16">
        <v>91.3</v>
      </c>
      <c r="GJ16" t="s">
        <v>211</v>
      </c>
      <c r="GK16" t="s">
        <v>211</v>
      </c>
      <c r="GL16" t="s">
        <v>211</v>
      </c>
      <c r="GM16" t="s">
        <v>211</v>
      </c>
      <c r="GN16">
        <v>30.3</v>
      </c>
      <c r="GO16" t="s">
        <v>211</v>
      </c>
      <c r="GP16" t="s">
        <v>211</v>
      </c>
      <c r="GQ16" t="s">
        <v>211</v>
      </c>
      <c r="GR16" t="s">
        <v>211</v>
      </c>
      <c r="GS16" t="s">
        <v>211</v>
      </c>
      <c r="GT16" t="s">
        <v>211</v>
      </c>
      <c r="GU16">
        <v>99.4</v>
      </c>
      <c r="GV16">
        <v>98.4</v>
      </c>
    </row>
    <row r="17" spans="1:204">
      <c r="A17" s="9" t="s">
        <v>223</v>
      </c>
      <c r="B17" s="9" t="s">
        <v>224</v>
      </c>
      <c r="E17">
        <v>6367065</v>
      </c>
      <c r="F17">
        <v>30660944</v>
      </c>
      <c r="G17">
        <v>3713758.75</v>
      </c>
      <c r="H17">
        <v>334825.46879999997</v>
      </c>
      <c r="I17">
        <v>2.4063334573220887E-3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25000</v>
      </c>
      <c r="T17">
        <v>3500</v>
      </c>
      <c r="U17">
        <v>0</v>
      </c>
      <c r="V17">
        <v>111600</v>
      </c>
      <c r="W17">
        <v>7502000</v>
      </c>
      <c r="X17">
        <v>4690074</v>
      </c>
      <c r="Y17">
        <v>15000</v>
      </c>
      <c r="Z17">
        <v>661140</v>
      </c>
      <c r="AA17">
        <v>308807</v>
      </c>
      <c r="AB17">
        <v>100</v>
      </c>
      <c r="AC17">
        <v>2000</v>
      </c>
      <c r="AD17">
        <v>0</v>
      </c>
      <c r="AE17">
        <v>14000</v>
      </c>
      <c r="AF17">
        <v>12080</v>
      </c>
      <c r="AG17">
        <v>1152</v>
      </c>
      <c r="AH17">
        <v>13346453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29</v>
      </c>
      <c r="AU17">
        <v>14</v>
      </c>
      <c r="AV17">
        <v>15</v>
      </c>
      <c r="AW17">
        <v>41</v>
      </c>
      <c r="AX17">
        <v>40</v>
      </c>
      <c r="AY17">
        <v>91</v>
      </c>
      <c r="AZ17">
        <v>0</v>
      </c>
      <c r="BA17">
        <v>41</v>
      </c>
      <c r="BB17">
        <v>42</v>
      </c>
      <c r="BC17">
        <v>255</v>
      </c>
      <c r="BD17">
        <v>5</v>
      </c>
      <c r="BE17">
        <v>2</v>
      </c>
      <c r="BF17">
        <v>0</v>
      </c>
      <c r="BG17">
        <v>21</v>
      </c>
      <c r="BH17">
        <v>24</v>
      </c>
      <c r="BI17">
        <v>23</v>
      </c>
      <c r="BJ17">
        <v>75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345</v>
      </c>
      <c r="BT17">
        <v>6</v>
      </c>
      <c r="BU17">
        <v>10</v>
      </c>
      <c r="BV17">
        <v>4</v>
      </c>
      <c r="BW17">
        <v>10</v>
      </c>
      <c r="BX17">
        <v>22</v>
      </c>
      <c r="BY17">
        <v>8</v>
      </c>
      <c r="BZ17">
        <v>60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>
        <v>0</v>
      </c>
      <c r="CI17">
        <v>0</v>
      </c>
      <c r="CJ17">
        <v>0</v>
      </c>
      <c r="CK17">
        <v>1</v>
      </c>
      <c r="CL17">
        <v>3</v>
      </c>
      <c r="CM17">
        <v>1</v>
      </c>
      <c r="CN17">
        <v>5</v>
      </c>
      <c r="CO17">
        <v>5</v>
      </c>
      <c r="CP17">
        <v>7</v>
      </c>
      <c r="CQ17">
        <v>4</v>
      </c>
      <c r="CR17">
        <v>6</v>
      </c>
      <c r="CS17">
        <v>10</v>
      </c>
      <c r="CT17">
        <v>5</v>
      </c>
      <c r="CU17">
        <v>37</v>
      </c>
      <c r="CV17">
        <v>1</v>
      </c>
      <c r="CW17">
        <v>2</v>
      </c>
      <c r="CX17">
        <v>0</v>
      </c>
      <c r="CY17">
        <v>2</v>
      </c>
      <c r="CZ17">
        <v>6</v>
      </c>
      <c r="DA17">
        <v>2</v>
      </c>
      <c r="DB17">
        <v>13</v>
      </c>
      <c r="DC17">
        <v>27268965</v>
      </c>
      <c r="DD17">
        <v>27676111</v>
      </c>
      <c r="DE17">
        <v>27.95</v>
      </c>
      <c r="DF17">
        <v>27.95</v>
      </c>
      <c r="DG17">
        <v>27.95</v>
      </c>
      <c r="DH17">
        <v>27.95</v>
      </c>
      <c r="DI17">
        <v>27.95</v>
      </c>
      <c r="DJ17">
        <v>27.95</v>
      </c>
      <c r="DK17">
        <v>27.95</v>
      </c>
      <c r="DL17">
        <v>27.95</v>
      </c>
      <c r="DM17">
        <v>27.95</v>
      </c>
      <c r="DN17">
        <v>27.95</v>
      </c>
      <c r="DO17">
        <v>27.95</v>
      </c>
      <c r="DP17">
        <v>27.95</v>
      </c>
      <c r="DQ17">
        <v>27.95</v>
      </c>
      <c r="DR17">
        <v>27.95</v>
      </c>
      <c r="DS17">
        <v>27.95</v>
      </c>
      <c r="DT17">
        <v>27.95</v>
      </c>
      <c r="DU17">
        <v>27.95</v>
      </c>
      <c r="DV17">
        <v>27.95</v>
      </c>
      <c r="DW17">
        <v>27.95</v>
      </c>
      <c r="DX17">
        <v>27.95</v>
      </c>
      <c r="DY17">
        <v>27.95</v>
      </c>
      <c r="DZ17">
        <v>27.95</v>
      </c>
      <c r="EA17">
        <v>27.95</v>
      </c>
      <c r="EB17">
        <v>27.95</v>
      </c>
      <c r="EC17">
        <v>27.95</v>
      </c>
      <c r="ED17">
        <v>27.95</v>
      </c>
      <c r="EE17">
        <v>27.95</v>
      </c>
      <c r="EF17">
        <v>27.95</v>
      </c>
      <c r="EG17">
        <v>27.95</v>
      </c>
      <c r="EH17">
        <v>27.95</v>
      </c>
      <c r="EI17">
        <v>27.95</v>
      </c>
      <c r="EJ17">
        <v>4866.0649999999996</v>
      </c>
      <c r="EK17">
        <v>4929.2240000000002</v>
      </c>
      <c r="EL17">
        <v>4981.2430000000004</v>
      </c>
      <c r="EM17">
        <v>5296.5140000000001</v>
      </c>
      <c r="EN17">
        <v>5511.32</v>
      </c>
      <c r="EO17">
        <v>5195.433</v>
      </c>
      <c r="EP17">
        <v>5617.22</v>
      </c>
      <c r="EQ17">
        <v>5849.96</v>
      </c>
      <c r="ER17">
        <v>5859.5829999999996</v>
      </c>
      <c r="ES17">
        <v>5585.8909999999996</v>
      </c>
      <c r="ET17">
        <v>5606.0590000000002</v>
      </c>
      <c r="EU17">
        <v>6325.7060000000001</v>
      </c>
      <c r="EV17">
        <v>7041.5829999999996</v>
      </c>
      <c r="EW17">
        <v>7542.2619999999997</v>
      </c>
      <c r="EX17">
        <v>8048.7309999999998</v>
      </c>
      <c r="EY17">
        <v>7881.9650000000001</v>
      </c>
      <c r="EZ17">
        <v>8374.9689999999991</v>
      </c>
      <c r="FA17">
        <v>9099.2520000000004</v>
      </c>
      <c r="FB17">
        <v>9447.9709999999995</v>
      </c>
      <c r="FC17">
        <v>9160.1769999999997</v>
      </c>
      <c r="FD17">
        <v>9188.6579999999994</v>
      </c>
      <c r="FE17">
        <v>8904.1389999999992</v>
      </c>
      <c r="FF17">
        <v>7995.2449999999999</v>
      </c>
      <c r="FG17">
        <v>8803.8310000000001</v>
      </c>
      <c r="FH17">
        <v>9758.8279999999995</v>
      </c>
      <c r="FI17">
        <v>10871.852999999999</v>
      </c>
      <c r="FJ17">
        <v>12046.428</v>
      </c>
      <c r="FK17">
        <v>13307.59</v>
      </c>
      <c r="FL17">
        <v>14376.231</v>
      </c>
      <c r="FM17">
        <v>15147.108</v>
      </c>
      <c r="FN17">
        <v>15739.361000000001</v>
      </c>
      <c r="FO17">
        <v>4.5376264335779402</v>
      </c>
      <c r="FP17">
        <v>0</v>
      </c>
      <c r="FQ17">
        <v>30</v>
      </c>
      <c r="FR17">
        <v>116.613091599474</v>
      </c>
      <c r="FS17">
        <v>0.508168994729573</v>
      </c>
      <c r="FT17">
        <v>0.4</v>
      </c>
      <c r="FU17">
        <v>0.4</v>
      </c>
      <c r="FV17">
        <v>0.86599999999999999</v>
      </c>
      <c r="FW17">
        <v>75.2</v>
      </c>
      <c r="FX17">
        <v>97.6</v>
      </c>
      <c r="FY17">
        <v>88.6</v>
      </c>
      <c r="FZ17">
        <v>13238</v>
      </c>
      <c r="GA17">
        <v>0.83599999999999997</v>
      </c>
      <c r="GB17">
        <v>0.94599999999999995</v>
      </c>
      <c r="GC17">
        <v>0.81499999999999995</v>
      </c>
      <c r="GD17">
        <v>13</v>
      </c>
      <c r="GE17">
        <v>758</v>
      </c>
      <c r="GF17">
        <v>14.2</v>
      </c>
      <c r="GG17">
        <v>1703</v>
      </c>
      <c r="GH17">
        <v>13.1</v>
      </c>
      <c r="GI17">
        <v>54.7</v>
      </c>
      <c r="GJ17">
        <v>65.7</v>
      </c>
      <c r="GK17" t="s">
        <v>211</v>
      </c>
      <c r="GL17">
        <v>1</v>
      </c>
      <c r="GM17">
        <v>0</v>
      </c>
      <c r="GN17">
        <v>92.4</v>
      </c>
      <c r="GO17">
        <v>38.6</v>
      </c>
      <c r="GP17">
        <v>16.600000000000001</v>
      </c>
      <c r="GQ17">
        <v>0.69899999999999995</v>
      </c>
      <c r="GR17">
        <v>0.51</v>
      </c>
      <c r="GS17">
        <v>79</v>
      </c>
      <c r="GT17">
        <v>71.5</v>
      </c>
      <c r="GU17">
        <v>97.7</v>
      </c>
      <c r="GV17">
        <v>97.6</v>
      </c>
    </row>
    <row r="18" spans="1:204">
      <c r="A18" s="9" t="s">
        <v>225</v>
      </c>
      <c r="B18" s="9" t="s">
        <v>226</v>
      </c>
      <c r="E18">
        <v>1085769</v>
      </c>
      <c r="F18">
        <v>2701199.5</v>
      </c>
      <c r="G18">
        <v>0</v>
      </c>
      <c r="H18">
        <v>0</v>
      </c>
      <c r="I18">
        <v>0.13524275819571002</v>
      </c>
      <c r="M18">
        <v>0</v>
      </c>
      <c r="N18">
        <v>297000</v>
      </c>
      <c r="O18">
        <v>0</v>
      </c>
      <c r="S18">
        <v>0</v>
      </c>
      <c r="T18">
        <v>0</v>
      </c>
      <c r="U18">
        <v>0</v>
      </c>
      <c r="Y18">
        <v>7000</v>
      </c>
      <c r="Z18">
        <v>144</v>
      </c>
      <c r="AA18">
        <v>0</v>
      </c>
      <c r="AE18">
        <v>0</v>
      </c>
      <c r="AF18">
        <v>0</v>
      </c>
      <c r="AG18">
        <v>0</v>
      </c>
      <c r="AH18">
        <v>304144</v>
      </c>
      <c r="AL18">
        <v>0</v>
      </c>
      <c r="AM18">
        <v>0</v>
      </c>
      <c r="AN18">
        <v>0</v>
      </c>
      <c r="AO18">
        <v>0</v>
      </c>
      <c r="AS18">
        <v>0</v>
      </c>
      <c r="AT18">
        <v>0</v>
      </c>
      <c r="AU18">
        <v>0</v>
      </c>
      <c r="AV18">
        <v>1</v>
      </c>
      <c r="AZ18">
        <v>4</v>
      </c>
      <c r="BA18">
        <v>0</v>
      </c>
      <c r="BB18">
        <v>1</v>
      </c>
      <c r="BC18">
        <v>5</v>
      </c>
      <c r="BG18">
        <v>0</v>
      </c>
      <c r="BH18">
        <v>0</v>
      </c>
      <c r="BI18">
        <v>0</v>
      </c>
      <c r="BJ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1</v>
      </c>
      <c r="BW18">
        <v>1</v>
      </c>
      <c r="BX18">
        <v>2</v>
      </c>
      <c r="BY18">
        <v>1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3</v>
      </c>
      <c r="CV18" t="s">
        <v>218</v>
      </c>
      <c r="CW18" t="s">
        <v>218</v>
      </c>
      <c r="CX18" t="s">
        <v>218</v>
      </c>
      <c r="CY18" t="s">
        <v>218</v>
      </c>
      <c r="CZ18" t="s">
        <v>218</v>
      </c>
      <c r="DA18" t="s">
        <v>218</v>
      </c>
      <c r="DB18" t="s">
        <v>218</v>
      </c>
      <c r="DC18">
        <v>2991955</v>
      </c>
      <c r="DD18">
        <v>3044565</v>
      </c>
      <c r="DE18" t="s">
        <v>210</v>
      </c>
      <c r="DF18" t="s">
        <v>210</v>
      </c>
      <c r="DG18" t="s">
        <v>210</v>
      </c>
      <c r="DH18" t="s">
        <v>210</v>
      </c>
      <c r="DI18" t="s">
        <v>210</v>
      </c>
      <c r="DJ18" t="s">
        <v>210</v>
      </c>
      <c r="DK18" t="s">
        <v>210</v>
      </c>
      <c r="DL18" t="s">
        <v>210</v>
      </c>
      <c r="DM18" t="s">
        <v>210</v>
      </c>
      <c r="DN18" t="s">
        <v>210</v>
      </c>
      <c r="DO18" t="s">
        <v>210</v>
      </c>
      <c r="DP18" t="s">
        <v>210</v>
      </c>
      <c r="DQ18" t="s">
        <v>210</v>
      </c>
      <c r="DR18" t="s">
        <v>210</v>
      </c>
      <c r="DS18" t="s">
        <v>210</v>
      </c>
      <c r="DT18" t="s">
        <v>210</v>
      </c>
      <c r="DU18" t="s">
        <v>210</v>
      </c>
      <c r="DV18" t="s">
        <v>210</v>
      </c>
      <c r="DW18" t="s">
        <v>210</v>
      </c>
      <c r="DX18" t="s">
        <v>210</v>
      </c>
      <c r="DY18" t="s">
        <v>210</v>
      </c>
      <c r="DZ18" t="s">
        <v>210</v>
      </c>
      <c r="EA18" t="s">
        <v>210</v>
      </c>
      <c r="EB18" t="s">
        <v>210</v>
      </c>
      <c r="EC18" t="s">
        <v>210</v>
      </c>
      <c r="ED18" t="s">
        <v>210</v>
      </c>
      <c r="EE18" t="s">
        <v>210</v>
      </c>
      <c r="EF18" t="s">
        <v>210</v>
      </c>
      <c r="EG18" t="s">
        <v>210</v>
      </c>
      <c r="EH18" t="s">
        <v>210</v>
      </c>
      <c r="EI18" t="s">
        <v>210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>
        <v>1242.5139999999999</v>
      </c>
      <c r="EW18">
        <v>1033.4939999999999</v>
      </c>
      <c r="EX18">
        <v>1100.2249999999999</v>
      </c>
      <c r="EY18">
        <v>1190.4169999999999</v>
      </c>
      <c r="EZ18">
        <v>1277.7249999999999</v>
      </c>
      <c r="FA18">
        <v>1339.0840000000001</v>
      </c>
      <c r="FB18">
        <v>1452.787</v>
      </c>
      <c r="FC18">
        <v>1522.954</v>
      </c>
      <c r="FD18">
        <v>1649.731</v>
      </c>
      <c r="FE18">
        <v>2189.2399999999998</v>
      </c>
      <c r="FF18">
        <v>2523.529</v>
      </c>
      <c r="FG18">
        <v>2937.3420000000001</v>
      </c>
      <c r="FH18">
        <v>3297.7890000000002</v>
      </c>
      <c r="FI18">
        <v>3785.0520000000001</v>
      </c>
      <c r="FJ18">
        <v>4325.5929999999998</v>
      </c>
      <c r="FK18">
        <v>4941.808</v>
      </c>
      <c r="FL18">
        <v>5422.04</v>
      </c>
      <c r="FM18">
        <v>5829.4549999999999</v>
      </c>
      <c r="FN18">
        <v>6211.8109999999997</v>
      </c>
      <c r="FO18">
        <v>2.2196904037028502</v>
      </c>
      <c r="FP18">
        <v>0</v>
      </c>
      <c r="FQ18">
        <v>89.780439119999897</v>
      </c>
      <c r="FR18">
        <v>99.990997979582602</v>
      </c>
      <c r="FS18">
        <v>0.211737830980544</v>
      </c>
      <c r="FT18">
        <v>1.3</v>
      </c>
      <c r="FU18">
        <v>1.5</v>
      </c>
      <c r="FV18">
        <v>0.79800000000000004</v>
      </c>
      <c r="FW18">
        <v>73.599999999999994</v>
      </c>
      <c r="FX18">
        <v>99.5</v>
      </c>
      <c r="FY18">
        <v>74.599999999999994</v>
      </c>
      <c r="FZ18">
        <v>5693</v>
      </c>
      <c r="GA18">
        <v>0.81</v>
      </c>
      <c r="GB18">
        <v>0.90900000000000003</v>
      </c>
      <c r="GC18">
        <v>0.67500000000000004</v>
      </c>
      <c r="GD18">
        <v>16</v>
      </c>
      <c r="GE18">
        <v>112</v>
      </c>
      <c r="GF18">
        <v>9.6999999999999993</v>
      </c>
      <c r="GG18" t="s">
        <v>211</v>
      </c>
      <c r="GH18">
        <v>15</v>
      </c>
      <c r="GI18">
        <v>54.6</v>
      </c>
      <c r="GJ18">
        <v>18.399999999999999</v>
      </c>
      <c r="GK18">
        <v>52</v>
      </c>
      <c r="GL18">
        <v>0.7</v>
      </c>
      <c r="GM18">
        <v>-0.5</v>
      </c>
      <c r="GN18">
        <v>63.7</v>
      </c>
      <c r="GO18">
        <v>29.4</v>
      </c>
      <c r="GP18">
        <v>16.100000000000001</v>
      </c>
      <c r="GQ18">
        <v>0.41199999999999998</v>
      </c>
      <c r="GR18">
        <v>0.56999999999999995</v>
      </c>
      <c r="GS18">
        <v>76.7</v>
      </c>
      <c r="GT18">
        <v>70.099999999999994</v>
      </c>
      <c r="GU18">
        <v>99.3</v>
      </c>
      <c r="GV18">
        <v>99.7</v>
      </c>
    </row>
    <row r="19" spans="1:204">
      <c r="A19" s="9" t="s">
        <v>227</v>
      </c>
      <c r="B19" s="9" t="s">
        <v>228</v>
      </c>
      <c r="E19">
        <v>2479735.75</v>
      </c>
      <c r="F19">
        <v>16656604</v>
      </c>
      <c r="G19">
        <v>2084329.75</v>
      </c>
      <c r="H19">
        <v>232601.10939999999</v>
      </c>
      <c r="I19">
        <v>4.0772797613376497E-3</v>
      </c>
      <c r="J19">
        <v>80000</v>
      </c>
      <c r="K19">
        <v>0</v>
      </c>
      <c r="L19">
        <v>7000000</v>
      </c>
      <c r="M19">
        <v>7000000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4600784</v>
      </c>
      <c r="T19">
        <v>0</v>
      </c>
      <c r="U19">
        <v>0</v>
      </c>
      <c r="V19">
        <v>0</v>
      </c>
      <c r="W19">
        <v>0</v>
      </c>
      <c r="X19">
        <v>6000</v>
      </c>
      <c r="Y19">
        <v>34156</v>
      </c>
      <c r="Z19">
        <v>19776</v>
      </c>
      <c r="AA19">
        <v>13190</v>
      </c>
      <c r="AB19">
        <v>100</v>
      </c>
      <c r="AC19">
        <v>1012</v>
      </c>
      <c r="AD19">
        <v>528</v>
      </c>
      <c r="AE19">
        <v>3927059</v>
      </c>
      <c r="AF19">
        <v>12383</v>
      </c>
      <c r="AG19">
        <v>13765</v>
      </c>
      <c r="AH19">
        <v>22708753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0</v>
      </c>
      <c r="AU19">
        <v>0</v>
      </c>
      <c r="AV19">
        <v>1</v>
      </c>
      <c r="AW19">
        <v>9</v>
      </c>
      <c r="AX19">
        <v>44</v>
      </c>
      <c r="AY19">
        <v>37</v>
      </c>
      <c r="AZ19">
        <v>6</v>
      </c>
      <c r="BA19">
        <v>24</v>
      </c>
      <c r="BB19">
        <v>16</v>
      </c>
      <c r="BC19">
        <v>136</v>
      </c>
      <c r="BD19">
        <v>21</v>
      </c>
      <c r="BE19">
        <v>34</v>
      </c>
      <c r="BF19">
        <v>7</v>
      </c>
      <c r="BG19">
        <v>42</v>
      </c>
      <c r="BH19">
        <v>10</v>
      </c>
      <c r="BI19">
        <v>7</v>
      </c>
      <c r="BJ19">
        <v>121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258</v>
      </c>
      <c r="BT19">
        <v>26</v>
      </c>
      <c r="BU19">
        <v>16</v>
      </c>
      <c r="BV19">
        <v>18</v>
      </c>
      <c r="BW19">
        <v>31</v>
      </c>
      <c r="BX19">
        <v>29</v>
      </c>
      <c r="BY19">
        <v>24</v>
      </c>
      <c r="BZ19">
        <v>144</v>
      </c>
      <c r="CA19">
        <v>3</v>
      </c>
      <c r="CB19">
        <v>0</v>
      </c>
      <c r="CC19">
        <v>2</v>
      </c>
      <c r="CD19">
        <v>3</v>
      </c>
      <c r="CE19">
        <v>1</v>
      </c>
      <c r="CF19">
        <v>0</v>
      </c>
      <c r="CG19">
        <v>9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0</v>
      </c>
      <c r="CN19">
        <v>4</v>
      </c>
      <c r="CO19">
        <v>5</v>
      </c>
      <c r="CP19">
        <v>3</v>
      </c>
      <c r="CQ19">
        <v>6</v>
      </c>
      <c r="CR19">
        <v>4</v>
      </c>
      <c r="CS19">
        <v>11</v>
      </c>
      <c r="CT19">
        <v>9</v>
      </c>
      <c r="CU19">
        <v>38</v>
      </c>
      <c r="CV19">
        <v>16</v>
      </c>
      <c r="CW19">
        <v>10</v>
      </c>
      <c r="CX19">
        <v>9</v>
      </c>
      <c r="CY19">
        <v>16</v>
      </c>
      <c r="CZ19">
        <v>12</v>
      </c>
      <c r="DA19">
        <v>12</v>
      </c>
      <c r="DB19">
        <v>75</v>
      </c>
      <c r="DC19">
        <v>14358000</v>
      </c>
      <c r="DD19">
        <v>14514000</v>
      </c>
      <c r="DE19">
        <v>14.724</v>
      </c>
      <c r="DF19">
        <v>14.724</v>
      </c>
      <c r="DG19">
        <v>14.724</v>
      </c>
      <c r="DH19">
        <v>14.724</v>
      </c>
      <c r="DI19">
        <v>14.724</v>
      </c>
      <c r="DJ19">
        <v>14.724</v>
      </c>
      <c r="DK19">
        <v>14.724</v>
      </c>
      <c r="DL19">
        <v>14.724</v>
      </c>
      <c r="DM19">
        <v>14.724</v>
      </c>
      <c r="DN19">
        <v>14.724</v>
      </c>
      <c r="DO19">
        <v>14.724</v>
      </c>
      <c r="DP19">
        <v>14.724</v>
      </c>
      <c r="DQ19">
        <v>14.724</v>
      </c>
      <c r="DR19">
        <v>14.724</v>
      </c>
      <c r="DS19">
        <v>14.724</v>
      </c>
      <c r="DT19">
        <v>14.724</v>
      </c>
      <c r="DU19">
        <v>14.724</v>
      </c>
      <c r="DV19">
        <v>14.724</v>
      </c>
      <c r="DW19">
        <v>14.724</v>
      </c>
      <c r="DX19">
        <v>14.724</v>
      </c>
      <c r="DY19">
        <v>14.724</v>
      </c>
      <c r="DZ19">
        <v>14.724</v>
      </c>
      <c r="EA19">
        <v>14.724</v>
      </c>
      <c r="EB19">
        <v>14.724</v>
      </c>
      <c r="EC19">
        <v>14.724</v>
      </c>
      <c r="ED19">
        <v>14.724</v>
      </c>
      <c r="EE19">
        <v>14.724</v>
      </c>
      <c r="EF19">
        <v>14.724</v>
      </c>
      <c r="EG19">
        <v>14.724</v>
      </c>
      <c r="EH19">
        <v>14.724</v>
      </c>
      <c r="EI19">
        <v>14.724</v>
      </c>
      <c r="EJ19">
        <v>9809.8330000000005</v>
      </c>
      <c r="EK19">
        <v>11000.811</v>
      </c>
      <c r="EL19">
        <v>11480.209000000001</v>
      </c>
      <c r="EM19">
        <v>11712.062</v>
      </c>
      <c r="EN19">
        <v>12774.808999999999</v>
      </c>
      <c r="EO19">
        <v>13729.258</v>
      </c>
      <c r="EP19">
        <v>14120.888000000001</v>
      </c>
      <c r="EQ19">
        <v>14912.528</v>
      </c>
      <c r="ER19">
        <v>15773.796</v>
      </c>
      <c r="ES19">
        <v>16842.891</v>
      </c>
      <c r="ET19">
        <v>17518.976999999999</v>
      </c>
      <c r="EU19">
        <v>17674.580000000002</v>
      </c>
      <c r="EV19">
        <v>18245.634999999998</v>
      </c>
      <c r="EW19">
        <v>19196.098999999998</v>
      </c>
      <c r="EX19">
        <v>20393.727999999999</v>
      </c>
      <c r="EY19">
        <v>21289.776999999998</v>
      </c>
      <c r="EZ19">
        <v>22338.341</v>
      </c>
      <c r="FA19">
        <v>23352.407999999999</v>
      </c>
      <c r="FB19">
        <v>24549.777999999998</v>
      </c>
      <c r="FC19">
        <v>25697.308000000001</v>
      </c>
      <c r="FD19">
        <v>26833.161</v>
      </c>
      <c r="FE19">
        <v>27688.125</v>
      </c>
      <c r="FF19">
        <v>28977.486000000001</v>
      </c>
      <c r="FG19">
        <v>30111.53</v>
      </c>
      <c r="FH19">
        <v>31551.075000000001</v>
      </c>
      <c r="FI19">
        <v>32897.862000000001</v>
      </c>
      <c r="FJ19">
        <v>34375.387000000002</v>
      </c>
      <c r="FK19">
        <v>36258.364000000001</v>
      </c>
      <c r="FL19">
        <v>37700.955999999998</v>
      </c>
      <c r="FM19">
        <v>39067.163999999997</v>
      </c>
      <c r="FN19">
        <v>40568.688000000002</v>
      </c>
      <c r="FO19">
        <v>5.1058702113701901</v>
      </c>
      <c r="FP19">
        <v>0</v>
      </c>
      <c r="FQ19">
        <v>38.700000762939403</v>
      </c>
      <c r="FR19">
        <v>103.211116191827</v>
      </c>
      <c r="FS19">
        <v>2.1740138971257901</v>
      </c>
      <c r="FT19">
        <v>0.2</v>
      </c>
      <c r="FU19">
        <v>0.1</v>
      </c>
      <c r="FV19">
        <v>0.97</v>
      </c>
      <c r="FW19">
        <v>81.400000000000006</v>
      </c>
      <c r="FX19" t="s">
        <v>211</v>
      </c>
      <c r="FY19">
        <v>114.2</v>
      </c>
      <c r="FZ19">
        <v>34923</v>
      </c>
      <c r="GA19">
        <v>0.94</v>
      </c>
      <c r="GB19">
        <v>0.99299999999999999</v>
      </c>
      <c r="GC19">
        <v>0.97699999999999998</v>
      </c>
      <c r="GD19">
        <v>20</v>
      </c>
      <c r="GE19">
        <v>2097</v>
      </c>
      <c r="GF19">
        <v>17.2</v>
      </c>
      <c r="GG19">
        <v>5181</v>
      </c>
      <c r="GH19">
        <v>13.3</v>
      </c>
      <c r="GI19" t="s">
        <v>211</v>
      </c>
      <c r="GJ19" t="s">
        <v>211</v>
      </c>
      <c r="GK19" t="s">
        <v>211</v>
      </c>
      <c r="GL19">
        <v>0.6</v>
      </c>
      <c r="GM19">
        <v>0.5</v>
      </c>
      <c r="GN19">
        <v>89.1</v>
      </c>
      <c r="GO19">
        <v>28.1</v>
      </c>
      <c r="GP19">
        <v>20.7</v>
      </c>
      <c r="GQ19">
        <v>0.87</v>
      </c>
      <c r="GR19">
        <v>0.7</v>
      </c>
      <c r="GS19">
        <v>83.7</v>
      </c>
      <c r="GT19">
        <v>79.099999999999994</v>
      </c>
      <c r="GU19" t="s">
        <v>211</v>
      </c>
      <c r="GV19" t="s">
        <v>211</v>
      </c>
    </row>
    <row r="20" spans="1:204">
      <c r="A20" s="9" t="s">
        <v>229</v>
      </c>
      <c r="B20" s="9" t="s">
        <v>230</v>
      </c>
      <c r="E20">
        <v>2818182</v>
      </c>
      <c r="F20">
        <v>5261513.5</v>
      </c>
      <c r="G20">
        <v>0</v>
      </c>
      <c r="H20">
        <v>0</v>
      </c>
      <c r="I20">
        <v>7.9186727194412842E-3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60000</v>
      </c>
      <c r="AA20">
        <v>1416</v>
      </c>
      <c r="AB20">
        <v>0</v>
      </c>
      <c r="AC20">
        <v>0</v>
      </c>
      <c r="AD20">
        <v>0</v>
      </c>
      <c r="AE20">
        <v>0</v>
      </c>
      <c r="AF20">
        <v>300</v>
      </c>
      <c r="AG20">
        <v>0</v>
      </c>
      <c r="AH20">
        <v>61716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350</v>
      </c>
      <c r="AV20">
        <v>351</v>
      </c>
      <c r="AW20">
        <v>0</v>
      </c>
      <c r="AX20">
        <v>12</v>
      </c>
      <c r="AY20">
        <v>5</v>
      </c>
      <c r="AZ20">
        <v>5</v>
      </c>
      <c r="BA20">
        <v>12</v>
      </c>
      <c r="BB20">
        <v>4</v>
      </c>
      <c r="BC20">
        <v>38</v>
      </c>
      <c r="BD20">
        <v>0</v>
      </c>
      <c r="BE20">
        <v>12</v>
      </c>
      <c r="BF20">
        <v>3</v>
      </c>
      <c r="BG20">
        <v>0</v>
      </c>
      <c r="BH20">
        <v>3</v>
      </c>
      <c r="BI20">
        <v>0</v>
      </c>
      <c r="BJ20">
        <v>18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407</v>
      </c>
      <c r="BT20">
        <v>3</v>
      </c>
      <c r="BU20">
        <v>3</v>
      </c>
      <c r="BV20">
        <v>5</v>
      </c>
      <c r="BW20">
        <v>1</v>
      </c>
      <c r="BX20">
        <v>4</v>
      </c>
      <c r="BY20">
        <v>3</v>
      </c>
      <c r="BZ20">
        <v>19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2</v>
      </c>
      <c r="CP20">
        <v>2</v>
      </c>
      <c r="CQ20">
        <v>1</v>
      </c>
      <c r="CR20">
        <v>1</v>
      </c>
      <c r="CS20">
        <v>1</v>
      </c>
      <c r="CT20">
        <v>2</v>
      </c>
      <c r="CU20">
        <v>9</v>
      </c>
      <c r="CV20">
        <v>1</v>
      </c>
      <c r="CW20">
        <v>1</v>
      </c>
      <c r="CX20">
        <v>4</v>
      </c>
      <c r="CY20">
        <v>0</v>
      </c>
      <c r="CZ20">
        <v>3</v>
      </c>
      <c r="DA20">
        <v>0</v>
      </c>
      <c r="DB20">
        <v>9</v>
      </c>
      <c r="DC20">
        <v>7553000</v>
      </c>
      <c r="DD20">
        <v>7550000</v>
      </c>
      <c r="DE20">
        <v>7.5490000000000004</v>
      </c>
      <c r="DF20">
        <v>7.5490000000000004</v>
      </c>
      <c r="DG20">
        <v>7.5490000000000004</v>
      </c>
      <c r="DH20">
        <v>7.5490000000000004</v>
      </c>
      <c r="DI20">
        <v>7.5490000000000004</v>
      </c>
      <c r="DJ20">
        <v>7.5490000000000004</v>
      </c>
      <c r="DK20">
        <v>7.5490000000000004</v>
      </c>
      <c r="DL20">
        <v>7.5490000000000004</v>
      </c>
      <c r="DM20">
        <v>7.5490000000000004</v>
      </c>
      <c r="DN20">
        <v>7.5490000000000004</v>
      </c>
      <c r="DO20">
        <v>7.5490000000000004</v>
      </c>
      <c r="DP20">
        <v>7.5490000000000004</v>
      </c>
      <c r="DQ20">
        <v>7.5490000000000004</v>
      </c>
      <c r="DR20">
        <v>7.5490000000000004</v>
      </c>
      <c r="DS20">
        <v>7.5490000000000004</v>
      </c>
      <c r="DT20">
        <v>7.5490000000000004</v>
      </c>
      <c r="DU20">
        <v>7.5490000000000004</v>
      </c>
      <c r="DV20">
        <v>7.5490000000000004</v>
      </c>
      <c r="DW20">
        <v>7.5490000000000004</v>
      </c>
      <c r="DX20">
        <v>7.5490000000000004</v>
      </c>
      <c r="DY20">
        <v>7.5490000000000004</v>
      </c>
      <c r="DZ20">
        <v>7.5490000000000004</v>
      </c>
      <c r="EA20">
        <v>7.5490000000000004</v>
      </c>
      <c r="EB20">
        <v>7.5490000000000004</v>
      </c>
      <c r="EC20">
        <v>7.5490000000000004</v>
      </c>
      <c r="ED20">
        <v>7.5490000000000004</v>
      </c>
      <c r="EE20">
        <v>7.5490000000000004</v>
      </c>
      <c r="EF20">
        <v>7.5490000000000004</v>
      </c>
      <c r="EG20">
        <v>7.5490000000000004</v>
      </c>
      <c r="EH20">
        <v>7.5490000000000004</v>
      </c>
      <c r="EI20">
        <v>7.5490000000000004</v>
      </c>
      <c r="EJ20">
        <v>10495.014999999999</v>
      </c>
      <c r="EK20">
        <v>11446.384</v>
      </c>
      <c r="EL20">
        <v>12360.895</v>
      </c>
      <c r="EM20">
        <v>13249.151</v>
      </c>
      <c r="EN20">
        <v>13790.576999999999</v>
      </c>
      <c r="EO20">
        <v>14519.11</v>
      </c>
      <c r="EP20">
        <v>15170.653</v>
      </c>
      <c r="EQ20">
        <v>15825.803</v>
      </c>
      <c r="ER20">
        <v>16651.256000000001</v>
      </c>
      <c r="ES20">
        <v>17810.892</v>
      </c>
      <c r="ET20">
        <v>19203.432000000001</v>
      </c>
      <c r="EU20">
        <v>20385.482</v>
      </c>
      <c r="EV20">
        <v>21113.14</v>
      </c>
      <c r="EW20">
        <v>21494.962</v>
      </c>
      <c r="EX20">
        <v>22449.134999999998</v>
      </c>
      <c r="EY20">
        <v>23310.187000000002</v>
      </c>
      <c r="EZ20">
        <v>24341.355</v>
      </c>
      <c r="FA20">
        <v>25173.097000000002</v>
      </c>
      <c r="FB20">
        <v>26329.646000000001</v>
      </c>
      <c r="FC20">
        <v>27544.254000000001</v>
      </c>
      <c r="FD20">
        <v>29019.056</v>
      </c>
      <c r="FE20">
        <v>29845.012999999999</v>
      </c>
      <c r="FF20">
        <v>30471.817999999999</v>
      </c>
      <c r="FG20">
        <v>31366.264999999999</v>
      </c>
      <c r="FH20">
        <v>32736.710999999999</v>
      </c>
      <c r="FI20">
        <v>34107.048000000003</v>
      </c>
      <c r="FJ20">
        <v>36215.11</v>
      </c>
      <c r="FK20">
        <v>38398.597000000002</v>
      </c>
      <c r="FL20">
        <v>39846.529000000002</v>
      </c>
      <c r="FM20">
        <v>41178.338000000003</v>
      </c>
      <c r="FN20">
        <v>42810.245999999999</v>
      </c>
      <c r="FO20">
        <v>5.29631172404937</v>
      </c>
      <c r="FP20">
        <v>1.12278110223329E-2</v>
      </c>
      <c r="FQ20">
        <v>100</v>
      </c>
      <c r="FR20">
        <v>129.73606818628301</v>
      </c>
      <c r="FS20">
        <v>2.52155944429449</v>
      </c>
      <c r="FT20">
        <v>-0.2</v>
      </c>
      <c r="FU20">
        <v>-0.1</v>
      </c>
      <c r="FV20">
        <v>0.95499999999999996</v>
      </c>
      <c r="FW20">
        <v>79.900000000000006</v>
      </c>
      <c r="FX20" t="s">
        <v>211</v>
      </c>
      <c r="FY20">
        <v>90.5</v>
      </c>
      <c r="FZ20">
        <v>37370</v>
      </c>
      <c r="GA20">
        <v>0.91500000000000004</v>
      </c>
      <c r="GB20">
        <v>0.96199999999999997</v>
      </c>
      <c r="GC20">
        <v>0.98899999999999999</v>
      </c>
      <c r="GD20">
        <v>1</v>
      </c>
      <c r="GE20">
        <v>2729</v>
      </c>
      <c r="GF20">
        <v>15.5</v>
      </c>
      <c r="GG20">
        <v>7596</v>
      </c>
      <c r="GH20">
        <v>10.9</v>
      </c>
      <c r="GI20" t="s">
        <v>211</v>
      </c>
      <c r="GJ20">
        <v>26.2</v>
      </c>
      <c r="GK20" t="s">
        <v>211</v>
      </c>
      <c r="GL20">
        <v>0</v>
      </c>
      <c r="GM20">
        <v>0.4</v>
      </c>
      <c r="GN20">
        <v>67.599999999999994</v>
      </c>
      <c r="GO20">
        <v>21.8</v>
      </c>
      <c r="GP20">
        <v>25.9</v>
      </c>
      <c r="GQ20">
        <v>0.74399999999999999</v>
      </c>
      <c r="GR20">
        <v>0.4</v>
      </c>
      <c r="GS20">
        <v>82.5</v>
      </c>
      <c r="GT20">
        <v>77</v>
      </c>
      <c r="GU20" t="s">
        <v>211</v>
      </c>
      <c r="GV20" t="s">
        <v>211</v>
      </c>
    </row>
    <row r="21" spans="1:204">
      <c r="A21" s="9" t="s">
        <v>231</v>
      </c>
      <c r="B21" s="9" t="s">
        <v>232</v>
      </c>
      <c r="E21">
        <v>3796334.75</v>
      </c>
      <c r="F21">
        <v>4244780</v>
      </c>
      <c r="G21">
        <v>0</v>
      </c>
      <c r="H21">
        <v>0</v>
      </c>
      <c r="I21">
        <v>4.4097321416515962E-2</v>
      </c>
      <c r="M21">
        <v>0</v>
      </c>
      <c r="N21">
        <v>0</v>
      </c>
      <c r="O21">
        <v>0</v>
      </c>
      <c r="S21">
        <v>0</v>
      </c>
      <c r="T21">
        <v>0</v>
      </c>
      <c r="U21">
        <v>0</v>
      </c>
      <c r="Y21">
        <v>1733800</v>
      </c>
      <c r="Z21">
        <v>0</v>
      </c>
      <c r="AA21">
        <v>31500</v>
      </c>
      <c r="AE21">
        <v>0</v>
      </c>
      <c r="AF21">
        <v>0</v>
      </c>
      <c r="AG21">
        <v>0</v>
      </c>
      <c r="AH21">
        <v>1765300</v>
      </c>
      <c r="AL21">
        <v>0</v>
      </c>
      <c r="AM21">
        <v>0</v>
      </c>
      <c r="AN21">
        <v>0</v>
      </c>
      <c r="AO21">
        <v>0</v>
      </c>
      <c r="AS21">
        <v>0</v>
      </c>
      <c r="AT21">
        <v>0</v>
      </c>
      <c r="AU21">
        <v>0</v>
      </c>
      <c r="AV21">
        <v>1</v>
      </c>
      <c r="AZ21">
        <v>16</v>
      </c>
      <c r="BA21">
        <v>0</v>
      </c>
      <c r="BB21">
        <v>0</v>
      </c>
      <c r="BC21">
        <v>16</v>
      </c>
      <c r="BG21">
        <v>0</v>
      </c>
      <c r="BH21">
        <v>0</v>
      </c>
      <c r="BI21">
        <v>0</v>
      </c>
      <c r="BJ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17</v>
      </c>
      <c r="BT21">
        <v>0</v>
      </c>
      <c r="BU21">
        <v>0</v>
      </c>
      <c r="BV21">
        <v>0</v>
      </c>
      <c r="BW21">
        <v>4</v>
      </c>
      <c r="BX21">
        <v>1</v>
      </c>
      <c r="BY21">
        <v>1</v>
      </c>
      <c r="BZ21">
        <v>6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1</v>
      </c>
      <c r="CU21">
        <v>5</v>
      </c>
      <c r="CV21" t="s">
        <v>218</v>
      </c>
      <c r="CW21" t="s">
        <v>218</v>
      </c>
      <c r="CX21" t="s">
        <v>218</v>
      </c>
      <c r="CY21" t="s">
        <v>218</v>
      </c>
      <c r="CZ21" t="s">
        <v>218</v>
      </c>
      <c r="DA21" t="s">
        <v>218</v>
      </c>
      <c r="DB21" t="s">
        <v>218</v>
      </c>
      <c r="DC21">
        <v>5976760</v>
      </c>
      <c r="DD21">
        <v>6075000</v>
      </c>
      <c r="DE21" t="s">
        <v>210</v>
      </c>
      <c r="DF21" t="s">
        <v>210</v>
      </c>
      <c r="DG21" t="s">
        <v>210</v>
      </c>
      <c r="DH21" t="s">
        <v>210</v>
      </c>
      <c r="DI21" t="s">
        <v>210</v>
      </c>
      <c r="DJ21" t="s">
        <v>210</v>
      </c>
      <c r="DK21" t="s">
        <v>210</v>
      </c>
      <c r="DL21" t="s">
        <v>210</v>
      </c>
      <c r="DM21" t="s">
        <v>210</v>
      </c>
      <c r="DN21" t="s">
        <v>210</v>
      </c>
      <c r="DO21" t="s">
        <v>210</v>
      </c>
      <c r="DP21" t="s">
        <v>210</v>
      </c>
      <c r="DQ21" t="s">
        <v>210</v>
      </c>
      <c r="DR21" t="s">
        <v>210</v>
      </c>
      <c r="DS21" t="s">
        <v>210</v>
      </c>
      <c r="DT21" t="s">
        <v>210</v>
      </c>
      <c r="DU21" t="s">
        <v>210</v>
      </c>
      <c r="DV21" t="s">
        <v>210</v>
      </c>
      <c r="DW21" t="s">
        <v>210</v>
      </c>
      <c r="DX21" t="s">
        <v>210</v>
      </c>
      <c r="DY21" t="s">
        <v>210</v>
      </c>
      <c r="DZ21" t="s">
        <v>210</v>
      </c>
      <c r="EA21" t="s">
        <v>210</v>
      </c>
      <c r="EB21" t="s">
        <v>210</v>
      </c>
      <c r="EC21" t="s">
        <v>210</v>
      </c>
      <c r="ED21" t="s">
        <v>210</v>
      </c>
      <c r="EE21" t="s">
        <v>210</v>
      </c>
      <c r="EF21" t="s">
        <v>210</v>
      </c>
      <c r="EG21" t="s">
        <v>210</v>
      </c>
      <c r="EH21" t="s">
        <v>210</v>
      </c>
      <c r="EI21" t="s">
        <v>210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>
        <v>3034.9989999999998</v>
      </c>
      <c r="EW21">
        <v>2378.866</v>
      </c>
      <c r="EX21">
        <v>1877.944</v>
      </c>
      <c r="EY21">
        <v>1647.6310000000001</v>
      </c>
      <c r="EZ21">
        <v>1704.0609999999999</v>
      </c>
      <c r="FA21">
        <v>1868.2760000000001</v>
      </c>
      <c r="FB21">
        <v>1983.492</v>
      </c>
      <c r="FC21">
        <v>2212.701</v>
      </c>
      <c r="FD21">
        <v>2382.384</v>
      </c>
      <c r="FE21">
        <v>2578.6080000000002</v>
      </c>
      <c r="FF21">
        <v>2815.66</v>
      </c>
      <c r="FG21">
        <v>3152.6660000000002</v>
      </c>
      <c r="FH21">
        <v>3530.8029999999999</v>
      </c>
      <c r="FI21">
        <v>4561.0690000000004</v>
      </c>
      <c r="FJ21">
        <v>6092.3140000000003</v>
      </c>
      <c r="FK21">
        <v>7656.473</v>
      </c>
      <c r="FL21">
        <v>9186.5550000000003</v>
      </c>
      <c r="FM21">
        <v>10728.244000000001</v>
      </c>
      <c r="FN21">
        <v>11356.370999999999</v>
      </c>
      <c r="FO21">
        <v>2.0325030434395202</v>
      </c>
      <c r="FP21">
        <v>3.9824153799223201E-4</v>
      </c>
      <c r="FQ21">
        <v>49.389999389648402</v>
      </c>
      <c r="FR21">
        <v>75.436918929505396</v>
      </c>
      <c r="FS21">
        <v>0.179860594705571</v>
      </c>
      <c r="FT21">
        <v>0</v>
      </c>
      <c r="FU21">
        <v>0</v>
      </c>
      <c r="FV21">
        <v>0.78700000000000003</v>
      </c>
      <c r="FW21">
        <v>70</v>
      </c>
      <c r="FX21">
        <v>99.5</v>
      </c>
      <c r="FY21">
        <v>66.2</v>
      </c>
      <c r="FZ21">
        <v>7851</v>
      </c>
      <c r="GA21">
        <v>0.751</v>
      </c>
      <c r="GB21">
        <v>0.88100000000000001</v>
      </c>
      <c r="GC21">
        <v>0.72799999999999998</v>
      </c>
      <c r="GD21">
        <v>-2</v>
      </c>
      <c r="GE21">
        <v>67</v>
      </c>
      <c r="GF21">
        <v>3.6</v>
      </c>
      <c r="GG21">
        <v>356</v>
      </c>
      <c r="GH21">
        <v>17.399999999999999</v>
      </c>
      <c r="GI21">
        <v>45.7</v>
      </c>
      <c r="GJ21">
        <v>16.5</v>
      </c>
      <c r="GK21" t="s">
        <v>211</v>
      </c>
      <c r="GL21">
        <v>1.2</v>
      </c>
      <c r="GM21">
        <v>-0.1</v>
      </c>
      <c r="GN21">
        <v>52.2</v>
      </c>
      <c r="GO21">
        <v>34.4</v>
      </c>
      <c r="GP21">
        <v>9.5</v>
      </c>
      <c r="GQ21">
        <v>0.38500000000000001</v>
      </c>
      <c r="GR21">
        <v>0.44</v>
      </c>
      <c r="GS21">
        <v>72.3</v>
      </c>
      <c r="GT21">
        <v>67.599999999999994</v>
      </c>
      <c r="GU21">
        <v>99.2</v>
      </c>
      <c r="GV21">
        <v>99.8</v>
      </c>
    </row>
    <row r="22" spans="1:204">
      <c r="A22" s="9" t="s">
        <v>233</v>
      </c>
      <c r="B22" s="9" t="s">
        <v>234</v>
      </c>
      <c r="E22">
        <v>57507.328099999999</v>
      </c>
      <c r="F22">
        <v>246695.57810000001</v>
      </c>
      <c r="G22">
        <v>213783.4063</v>
      </c>
      <c r="H22">
        <v>52796.6875</v>
      </c>
      <c r="I22" t="e">
        <v>#N/A</v>
      </c>
      <c r="K22">
        <v>20000000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67760000</v>
      </c>
      <c r="X22">
        <v>0</v>
      </c>
      <c r="Y22">
        <v>0</v>
      </c>
      <c r="Z22">
        <v>0</v>
      </c>
      <c r="AA22">
        <v>0</v>
      </c>
      <c r="AC22">
        <v>4559750</v>
      </c>
      <c r="AD22">
        <v>1700</v>
      </c>
      <c r="AE22">
        <v>0</v>
      </c>
      <c r="AF22">
        <v>0</v>
      </c>
      <c r="AG22">
        <v>17500</v>
      </c>
      <c r="AH22">
        <v>92338950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X22">
        <v>3789</v>
      </c>
      <c r="AY22">
        <v>0</v>
      </c>
      <c r="AZ22">
        <v>0</v>
      </c>
      <c r="BA22">
        <v>0</v>
      </c>
      <c r="BB22">
        <v>0</v>
      </c>
      <c r="BC22">
        <v>3789</v>
      </c>
      <c r="BE22">
        <v>16002</v>
      </c>
      <c r="BF22">
        <v>4</v>
      </c>
      <c r="BG22">
        <v>0</v>
      </c>
      <c r="BH22">
        <v>1</v>
      </c>
      <c r="BI22">
        <v>14</v>
      </c>
      <c r="BJ22">
        <v>16021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19811</v>
      </c>
      <c r="BT22">
        <v>0</v>
      </c>
      <c r="BU22">
        <v>0</v>
      </c>
      <c r="BV22">
        <v>3</v>
      </c>
      <c r="BW22">
        <v>0</v>
      </c>
      <c r="BX22">
        <v>2</v>
      </c>
      <c r="BY22">
        <v>3</v>
      </c>
      <c r="BZ22">
        <v>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2</v>
      </c>
      <c r="DA22">
        <v>3</v>
      </c>
      <c r="DB22">
        <v>7</v>
      </c>
      <c r="DC22">
        <v>201201</v>
      </c>
      <c r="DD22">
        <v>205617</v>
      </c>
      <c r="DE22">
        <v>0.21</v>
      </c>
      <c r="DF22">
        <v>0.21</v>
      </c>
      <c r="DG22">
        <v>0.21</v>
      </c>
      <c r="DH22">
        <v>0.21</v>
      </c>
      <c r="DI22">
        <v>0.21</v>
      </c>
      <c r="DJ22">
        <v>0.21</v>
      </c>
      <c r="DK22">
        <v>0.21</v>
      </c>
      <c r="DL22">
        <v>0.21</v>
      </c>
      <c r="DM22">
        <v>0.21</v>
      </c>
      <c r="DN22">
        <v>0.21</v>
      </c>
      <c r="DO22">
        <v>0.21</v>
      </c>
      <c r="DP22">
        <v>0.21</v>
      </c>
      <c r="DQ22">
        <v>0.21</v>
      </c>
      <c r="DR22">
        <v>0.21</v>
      </c>
      <c r="DS22">
        <v>0.21</v>
      </c>
      <c r="DT22">
        <v>0.21</v>
      </c>
      <c r="DU22">
        <v>0.21</v>
      </c>
      <c r="DV22">
        <v>0.21</v>
      </c>
      <c r="DW22">
        <v>0.21</v>
      </c>
      <c r="DX22">
        <v>0.21</v>
      </c>
      <c r="DY22">
        <v>0.21</v>
      </c>
      <c r="DZ22">
        <v>0.21</v>
      </c>
      <c r="EA22">
        <v>0.21</v>
      </c>
      <c r="EB22">
        <v>0.21</v>
      </c>
      <c r="EC22">
        <v>0.21</v>
      </c>
      <c r="ED22">
        <v>0.21</v>
      </c>
      <c r="EE22">
        <v>0.21</v>
      </c>
      <c r="EF22">
        <v>0.21</v>
      </c>
      <c r="EG22">
        <v>0.21</v>
      </c>
      <c r="EH22">
        <v>0.21</v>
      </c>
      <c r="EI22">
        <v>0.21</v>
      </c>
      <c r="EJ22">
        <v>9709.509</v>
      </c>
      <c r="EK22">
        <v>10120.754999999999</v>
      </c>
      <c r="EL22">
        <v>11154.112999999999</v>
      </c>
      <c r="EM22">
        <v>12107.323</v>
      </c>
      <c r="EN22">
        <v>12582.394</v>
      </c>
      <c r="EO22">
        <v>13322.235000000001</v>
      </c>
      <c r="EP22">
        <v>13733.171</v>
      </c>
      <c r="EQ22">
        <v>14386.386</v>
      </c>
      <c r="ER22">
        <v>14902.306</v>
      </c>
      <c r="ES22">
        <v>15555.036</v>
      </c>
      <c r="ET22">
        <v>15634.179</v>
      </c>
      <c r="EU22">
        <v>15198.513999999999</v>
      </c>
      <c r="EV22">
        <v>14663.994000000001</v>
      </c>
      <c r="EW22">
        <v>14753.701999999999</v>
      </c>
      <c r="EX22">
        <v>15541.766</v>
      </c>
      <c r="EY22">
        <v>15960.838</v>
      </c>
      <c r="EZ22">
        <v>16663.553</v>
      </c>
      <c r="FA22">
        <v>17482.849999999999</v>
      </c>
      <c r="FB22">
        <v>18573.012999999999</v>
      </c>
      <c r="FC22">
        <v>19285.345000000001</v>
      </c>
      <c r="FD22">
        <v>19763.198</v>
      </c>
      <c r="FE22">
        <v>20098.710999999999</v>
      </c>
      <c r="FF22">
        <v>20618.642</v>
      </c>
      <c r="FG22">
        <v>21053.266</v>
      </c>
      <c r="FH22">
        <v>21748.143</v>
      </c>
      <c r="FI22">
        <v>22707.344000000001</v>
      </c>
      <c r="FJ22">
        <v>23926.781999999999</v>
      </c>
      <c r="FK22">
        <v>25025.516</v>
      </c>
      <c r="FL22">
        <v>26240.073</v>
      </c>
      <c r="FM22">
        <v>27415.182000000001</v>
      </c>
      <c r="FN22">
        <v>28663.332999999999</v>
      </c>
      <c r="FO22">
        <v>3.8355999999999999</v>
      </c>
      <c r="FP22">
        <v>1.52401408216474E-2</v>
      </c>
      <c r="FQ22">
        <v>57.400001525878899</v>
      </c>
      <c r="FR22">
        <v>106.036106471445</v>
      </c>
      <c r="FS22" t="e">
        <v>#N/A</v>
      </c>
      <c r="FT22" t="e">
        <v>#N/A</v>
      </c>
      <c r="FU22" t="e">
        <v>#N/A</v>
      </c>
      <c r="FV22">
        <v>0.85599999999999998</v>
      </c>
      <c r="FW22">
        <v>73.2</v>
      </c>
      <c r="FX22" t="s">
        <v>211</v>
      </c>
      <c r="FY22">
        <v>71.8</v>
      </c>
      <c r="FZ22">
        <v>20253</v>
      </c>
      <c r="GA22">
        <v>0.80400000000000005</v>
      </c>
      <c r="GB22">
        <v>0.878</v>
      </c>
      <c r="GC22">
        <v>0.88600000000000001</v>
      </c>
      <c r="GD22">
        <v>-8</v>
      </c>
      <c r="GE22">
        <v>775</v>
      </c>
      <c r="GF22">
        <v>13.9</v>
      </c>
      <c r="GG22" t="s">
        <v>211</v>
      </c>
      <c r="GH22">
        <v>19.7</v>
      </c>
      <c r="GI22" t="s">
        <v>211</v>
      </c>
      <c r="GJ22">
        <v>28.9</v>
      </c>
      <c r="GK22" t="s">
        <v>211</v>
      </c>
      <c r="GL22">
        <v>1.1000000000000001</v>
      </c>
      <c r="GM22">
        <v>0.1</v>
      </c>
      <c r="GN22">
        <v>84.1</v>
      </c>
      <c r="GO22">
        <v>36.799999999999997</v>
      </c>
      <c r="GP22">
        <v>10.3</v>
      </c>
      <c r="GQ22" t="s">
        <v>211</v>
      </c>
      <c r="GR22" t="s">
        <v>211</v>
      </c>
      <c r="GS22">
        <v>76</v>
      </c>
      <c r="GT22">
        <v>70.400000000000006</v>
      </c>
      <c r="GU22" t="s">
        <v>211</v>
      </c>
      <c r="GV22" t="s">
        <v>211</v>
      </c>
    </row>
    <row r="23" spans="1:204">
      <c r="A23" s="9" t="s">
        <v>235</v>
      </c>
      <c r="B23" s="9" t="s">
        <v>236</v>
      </c>
      <c r="E23">
        <v>45235.839800000002</v>
      </c>
      <c r="F23">
        <v>594509.9375</v>
      </c>
      <c r="G23">
        <v>450168.90629999997</v>
      </c>
      <c r="H23">
        <v>45101.523399999998</v>
      </c>
      <c r="I23" t="e">
        <v>#N/A</v>
      </c>
      <c r="AH23">
        <v>0</v>
      </c>
      <c r="AO23">
        <v>0</v>
      </c>
      <c r="AV23">
        <v>1</v>
      </c>
      <c r="BC23">
        <v>0</v>
      </c>
      <c r="BJ23">
        <v>0</v>
      </c>
      <c r="BQ23">
        <v>0</v>
      </c>
      <c r="BR23">
        <v>0</v>
      </c>
      <c r="BS23">
        <v>1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>
        <v>316711</v>
      </c>
      <c r="DD23">
        <v>332206</v>
      </c>
      <c r="DE23">
        <v>0.34699999999999998</v>
      </c>
      <c r="DF23">
        <v>0.34699999999999998</v>
      </c>
      <c r="DG23">
        <v>0.34699999999999998</v>
      </c>
      <c r="DH23">
        <v>0.34699999999999998</v>
      </c>
      <c r="DI23">
        <v>0.34699999999999998</v>
      </c>
      <c r="DJ23">
        <v>0.34699999999999998</v>
      </c>
      <c r="DK23">
        <v>0.34699999999999998</v>
      </c>
      <c r="DL23">
        <v>0.34699999999999998</v>
      </c>
      <c r="DM23">
        <v>0.34699999999999998</v>
      </c>
      <c r="DN23">
        <v>0.34699999999999998</v>
      </c>
      <c r="DO23">
        <v>0.34699999999999998</v>
      </c>
      <c r="DP23">
        <v>0.34699999999999998</v>
      </c>
      <c r="DQ23">
        <v>0.34699999999999998</v>
      </c>
      <c r="DR23">
        <v>0.34699999999999998</v>
      </c>
      <c r="DS23">
        <v>0.34699999999999998</v>
      </c>
      <c r="DT23">
        <v>0.34699999999999998</v>
      </c>
      <c r="DU23">
        <v>0.34699999999999998</v>
      </c>
      <c r="DV23">
        <v>0.34699999999999998</v>
      </c>
      <c r="DW23">
        <v>0.34699999999999998</v>
      </c>
      <c r="DX23">
        <v>0.34699999999999998</v>
      </c>
      <c r="DY23">
        <v>0.34699999999999998</v>
      </c>
      <c r="DZ23">
        <v>0.34699999999999998</v>
      </c>
      <c r="EA23">
        <v>0.34699999999999998</v>
      </c>
      <c r="EB23">
        <v>0.34699999999999998</v>
      </c>
      <c r="EC23">
        <v>0.34699999999999998</v>
      </c>
      <c r="ED23">
        <v>0.34699999999999998</v>
      </c>
      <c r="EE23">
        <v>0.34699999999999998</v>
      </c>
      <c r="EF23">
        <v>0.34699999999999998</v>
      </c>
      <c r="EG23">
        <v>0.34699999999999998</v>
      </c>
      <c r="EH23">
        <v>0.34699999999999998</v>
      </c>
      <c r="EI23">
        <v>0.34699999999999998</v>
      </c>
      <c r="EJ23">
        <v>8319.2960000000003</v>
      </c>
      <c r="EK23">
        <v>8994.4079999999994</v>
      </c>
      <c r="EL23">
        <v>9798.8870000000006</v>
      </c>
      <c r="EM23">
        <v>10539.539000000001</v>
      </c>
      <c r="EN23">
        <v>11021.532999999999</v>
      </c>
      <c r="EO23">
        <v>10876.538</v>
      </c>
      <c r="EP23">
        <v>10789.448</v>
      </c>
      <c r="EQ23">
        <v>10571.509</v>
      </c>
      <c r="ER23">
        <v>11180.807000000001</v>
      </c>
      <c r="ES23">
        <v>11693.817999999999</v>
      </c>
      <c r="ET23">
        <v>12916.377</v>
      </c>
      <c r="EU23">
        <v>13055.473</v>
      </c>
      <c r="EV23">
        <v>13701.97</v>
      </c>
      <c r="EW23">
        <v>15237.007</v>
      </c>
      <c r="EX23">
        <v>14968.198</v>
      </c>
      <c r="EY23">
        <v>15326.754999999999</v>
      </c>
      <c r="EZ23">
        <v>15715.807000000001</v>
      </c>
      <c r="FA23">
        <v>15947.986999999999</v>
      </c>
      <c r="FB23">
        <v>16372.67</v>
      </c>
      <c r="FC23">
        <v>16802.771000000001</v>
      </c>
      <c r="FD23">
        <v>17797.932000000001</v>
      </c>
      <c r="FE23">
        <v>20675.062000000002</v>
      </c>
      <c r="FF23">
        <v>21496.258999999998</v>
      </c>
      <c r="FG23">
        <v>23212.452000000001</v>
      </c>
      <c r="FH23">
        <v>25136.620999999999</v>
      </c>
      <c r="FI23">
        <v>27723.407999999999</v>
      </c>
      <c r="FJ23">
        <v>29873.224999999999</v>
      </c>
      <c r="FK23">
        <v>32063.925999999999</v>
      </c>
      <c r="FL23">
        <v>34042.656999999999</v>
      </c>
      <c r="FM23">
        <v>36206.008000000002</v>
      </c>
      <c r="FN23">
        <v>38436.601999999999</v>
      </c>
      <c r="FO23">
        <v>4.3611938861984498</v>
      </c>
      <c r="FP23">
        <v>0</v>
      </c>
      <c r="FQ23">
        <v>79.129997253417898</v>
      </c>
      <c r="FR23">
        <v>185.76713061753301</v>
      </c>
      <c r="FS23" t="e">
        <v>#N/A</v>
      </c>
      <c r="FT23" t="e">
        <v>#N/A</v>
      </c>
      <c r="FU23" t="e">
        <v>#N/A</v>
      </c>
      <c r="FV23">
        <v>0.89500000000000002</v>
      </c>
      <c r="FW23">
        <v>75.599999999999994</v>
      </c>
      <c r="FX23">
        <v>88.8</v>
      </c>
      <c r="FY23">
        <v>90.4</v>
      </c>
      <c r="FZ23">
        <v>29723</v>
      </c>
      <c r="GA23">
        <v>0.84299999999999997</v>
      </c>
      <c r="GB23">
        <v>0.89300000000000002</v>
      </c>
      <c r="GC23">
        <v>0.95</v>
      </c>
      <c r="GD23">
        <v>-9</v>
      </c>
      <c r="GE23">
        <v>669</v>
      </c>
      <c r="GF23">
        <v>9.5</v>
      </c>
      <c r="GG23" t="s">
        <v>211</v>
      </c>
      <c r="GH23" t="s">
        <v>211</v>
      </c>
      <c r="GI23" t="s">
        <v>211</v>
      </c>
      <c r="GJ23">
        <v>50.3</v>
      </c>
      <c r="GK23" t="s">
        <v>211</v>
      </c>
      <c r="GL23">
        <v>1.6</v>
      </c>
      <c r="GM23">
        <v>0.5</v>
      </c>
      <c r="GN23">
        <v>88.6</v>
      </c>
      <c r="GO23">
        <v>36.200000000000003</v>
      </c>
      <c r="GP23">
        <v>3.1</v>
      </c>
      <c r="GQ23">
        <v>0.60499999999999998</v>
      </c>
      <c r="GR23">
        <v>0.51</v>
      </c>
      <c r="GS23">
        <v>77.400000000000006</v>
      </c>
      <c r="GT23">
        <v>74.2</v>
      </c>
      <c r="GU23">
        <v>86.4</v>
      </c>
      <c r="GV23">
        <v>90.4</v>
      </c>
    </row>
    <row r="24" spans="1:204">
      <c r="A24" s="9" t="s">
        <v>237</v>
      </c>
      <c r="B24" s="9" t="s">
        <v>238</v>
      </c>
      <c r="E24">
        <v>106540536</v>
      </c>
      <c r="F24">
        <v>30691712</v>
      </c>
      <c r="G24">
        <v>15428668</v>
      </c>
      <c r="H24">
        <v>47095380</v>
      </c>
      <c r="I24">
        <v>9.546747179712127E-2</v>
      </c>
      <c r="J24">
        <v>2000</v>
      </c>
      <c r="L24">
        <v>5000000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86000</v>
      </c>
      <c r="U24">
        <v>101200</v>
      </c>
      <c r="V24">
        <v>10708000</v>
      </c>
      <c r="X24">
        <v>50276800</v>
      </c>
      <c r="Y24">
        <v>37593393</v>
      </c>
      <c r="Z24">
        <v>20374668</v>
      </c>
      <c r="AA24">
        <v>52634915</v>
      </c>
      <c r="AB24">
        <v>2038300</v>
      </c>
      <c r="AD24">
        <v>26186079</v>
      </c>
      <c r="AE24">
        <v>7822692</v>
      </c>
      <c r="AF24">
        <v>608503</v>
      </c>
      <c r="AG24">
        <v>9051141</v>
      </c>
      <c r="AH24">
        <v>222483691</v>
      </c>
      <c r="AI24">
        <v>18</v>
      </c>
      <c r="AK24">
        <v>0</v>
      </c>
      <c r="AL24">
        <v>0</v>
      </c>
      <c r="AM24">
        <v>0</v>
      </c>
      <c r="AN24">
        <v>0</v>
      </c>
      <c r="AO24">
        <v>18</v>
      </c>
      <c r="AP24">
        <v>0</v>
      </c>
      <c r="AR24">
        <v>469</v>
      </c>
      <c r="AS24">
        <v>382</v>
      </c>
      <c r="AT24">
        <v>875</v>
      </c>
      <c r="AU24">
        <v>445</v>
      </c>
      <c r="AV24">
        <v>446</v>
      </c>
      <c r="AW24">
        <v>672</v>
      </c>
      <c r="AY24">
        <v>3133</v>
      </c>
      <c r="AZ24">
        <v>1185</v>
      </c>
      <c r="BA24">
        <v>1308</v>
      </c>
      <c r="BB24">
        <v>2298</v>
      </c>
      <c r="BC24">
        <v>8596</v>
      </c>
      <c r="BD24">
        <v>2179</v>
      </c>
      <c r="BF24">
        <v>141582</v>
      </c>
      <c r="BG24">
        <v>2461</v>
      </c>
      <c r="BH24">
        <v>908</v>
      </c>
      <c r="BI24">
        <v>4905</v>
      </c>
      <c r="BJ24">
        <v>152035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161095</v>
      </c>
      <c r="BT24">
        <v>12</v>
      </c>
      <c r="BU24">
        <v>24</v>
      </c>
      <c r="BV24">
        <v>30</v>
      </c>
      <c r="BW24">
        <v>43</v>
      </c>
      <c r="BX24">
        <v>38</v>
      </c>
      <c r="BY24">
        <v>31</v>
      </c>
      <c r="BZ24">
        <v>178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3</v>
      </c>
      <c r="CH24">
        <v>0</v>
      </c>
      <c r="CI24">
        <v>0</v>
      </c>
      <c r="CJ24">
        <v>4</v>
      </c>
      <c r="CK24">
        <v>4</v>
      </c>
      <c r="CL24">
        <v>4</v>
      </c>
      <c r="CM24">
        <v>4</v>
      </c>
      <c r="CN24">
        <v>16</v>
      </c>
      <c r="CO24">
        <v>3</v>
      </c>
      <c r="CP24">
        <v>11</v>
      </c>
      <c r="CQ24">
        <v>11</v>
      </c>
      <c r="CR24">
        <v>13</v>
      </c>
      <c r="CS24">
        <v>8</v>
      </c>
      <c r="CT24">
        <v>9</v>
      </c>
      <c r="CU24">
        <v>55</v>
      </c>
      <c r="CV24">
        <v>8</v>
      </c>
      <c r="CW24">
        <v>12</v>
      </c>
      <c r="CX24">
        <v>14</v>
      </c>
      <c r="CY24">
        <v>26</v>
      </c>
      <c r="CZ24">
        <v>25</v>
      </c>
      <c r="DA24">
        <v>17</v>
      </c>
      <c r="DB24">
        <v>102</v>
      </c>
      <c r="DC24">
        <v>84738060</v>
      </c>
      <c r="DD24">
        <v>86752328</v>
      </c>
      <c r="DE24">
        <v>88.855000000000004</v>
      </c>
      <c r="DF24">
        <v>88.855000000000004</v>
      </c>
      <c r="DG24">
        <v>88.855000000000004</v>
      </c>
      <c r="DH24">
        <v>88.855000000000004</v>
      </c>
      <c r="DI24">
        <v>88.855000000000004</v>
      </c>
      <c r="DJ24">
        <v>88.855000000000004</v>
      </c>
      <c r="DK24">
        <v>88.855000000000004</v>
      </c>
      <c r="DL24">
        <v>88.855000000000004</v>
      </c>
      <c r="DM24">
        <v>88.855000000000004</v>
      </c>
      <c r="DN24">
        <v>88.855000000000004</v>
      </c>
      <c r="DO24">
        <v>88.855000000000004</v>
      </c>
      <c r="DP24">
        <v>88.855000000000004</v>
      </c>
      <c r="DQ24">
        <v>88.855000000000004</v>
      </c>
      <c r="DR24">
        <v>88.855000000000004</v>
      </c>
      <c r="DS24">
        <v>88.855000000000004</v>
      </c>
      <c r="DT24">
        <v>88.855000000000004</v>
      </c>
      <c r="DU24">
        <v>88.855000000000004</v>
      </c>
      <c r="DV24">
        <v>88.855000000000004</v>
      </c>
      <c r="DW24">
        <v>88.855000000000004</v>
      </c>
      <c r="DX24">
        <v>88.855000000000004</v>
      </c>
      <c r="DY24">
        <v>88.855000000000004</v>
      </c>
      <c r="DZ24">
        <v>88.855000000000004</v>
      </c>
      <c r="EA24">
        <v>88.855000000000004</v>
      </c>
      <c r="EB24">
        <v>88.855000000000004</v>
      </c>
      <c r="EC24">
        <v>88.855000000000004</v>
      </c>
      <c r="ED24">
        <v>88.855000000000004</v>
      </c>
      <c r="EE24">
        <v>88.855000000000004</v>
      </c>
      <c r="EF24">
        <v>88.855000000000004</v>
      </c>
      <c r="EG24">
        <v>88.855000000000004</v>
      </c>
      <c r="EH24">
        <v>88.855000000000004</v>
      </c>
      <c r="EI24">
        <v>88.855000000000004</v>
      </c>
      <c r="EJ24">
        <v>307.16699999999997</v>
      </c>
      <c r="EK24">
        <v>337.99099999999999</v>
      </c>
      <c r="EL24">
        <v>361.03899999999999</v>
      </c>
      <c r="EM24">
        <v>382.94499999999999</v>
      </c>
      <c r="EN24">
        <v>403.77600000000001</v>
      </c>
      <c r="EO24">
        <v>421.20699999999999</v>
      </c>
      <c r="EP24">
        <v>437.00799999999998</v>
      </c>
      <c r="EQ24">
        <v>451.28199999999998</v>
      </c>
      <c r="ER24">
        <v>466.77600000000001</v>
      </c>
      <c r="ES24">
        <v>493.67700000000002</v>
      </c>
      <c r="ET24">
        <v>524.13599999999997</v>
      </c>
      <c r="EU24">
        <v>552.49699999999996</v>
      </c>
      <c r="EV24">
        <v>579.07899999999995</v>
      </c>
      <c r="EW24">
        <v>604.43600000000004</v>
      </c>
      <c r="EX24">
        <v>631.22900000000004</v>
      </c>
      <c r="EY24">
        <v>660.70699999999999</v>
      </c>
      <c r="EZ24">
        <v>692.59400000000005</v>
      </c>
      <c r="FA24">
        <v>726.79100000000005</v>
      </c>
      <c r="FB24">
        <v>756.93799999999999</v>
      </c>
      <c r="FC24">
        <v>793.94799999999998</v>
      </c>
      <c r="FD24">
        <v>840.22500000000002</v>
      </c>
      <c r="FE24">
        <v>884.63499999999999</v>
      </c>
      <c r="FF24">
        <v>925.61</v>
      </c>
      <c r="FG24">
        <v>980.96799999999996</v>
      </c>
      <c r="FH24">
        <v>1052.7940000000001</v>
      </c>
      <c r="FI24">
        <v>1132.8409999999999</v>
      </c>
      <c r="FJ24">
        <v>1221.1569999999999</v>
      </c>
      <c r="FK24">
        <v>1299.6949999999999</v>
      </c>
      <c r="FL24">
        <v>1373.6369999999999</v>
      </c>
      <c r="FM24">
        <v>1463.2339999999999</v>
      </c>
      <c r="FN24">
        <v>1566.4390000000001</v>
      </c>
      <c r="FO24">
        <v>1.9651217913078001</v>
      </c>
      <c r="FP24">
        <v>0.58124483065817301</v>
      </c>
      <c r="FQ24">
        <v>9.5</v>
      </c>
      <c r="FR24">
        <v>27.899977680017798</v>
      </c>
      <c r="FS24" t="e">
        <v>#N/A</v>
      </c>
      <c r="FT24">
        <v>0</v>
      </c>
      <c r="FU24">
        <v>0.3</v>
      </c>
      <c r="FV24">
        <v>0.54300000000000004</v>
      </c>
      <c r="FW24">
        <v>65.7</v>
      </c>
      <c r="FX24">
        <v>53.5</v>
      </c>
      <c r="FY24">
        <v>52.1</v>
      </c>
      <c r="FZ24">
        <v>1241</v>
      </c>
      <c r="GA24">
        <v>0.67800000000000005</v>
      </c>
      <c r="GB24">
        <v>0.53</v>
      </c>
      <c r="GC24">
        <v>0.42</v>
      </c>
      <c r="GD24">
        <v>9</v>
      </c>
      <c r="GE24">
        <v>26</v>
      </c>
      <c r="GF24">
        <v>7.4</v>
      </c>
      <c r="GG24">
        <v>115</v>
      </c>
      <c r="GH24">
        <v>14.2</v>
      </c>
      <c r="GI24">
        <v>50</v>
      </c>
      <c r="GJ24">
        <v>82.9</v>
      </c>
      <c r="GK24">
        <v>121</v>
      </c>
      <c r="GL24">
        <v>1.5</v>
      </c>
      <c r="GM24">
        <v>-0.1</v>
      </c>
      <c r="GN24">
        <v>28.1</v>
      </c>
      <c r="GO24">
        <v>47.4</v>
      </c>
      <c r="GP24">
        <v>6.1</v>
      </c>
      <c r="GQ24">
        <v>0.26400000000000001</v>
      </c>
      <c r="GR24">
        <v>0.51</v>
      </c>
      <c r="GS24">
        <v>66.7</v>
      </c>
      <c r="GT24">
        <v>64.7</v>
      </c>
      <c r="GU24">
        <v>48</v>
      </c>
      <c r="GV24">
        <v>58.7</v>
      </c>
    </row>
    <row r="25" spans="1:204">
      <c r="A25" s="9" t="s">
        <v>239</v>
      </c>
      <c r="B25" s="9" t="s">
        <v>240</v>
      </c>
      <c r="E25">
        <v>5289.7280000000001</v>
      </c>
      <c r="F25">
        <v>262207.25</v>
      </c>
      <c r="G25">
        <v>7081.8900999999996</v>
      </c>
      <c r="H25">
        <v>4540.1372000000001</v>
      </c>
      <c r="I25" t="e">
        <v>#N/A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100</v>
      </c>
      <c r="Y25">
        <v>0</v>
      </c>
      <c r="Z25">
        <v>0</v>
      </c>
      <c r="AA25">
        <v>0</v>
      </c>
      <c r="AB25">
        <v>5007</v>
      </c>
      <c r="AC25">
        <v>230</v>
      </c>
      <c r="AE25">
        <v>0</v>
      </c>
      <c r="AF25">
        <v>2000</v>
      </c>
      <c r="AG25">
        <v>880</v>
      </c>
      <c r="AH25">
        <v>8217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0</v>
      </c>
      <c r="BW25">
        <v>1</v>
      </c>
      <c r="BX25">
        <v>1</v>
      </c>
      <c r="BY25">
        <v>1</v>
      </c>
      <c r="BZ25">
        <v>6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5</v>
      </c>
      <c r="DC25">
        <v>247274</v>
      </c>
      <c r="DD25">
        <v>247936</v>
      </c>
      <c r="DE25">
        <v>0.25</v>
      </c>
      <c r="DF25">
        <v>0.25</v>
      </c>
      <c r="DG25">
        <v>0.25</v>
      </c>
      <c r="DH25">
        <v>0.25</v>
      </c>
      <c r="DI25">
        <v>0.25</v>
      </c>
      <c r="DJ25">
        <v>0.25</v>
      </c>
      <c r="DK25">
        <v>0.25</v>
      </c>
      <c r="DL25">
        <v>0.25</v>
      </c>
      <c r="DM25">
        <v>0.25</v>
      </c>
      <c r="DN25">
        <v>0.25</v>
      </c>
      <c r="DO25">
        <v>0.25</v>
      </c>
      <c r="DP25">
        <v>0.25</v>
      </c>
      <c r="DQ25">
        <v>0.25</v>
      </c>
      <c r="DR25">
        <v>0.25</v>
      </c>
      <c r="DS25">
        <v>0.25</v>
      </c>
      <c r="DT25">
        <v>0.25</v>
      </c>
      <c r="DU25">
        <v>0.25</v>
      </c>
      <c r="DV25">
        <v>0.25</v>
      </c>
      <c r="DW25">
        <v>0.25</v>
      </c>
      <c r="DX25">
        <v>0.25</v>
      </c>
      <c r="DY25">
        <v>0.25</v>
      </c>
      <c r="DZ25">
        <v>0.25</v>
      </c>
      <c r="EA25">
        <v>0.25</v>
      </c>
      <c r="EB25">
        <v>0.25</v>
      </c>
      <c r="EC25">
        <v>0.25</v>
      </c>
      <c r="ED25">
        <v>0.25</v>
      </c>
      <c r="EE25">
        <v>0.25</v>
      </c>
      <c r="EF25">
        <v>0.25</v>
      </c>
      <c r="EG25">
        <v>0.25</v>
      </c>
      <c r="EH25">
        <v>0.25</v>
      </c>
      <c r="EI25">
        <v>0.25</v>
      </c>
      <c r="EJ25">
        <v>6731.6710000000003</v>
      </c>
      <c r="EK25">
        <v>7224.085</v>
      </c>
      <c r="EL25">
        <v>7289.2449999999999</v>
      </c>
      <c r="EM25">
        <v>7615.4290000000001</v>
      </c>
      <c r="EN25">
        <v>8185.7179999999998</v>
      </c>
      <c r="EO25">
        <v>8527.5349999999999</v>
      </c>
      <c r="EP25">
        <v>9160.0249999999996</v>
      </c>
      <c r="EQ25">
        <v>9654.8829999999998</v>
      </c>
      <c r="ER25">
        <v>10333.776</v>
      </c>
      <c r="ES25">
        <v>11110.731</v>
      </c>
      <c r="ET25">
        <v>11158.887000000001</v>
      </c>
      <c r="EU25">
        <v>11098.788</v>
      </c>
      <c r="EV25">
        <v>10706.887000000001</v>
      </c>
      <c r="EW25">
        <v>11041.773999999999</v>
      </c>
      <c r="EX25">
        <v>10879.671</v>
      </c>
      <c r="EY25">
        <v>11326.279</v>
      </c>
      <c r="EZ25">
        <v>11988.817999999999</v>
      </c>
      <c r="FA25">
        <v>12691.678</v>
      </c>
      <c r="FB25">
        <v>13265.564</v>
      </c>
      <c r="FC25">
        <v>13476.093000000001</v>
      </c>
      <c r="FD25">
        <v>13982.012000000001</v>
      </c>
      <c r="FE25">
        <v>13917.445</v>
      </c>
      <c r="FF25">
        <v>14203.458000000001</v>
      </c>
      <c r="FG25">
        <v>14745.027</v>
      </c>
      <c r="FH25">
        <v>15849.699000000001</v>
      </c>
      <c r="FI25">
        <v>16981.8</v>
      </c>
      <c r="FJ25">
        <v>18145.505000000001</v>
      </c>
      <c r="FK25">
        <v>19347.363000000001</v>
      </c>
      <c r="FL25">
        <v>20208.315999999999</v>
      </c>
      <c r="FM25">
        <v>21025.643</v>
      </c>
      <c r="FN25">
        <v>21884.344000000001</v>
      </c>
      <c r="FO25">
        <v>6.3933343740418103</v>
      </c>
      <c r="FP25" t="e">
        <v>#N/A</v>
      </c>
      <c r="FQ25">
        <v>100</v>
      </c>
      <c r="FR25">
        <v>159.08903892195599</v>
      </c>
      <c r="FS25" t="e">
        <v>#N/A</v>
      </c>
      <c r="FT25" t="e">
        <v>#N/A</v>
      </c>
      <c r="FU25" t="e">
        <v>#N/A</v>
      </c>
      <c r="FV25">
        <v>0.90300000000000002</v>
      </c>
      <c r="FW25">
        <v>77</v>
      </c>
      <c r="FX25" t="s">
        <v>211</v>
      </c>
      <c r="FY25">
        <v>92.9</v>
      </c>
      <c r="FZ25">
        <v>17956</v>
      </c>
      <c r="GA25">
        <v>0.86699999999999999</v>
      </c>
      <c r="GB25">
        <v>0.97499999999999998</v>
      </c>
      <c r="GC25">
        <v>0.86599999999999999</v>
      </c>
      <c r="GD25">
        <v>11</v>
      </c>
      <c r="GE25">
        <v>722</v>
      </c>
      <c r="GF25">
        <v>11.9</v>
      </c>
      <c r="GG25" t="s">
        <v>211</v>
      </c>
      <c r="GH25">
        <v>16.399999999999999</v>
      </c>
      <c r="GI25">
        <v>94.8</v>
      </c>
      <c r="GJ25">
        <v>75.7</v>
      </c>
      <c r="GK25" t="s">
        <v>211</v>
      </c>
      <c r="GL25">
        <v>0.4</v>
      </c>
      <c r="GM25">
        <v>-0.1</v>
      </c>
      <c r="GN25">
        <v>40.799999999999997</v>
      </c>
      <c r="GO25">
        <v>23.5</v>
      </c>
      <c r="GP25">
        <v>14.4</v>
      </c>
      <c r="GQ25">
        <v>0.63200000000000001</v>
      </c>
      <c r="GR25">
        <v>0.65</v>
      </c>
      <c r="GS25">
        <v>79.7</v>
      </c>
      <c r="GT25">
        <v>74</v>
      </c>
      <c r="GU25" t="s">
        <v>211</v>
      </c>
      <c r="GV25" t="s">
        <v>211</v>
      </c>
    </row>
    <row r="26" spans="1:204">
      <c r="A26" s="9" t="s">
        <v>241</v>
      </c>
      <c r="B26" s="9" t="s">
        <v>242</v>
      </c>
      <c r="E26">
        <v>3740235.25</v>
      </c>
      <c r="F26">
        <v>6446656.5</v>
      </c>
      <c r="G26">
        <v>0</v>
      </c>
      <c r="H26">
        <v>0</v>
      </c>
      <c r="I26">
        <v>8.3808978491918019E-3</v>
      </c>
      <c r="M26">
        <v>0</v>
      </c>
      <c r="N26">
        <v>0</v>
      </c>
      <c r="O26">
        <v>0</v>
      </c>
      <c r="S26">
        <v>0</v>
      </c>
      <c r="T26">
        <v>0</v>
      </c>
      <c r="U26">
        <v>1820</v>
      </c>
      <c r="Y26">
        <v>40000</v>
      </c>
      <c r="Z26">
        <v>2000</v>
      </c>
      <c r="AA26">
        <v>0</v>
      </c>
      <c r="AE26">
        <v>21390</v>
      </c>
      <c r="AF26">
        <v>0</v>
      </c>
      <c r="AG26">
        <v>0</v>
      </c>
      <c r="AH26">
        <v>65210</v>
      </c>
      <c r="AL26">
        <v>0</v>
      </c>
      <c r="AM26">
        <v>0</v>
      </c>
      <c r="AN26">
        <v>0</v>
      </c>
      <c r="AO26">
        <v>0</v>
      </c>
      <c r="AS26">
        <v>0</v>
      </c>
      <c r="AT26">
        <v>0</v>
      </c>
      <c r="AU26">
        <v>5</v>
      </c>
      <c r="AV26">
        <v>6</v>
      </c>
      <c r="AZ26">
        <v>0</v>
      </c>
      <c r="BA26">
        <v>2</v>
      </c>
      <c r="BB26">
        <v>0</v>
      </c>
      <c r="BC26">
        <v>2</v>
      </c>
      <c r="BG26">
        <v>5</v>
      </c>
      <c r="BH26">
        <v>0</v>
      </c>
      <c r="BI26">
        <v>0</v>
      </c>
      <c r="BJ26">
        <v>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0</v>
      </c>
      <c r="BU26">
        <v>0</v>
      </c>
      <c r="BV26">
        <v>0</v>
      </c>
      <c r="BW26">
        <v>3</v>
      </c>
      <c r="BX26">
        <v>2</v>
      </c>
      <c r="BY26">
        <v>0</v>
      </c>
      <c r="BZ26">
        <v>5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2</v>
      </c>
      <c r="CS26">
        <v>1</v>
      </c>
      <c r="CT26">
        <v>0</v>
      </c>
      <c r="CU26">
        <v>3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9525000</v>
      </c>
      <c r="DD26">
        <v>9584000</v>
      </c>
      <c r="DE26" t="s">
        <v>210</v>
      </c>
      <c r="DF26" t="s">
        <v>210</v>
      </c>
      <c r="DG26" t="s">
        <v>210</v>
      </c>
      <c r="DH26" t="s">
        <v>210</v>
      </c>
      <c r="DI26" t="s">
        <v>210</v>
      </c>
      <c r="DJ26" t="s">
        <v>210</v>
      </c>
      <c r="DK26" t="s">
        <v>210</v>
      </c>
      <c r="DL26" t="s">
        <v>210</v>
      </c>
      <c r="DM26" t="s">
        <v>210</v>
      </c>
      <c r="DN26" t="s">
        <v>210</v>
      </c>
      <c r="DO26" t="s">
        <v>210</v>
      </c>
      <c r="DP26" t="s">
        <v>210</v>
      </c>
      <c r="DQ26" t="s">
        <v>210</v>
      </c>
      <c r="DR26" t="s">
        <v>210</v>
      </c>
      <c r="DS26" t="s">
        <v>210</v>
      </c>
      <c r="DT26" t="s">
        <v>210</v>
      </c>
      <c r="DU26" t="s">
        <v>210</v>
      </c>
      <c r="DV26" t="s">
        <v>210</v>
      </c>
      <c r="DW26" t="s">
        <v>210</v>
      </c>
      <c r="DX26" t="s">
        <v>210</v>
      </c>
      <c r="DY26" t="s">
        <v>210</v>
      </c>
      <c r="DZ26" t="s">
        <v>210</v>
      </c>
      <c r="EA26" t="s">
        <v>210</v>
      </c>
      <c r="EB26" t="s">
        <v>210</v>
      </c>
      <c r="EC26" t="s">
        <v>210</v>
      </c>
      <c r="ED26" t="s">
        <v>210</v>
      </c>
      <c r="EE26" t="s">
        <v>210</v>
      </c>
      <c r="EF26" t="s">
        <v>210</v>
      </c>
      <c r="EG26" t="s">
        <v>210</v>
      </c>
      <c r="EH26" t="s">
        <v>210</v>
      </c>
      <c r="EI26" t="s">
        <v>210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>
        <v>4359.8119999999999</v>
      </c>
      <c r="EW26">
        <v>4112.2380000000003</v>
      </c>
      <c r="EX26">
        <v>3712.634</v>
      </c>
      <c r="EY26">
        <v>3370.8380000000002</v>
      </c>
      <c r="EZ26">
        <v>3541.93</v>
      </c>
      <c r="FA26">
        <v>4029.5160000000001</v>
      </c>
      <c r="FB26">
        <v>4438.0450000000001</v>
      </c>
      <c r="FC26">
        <v>4676.2039999999997</v>
      </c>
      <c r="FD26">
        <v>5072.335</v>
      </c>
      <c r="FE26">
        <v>5460.0680000000002</v>
      </c>
      <c r="FF26">
        <v>5866.5129999999999</v>
      </c>
      <c r="FG26">
        <v>6445.3670000000002</v>
      </c>
      <c r="FH26">
        <v>7327.69</v>
      </c>
      <c r="FI26">
        <v>8558.8439999999991</v>
      </c>
      <c r="FJ26">
        <v>9766.0380000000005</v>
      </c>
      <c r="FK26">
        <v>10910.173000000001</v>
      </c>
      <c r="FL26">
        <v>11991.441000000001</v>
      </c>
      <c r="FM26">
        <v>13113.126</v>
      </c>
      <c r="FN26">
        <v>14244.547</v>
      </c>
      <c r="FO26">
        <v>4.9325687805473599</v>
      </c>
      <c r="FP26">
        <v>0</v>
      </c>
      <c r="FQ26">
        <v>88.639999389648395</v>
      </c>
      <c r="FR26">
        <v>83.959569665886704</v>
      </c>
      <c r="FS26">
        <v>0.97287633267837004</v>
      </c>
      <c r="FT26">
        <v>-0.6</v>
      </c>
      <c r="FU26">
        <v>-0.1</v>
      </c>
      <c r="FV26">
        <v>0.82599999999999996</v>
      </c>
      <c r="FW26">
        <v>69</v>
      </c>
      <c r="FX26">
        <v>99.7</v>
      </c>
      <c r="FY26">
        <v>90.4</v>
      </c>
      <c r="FZ26">
        <v>10841</v>
      </c>
      <c r="GA26">
        <v>0.73299999999999998</v>
      </c>
      <c r="GB26">
        <v>0.96099999999999997</v>
      </c>
      <c r="GC26">
        <v>0.78200000000000003</v>
      </c>
      <c r="GD26">
        <v>6</v>
      </c>
      <c r="GE26">
        <v>428</v>
      </c>
      <c r="GF26">
        <v>10.199999999999999</v>
      </c>
      <c r="GG26">
        <v>1196</v>
      </c>
      <c r="GH26">
        <v>9.3000000000000007</v>
      </c>
      <c r="GI26">
        <v>85.4</v>
      </c>
      <c r="GJ26" t="s">
        <v>211</v>
      </c>
      <c r="GK26" t="s">
        <v>211</v>
      </c>
      <c r="GL26">
        <v>-0.5</v>
      </c>
      <c r="GM26">
        <v>0</v>
      </c>
      <c r="GN26">
        <v>74.3</v>
      </c>
      <c r="GO26">
        <v>20.399999999999999</v>
      </c>
      <c r="GP26">
        <v>18.600000000000001</v>
      </c>
      <c r="GQ26" t="s">
        <v>211</v>
      </c>
      <c r="GR26">
        <v>0.63</v>
      </c>
      <c r="GS26">
        <v>75.2</v>
      </c>
      <c r="GT26">
        <v>63.1</v>
      </c>
      <c r="GU26">
        <v>99.7</v>
      </c>
      <c r="GV26">
        <v>99.8</v>
      </c>
    </row>
    <row r="27" spans="1:204">
      <c r="A27" s="9" t="s">
        <v>243</v>
      </c>
      <c r="B27" s="9" t="s">
        <v>244</v>
      </c>
      <c r="E27">
        <v>838257.3125</v>
      </c>
      <c r="F27">
        <v>9381046</v>
      </c>
      <c r="G27">
        <v>2260399.75</v>
      </c>
      <c r="H27">
        <v>85214.523400000005</v>
      </c>
      <c r="I27">
        <v>1.9033089489974172E-2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735</v>
      </c>
      <c r="Z27">
        <v>2540</v>
      </c>
      <c r="AA27">
        <v>210</v>
      </c>
      <c r="AB27">
        <v>0</v>
      </c>
      <c r="AC27">
        <v>0</v>
      </c>
      <c r="AD27">
        <v>0</v>
      </c>
      <c r="AE27">
        <v>800</v>
      </c>
      <c r="AF27">
        <v>905</v>
      </c>
      <c r="AG27">
        <v>2</v>
      </c>
      <c r="AH27">
        <v>5192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2117</v>
      </c>
      <c r="AV27">
        <v>2118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3</v>
      </c>
      <c r="BD27">
        <v>0</v>
      </c>
      <c r="BE27">
        <v>0</v>
      </c>
      <c r="BF27">
        <v>16</v>
      </c>
      <c r="BG27">
        <v>6</v>
      </c>
      <c r="BH27">
        <v>7</v>
      </c>
      <c r="BI27">
        <v>2</v>
      </c>
      <c r="BJ27">
        <v>31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2152</v>
      </c>
      <c r="BT27">
        <v>1</v>
      </c>
      <c r="BU27">
        <v>5</v>
      </c>
      <c r="BV27">
        <v>1</v>
      </c>
      <c r="BW27">
        <v>3</v>
      </c>
      <c r="BX27">
        <v>7</v>
      </c>
      <c r="BY27">
        <v>5</v>
      </c>
      <c r="BZ27">
        <v>22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3</v>
      </c>
      <c r="CN27">
        <v>4</v>
      </c>
      <c r="CO27">
        <v>0</v>
      </c>
      <c r="CP27">
        <v>2</v>
      </c>
      <c r="CQ27">
        <v>0</v>
      </c>
      <c r="CR27">
        <v>3</v>
      </c>
      <c r="CS27">
        <v>5</v>
      </c>
      <c r="CT27">
        <v>2</v>
      </c>
      <c r="CU27">
        <v>12</v>
      </c>
      <c r="CV27">
        <v>1</v>
      </c>
      <c r="CW27">
        <v>2</v>
      </c>
      <c r="CX27">
        <v>1</v>
      </c>
      <c r="CY27">
        <v>0</v>
      </c>
      <c r="CZ27">
        <v>2</v>
      </c>
      <c r="DA27">
        <v>0</v>
      </c>
      <c r="DB27">
        <v>6</v>
      </c>
      <c r="DC27">
        <v>9830000</v>
      </c>
      <c r="DD27">
        <v>9837000</v>
      </c>
      <c r="DE27">
        <v>9.8569999999999993</v>
      </c>
      <c r="DF27">
        <v>9.8569999999999993</v>
      </c>
      <c r="DG27">
        <v>9.8569999999999993</v>
      </c>
      <c r="DH27">
        <v>9.8569999999999993</v>
      </c>
      <c r="DI27">
        <v>9.8569999999999993</v>
      </c>
      <c r="DJ27">
        <v>9.8569999999999993</v>
      </c>
      <c r="DK27">
        <v>9.8569999999999993</v>
      </c>
      <c r="DL27">
        <v>9.8569999999999993</v>
      </c>
      <c r="DM27">
        <v>9.8569999999999993</v>
      </c>
      <c r="DN27">
        <v>9.8569999999999993</v>
      </c>
      <c r="DO27">
        <v>9.8569999999999993</v>
      </c>
      <c r="DP27">
        <v>9.8569999999999993</v>
      </c>
      <c r="DQ27">
        <v>9.8569999999999993</v>
      </c>
      <c r="DR27">
        <v>9.8569999999999993</v>
      </c>
      <c r="DS27">
        <v>9.8569999999999993</v>
      </c>
      <c r="DT27">
        <v>9.8569999999999993</v>
      </c>
      <c r="DU27">
        <v>9.8569999999999993</v>
      </c>
      <c r="DV27">
        <v>9.8569999999999993</v>
      </c>
      <c r="DW27">
        <v>9.8569999999999993</v>
      </c>
      <c r="DX27">
        <v>9.8569999999999993</v>
      </c>
      <c r="DY27">
        <v>9.8569999999999993</v>
      </c>
      <c r="DZ27">
        <v>9.8569999999999993</v>
      </c>
      <c r="EA27">
        <v>9.8569999999999993</v>
      </c>
      <c r="EB27">
        <v>9.8569999999999993</v>
      </c>
      <c r="EC27">
        <v>9.8569999999999993</v>
      </c>
      <c r="ED27">
        <v>9.8569999999999993</v>
      </c>
      <c r="EE27">
        <v>9.8569999999999993</v>
      </c>
      <c r="EF27">
        <v>9.8569999999999993</v>
      </c>
      <c r="EG27">
        <v>9.8569999999999993</v>
      </c>
      <c r="EH27">
        <v>9.8569999999999993</v>
      </c>
      <c r="EI27">
        <v>9.8569999999999993</v>
      </c>
      <c r="EJ27">
        <v>9758.2739999999994</v>
      </c>
      <c r="EK27">
        <v>10684.004999999999</v>
      </c>
      <c r="EL27">
        <v>11398.163</v>
      </c>
      <c r="EM27">
        <v>11897.254999999999</v>
      </c>
      <c r="EN27">
        <v>12603.305</v>
      </c>
      <c r="EO27">
        <v>13222.617</v>
      </c>
      <c r="EP27">
        <v>13759.008</v>
      </c>
      <c r="EQ27">
        <v>14458.543</v>
      </c>
      <c r="ER27">
        <v>15554.169</v>
      </c>
      <c r="ES27">
        <v>16697.920999999998</v>
      </c>
      <c r="ET27">
        <v>17826.451000000001</v>
      </c>
      <c r="EU27">
        <v>18710.883999999998</v>
      </c>
      <c r="EV27">
        <v>19318.886999999999</v>
      </c>
      <c r="EW27">
        <v>19552.21</v>
      </c>
      <c r="EX27">
        <v>20559.807000000001</v>
      </c>
      <c r="EY27">
        <v>21841.455999999998</v>
      </c>
      <c r="EZ27">
        <v>22450.339</v>
      </c>
      <c r="FA27">
        <v>23571.502</v>
      </c>
      <c r="FB27">
        <v>24201.493999999999</v>
      </c>
      <c r="FC27">
        <v>25304.401999999998</v>
      </c>
      <c r="FD27">
        <v>26810.788</v>
      </c>
      <c r="FE27">
        <v>27532.045999999998</v>
      </c>
      <c r="FF27">
        <v>28281.75</v>
      </c>
      <c r="FG27">
        <v>29059.806</v>
      </c>
      <c r="FH27">
        <v>30559.34</v>
      </c>
      <c r="FI27">
        <v>31962.863000000001</v>
      </c>
      <c r="FJ27">
        <v>33694.237999999998</v>
      </c>
      <c r="FK27">
        <v>35272.936000000002</v>
      </c>
      <c r="FL27">
        <v>36214.612999999998</v>
      </c>
      <c r="FM27">
        <v>37043.419000000002</v>
      </c>
      <c r="FN27">
        <v>38514.002</v>
      </c>
      <c r="FO27">
        <v>5.8069367397951002</v>
      </c>
      <c r="FP27">
        <v>6.3397832742056598E-3</v>
      </c>
      <c r="FQ27">
        <v>78.208000183105398</v>
      </c>
      <c r="FR27">
        <v>110.400746775928</v>
      </c>
      <c r="FS27">
        <v>1.91105645709211</v>
      </c>
      <c r="FT27">
        <v>0.1</v>
      </c>
      <c r="FU27">
        <v>0</v>
      </c>
      <c r="FV27">
        <v>0.95299999999999996</v>
      </c>
      <c r="FW27">
        <v>79.5</v>
      </c>
      <c r="FX27" t="s">
        <v>211</v>
      </c>
      <c r="FY27">
        <v>94.3</v>
      </c>
      <c r="FZ27">
        <v>34935</v>
      </c>
      <c r="GA27">
        <v>0.90800000000000003</v>
      </c>
      <c r="GB27">
        <v>0.97399999999999998</v>
      </c>
      <c r="GC27">
        <v>0.97699999999999998</v>
      </c>
      <c r="GD27">
        <v>4</v>
      </c>
      <c r="GE27">
        <v>2264</v>
      </c>
      <c r="GF27">
        <v>13.9</v>
      </c>
      <c r="GG27">
        <v>6303</v>
      </c>
      <c r="GH27">
        <v>12.1</v>
      </c>
      <c r="GI27" t="s">
        <v>211</v>
      </c>
      <c r="GJ27">
        <v>42.3</v>
      </c>
      <c r="GK27" t="s">
        <v>211</v>
      </c>
      <c r="GL27">
        <v>0.2</v>
      </c>
      <c r="GM27">
        <v>0.4</v>
      </c>
      <c r="GN27">
        <v>97.4</v>
      </c>
      <c r="GO27">
        <v>25.4</v>
      </c>
      <c r="GP27">
        <v>26.4</v>
      </c>
      <c r="GQ27">
        <v>0.874</v>
      </c>
      <c r="GR27">
        <v>0.64</v>
      </c>
      <c r="GS27">
        <v>82.4</v>
      </c>
      <c r="GT27">
        <v>76.5</v>
      </c>
      <c r="GU27" t="s">
        <v>211</v>
      </c>
      <c r="GV27" t="s">
        <v>211</v>
      </c>
    </row>
    <row r="28" spans="1:204">
      <c r="A28" s="9" t="s">
        <v>245</v>
      </c>
      <c r="B28" s="9" t="s">
        <v>246</v>
      </c>
      <c r="E28">
        <v>133184.0625</v>
      </c>
      <c r="F28">
        <v>93108.203099999999</v>
      </c>
      <c r="G28">
        <v>59775.007799999999</v>
      </c>
      <c r="H28">
        <v>31493.269499999999</v>
      </c>
      <c r="I28">
        <v>5.3021675580109132E-2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17000</v>
      </c>
      <c r="X28">
        <v>0</v>
      </c>
      <c r="Y28">
        <v>2600</v>
      </c>
      <c r="Z28">
        <v>0</v>
      </c>
      <c r="AA28">
        <v>0</v>
      </c>
      <c r="AB28">
        <v>6000</v>
      </c>
      <c r="AD28">
        <v>0</v>
      </c>
      <c r="AE28">
        <v>0</v>
      </c>
      <c r="AF28">
        <v>142570</v>
      </c>
      <c r="AG28">
        <v>20000</v>
      </c>
      <c r="AH28">
        <v>188170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F28">
        <v>0</v>
      </c>
      <c r="BG28">
        <v>0</v>
      </c>
      <c r="BH28">
        <v>53</v>
      </c>
      <c r="BI28">
        <v>3</v>
      </c>
      <c r="BJ28">
        <v>61</v>
      </c>
      <c r="BK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62</v>
      </c>
      <c r="BT28">
        <v>2</v>
      </c>
      <c r="BU28">
        <v>0</v>
      </c>
      <c r="BV28">
        <v>2</v>
      </c>
      <c r="BW28">
        <v>1</v>
      </c>
      <c r="BX28">
        <v>4</v>
      </c>
      <c r="BY28">
        <v>1</v>
      </c>
      <c r="BZ28">
        <v>10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4</v>
      </c>
      <c r="DA28">
        <v>1</v>
      </c>
      <c r="DB28">
        <v>6</v>
      </c>
      <c r="DC28">
        <v>138338</v>
      </c>
      <c r="DD28">
        <v>142162</v>
      </c>
      <c r="DE28">
        <v>0.15</v>
      </c>
      <c r="DF28">
        <v>0.15</v>
      </c>
      <c r="DG28">
        <v>0.15</v>
      </c>
      <c r="DH28">
        <v>0.15</v>
      </c>
      <c r="DI28">
        <v>0.15</v>
      </c>
      <c r="DJ28">
        <v>0.15</v>
      </c>
      <c r="DK28">
        <v>0.15</v>
      </c>
      <c r="DL28">
        <v>0.15</v>
      </c>
      <c r="DM28">
        <v>0.15</v>
      </c>
      <c r="DN28">
        <v>0.15</v>
      </c>
      <c r="DO28">
        <v>0.15</v>
      </c>
      <c r="DP28">
        <v>0.15</v>
      </c>
      <c r="DQ28">
        <v>0.15</v>
      </c>
      <c r="DR28">
        <v>0.15</v>
      </c>
      <c r="DS28">
        <v>0.15</v>
      </c>
      <c r="DT28">
        <v>0.15</v>
      </c>
      <c r="DU28">
        <v>0.15</v>
      </c>
      <c r="DV28">
        <v>0.15</v>
      </c>
      <c r="DW28">
        <v>0.15</v>
      </c>
      <c r="DX28">
        <v>0.15</v>
      </c>
      <c r="DY28">
        <v>0.15</v>
      </c>
      <c r="DZ28">
        <v>0.15</v>
      </c>
      <c r="EA28">
        <v>0.15</v>
      </c>
      <c r="EB28">
        <v>0.15</v>
      </c>
      <c r="EC28">
        <v>0.15</v>
      </c>
      <c r="ED28">
        <v>0.15</v>
      </c>
      <c r="EE28">
        <v>0.15</v>
      </c>
      <c r="EF28">
        <v>0.15</v>
      </c>
      <c r="EG28">
        <v>0.15</v>
      </c>
      <c r="EH28">
        <v>0.15</v>
      </c>
      <c r="EI28">
        <v>0.15</v>
      </c>
      <c r="EJ28">
        <v>1448.0920000000001</v>
      </c>
      <c r="EK28">
        <v>1584.3430000000001</v>
      </c>
      <c r="EL28">
        <v>1525.652</v>
      </c>
      <c r="EM28">
        <v>1636.3910000000001</v>
      </c>
      <c r="EN28">
        <v>1839.9469999999999</v>
      </c>
      <c r="EO28">
        <v>1818.42</v>
      </c>
      <c r="EP28">
        <v>1937.75</v>
      </c>
      <c r="EQ28">
        <v>2366.2910000000002</v>
      </c>
      <c r="ER28">
        <v>2659.76</v>
      </c>
      <c r="ES28">
        <v>3105.9409999999998</v>
      </c>
      <c r="ET28">
        <v>3486.837</v>
      </c>
      <c r="EU28">
        <v>3918.8919999999998</v>
      </c>
      <c r="EV28">
        <v>4378.848</v>
      </c>
      <c r="EW28">
        <v>4621.5370000000003</v>
      </c>
      <c r="EX28">
        <v>4592.8280000000004</v>
      </c>
      <c r="EY28">
        <v>4597.7669999999998</v>
      </c>
      <c r="EZ28">
        <v>4634.6980000000003</v>
      </c>
      <c r="FA28">
        <v>4710.3689999999997</v>
      </c>
      <c r="FB28">
        <v>4763.5420000000004</v>
      </c>
      <c r="FC28">
        <v>5156.4129999999996</v>
      </c>
      <c r="FD28">
        <v>5794.4840000000004</v>
      </c>
      <c r="FE28">
        <v>6045.4489999999996</v>
      </c>
      <c r="FF28">
        <v>6271.77</v>
      </c>
      <c r="FG28">
        <v>6785.3329999999996</v>
      </c>
      <c r="FH28">
        <v>7287.1689999999999</v>
      </c>
      <c r="FI28">
        <v>7324.5230000000001</v>
      </c>
      <c r="FJ28">
        <v>7733.67</v>
      </c>
      <c r="FK28">
        <v>7863.384</v>
      </c>
      <c r="FL28">
        <v>8013.5860000000002</v>
      </c>
      <c r="FM28">
        <v>8096.2250000000004</v>
      </c>
      <c r="FN28">
        <v>8201.1769999999997</v>
      </c>
      <c r="FO28">
        <v>5.6188016793895503</v>
      </c>
      <c r="FP28">
        <v>0</v>
      </c>
      <c r="FQ28">
        <v>17</v>
      </c>
      <c r="FR28">
        <v>49.6839490841353</v>
      </c>
      <c r="FS28" t="e">
        <v>#N/A</v>
      </c>
      <c r="FT28" t="e">
        <v>#N/A</v>
      </c>
      <c r="FU28" t="e">
        <v>#N/A</v>
      </c>
      <c r="FV28">
        <v>0.77200000000000002</v>
      </c>
      <c r="FW28">
        <v>76</v>
      </c>
      <c r="FX28">
        <v>75.099999999999994</v>
      </c>
      <c r="FY28">
        <v>78.3</v>
      </c>
      <c r="FZ28">
        <v>6734</v>
      </c>
      <c r="GA28">
        <v>0.85099999999999998</v>
      </c>
      <c r="GB28">
        <v>0.76200000000000001</v>
      </c>
      <c r="GC28">
        <v>0.70299999999999996</v>
      </c>
      <c r="GD28">
        <v>3</v>
      </c>
      <c r="GE28">
        <v>254</v>
      </c>
      <c r="GF28">
        <v>10.9</v>
      </c>
      <c r="GG28">
        <v>846</v>
      </c>
      <c r="GH28">
        <v>18.100000000000001</v>
      </c>
      <c r="GI28">
        <v>32.6</v>
      </c>
      <c r="GJ28">
        <v>74.2</v>
      </c>
      <c r="GK28" t="s">
        <v>211</v>
      </c>
      <c r="GL28">
        <v>2.1</v>
      </c>
      <c r="GM28">
        <v>-0.1</v>
      </c>
      <c r="GN28">
        <v>52.7</v>
      </c>
      <c r="GO28">
        <v>56.3</v>
      </c>
      <c r="GP28">
        <v>6.7</v>
      </c>
      <c r="GQ28">
        <v>0.50700000000000001</v>
      </c>
      <c r="GR28">
        <v>0.43</v>
      </c>
      <c r="GS28">
        <v>78</v>
      </c>
      <c r="GT28">
        <v>74.2</v>
      </c>
      <c r="GU28" t="s">
        <v>211</v>
      </c>
      <c r="GV28" t="s">
        <v>211</v>
      </c>
    </row>
    <row r="29" spans="1:204">
      <c r="A29" s="9" t="s">
        <v>247</v>
      </c>
      <c r="B29" s="9" t="s">
        <v>248</v>
      </c>
      <c r="E29">
        <v>4627616</v>
      </c>
      <c r="F29">
        <v>2569263.25</v>
      </c>
      <c r="G29">
        <v>1123378.25</v>
      </c>
      <c r="H29">
        <v>384473</v>
      </c>
      <c r="I29">
        <v>4.1073463676143777E-2</v>
      </c>
      <c r="J29">
        <v>0</v>
      </c>
      <c r="K29">
        <v>2100000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580000</v>
      </c>
      <c r="W29">
        <v>475000</v>
      </c>
      <c r="X29">
        <v>84000</v>
      </c>
      <c r="Y29">
        <v>356727</v>
      </c>
      <c r="Z29">
        <v>477469</v>
      </c>
      <c r="AA29">
        <v>10884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4084080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61</v>
      </c>
      <c r="AY29">
        <v>3</v>
      </c>
      <c r="AZ29">
        <v>31</v>
      </c>
      <c r="BA29">
        <v>3</v>
      </c>
      <c r="BB29">
        <v>10</v>
      </c>
      <c r="BC29">
        <v>108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109</v>
      </c>
      <c r="BT29">
        <v>2</v>
      </c>
      <c r="BU29">
        <v>5</v>
      </c>
      <c r="BV29">
        <v>2</v>
      </c>
      <c r="BW29">
        <v>4</v>
      </c>
      <c r="BX29">
        <v>3</v>
      </c>
      <c r="BY29">
        <v>0</v>
      </c>
      <c r="BZ29">
        <v>16</v>
      </c>
      <c r="CA29">
        <v>0</v>
      </c>
      <c r="CB29">
        <v>3</v>
      </c>
      <c r="CC29">
        <v>0</v>
      </c>
      <c r="CD29">
        <v>0</v>
      </c>
      <c r="CE29">
        <v>0</v>
      </c>
      <c r="CF29">
        <v>0</v>
      </c>
      <c r="CG29">
        <v>3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>
        <v>1</v>
      </c>
      <c r="CP29">
        <v>1</v>
      </c>
      <c r="CQ29">
        <v>2</v>
      </c>
      <c r="CR29">
        <v>4</v>
      </c>
      <c r="CS29">
        <v>2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3490251</v>
      </c>
      <c r="DD29">
        <v>3595375</v>
      </c>
      <c r="DE29">
        <v>3.46</v>
      </c>
      <c r="DF29">
        <v>3.46</v>
      </c>
      <c r="DG29">
        <v>3.46</v>
      </c>
      <c r="DH29">
        <v>3.46</v>
      </c>
      <c r="DI29">
        <v>3.46</v>
      </c>
      <c r="DJ29">
        <v>3.46</v>
      </c>
      <c r="DK29">
        <v>3.46</v>
      </c>
      <c r="DL29">
        <v>3.46</v>
      </c>
      <c r="DM29">
        <v>3.46</v>
      </c>
      <c r="DN29">
        <v>3.46</v>
      </c>
      <c r="DO29">
        <v>3.46</v>
      </c>
      <c r="DP29">
        <v>3.46</v>
      </c>
      <c r="DQ29">
        <v>3.46</v>
      </c>
      <c r="DR29">
        <v>3.46</v>
      </c>
      <c r="DS29">
        <v>3.46</v>
      </c>
      <c r="DT29">
        <v>3.46</v>
      </c>
      <c r="DU29">
        <v>3.46</v>
      </c>
      <c r="DV29">
        <v>3.46</v>
      </c>
      <c r="DW29">
        <v>3.46</v>
      </c>
      <c r="DX29">
        <v>3.46</v>
      </c>
      <c r="DY29">
        <v>3.46</v>
      </c>
      <c r="DZ29">
        <v>3.46</v>
      </c>
      <c r="EA29">
        <v>3.46</v>
      </c>
      <c r="EB29">
        <v>3.46</v>
      </c>
      <c r="EC29">
        <v>3.46</v>
      </c>
      <c r="ED29">
        <v>3.46</v>
      </c>
      <c r="EE29">
        <v>3.46</v>
      </c>
      <c r="EF29">
        <v>3.46</v>
      </c>
      <c r="EG29">
        <v>3.46</v>
      </c>
      <c r="EH29">
        <v>3.46</v>
      </c>
      <c r="EI29">
        <v>3.46</v>
      </c>
      <c r="EJ29">
        <v>640.83000000000004</v>
      </c>
      <c r="EK29">
        <v>690.596</v>
      </c>
      <c r="EL29">
        <v>722.84299999999996</v>
      </c>
      <c r="EM29">
        <v>713.21</v>
      </c>
      <c r="EN29">
        <v>720.255</v>
      </c>
      <c r="EO29">
        <v>749.49</v>
      </c>
      <c r="EP29">
        <v>762.64099999999996</v>
      </c>
      <c r="EQ29">
        <v>744.13199999999995</v>
      </c>
      <c r="ER29">
        <v>770.91499999999996</v>
      </c>
      <c r="ES29">
        <v>754.97</v>
      </c>
      <c r="ET29">
        <v>828.30899999999997</v>
      </c>
      <c r="EU29">
        <v>866.74900000000002</v>
      </c>
      <c r="EV29">
        <v>886.452</v>
      </c>
      <c r="EW29">
        <v>932.44899999999996</v>
      </c>
      <c r="EX29">
        <v>944.46900000000005</v>
      </c>
      <c r="EY29">
        <v>994.053</v>
      </c>
      <c r="EZ29">
        <v>1027.3119999999999</v>
      </c>
      <c r="FA29">
        <v>1073.723</v>
      </c>
      <c r="FB29">
        <v>1097.3710000000001</v>
      </c>
      <c r="FC29">
        <v>1140.1769999999999</v>
      </c>
      <c r="FD29">
        <v>1187.7349999999999</v>
      </c>
      <c r="FE29">
        <v>1241.7070000000001</v>
      </c>
      <c r="FF29">
        <v>1263.6690000000001</v>
      </c>
      <c r="FG29">
        <v>1316.7049999999999</v>
      </c>
      <c r="FH29">
        <v>1352.732</v>
      </c>
      <c r="FI29">
        <v>1428.556</v>
      </c>
      <c r="FJ29">
        <v>1485.41</v>
      </c>
      <c r="FK29">
        <v>1540.528</v>
      </c>
      <c r="FL29">
        <v>1604.395</v>
      </c>
      <c r="FM29">
        <v>1678.8340000000001</v>
      </c>
      <c r="FN29">
        <v>1757.8389999999999</v>
      </c>
      <c r="FO29">
        <v>3.27731409026971</v>
      </c>
      <c r="FP29">
        <v>0.95102714199021798</v>
      </c>
      <c r="FQ29">
        <v>9.5</v>
      </c>
      <c r="FR29">
        <v>39.655574881154401</v>
      </c>
      <c r="FS29" t="e">
        <v>#N/A</v>
      </c>
      <c r="FT29">
        <v>2.1</v>
      </c>
      <c r="FU29">
        <v>2.5</v>
      </c>
      <c r="FV29">
        <v>0.49199999999999999</v>
      </c>
      <c r="FW29">
        <v>61</v>
      </c>
      <c r="FX29">
        <v>40.5</v>
      </c>
      <c r="FY29">
        <v>52.4</v>
      </c>
      <c r="FZ29">
        <v>1312</v>
      </c>
      <c r="GA29">
        <v>0.60099999999999998</v>
      </c>
      <c r="GB29">
        <v>0.44500000000000001</v>
      </c>
      <c r="GC29">
        <v>0.43</v>
      </c>
      <c r="GD29">
        <v>-7</v>
      </c>
      <c r="GE29">
        <v>25</v>
      </c>
      <c r="GF29">
        <v>13.1</v>
      </c>
      <c r="GG29">
        <v>120</v>
      </c>
      <c r="GH29">
        <v>17.100000000000001</v>
      </c>
      <c r="GI29">
        <v>51.6</v>
      </c>
      <c r="GJ29">
        <v>85.6</v>
      </c>
      <c r="GK29">
        <v>151</v>
      </c>
      <c r="GL29">
        <v>3</v>
      </c>
      <c r="GM29">
        <v>0.1</v>
      </c>
      <c r="GN29">
        <v>42</v>
      </c>
      <c r="GO29">
        <v>79.7</v>
      </c>
      <c r="GP29">
        <v>6.1</v>
      </c>
      <c r="GQ29" t="s">
        <v>211</v>
      </c>
      <c r="GR29">
        <v>0.52</v>
      </c>
      <c r="GS29">
        <v>62.1</v>
      </c>
      <c r="GT29">
        <v>59.8</v>
      </c>
      <c r="GU29">
        <v>27.9</v>
      </c>
      <c r="GV29">
        <v>53.1</v>
      </c>
    </row>
    <row r="30" spans="1:204">
      <c r="A30" s="9" t="s">
        <v>249</v>
      </c>
      <c r="B30" s="9" t="s">
        <v>250</v>
      </c>
      <c r="E30">
        <v>1936687.75</v>
      </c>
      <c r="F30">
        <v>148428.20310000001</v>
      </c>
      <c r="G30">
        <v>0</v>
      </c>
      <c r="H30">
        <v>0</v>
      </c>
      <c r="I30" t="e">
        <v>#N/A</v>
      </c>
      <c r="M30">
        <v>0</v>
      </c>
      <c r="N30">
        <v>0</v>
      </c>
      <c r="O30">
        <v>0</v>
      </c>
      <c r="S30">
        <v>0</v>
      </c>
      <c r="T30">
        <v>0</v>
      </c>
      <c r="U30">
        <v>0</v>
      </c>
      <c r="Y30">
        <v>600</v>
      </c>
      <c r="Z30">
        <v>1000</v>
      </c>
      <c r="AA30">
        <v>0</v>
      </c>
      <c r="AE30">
        <v>65000</v>
      </c>
      <c r="AF30">
        <v>0</v>
      </c>
      <c r="AG30">
        <v>0</v>
      </c>
      <c r="AH30">
        <v>66600</v>
      </c>
      <c r="AL30">
        <v>0</v>
      </c>
      <c r="AM30">
        <v>0</v>
      </c>
      <c r="AN30">
        <v>0</v>
      </c>
      <c r="AO30">
        <v>0</v>
      </c>
      <c r="AS30">
        <v>0</v>
      </c>
      <c r="AT30">
        <v>0</v>
      </c>
      <c r="AU30">
        <v>0</v>
      </c>
      <c r="AV30">
        <v>1</v>
      </c>
      <c r="AZ30">
        <v>22</v>
      </c>
      <c r="BA30">
        <v>200</v>
      </c>
      <c r="BB30">
        <v>0</v>
      </c>
      <c r="BC30">
        <v>222</v>
      </c>
      <c r="BG30">
        <v>17</v>
      </c>
      <c r="BH30">
        <v>0</v>
      </c>
      <c r="BI30">
        <v>0</v>
      </c>
      <c r="BJ30">
        <v>17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240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2</v>
      </c>
      <c r="BZ30">
        <v>6</v>
      </c>
      <c r="CA30" t="s">
        <v>218</v>
      </c>
      <c r="CB30" t="s">
        <v>218</v>
      </c>
      <c r="CC30" t="s">
        <v>218</v>
      </c>
      <c r="CD30" t="s">
        <v>218</v>
      </c>
      <c r="CE30" t="s">
        <v>218</v>
      </c>
      <c r="CF30" t="s">
        <v>218</v>
      </c>
      <c r="CG30" t="s">
        <v>218</v>
      </c>
      <c r="CH30" t="s">
        <v>218</v>
      </c>
      <c r="CI30" t="s">
        <v>218</v>
      </c>
      <c r="CJ30" t="s">
        <v>218</v>
      </c>
      <c r="CK30" t="s">
        <v>218</v>
      </c>
      <c r="CL30" t="s">
        <v>218</v>
      </c>
      <c r="CM30" t="s">
        <v>218</v>
      </c>
      <c r="CN30" t="s">
        <v>218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2</v>
      </c>
      <c r="CU30">
        <v>4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397221</v>
      </c>
      <c r="DD30">
        <v>410119</v>
      </c>
      <c r="DE30">
        <v>0.48799999999999999</v>
      </c>
      <c r="DF30">
        <v>0.48799999999999999</v>
      </c>
      <c r="DG30">
        <v>0.48799999999999999</v>
      </c>
      <c r="DH30">
        <v>0.48799999999999999</v>
      </c>
      <c r="DI30">
        <v>0.48799999999999999</v>
      </c>
      <c r="DJ30">
        <v>0.48799999999999999</v>
      </c>
      <c r="DK30">
        <v>0.48799999999999999</v>
      </c>
      <c r="DL30">
        <v>0.48799999999999999</v>
      </c>
      <c r="DM30">
        <v>0.48799999999999999</v>
      </c>
      <c r="DN30">
        <v>0.48799999999999999</v>
      </c>
      <c r="DO30">
        <v>0.48799999999999999</v>
      </c>
      <c r="DP30">
        <v>0.48799999999999999</v>
      </c>
      <c r="DQ30">
        <v>0.48799999999999999</v>
      </c>
      <c r="DR30">
        <v>0.48799999999999999</v>
      </c>
      <c r="DS30">
        <v>0.48799999999999999</v>
      </c>
      <c r="DT30">
        <v>0.48799999999999999</v>
      </c>
      <c r="DU30">
        <v>0.48799999999999999</v>
      </c>
      <c r="DV30">
        <v>0.48799999999999999</v>
      </c>
      <c r="DW30">
        <v>0.48799999999999999</v>
      </c>
      <c r="DX30">
        <v>0.48799999999999999</v>
      </c>
      <c r="DY30">
        <v>0.48799999999999999</v>
      </c>
      <c r="DZ30">
        <v>0.48799999999999999</v>
      </c>
      <c r="EA30">
        <v>0.48799999999999999</v>
      </c>
      <c r="EB30">
        <v>0.48799999999999999</v>
      </c>
      <c r="EC30">
        <v>0.48799999999999999</v>
      </c>
      <c r="ED30">
        <v>0.48799999999999999</v>
      </c>
      <c r="EE30">
        <v>0.48799999999999999</v>
      </c>
      <c r="EF30">
        <v>0.48799999999999999</v>
      </c>
      <c r="EG30">
        <v>0.48799999999999999</v>
      </c>
      <c r="EH30">
        <v>0.48799999999999999</v>
      </c>
      <c r="EI30">
        <v>0.48799999999999999</v>
      </c>
      <c r="EJ30">
        <v>362.72699999999998</v>
      </c>
      <c r="EK30">
        <v>433.67700000000002</v>
      </c>
      <c r="EL30">
        <v>461.27600000000001</v>
      </c>
      <c r="EM30">
        <v>507.92700000000002</v>
      </c>
      <c r="EN30">
        <v>549.21500000000003</v>
      </c>
      <c r="EO30">
        <v>586.79700000000003</v>
      </c>
      <c r="EP30">
        <v>670.81</v>
      </c>
      <c r="EQ30">
        <v>884.99099999999999</v>
      </c>
      <c r="ER30">
        <v>949.52599999999995</v>
      </c>
      <c r="ES30">
        <v>1037.585</v>
      </c>
      <c r="ET30">
        <v>1175.076</v>
      </c>
      <c r="EU30">
        <v>1224.5150000000001</v>
      </c>
      <c r="EV30">
        <v>1305.7819999999999</v>
      </c>
      <c r="EW30">
        <v>1369.836</v>
      </c>
      <c r="EX30">
        <v>1488.2619999999999</v>
      </c>
      <c r="EY30">
        <v>1625.366</v>
      </c>
      <c r="EZ30">
        <v>1761.8989999999999</v>
      </c>
      <c r="FA30">
        <v>1891.319</v>
      </c>
      <c r="FB30">
        <v>2019.0350000000001</v>
      </c>
      <c r="FC30">
        <v>2194.0279999999998</v>
      </c>
      <c r="FD30">
        <v>2394.2939999999999</v>
      </c>
      <c r="FE30">
        <v>2606.4850000000001</v>
      </c>
      <c r="FF30">
        <v>2899.6390000000001</v>
      </c>
      <c r="FG30">
        <v>3175.9870000000001</v>
      </c>
      <c r="FH30">
        <v>3470.192</v>
      </c>
      <c r="FI30">
        <v>3666.3649999999998</v>
      </c>
      <c r="FJ30">
        <v>4155.8149999999996</v>
      </c>
      <c r="FK30">
        <v>5167.0649999999996</v>
      </c>
      <c r="FL30">
        <v>5622.576</v>
      </c>
      <c r="FM30">
        <v>6041.884</v>
      </c>
      <c r="FN30">
        <v>6451.8670000000002</v>
      </c>
      <c r="FO30">
        <v>3.35215010824585</v>
      </c>
      <c r="FP30">
        <v>4.0817882592267303</v>
      </c>
      <c r="FQ30">
        <v>62</v>
      </c>
      <c r="FR30">
        <v>36.546887035173803</v>
      </c>
      <c r="FS30" t="e">
        <v>#N/A</v>
      </c>
      <c r="FT30" t="e">
        <v>#N/A</v>
      </c>
      <c r="FU30" t="e">
        <v>#N/A</v>
      </c>
      <c r="FV30">
        <v>0.61899999999999999</v>
      </c>
      <c r="FW30">
        <v>65.7</v>
      </c>
      <c r="FX30">
        <v>52.8</v>
      </c>
      <c r="FY30">
        <v>54.1</v>
      </c>
      <c r="FZ30">
        <v>4837</v>
      </c>
      <c r="GA30">
        <v>0.67800000000000005</v>
      </c>
      <c r="GB30">
        <v>0.53300000000000003</v>
      </c>
      <c r="GC30">
        <v>0.64700000000000002</v>
      </c>
      <c r="GD30">
        <v>-24</v>
      </c>
      <c r="GE30">
        <v>73</v>
      </c>
      <c r="GF30">
        <v>7.3</v>
      </c>
      <c r="GG30" t="s">
        <v>211</v>
      </c>
      <c r="GH30">
        <v>17.2</v>
      </c>
      <c r="GI30">
        <v>46.8</v>
      </c>
      <c r="GJ30" t="s">
        <v>211</v>
      </c>
      <c r="GK30" t="s">
        <v>211</v>
      </c>
      <c r="GL30">
        <v>1.4</v>
      </c>
      <c r="GM30">
        <v>0.3</v>
      </c>
      <c r="GN30">
        <v>36.799999999999997</v>
      </c>
      <c r="GO30">
        <v>45.8</v>
      </c>
      <c r="GP30">
        <v>7.5</v>
      </c>
      <c r="GQ30" t="s">
        <v>211</v>
      </c>
      <c r="GR30">
        <v>0.39</v>
      </c>
      <c r="GS30">
        <v>67.599999999999994</v>
      </c>
      <c r="GT30">
        <v>64</v>
      </c>
      <c r="GU30">
        <v>38.700000000000003</v>
      </c>
      <c r="GV30">
        <v>65</v>
      </c>
    </row>
    <row r="31" spans="1:204">
      <c r="A31" s="9" t="s">
        <v>251</v>
      </c>
      <c r="B31" s="9" t="s">
        <v>252</v>
      </c>
      <c r="E31">
        <v>3305459.75</v>
      </c>
      <c r="F31">
        <v>5022647</v>
      </c>
      <c r="G31">
        <v>0</v>
      </c>
      <c r="H31">
        <v>0</v>
      </c>
      <c r="I31">
        <v>6.626537836306387E-2</v>
      </c>
      <c r="J31">
        <v>0</v>
      </c>
      <c r="K31">
        <v>3083049</v>
      </c>
      <c r="L31">
        <v>283160</v>
      </c>
      <c r="M31">
        <v>50000</v>
      </c>
      <c r="N31">
        <v>20000</v>
      </c>
      <c r="O31">
        <v>55000</v>
      </c>
      <c r="P31">
        <v>0</v>
      </c>
      <c r="Q31">
        <v>0</v>
      </c>
      <c r="R31">
        <v>0</v>
      </c>
      <c r="S31">
        <v>0</v>
      </c>
      <c r="T31">
        <v>25282</v>
      </c>
      <c r="U31">
        <v>0</v>
      </c>
      <c r="V31">
        <v>223000</v>
      </c>
      <c r="W31">
        <v>383475</v>
      </c>
      <c r="X31">
        <v>40050</v>
      </c>
      <c r="Y31">
        <v>190000</v>
      </c>
      <c r="Z31">
        <v>371006</v>
      </c>
      <c r="AA31">
        <v>1008624</v>
      </c>
      <c r="AB31">
        <v>0</v>
      </c>
      <c r="AC31">
        <v>0</v>
      </c>
      <c r="AD31">
        <v>0</v>
      </c>
      <c r="AE31">
        <v>0</v>
      </c>
      <c r="AF31">
        <v>12085</v>
      </c>
      <c r="AG31">
        <v>0</v>
      </c>
      <c r="AH31">
        <v>5744731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</v>
      </c>
      <c r="AU31">
        <v>0</v>
      </c>
      <c r="AV31">
        <v>1</v>
      </c>
      <c r="AW31">
        <v>40</v>
      </c>
      <c r="AX31">
        <v>304</v>
      </c>
      <c r="AY31">
        <v>4</v>
      </c>
      <c r="AZ31">
        <v>56</v>
      </c>
      <c r="BA31">
        <v>147</v>
      </c>
      <c r="BB31">
        <v>214</v>
      </c>
      <c r="BC31">
        <v>765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786</v>
      </c>
      <c r="BT31">
        <v>4</v>
      </c>
      <c r="BU31">
        <v>7</v>
      </c>
      <c r="BV31">
        <v>3</v>
      </c>
      <c r="BW31">
        <v>2</v>
      </c>
      <c r="BX31">
        <v>10</v>
      </c>
      <c r="BY31">
        <v>7</v>
      </c>
      <c r="BZ31">
        <v>33</v>
      </c>
      <c r="CA31">
        <v>0</v>
      </c>
      <c r="CB31">
        <v>2</v>
      </c>
      <c r="CC31">
        <v>2</v>
      </c>
      <c r="CD31">
        <v>1</v>
      </c>
      <c r="CE31">
        <v>1</v>
      </c>
      <c r="CF31">
        <v>1</v>
      </c>
      <c r="CG31">
        <v>7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2</v>
      </c>
      <c r="CO31">
        <v>4</v>
      </c>
      <c r="CP31">
        <v>5</v>
      </c>
      <c r="CQ31">
        <v>1</v>
      </c>
      <c r="CR31">
        <v>1</v>
      </c>
      <c r="CS31">
        <v>4</v>
      </c>
      <c r="CT31">
        <v>5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5114672</v>
      </c>
      <c r="DD31">
        <v>5235076</v>
      </c>
      <c r="DE31">
        <v>4.9960000000000004</v>
      </c>
      <c r="DF31">
        <v>4.9960000000000004</v>
      </c>
      <c r="DG31">
        <v>4.9960000000000004</v>
      </c>
      <c r="DH31">
        <v>4.9960000000000004</v>
      </c>
      <c r="DI31">
        <v>4.9960000000000004</v>
      </c>
      <c r="DJ31">
        <v>4.9960000000000004</v>
      </c>
      <c r="DK31">
        <v>4.9960000000000004</v>
      </c>
      <c r="DL31">
        <v>4.9960000000000004</v>
      </c>
      <c r="DM31">
        <v>4.9960000000000004</v>
      </c>
      <c r="DN31">
        <v>4.9960000000000004</v>
      </c>
      <c r="DO31">
        <v>4.9960000000000004</v>
      </c>
      <c r="DP31">
        <v>4.9960000000000004</v>
      </c>
      <c r="DQ31">
        <v>4.9960000000000004</v>
      </c>
      <c r="DR31">
        <v>4.9960000000000004</v>
      </c>
      <c r="DS31">
        <v>4.9960000000000004</v>
      </c>
      <c r="DT31">
        <v>4.9960000000000004</v>
      </c>
      <c r="DU31">
        <v>4.9960000000000004</v>
      </c>
      <c r="DV31">
        <v>4.9960000000000004</v>
      </c>
      <c r="DW31">
        <v>4.9960000000000004</v>
      </c>
      <c r="DX31">
        <v>4.9960000000000004</v>
      </c>
      <c r="DY31">
        <v>4.9960000000000004</v>
      </c>
      <c r="DZ31">
        <v>4.9960000000000004</v>
      </c>
      <c r="EA31">
        <v>4.9960000000000004</v>
      </c>
      <c r="EB31">
        <v>4.9960000000000004</v>
      </c>
      <c r="EC31">
        <v>4.9960000000000004</v>
      </c>
      <c r="ED31">
        <v>4.9960000000000004</v>
      </c>
      <c r="EE31">
        <v>4.9960000000000004</v>
      </c>
      <c r="EF31">
        <v>4.9960000000000004</v>
      </c>
      <c r="EG31">
        <v>4.9960000000000004</v>
      </c>
      <c r="EH31">
        <v>4.9960000000000004</v>
      </c>
      <c r="EI31">
        <v>4.9960000000000004</v>
      </c>
      <c r="EJ31">
        <v>1932.1510000000001</v>
      </c>
      <c r="EK31">
        <v>1958.2570000000001</v>
      </c>
      <c r="EL31">
        <v>1955.0809999999999</v>
      </c>
      <c r="EM31">
        <v>1910.375</v>
      </c>
      <c r="EN31">
        <v>1937.655</v>
      </c>
      <c r="EO31">
        <v>1922.992</v>
      </c>
      <c r="EP31">
        <v>1875.645</v>
      </c>
      <c r="EQ31">
        <v>1933.973</v>
      </c>
      <c r="ER31">
        <v>2016.068</v>
      </c>
      <c r="ES31">
        <v>2127.221</v>
      </c>
      <c r="ET31">
        <v>2264.4989999999998</v>
      </c>
      <c r="EU31">
        <v>2416.692</v>
      </c>
      <c r="EV31">
        <v>2461.5990000000002</v>
      </c>
      <c r="EW31">
        <v>2552.9989999999998</v>
      </c>
      <c r="EX31">
        <v>2653.1210000000001</v>
      </c>
      <c r="EY31">
        <v>2755.3139999999999</v>
      </c>
      <c r="EZ31">
        <v>2848.5830000000001</v>
      </c>
      <c r="FA31">
        <v>2955.0050000000001</v>
      </c>
      <c r="FB31">
        <v>3050.848</v>
      </c>
      <c r="FC31">
        <v>3035.0059999999999</v>
      </c>
      <c r="FD31">
        <v>3105.4430000000002</v>
      </c>
      <c r="FE31">
        <v>3159.8209999999999</v>
      </c>
      <c r="FF31">
        <v>3220.413</v>
      </c>
      <c r="FG31">
        <v>3302.7570000000001</v>
      </c>
      <c r="FH31">
        <v>3453.7260000000001</v>
      </c>
      <c r="FI31">
        <v>3622.9229999999998</v>
      </c>
      <c r="FJ31">
        <v>3829.0810000000001</v>
      </c>
      <c r="FK31">
        <v>4013.0450000000001</v>
      </c>
      <c r="FL31">
        <v>4200.5349999999999</v>
      </c>
      <c r="FM31">
        <v>4402.7910000000002</v>
      </c>
      <c r="FN31">
        <v>4623.0540000000001</v>
      </c>
      <c r="FO31">
        <v>4.6634707123108603</v>
      </c>
      <c r="FP31">
        <v>0</v>
      </c>
      <c r="FQ31">
        <v>7</v>
      </c>
      <c r="FR31">
        <v>49.824053010316597</v>
      </c>
      <c r="FS31">
        <v>0.27663149270121001</v>
      </c>
      <c r="FT31">
        <v>0.4</v>
      </c>
      <c r="FU31">
        <v>0.5</v>
      </c>
      <c r="FV31">
        <v>0.72899999999999998</v>
      </c>
      <c r="FW31">
        <v>65.400000000000006</v>
      </c>
      <c r="FX31">
        <v>90.7</v>
      </c>
      <c r="FY31">
        <v>86</v>
      </c>
      <c r="FZ31">
        <v>4206</v>
      </c>
      <c r="GA31">
        <v>0.67300000000000004</v>
      </c>
      <c r="GB31">
        <v>0.89200000000000002</v>
      </c>
      <c r="GC31">
        <v>0.624</v>
      </c>
      <c r="GD31">
        <v>4</v>
      </c>
      <c r="GE31">
        <v>128</v>
      </c>
      <c r="GF31">
        <v>11.6</v>
      </c>
      <c r="GG31">
        <v>435</v>
      </c>
      <c r="GH31">
        <v>18.100000000000001</v>
      </c>
      <c r="GI31">
        <v>57.3</v>
      </c>
      <c r="GJ31">
        <v>61.6</v>
      </c>
      <c r="GK31">
        <v>105</v>
      </c>
      <c r="GL31">
        <v>2</v>
      </c>
      <c r="GM31">
        <v>-0.2</v>
      </c>
      <c r="GN31">
        <v>66.5</v>
      </c>
      <c r="GO31">
        <v>60.2</v>
      </c>
      <c r="GP31">
        <v>8</v>
      </c>
      <c r="GQ31">
        <v>0.51100000000000001</v>
      </c>
      <c r="GR31">
        <v>0.61</v>
      </c>
      <c r="GS31">
        <v>67.5</v>
      </c>
      <c r="GT31">
        <v>63.3</v>
      </c>
      <c r="GU31">
        <v>86</v>
      </c>
      <c r="GV31">
        <v>96</v>
      </c>
    </row>
    <row r="32" spans="1:204">
      <c r="A32" s="9" t="s">
        <v>253</v>
      </c>
      <c r="B32" s="9" t="s">
        <v>254</v>
      </c>
      <c r="E32">
        <v>2366769.75</v>
      </c>
      <c r="F32">
        <v>1610324.625</v>
      </c>
      <c r="G32">
        <v>0</v>
      </c>
      <c r="H32">
        <v>700.08130000000006</v>
      </c>
      <c r="I32" t="e">
        <v>#N/A</v>
      </c>
      <c r="N32">
        <v>0</v>
      </c>
      <c r="O32">
        <v>62575</v>
      </c>
      <c r="T32">
        <v>0</v>
      </c>
      <c r="U32">
        <v>0</v>
      </c>
      <c r="Z32">
        <v>9000</v>
      </c>
      <c r="AA32">
        <v>281100</v>
      </c>
      <c r="AF32">
        <v>1090</v>
      </c>
      <c r="AG32">
        <v>0</v>
      </c>
      <c r="AH32">
        <v>353765</v>
      </c>
      <c r="AM32">
        <v>0</v>
      </c>
      <c r="AN32">
        <v>0</v>
      </c>
      <c r="AO32">
        <v>0</v>
      </c>
      <c r="AT32">
        <v>0</v>
      </c>
      <c r="AU32">
        <v>0</v>
      </c>
      <c r="AV32">
        <v>1</v>
      </c>
      <c r="BA32">
        <v>0</v>
      </c>
      <c r="BB32">
        <v>0</v>
      </c>
      <c r="BC32">
        <v>0</v>
      </c>
      <c r="BH32">
        <v>0</v>
      </c>
      <c r="BI32">
        <v>4</v>
      </c>
      <c r="BJ32">
        <v>4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7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2</v>
      </c>
      <c r="CH32" t="s">
        <v>218</v>
      </c>
      <c r="CI32" t="s">
        <v>218</v>
      </c>
      <c r="CJ32" t="s">
        <v>218</v>
      </c>
      <c r="CK32" t="s">
        <v>218</v>
      </c>
      <c r="CL32" t="s">
        <v>218</v>
      </c>
      <c r="CM32" t="s">
        <v>218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4</v>
      </c>
      <c r="CU32">
        <v>5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3844330</v>
      </c>
      <c r="DD32">
        <v>3877600</v>
      </c>
      <c r="DE32" t="s">
        <v>210</v>
      </c>
      <c r="DF32" t="s">
        <v>210</v>
      </c>
      <c r="DG32" t="s">
        <v>210</v>
      </c>
      <c r="DH32" t="s">
        <v>210</v>
      </c>
      <c r="DI32" t="s">
        <v>210</v>
      </c>
      <c r="DJ32" t="s">
        <v>210</v>
      </c>
      <c r="DK32" t="s">
        <v>210</v>
      </c>
      <c r="DL32" t="s">
        <v>210</v>
      </c>
      <c r="DM32" t="s">
        <v>210</v>
      </c>
      <c r="DN32" t="s">
        <v>210</v>
      </c>
      <c r="DO32" t="s">
        <v>210</v>
      </c>
      <c r="DP32" t="s">
        <v>210</v>
      </c>
      <c r="DQ32" t="s">
        <v>210</v>
      </c>
      <c r="DR32" t="s">
        <v>210</v>
      </c>
      <c r="DS32" t="s">
        <v>210</v>
      </c>
      <c r="DT32" t="s">
        <v>210</v>
      </c>
      <c r="DU32" t="s">
        <v>210</v>
      </c>
      <c r="DV32" t="s">
        <v>210</v>
      </c>
      <c r="DW32" t="s">
        <v>210</v>
      </c>
      <c r="DX32" t="s">
        <v>210</v>
      </c>
      <c r="DY32" t="s">
        <v>210</v>
      </c>
      <c r="DZ32" t="s">
        <v>210</v>
      </c>
      <c r="EA32" t="s">
        <v>210</v>
      </c>
      <c r="EB32" t="s">
        <v>210</v>
      </c>
      <c r="EC32" t="s">
        <v>210</v>
      </c>
      <c r="ED32" t="s">
        <v>210</v>
      </c>
      <c r="EE32" t="s">
        <v>210</v>
      </c>
      <c r="EF32" t="s">
        <v>210</v>
      </c>
      <c r="EG32" t="s">
        <v>210</v>
      </c>
      <c r="EH32" t="s">
        <v>210</v>
      </c>
      <c r="EI32" t="s">
        <v>210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>
        <v>2197.424</v>
      </c>
      <c r="FA32">
        <v>2817.1529999999998</v>
      </c>
      <c r="FB32">
        <v>3773.3359999999998</v>
      </c>
      <c r="FC32">
        <v>4110.2529999999997</v>
      </c>
      <c r="FD32">
        <v>4353.2039999999997</v>
      </c>
      <c r="FE32">
        <v>4598.835</v>
      </c>
      <c r="FF32">
        <v>4872.6000000000004</v>
      </c>
      <c r="FG32">
        <v>5110.3440000000001</v>
      </c>
      <c r="FH32">
        <v>5497.4359999999997</v>
      </c>
      <c r="FI32">
        <v>5942.3810000000003</v>
      </c>
      <c r="FJ32">
        <v>6460.0110000000004</v>
      </c>
      <c r="FK32">
        <v>6963.9520000000002</v>
      </c>
      <c r="FL32">
        <v>7435.8419999999996</v>
      </c>
      <c r="FM32">
        <v>7922.05</v>
      </c>
      <c r="FN32">
        <v>8368.4539999999997</v>
      </c>
      <c r="FO32" t="e">
        <v>#N/A</v>
      </c>
      <c r="FP32" t="e">
        <v>#N/A</v>
      </c>
      <c r="FQ32">
        <v>52.299999237060497</v>
      </c>
      <c r="FR32">
        <v>84.255280803583204</v>
      </c>
      <c r="FS32">
        <v>2.6270109257097E-2</v>
      </c>
      <c r="FT32">
        <v>0.1</v>
      </c>
      <c r="FU32">
        <v>0</v>
      </c>
      <c r="FV32">
        <v>0.81200000000000006</v>
      </c>
      <c r="FW32">
        <v>75.099999999999994</v>
      </c>
      <c r="FX32">
        <v>96.7</v>
      </c>
      <c r="FY32">
        <v>69</v>
      </c>
      <c r="FZ32">
        <v>7764</v>
      </c>
      <c r="GA32">
        <v>0.83399999999999996</v>
      </c>
      <c r="GB32">
        <v>0.874</v>
      </c>
      <c r="GC32">
        <v>0.72599999999999998</v>
      </c>
      <c r="GD32">
        <v>11</v>
      </c>
      <c r="GE32">
        <v>454</v>
      </c>
      <c r="GF32">
        <v>14</v>
      </c>
      <c r="GG32" t="s">
        <v>211</v>
      </c>
      <c r="GH32" t="s">
        <v>211</v>
      </c>
      <c r="GI32">
        <v>73.2</v>
      </c>
      <c r="GJ32" t="s">
        <v>211</v>
      </c>
      <c r="GK32" t="s">
        <v>211</v>
      </c>
      <c r="GL32">
        <v>-0.1</v>
      </c>
      <c r="GM32">
        <v>-0.1</v>
      </c>
      <c r="GN32">
        <v>48.6</v>
      </c>
      <c r="GO32">
        <v>21.4</v>
      </c>
      <c r="GP32">
        <v>19.600000000000001</v>
      </c>
      <c r="GQ32" t="s">
        <v>211</v>
      </c>
      <c r="GR32">
        <v>0.61</v>
      </c>
      <c r="GS32">
        <v>77.7</v>
      </c>
      <c r="GT32">
        <v>72.400000000000006</v>
      </c>
      <c r="GU32">
        <v>94.4</v>
      </c>
      <c r="GV32">
        <v>99</v>
      </c>
    </row>
    <row r="33" spans="1:204">
      <c r="A33" s="9" t="s">
        <v>255</v>
      </c>
      <c r="B33" s="9" t="s">
        <v>256</v>
      </c>
      <c r="E33">
        <v>1073388.5</v>
      </c>
      <c r="F33">
        <v>662984.75</v>
      </c>
      <c r="G33">
        <v>0</v>
      </c>
      <c r="H33">
        <v>0</v>
      </c>
      <c r="I33">
        <v>1.238329991145766E-2</v>
      </c>
      <c r="J33">
        <v>1037300</v>
      </c>
      <c r="K33">
        <v>1037300</v>
      </c>
      <c r="L33">
        <v>100000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12007</v>
      </c>
      <c r="Y33">
        <v>5500</v>
      </c>
      <c r="Z33">
        <v>138776</v>
      </c>
      <c r="AA33">
        <v>4960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2335843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8</v>
      </c>
      <c r="AZ33">
        <v>20</v>
      </c>
      <c r="BA33">
        <v>3</v>
      </c>
      <c r="BB33">
        <v>0</v>
      </c>
      <c r="BC33">
        <v>31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32</v>
      </c>
      <c r="BT33">
        <v>1</v>
      </c>
      <c r="BU33">
        <v>5</v>
      </c>
      <c r="BV33">
        <v>2</v>
      </c>
      <c r="BW33">
        <v>1</v>
      </c>
      <c r="BX33">
        <v>1</v>
      </c>
      <c r="BY33">
        <v>3</v>
      </c>
      <c r="BZ33">
        <v>13</v>
      </c>
      <c r="CA33">
        <v>1</v>
      </c>
      <c r="CB33">
        <v>5</v>
      </c>
      <c r="CC33">
        <v>1</v>
      </c>
      <c r="CD33">
        <v>0</v>
      </c>
      <c r="CE33">
        <v>0</v>
      </c>
      <c r="CF33">
        <v>1</v>
      </c>
      <c r="CG33">
        <v>8</v>
      </c>
      <c r="CH33" t="s">
        <v>218</v>
      </c>
      <c r="CI33" t="s">
        <v>218</v>
      </c>
      <c r="CJ33" t="s">
        <v>218</v>
      </c>
      <c r="CK33" t="s">
        <v>218</v>
      </c>
      <c r="CL33" t="s">
        <v>218</v>
      </c>
      <c r="CM33" t="s">
        <v>218</v>
      </c>
      <c r="CN33" t="s">
        <v>218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2</v>
      </c>
      <c r="CU33">
        <v>5</v>
      </c>
      <c r="CV33" t="s">
        <v>218</v>
      </c>
      <c r="CW33" t="s">
        <v>218</v>
      </c>
      <c r="CX33" t="s">
        <v>218</v>
      </c>
      <c r="CY33" t="s">
        <v>218</v>
      </c>
      <c r="CZ33" t="s">
        <v>218</v>
      </c>
      <c r="DA33" t="s">
        <v>218</v>
      </c>
      <c r="DB33" t="s">
        <v>218</v>
      </c>
      <c r="DC33">
        <v>925299</v>
      </c>
      <c r="DD33">
        <v>960611</v>
      </c>
      <c r="DE33">
        <v>0.90800000000000003</v>
      </c>
      <c r="DF33">
        <v>0.90800000000000003</v>
      </c>
      <c r="DG33">
        <v>0.90800000000000003</v>
      </c>
      <c r="DH33">
        <v>0.90800000000000003</v>
      </c>
      <c r="DI33">
        <v>0.90800000000000003</v>
      </c>
      <c r="DJ33">
        <v>0.90800000000000003</v>
      </c>
      <c r="DK33">
        <v>0.90800000000000003</v>
      </c>
      <c r="DL33">
        <v>0.90800000000000003</v>
      </c>
      <c r="DM33">
        <v>0.90800000000000003</v>
      </c>
      <c r="DN33">
        <v>0.90800000000000003</v>
      </c>
      <c r="DO33">
        <v>0.90800000000000003</v>
      </c>
      <c r="DP33">
        <v>0.90800000000000003</v>
      </c>
      <c r="DQ33">
        <v>0.90800000000000003</v>
      </c>
      <c r="DR33">
        <v>0.90800000000000003</v>
      </c>
      <c r="DS33">
        <v>0.90800000000000003</v>
      </c>
      <c r="DT33">
        <v>0.90800000000000003</v>
      </c>
      <c r="DU33">
        <v>0.90800000000000003</v>
      </c>
      <c r="DV33">
        <v>0.90800000000000003</v>
      </c>
      <c r="DW33">
        <v>0.90800000000000003</v>
      </c>
      <c r="DX33">
        <v>0.90800000000000003</v>
      </c>
      <c r="DY33">
        <v>0.90800000000000003</v>
      </c>
      <c r="DZ33">
        <v>0.90800000000000003</v>
      </c>
      <c r="EA33">
        <v>0.90800000000000003</v>
      </c>
      <c r="EB33">
        <v>0.90800000000000003</v>
      </c>
      <c r="EC33">
        <v>0.90800000000000003</v>
      </c>
      <c r="ED33">
        <v>0.90800000000000003</v>
      </c>
      <c r="EE33">
        <v>0.90800000000000003</v>
      </c>
      <c r="EF33">
        <v>0.90800000000000003</v>
      </c>
      <c r="EG33">
        <v>0.90800000000000003</v>
      </c>
      <c r="EH33">
        <v>0.90800000000000003</v>
      </c>
      <c r="EI33">
        <v>0.90800000000000003</v>
      </c>
      <c r="EJ33">
        <v>1775.1569999999999</v>
      </c>
      <c r="EK33">
        <v>2053.7959999999998</v>
      </c>
      <c r="EL33">
        <v>2367.2689999999998</v>
      </c>
      <c r="EM33">
        <v>2680.692</v>
      </c>
      <c r="EN33">
        <v>2915.107</v>
      </c>
      <c r="EO33">
        <v>3105.4209999999998</v>
      </c>
      <c r="EP33">
        <v>3303.3420000000001</v>
      </c>
      <c r="EQ33">
        <v>3677.0880000000002</v>
      </c>
      <c r="ER33">
        <v>4411.0349999999999</v>
      </c>
      <c r="ES33">
        <v>4937.9009999999998</v>
      </c>
      <c r="ET33">
        <v>5282.0879999999997</v>
      </c>
      <c r="EU33">
        <v>5687.52</v>
      </c>
      <c r="EV33">
        <v>5832.9650000000001</v>
      </c>
      <c r="EW33">
        <v>5943.3289999999997</v>
      </c>
      <c r="EX33">
        <v>6139.018</v>
      </c>
      <c r="EY33">
        <v>6402.6139999999996</v>
      </c>
      <c r="EZ33">
        <v>6754.68</v>
      </c>
      <c r="FA33">
        <v>7411.6239999999998</v>
      </c>
      <c r="FB33">
        <v>8175.0169999999998</v>
      </c>
      <c r="FC33">
        <v>8779.7099999999991</v>
      </c>
      <c r="FD33">
        <v>9619.027</v>
      </c>
      <c r="FE33">
        <v>10259.359</v>
      </c>
      <c r="FF33">
        <v>10979.92</v>
      </c>
      <c r="FG33">
        <v>11870.108</v>
      </c>
      <c r="FH33">
        <v>12958.172</v>
      </c>
      <c r="FI33">
        <v>14013.951999999999</v>
      </c>
      <c r="FJ33">
        <v>15073.248</v>
      </c>
      <c r="FK33">
        <v>16449.704000000002</v>
      </c>
      <c r="FL33">
        <v>17779.464</v>
      </c>
      <c r="FM33">
        <v>19076.107</v>
      </c>
      <c r="FN33">
        <v>20545.208999999999</v>
      </c>
      <c r="FO33">
        <v>6.58236694549813</v>
      </c>
      <c r="FP33">
        <v>0</v>
      </c>
      <c r="FQ33">
        <v>32.599998474099898</v>
      </c>
      <c r="FR33">
        <v>77.339752498800095</v>
      </c>
      <c r="FS33">
        <v>0.382640831623907</v>
      </c>
      <c r="FT33">
        <v>0.9</v>
      </c>
      <c r="FU33">
        <v>1</v>
      </c>
      <c r="FV33">
        <v>0.69399999999999995</v>
      </c>
      <c r="FW33">
        <v>53.4</v>
      </c>
      <c r="FX33">
        <v>82.9</v>
      </c>
      <c r="FY33">
        <v>70.599999999999994</v>
      </c>
      <c r="FZ33">
        <v>13604</v>
      </c>
      <c r="GA33">
        <v>0.47299999999999998</v>
      </c>
      <c r="GB33">
        <v>0.78800000000000003</v>
      </c>
      <c r="GC33">
        <v>0.82</v>
      </c>
      <c r="GD33">
        <v>-65</v>
      </c>
      <c r="GE33">
        <v>487</v>
      </c>
      <c r="GF33">
        <v>17.8</v>
      </c>
      <c r="GG33">
        <v>1158</v>
      </c>
      <c r="GH33">
        <v>21</v>
      </c>
      <c r="GI33">
        <v>72.2</v>
      </c>
      <c r="GJ33" t="s">
        <v>211</v>
      </c>
      <c r="GK33" t="s">
        <v>211</v>
      </c>
      <c r="GL33">
        <v>1.3</v>
      </c>
      <c r="GM33">
        <v>0.2</v>
      </c>
      <c r="GN33">
        <v>61.1</v>
      </c>
      <c r="GO33">
        <v>52.1</v>
      </c>
      <c r="GP33">
        <v>6.1</v>
      </c>
      <c r="GQ33">
        <v>0.55000000000000004</v>
      </c>
      <c r="GR33">
        <v>0.57999999999999996</v>
      </c>
      <c r="GS33">
        <v>53.3</v>
      </c>
      <c r="GT33">
        <v>53.2</v>
      </c>
      <c r="GU33">
        <v>82.9</v>
      </c>
      <c r="GV33">
        <v>82.8</v>
      </c>
    </row>
    <row r="34" spans="1:204">
      <c r="A34" s="9" t="s">
        <v>257</v>
      </c>
      <c r="B34" s="9" t="s">
        <v>258</v>
      </c>
      <c r="E34">
        <v>46484280</v>
      </c>
      <c r="F34">
        <v>123828808</v>
      </c>
      <c r="G34">
        <v>10092283</v>
      </c>
      <c r="H34">
        <v>1273370.25</v>
      </c>
      <c r="I34">
        <v>3.0808104208717847E-3</v>
      </c>
      <c r="J34">
        <v>5000000</v>
      </c>
      <c r="K34">
        <v>20750000</v>
      </c>
      <c r="L34">
        <v>750000</v>
      </c>
      <c r="M34">
        <v>0</v>
      </c>
      <c r="N34">
        <v>11000000</v>
      </c>
      <c r="O34">
        <v>1000000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1824300</v>
      </c>
      <c r="W34">
        <v>4360635</v>
      </c>
      <c r="X34">
        <v>4272971</v>
      </c>
      <c r="Y34">
        <v>103000</v>
      </c>
      <c r="Z34">
        <v>149046</v>
      </c>
      <c r="AA34">
        <v>574587</v>
      </c>
      <c r="AB34">
        <v>4348</v>
      </c>
      <c r="AC34">
        <v>3200</v>
      </c>
      <c r="AD34">
        <v>45000</v>
      </c>
      <c r="AE34">
        <v>2676</v>
      </c>
      <c r="AF34">
        <v>3400</v>
      </c>
      <c r="AG34">
        <v>150404</v>
      </c>
      <c r="AH34">
        <v>49993567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0</v>
      </c>
      <c r="AR34">
        <v>77</v>
      </c>
      <c r="AS34">
        <v>0</v>
      </c>
      <c r="AT34">
        <v>7</v>
      </c>
      <c r="AU34">
        <v>0</v>
      </c>
      <c r="AV34">
        <v>1</v>
      </c>
      <c r="AW34">
        <v>490</v>
      </c>
      <c r="AX34">
        <v>642</v>
      </c>
      <c r="AY34">
        <v>943</v>
      </c>
      <c r="AZ34">
        <v>215</v>
      </c>
      <c r="BA34">
        <v>170</v>
      </c>
      <c r="BB34">
        <v>426</v>
      </c>
      <c r="BC34">
        <v>2886</v>
      </c>
      <c r="BD34">
        <v>48</v>
      </c>
      <c r="BE34">
        <v>32</v>
      </c>
      <c r="BF34">
        <v>36</v>
      </c>
      <c r="BG34">
        <v>3</v>
      </c>
      <c r="BH34">
        <v>13</v>
      </c>
      <c r="BI34">
        <v>6</v>
      </c>
      <c r="BJ34">
        <v>138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3045</v>
      </c>
      <c r="BT34">
        <v>10</v>
      </c>
      <c r="BU34">
        <v>17</v>
      </c>
      <c r="BV34">
        <v>17</v>
      </c>
      <c r="BW34">
        <v>12</v>
      </c>
      <c r="BX34">
        <v>24</v>
      </c>
      <c r="BY34">
        <v>17</v>
      </c>
      <c r="BZ34">
        <v>97</v>
      </c>
      <c r="CA34">
        <v>2</v>
      </c>
      <c r="CB34">
        <v>3</v>
      </c>
      <c r="CC34">
        <v>2</v>
      </c>
      <c r="CD34">
        <v>1</v>
      </c>
      <c r="CE34">
        <v>5</v>
      </c>
      <c r="CF34">
        <v>2</v>
      </c>
      <c r="CG34">
        <v>15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4</v>
      </c>
      <c r="CO34">
        <v>6</v>
      </c>
      <c r="CP34">
        <v>12</v>
      </c>
      <c r="CQ34">
        <v>13</v>
      </c>
      <c r="CR34">
        <v>7</v>
      </c>
      <c r="CS34">
        <v>14</v>
      </c>
      <c r="CT34">
        <v>11</v>
      </c>
      <c r="CU34">
        <v>63</v>
      </c>
      <c r="CV34">
        <v>2</v>
      </c>
      <c r="CW34">
        <v>2</v>
      </c>
      <c r="CX34">
        <v>1</v>
      </c>
      <c r="CY34">
        <v>3</v>
      </c>
      <c r="CZ34">
        <v>1</v>
      </c>
      <c r="DA34">
        <v>3</v>
      </c>
      <c r="DB34">
        <v>12</v>
      </c>
      <c r="DC34">
        <v>116043025</v>
      </c>
      <c r="DD34">
        <v>118800773</v>
      </c>
      <c r="DE34">
        <v>118.563</v>
      </c>
      <c r="DF34">
        <v>118.563</v>
      </c>
      <c r="DG34">
        <v>118.563</v>
      </c>
      <c r="DH34">
        <v>118.563</v>
      </c>
      <c r="DI34">
        <v>118.563</v>
      </c>
      <c r="DJ34">
        <v>118.563</v>
      </c>
      <c r="DK34">
        <v>118.563</v>
      </c>
      <c r="DL34">
        <v>118.563</v>
      </c>
      <c r="DM34">
        <v>118.563</v>
      </c>
      <c r="DN34">
        <v>118.563</v>
      </c>
      <c r="DO34">
        <v>118.563</v>
      </c>
      <c r="DP34">
        <v>118.563</v>
      </c>
      <c r="DQ34">
        <v>118.563</v>
      </c>
      <c r="DR34">
        <v>118.563</v>
      </c>
      <c r="DS34">
        <v>118.563</v>
      </c>
      <c r="DT34">
        <v>118.563</v>
      </c>
      <c r="DU34">
        <v>118.563</v>
      </c>
      <c r="DV34">
        <v>118.563</v>
      </c>
      <c r="DW34">
        <v>118.563</v>
      </c>
      <c r="DX34">
        <v>118.563</v>
      </c>
      <c r="DY34">
        <v>118.563</v>
      </c>
      <c r="DZ34">
        <v>118.563</v>
      </c>
      <c r="EA34">
        <v>118.563</v>
      </c>
      <c r="EB34">
        <v>118.563</v>
      </c>
      <c r="EC34">
        <v>118.563</v>
      </c>
      <c r="ED34">
        <v>118.563</v>
      </c>
      <c r="EE34">
        <v>118.563</v>
      </c>
      <c r="EF34">
        <v>118.563</v>
      </c>
      <c r="EG34">
        <v>118.563</v>
      </c>
      <c r="EH34">
        <v>118.563</v>
      </c>
      <c r="EI34">
        <v>118.563</v>
      </c>
      <c r="EJ34">
        <v>3744.509</v>
      </c>
      <c r="EK34">
        <v>3825.076</v>
      </c>
      <c r="EL34">
        <v>3988.3310000000001</v>
      </c>
      <c r="EM34">
        <v>3914.0819999999999</v>
      </c>
      <c r="EN34">
        <v>4179.8019999999997</v>
      </c>
      <c r="EO34">
        <v>4545.3280000000004</v>
      </c>
      <c r="EP34">
        <v>4892.4639999999999</v>
      </c>
      <c r="EQ34">
        <v>5102.93</v>
      </c>
      <c r="ER34">
        <v>5188.8900000000003</v>
      </c>
      <c r="ES34">
        <v>5453.8850000000002</v>
      </c>
      <c r="ET34">
        <v>5332.223</v>
      </c>
      <c r="EU34">
        <v>5482.1059999999998</v>
      </c>
      <c r="EV34">
        <v>5487.4030000000002</v>
      </c>
      <c r="EW34">
        <v>5797.3950000000004</v>
      </c>
      <c r="EX34">
        <v>6169.1239999999998</v>
      </c>
      <c r="EY34">
        <v>6460.0929999999998</v>
      </c>
      <c r="EZ34">
        <v>6622.0479999999998</v>
      </c>
      <c r="FA34">
        <v>6855.0649999999996</v>
      </c>
      <c r="FB34">
        <v>6830.6049999999996</v>
      </c>
      <c r="FC34">
        <v>6843.86</v>
      </c>
      <c r="FD34">
        <v>7186.665</v>
      </c>
      <c r="FE34">
        <v>7346.4690000000001</v>
      </c>
      <c r="FF34">
        <v>7561.674</v>
      </c>
      <c r="FG34">
        <v>7697.8959999999997</v>
      </c>
      <c r="FH34">
        <v>8231.3320000000003</v>
      </c>
      <c r="FI34">
        <v>8603.3610000000008</v>
      </c>
      <c r="FJ34">
        <v>9080.6370000000006</v>
      </c>
      <c r="FK34">
        <v>9695.1990000000005</v>
      </c>
      <c r="FL34">
        <v>10222.941999999999</v>
      </c>
      <c r="FM34">
        <v>10649.233</v>
      </c>
      <c r="FN34">
        <v>11191.847</v>
      </c>
      <c r="FO34">
        <v>4.76553210375954</v>
      </c>
      <c r="FP34">
        <v>0</v>
      </c>
      <c r="FQ34">
        <v>5.5</v>
      </c>
      <c r="FR34">
        <v>78.470712210800599</v>
      </c>
      <c r="FS34">
        <v>1.0232052577756701</v>
      </c>
      <c r="FT34">
        <v>0.5</v>
      </c>
      <c r="FU34">
        <v>0.6</v>
      </c>
      <c r="FV34">
        <v>0.81299999999999994</v>
      </c>
      <c r="FW34">
        <v>72.2</v>
      </c>
      <c r="FX34">
        <v>90</v>
      </c>
      <c r="FY34">
        <v>87.2</v>
      </c>
      <c r="FZ34">
        <v>9567</v>
      </c>
      <c r="GA34">
        <v>0.78700000000000003</v>
      </c>
      <c r="GB34">
        <v>0.89100000000000001</v>
      </c>
      <c r="GC34">
        <v>0.76100000000000001</v>
      </c>
      <c r="GD34">
        <v>4</v>
      </c>
      <c r="GE34">
        <v>367</v>
      </c>
      <c r="GF34">
        <v>7.2</v>
      </c>
      <c r="GG34">
        <v>1005</v>
      </c>
      <c r="GH34">
        <v>14.5</v>
      </c>
      <c r="GI34">
        <v>46.3</v>
      </c>
      <c r="GJ34">
        <v>70.400000000000006</v>
      </c>
      <c r="GK34">
        <v>99</v>
      </c>
      <c r="GL34">
        <v>1</v>
      </c>
      <c r="GM34">
        <v>0</v>
      </c>
      <c r="GN34">
        <v>86.5</v>
      </c>
      <c r="GO34">
        <v>37.700000000000003</v>
      </c>
      <c r="GP34">
        <v>10.199999999999999</v>
      </c>
      <c r="GQ34">
        <v>0.504</v>
      </c>
      <c r="GR34">
        <v>0.6</v>
      </c>
      <c r="GS34">
        <v>75.900000000000006</v>
      </c>
      <c r="GT34">
        <v>68.599999999999994</v>
      </c>
      <c r="GU34">
        <v>90.2</v>
      </c>
      <c r="GV34">
        <v>89.8</v>
      </c>
    </row>
    <row r="35" spans="1:204">
      <c r="A35" s="9" t="s">
        <v>259</v>
      </c>
      <c r="B35" s="9" t="s">
        <v>260</v>
      </c>
      <c r="E35">
        <v>105970.375</v>
      </c>
      <c r="F35">
        <v>222327.57810000001</v>
      </c>
      <c r="G35">
        <v>24964.906299999999</v>
      </c>
      <c r="H35">
        <v>6137.6684999999998</v>
      </c>
      <c r="I35" t="e">
        <v>#N/A</v>
      </c>
      <c r="AH35">
        <v>0</v>
      </c>
      <c r="AO35">
        <v>0</v>
      </c>
      <c r="AV35">
        <v>1</v>
      </c>
      <c r="BC35">
        <v>0</v>
      </c>
      <c r="BJ35">
        <v>0</v>
      </c>
      <c r="BQ35">
        <v>0</v>
      </c>
      <c r="BR35">
        <v>0</v>
      </c>
      <c r="BS35">
        <v>1</v>
      </c>
      <c r="BT35" t="s">
        <v>218</v>
      </c>
      <c r="BU35" t="s">
        <v>218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  <c r="CJ35" t="s">
        <v>218</v>
      </c>
      <c r="CK35" t="s">
        <v>218</v>
      </c>
      <c r="CL35" t="s">
        <v>218</v>
      </c>
      <c r="CM35" t="s">
        <v>218</v>
      </c>
      <c r="CN35" t="s">
        <v>218</v>
      </c>
      <c r="CO35" t="s">
        <v>218</v>
      </c>
      <c r="CP35" t="s">
        <v>218</v>
      </c>
      <c r="CQ35" t="s">
        <v>218</v>
      </c>
      <c r="CR35" t="s">
        <v>218</v>
      </c>
      <c r="CS35" t="s">
        <v>218</v>
      </c>
      <c r="CT35" t="s">
        <v>218</v>
      </c>
      <c r="CU35" t="s">
        <v>218</v>
      </c>
      <c r="CV35" t="s">
        <v>218</v>
      </c>
      <c r="CW35" t="s">
        <v>218</v>
      </c>
      <c r="CX35" t="s">
        <v>218</v>
      </c>
      <c r="CY35" t="s">
        <v>218</v>
      </c>
      <c r="CZ35" t="s">
        <v>218</v>
      </c>
      <c r="DA35" t="s">
        <v>218</v>
      </c>
      <c r="DB35" t="s">
        <v>218</v>
      </c>
      <c r="DC35">
        <v>180343</v>
      </c>
      <c r="DD35">
        <v>186765</v>
      </c>
      <c r="DE35" t="s">
        <v>210</v>
      </c>
      <c r="DF35" t="s">
        <v>210</v>
      </c>
      <c r="DG35" t="s">
        <v>210</v>
      </c>
      <c r="DH35" t="s">
        <v>210</v>
      </c>
      <c r="DI35" t="s">
        <v>210</v>
      </c>
      <c r="DJ35" t="s">
        <v>210</v>
      </c>
      <c r="DK35" t="s">
        <v>210</v>
      </c>
      <c r="DL35" t="s">
        <v>210</v>
      </c>
      <c r="DM35" t="s">
        <v>210</v>
      </c>
      <c r="DN35" t="s">
        <v>210</v>
      </c>
      <c r="DO35" t="s">
        <v>210</v>
      </c>
      <c r="DP35" t="s">
        <v>210</v>
      </c>
      <c r="DQ35" t="s">
        <v>210</v>
      </c>
      <c r="DR35" t="s">
        <v>210</v>
      </c>
      <c r="DS35" t="s">
        <v>210</v>
      </c>
      <c r="DT35" t="s">
        <v>210</v>
      </c>
      <c r="DU35" t="s">
        <v>210</v>
      </c>
      <c r="DV35" t="s">
        <v>210</v>
      </c>
      <c r="DW35" t="s">
        <v>210</v>
      </c>
      <c r="DX35" t="s">
        <v>210</v>
      </c>
      <c r="DY35" t="s">
        <v>210</v>
      </c>
      <c r="DZ35" t="s">
        <v>210</v>
      </c>
      <c r="EA35" t="s">
        <v>210</v>
      </c>
      <c r="EB35" t="s">
        <v>210</v>
      </c>
      <c r="EC35" t="s">
        <v>210</v>
      </c>
      <c r="ED35" t="s">
        <v>210</v>
      </c>
      <c r="EE35" t="s">
        <v>210</v>
      </c>
      <c r="EF35" t="s">
        <v>210</v>
      </c>
      <c r="EG35" t="s">
        <v>210</v>
      </c>
      <c r="EH35" t="s">
        <v>210</v>
      </c>
      <c r="EI35" t="s">
        <v>210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>
        <v>39279.108999999997</v>
      </c>
      <c r="EW35">
        <v>39378.824999999997</v>
      </c>
      <c r="EX35">
        <v>40447.116000000002</v>
      </c>
      <c r="EY35">
        <v>42101.955000000002</v>
      </c>
      <c r="EZ35">
        <v>43057.061000000002</v>
      </c>
      <c r="FA35">
        <v>42098.483</v>
      </c>
      <c r="FB35">
        <v>41260.142999999996</v>
      </c>
      <c r="FC35">
        <v>42127.849000000002</v>
      </c>
      <c r="FD35">
        <v>43196.942000000003</v>
      </c>
      <c r="FE35">
        <v>44354.930999999997</v>
      </c>
      <c r="FF35">
        <v>45776.28</v>
      </c>
      <c r="FG35">
        <v>47004.118999999999</v>
      </c>
      <c r="FH35">
        <v>47376.809000000001</v>
      </c>
      <c r="FI35">
        <v>47465.243999999999</v>
      </c>
      <c r="FJ35">
        <v>50471.614000000001</v>
      </c>
      <c r="FK35">
        <v>51004.97</v>
      </c>
      <c r="FL35">
        <v>50756.754000000001</v>
      </c>
      <c r="FM35">
        <v>52086.072</v>
      </c>
      <c r="FN35">
        <v>53521.58</v>
      </c>
      <c r="FO35">
        <v>3.6427058785141901</v>
      </c>
      <c r="FP35">
        <v>0</v>
      </c>
      <c r="FQ35">
        <v>77.230003356933494</v>
      </c>
      <c r="FR35">
        <v>95.849903130417005</v>
      </c>
      <c r="FS35">
        <v>3.7013886238084902E-2</v>
      </c>
      <c r="FT35" t="e">
        <v>#N/A</v>
      </c>
      <c r="FU35" t="e">
        <v>#N/A</v>
      </c>
      <c r="FV35">
        <v>0.92</v>
      </c>
      <c r="FW35">
        <v>77</v>
      </c>
      <c r="FX35">
        <v>94.9</v>
      </c>
      <c r="FY35">
        <v>77.7</v>
      </c>
      <c r="FZ35">
        <v>50200</v>
      </c>
      <c r="GA35">
        <v>0.86699999999999999</v>
      </c>
      <c r="GB35">
        <v>0.89100000000000001</v>
      </c>
      <c r="GC35">
        <v>1</v>
      </c>
      <c r="GD35">
        <v>-24</v>
      </c>
      <c r="GE35">
        <v>314</v>
      </c>
      <c r="GF35">
        <v>5.0999999999999996</v>
      </c>
      <c r="GG35" t="s">
        <v>211</v>
      </c>
      <c r="GH35">
        <v>9.1</v>
      </c>
      <c r="GI35" t="s">
        <v>211</v>
      </c>
      <c r="GJ35" t="s">
        <v>211</v>
      </c>
      <c r="GK35" t="s">
        <v>211</v>
      </c>
      <c r="GL35">
        <v>1.7</v>
      </c>
      <c r="GM35">
        <v>0.2</v>
      </c>
      <c r="GN35">
        <v>75.7</v>
      </c>
      <c r="GO35">
        <v>37.5</v>
      </c>
      <c r="GP35">
        <v>4.9000000000000004</v>
      </c>
      <c r="GQ35" t="s">
        <v>211</v>
      </c>
      <c r="GR35">
        <v>0.59</v>
      </c>
      <c r="GS35">
        <v>79.599999999999994</v>
      </c>
      <c r="GT35">
        <v>74.900000000000006</v>
      </c>
      <c r="GU35">
        <v>93.1</v>
      </c>
      <c r="GV35">
        <v>96.5</v>
      </c>
    </row>
    <row r="36" spans="1:204">
      <c r="A36" s="9" t="s">
        <v>261</v>
      </c>
      <c r="B36" s="9" t="s">
        <v>262</v>
      </c>
      <c r="E36">
        <v>3555019.75</v>
      </c>
      <c r="F36">
        <v>4394122.5</v>
      </c>
      <c r="G36">
        <v>107696.03909999999</v>
      </c>
      <c r="H36">
        <v>13885.0322</v>
      </c>
      <c r="I36">
        <v>5.6547400907022316E-2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323</v>
      </c>
      <c r="U36">
        <v>70</v>
      </c>
      <c r="V36">
        <v>0</v>
      </c>
      <c r="W36">
        <v>0</v>
      </c>
      <c r="Y36">
        <v>200</v>
      </c>
      <c r="Z36">
        <v>0</v>
      </c>
      <c r="AA36">
        <v>13270</v>
      </c>
      <c r="AB36">
        <v>0</v>
      </c>
      <c r="AC36">
        <v>0</v>
      </c>
      <c r="AE36">
        <v>5000</v>
      </c>
      <c r="AF36">
        <v>850</v>
      </c>
      <c r="AG36">
        <v>0</v>
      </c>
      <c r="AH36">
        <v>19713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10</v>
      </c>
      <c r="AU36">
        <v>20</v>
      </c>
      <c r="AV36">
        <v>21</v>
      </c>
      <c r="AW36">
        <v>0</v>
      </c>
      <c r="AX36">
        <v>0</v>
      </c>
      <c r="AZ36">
        <v>0</v>
      </c>
      <c r="BA36">
        <v>1</v>
      </c>
      <c r="BB36">
        <v>51</v>
      </c>
      <c r="BC36">
        <v>52</v>
      </c>
      <c r="BD36">
        <v>0</v>
      </c>
      <c r="BE36">
        <v>0</v>
      </c>
      <c r="BG36">
        <v>0</v>
      </c>
      <c r="BH36">
        <v>2</v>
      </c>
      <c r="BI36">
        <v>0</v>
      </c>
      <c r="BJ36">
        <v>2</v>
      </c>
      <c r="BK36">
        <v>0</v>
      </c>
      <c r="BL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75</v>
      </c>
      <c r="BT36">
        <v>1</v>
      </c>
      <c r="BU36">
        <v>1</v>
      </c>
      <c r="BV36">
        <v>0</v>
      </c>
      <c r="BW36">
        <v>1</v>
      </c>
      <c r="BX36">
        <v>9</v>
      </c>
      <c r="BY36">
        <v>7</v>
      </c>
      <c r="BZ36">
        <v>19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4</v>
      </c>
      <c r="CO36">
        <v>0</v>
      </c>
      <c r="CP36">
        <v>0</v>
      </c>
      <c r="CQ36">
        <v>0</v>
      </c>
      <c r="CR36">
        <v>0</v>
      </c>
      <c r="CS36">
        <v>2</v>
      </c>
      <c r="CT36">
        <v>5</v>
      </c>
      <c r="CU36">
        <v>7</v>
      </c>
      <c r="CV36">
        <v>1</v>
      </c>
      <c r="CW36">
        <v>0</v>
      </c>
      <c r="CX36">
        <v>0</v>
      </c>
      <c r="CY36">
        <v>1</v>
      </c>
      <c r="CZ36">
        <v>2</v>
      </c>
      <c r="DA36">
        <v>1</v>
      </c>
      <c r="DB36">
        <v>5</v>
      </c>
      <c r="DC36">
        <v>8814000</v>
      </c>
      <c r="DD36">
        <v>8826000</v>
      </c>
      <c r="DE36">
        <v>8.8620000000000001</v>
      </c>
      <c r="DF36">
        <v>8.8620000000000001</v>
      </c>
      <c r="DG36">
        <v>8.8620000000000001</v>
      </c>
      <c r="DH36">
        <v>8.8620000000000001</v>
      </c>
      <c r="DI36">
        <v>8.8620000000000001</v>
      </c>
      <c r="DJ36">
        <v>8.8620000000000001</v>
      </c>
      <c r="DK36">
        <v>8.8620000000000001</v>
      </c>
      <c r="DL36">
        <v>8.8620000000000001</v>
      </c>
      <c r="DM36">
        <v>8.8620000000000001</v>
      </c>
      <c r="DN36">
        <v>8.8620000000000001</v>
      </c>
      <c r="DO36">
        <v>8.8620000000000001</v>
      </c>
      <c r="DP36">
        <v>8.8620000000000001</v>
      </c>
      <c r="DQ36">
        <v>8.8620000000000001</v>
      </c>
      <c r="DR36">
        <v>8.8620000000000001</v>
      </c>
      <c r="DS36">
        <v>8.8620000000000001</v>
      </c>
      <c r="DT36">
        <v>8.8620000000000001</v>
      </c>
      <c r="DU36">
        <v>8.8620000000000001</v>
      </c>
      <c r="DV36">
        <v>8.8620000000000001</v>
      </c>
      <c r="DW36">
        <v>8.8620000000000001</v>
      </c>
      <c r="DX36">
        <v>8.8620000000000001</v>
      </c>
      <c r="DY36">
        <v>8.8620000000000001</v>
      </c>
      <c r="DZ36">
        <v>8.8620000000000001</v>
      </c>
      <c r="EA36">
        <v>8.8620000000000001</v>
      </c>
      <c r="EB36">
        <v>8.8620000000000001</v>
      </c>
      <c r="EC36">
        <v>8.8620000000000001</v>
      </c>
      <c r="ED36">
        <v>8.8620000000000001</v>
      </c>
      <c r="EE36">
        <v>8.8620000000000001</v>
      </c>
      <c r="EF36">
        <v>8.8620000000000001</v>
      </c>
      <c r="EG36">
        <v>8.8620000000000001</v>
      </c>
      <c r="EH36">
        <v>8.8620000000000001</v>
      </c>
      <c r="EI36">
        <v>8.8620000000000001</v>
      </c>
      <c r="EJ36">
        <v>3693.9119999999998</v>
      </c>
      <c r="EK36">
        <v>4240.7619999999997</v>
      </c>
      <c r="EL36">
        <v>4672.3339999999998</v>
      </c>
      <c r="EM36">
        <v>4988.1909999999998</v>
      </c>
      <c r="EN36">
        <v>5404.7460000000001</v>
      </c>
      <c r="EO36">
        <v>5670.9290000000001</v>
      </c>
      <c r="EP36">
        <v>6117.1610000000001</v>
      </c>
      <c r="EQ36">
        <v>6606.8710000000001</v>
      </c>
      <c r="ER36">
        <v>7036.8459999999995</v>
      </c>
      <c r="ES36">
        <v>7318.1859999999997</v>
      </c>
      <c r="ET36">
        <v>6965.1940000000004</v>
      </c>
      <c r="EU36">
        <v>6492.3559999999998</v>
      </c>
      <c r="EV36">
        <v>6143.5320000000002</v>
      </c>
      <c r="EW36">
        <v>5613.384</v>
      </c>
      <c r="EX36">
        <v>5579.777</v>
      </c>
      <c r="EY36">
        <v>5656.7879999999996</v>
      </c>
      <c r="EZ36">
        <v>5346.34</v>
      </c>
      <c r="FA36">
        <v>5171.9070000000002</v>
      </c>
      <c r="FB36">
        <v>5477.05</v>
      </c>
      <c r="FC36">
        <v>5714.0820000000003</v>
      </c>
      <c r="FD36">
        <v>6199.81</v>
      </c>
      <c r="FE36">
        <v>6653.7439999999997</v>
      </c>
      <c r="FF36">
        <v>7120.2870000000003</v>
      </c>
      <c r="FG36">
        <v>7684.2309999999998</v>
      </c>
      <c r="FH36">
        <v>8462.6370000000006</v>
      </c>
      <c r="FI36">
        <v>9322.4860000000008</v>
      </c>
      <c r="FJ36">
        <v>10293.976000000001</v>
      </c>
      <c r="FK36">
        <v>11302.483</v>
      </c>
      <c r="FL36">
        <v>12251.92</v>
      </c>
      <c r="FM36">
        <v>13168.112999999999</v>
      </c>
      <c r="FN36">
        <v>14226.505999999999</v>
      </c>
      <c r="FO36">
        <v>4.0549582461835403</v>
      </c>
      <c r="FP36">
        <v>0</v>
      </c>
      <c r="FQ36">
        <v>98.400001525878906</v>
      </c>
      <c r="FR36">
        <v>137.73634974968499</v>
      </c>
      <c r="FS36">
        <v>0.4830995632251</v>
      </c>
      <c r="FT36">
        <v>-0.1</v>
      </c>
      <c r="FU36">
        <v>-1.4</v>
      </c>
      <c r="FV36">
        <v>0.84</v>
      </c>
      <c r="FW36">
        <v>73.099999999999994</v>
      </c>
      <c r="FX36">
        <v>98.3</v>
      </c>
      <c r="FY36">
        <v>82.4</v>
      </c>
      <c r="FZ36">
        <v>11222</v>
      </c>
      <c r="GA36">
        <v>0.80200000000000005</v>
      </c>
      <c r="GB36">
        <v>0.93</v>
      </c>
      <c r="GC36">
        <v>0.78800000000000003</v>
      </c>
      <c r="GD36">
        <v>8</v>
      </c>
      <c r="GE36">
        <v>443</v>
      </c>
      <c r="GF36">
        <v>11.9</v>
      </c>
      <c r="GG36">
        <v>2045</v>
      </c>
      <c r="GH36">
        <v>6.2</v>
      </c>
      <c r="GI36" t="s">
        <v>211</v>
      </c>
      <c r="GJ36">
        <v>40.4</v>
      </c>
      <c r="GK36" t="s">
        <v>211</v>
      </c>
      <c r="GL36">
        <v>-0.5</v>
      </c>
      <c r="GM36">
        <v>-0.1</v>
      </c>
      <c r="GN36">
        <v>71.7</v>
      </c>
      <c r="GO36">
        <v>19.600000000000001</v>
      </c>
      <c r="GP36">
        <v>25.5</v>
      </c>
      <c r="GQ36">
        <v>0.61299999999999999</v>
      </c>
      <c r="GR36">
        <v>0.68</v>
      </c>
      <c r="GS36">
        <v>76.7</v>
      </c>
      <c r="GT36">
        <v>69.599999999999994</v>
      </c>
      <c r="GU36">
        <v>97.9</v>
      </c>
      <c r="GV36">
        <v>98.6</v>
      </c>
    </row>
    <row r="37" spans="1:204">
      <c r="A37" s="9" t="s">
        <v>263</v>
      </c>
      <c r="B37" s="9" t="s">
        <v>264</v>
      </c>
      <c r="E37">
        <v>8921420</v>
      </c>
      <c r="F37">
        <v>2369927</v>
      </c>
      <c r="G37">
        <v>0</v>
      </c>
      <c r="H37">
        <v>0</v>
      </c>
      <c r="I37">
        <v>6.9867038430694271E-3</v>
      </c>
      <c r="J37">
        <v>1692000</v>
      </c>
      <c r="K37">
        <v>1250000</v>
      </c>
      <c r="L37">
        <v>2800000</v>
      </c>
      <c r="M37">
        <v>75590</v>
      </c>
      <c r="N37">
        <v>20700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2072</v>
      </c>
      <c r="X37">
        <v>33324</v>
      </c>
      <c r="Y37">
        <v>66500</v>
      </c>
      <c r="Z37">
        <v>1560</v>
      </c>
      <c r="AA37">
        <v>158773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6100519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16</v>
      </c>
      <c r="AZ37">
        <v>22</v>
      </c>
      <c r="BA37">
        <v>6</v>
      </c>
      <c r="BB37">
        <v>52</v>
      </c>
      <c r="BC37">
        <v>96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97</v>
      </c>
      <c r="BT37">
        <v>2</v>
      </c>
      <c r="BU37">
        <v>3</v>
      </c>
      <c r="BV37">
        <v>3</v>
      </c>
      <c r="BW37">
        <v>2</v>
      </c>
      <c r="BX37">
        <v>3</v>
      </c>
      <c r="BY37">
        <v>1</v>
      </c>
      <c r="BZ37">
        <v>14</v>
      </c>
      <c r="CA37">
        <v>2</v>
      </c>
      <c r="CB37">
        <v>1</v>
      </c>
      <c r="CC37">
        <v>2</v>
      </c>
      <c r="CD37">
        <v>0</v>
      </c>
      <c r="CE37">
        <v>2</v>
      </c>
      <c r="CF37">
        <v>0</v>
      </c>
      <c r="CG37">
        <v>7</v>
      </c>
      <c r="CH37" t="s">
        <v>218</v>
      </c>
      <c r="CI37" t="s">
        <v>218</v>
      </c>
      <c r="CJ37" t="s">
        <v>218</v>
      </c>
      <c r="CK37" t="s">
        <v>218</v>
      </c>
      <c r="CL37" t="s">
        <v>218</v>
      </c>
      <c r="CM37" t="s">
        <v>218</v>
      </c>
      <c r="CN37" t="s">
        <v>218</v>
      </c>
      <c r="CO37">
        <v>0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6</v>
      </c>
      <c r="CV37" t="s">
        <v>218</v>
      </c>
      <c r="CW37" t="s">
        <v>218</v>
      </c>
      <c r="CX37" t="s">
        <v>218</v>
      </c>
      <c r="CY37" t="s">
        <v>218</v>
      </c>
      <c r="CZ37" t="s">
        <v>218</v>
      </c>
      <c r="DA37" t="s">
        <v>218</v>
      </c>
      <c r="DB37" t="s">
        <v>218</v>
      </c>
      <c r="DC37">
        <v>6522738</v>
      </c>
      <c r="DD37">
        <v>6672220</v>
      </c>
      <c r="DE37">
        <v>6.9619999999999997</v>
      </c>
      <c r="DF37">
        <v>6.9619999999999997</v>
      </c>
      <c r="DG37">
        <v>6.9619999999999997</v>
      </c>
      <c r="DH37">
        <v>6.9619999999999997</v>
      </c>
      <c r="DI37">
        <v>6.9619999999999997</v>
      </c>
      <c r="DJ37">
        <v>6.9619999999999997</v>
      </c>
      <c r="DK37">
        <v>6.9619999999999997</v>
      </c>
      <c r="DL37">
        <v>6.9619999999999997</v>
      </c>
      <c r="DM37">
        <v>6.9619999999999997</v>
      </c>
      <c r="DN37">
        <v>6.9619999999999997</v>
      </c>
      <c r="DO37">
        <v>6.9619999999999997</v>
      </c>
      <c r="DP37">
        <v>6.9619999999999997</v>
      </c>
      <c r="DQ37">
        <v>6.9619999999999997</v>
      </c>
      <c r="DR37">
        <v>6.9619999999999997</v>
      </c>
      <c r="DS37">
        <v>6.9619999999999997</v>
      </c>
      <c r="DT37">
        <v>6.9619999999999997</v>
      </c>
      <c r="DU37">
        <v>6.9619999999999997</v>
      </c>
      <c r="DV37">
        <v>6.9619999999999997</v>
      </c>
      <c r="DW37">
        <v>6.9619999999999997</v>
      </c>
      <c r="DX37">
        <v>6.9619999999999997</v>
      </c>
      <c r="DY37">
        <v>6.9619999999999997</v>
      </c>
      <c r="DZ37">
        <v>6.9619999999999997</v>
      </c>
      <c r="EA37">
        <v>6.9619999999999997</v>
      </c>
      <c r="EB37">
        <v>6.9619999999999997</v>
      </c>
      <c r="EC37">
        <v>6.9619999999999997</v>
      </c>
      <c r="ED37">
        <v>6.9619999999999997</v>
      </c>
      <c r="EE37">
        <v>6.9619999999999997</v>
      </c>
      <c r="EF37">
        <v>6.9619999999999997</v>
      </c>
      <c r="EG37">
        <v>6.9619999999999997</v>
      </c>
      <c r="EH37">
        <v>6.9619999999999997</v>
      </c>
      <c r="EI37">
        <v>6.9619999999999997</v>
      </c>
      <c r="EJ37">
        <v>346.33499999999998</v>
      </c>
      <c r="EK37">
        <v>379.50799999999998</v>
      </c>
      <c r="EL37">
        <v>398.25400000000002</v>
      </c>
      <c r="EM37">
        <v>398.92500000000001</v>
      </c>
      <c r="EN37">
        <v>410.18400000000003</v>
      </c>
      <c r="EO37">
        <v>458.99799999999999</v>
      </c>
      <c r="EP37">
        <v>494.255</v>
      </c>
      <c r="EQ37">
        <v>494.488</v>
      </c>
      <c r="ER37">
        <v>528.23699999999997</v>
      </c>
      <c r="ES37">
        <v>546.928</v>
      </c>
      <c r="ET37">
        <v>551.56600000000003</v>
      </c>
      <c r="EU37">
        <v>608.21600000000001</v>
      </c>
      <c r="EV37">
        <v>609.18399999999997</v>
      </c>
      <c r="EW37">
        <v>629.83799999999997</v>
      </c>
      <c r="EX37">
        <v>636.50900000000001</v>
      </c>
      <c r="EY37">
        <v>670.64499999999998</v>
      </c>
      <c r="EZ37">
        <v>741.04600000000005</v>
      </c>
      <c r="FA37">
        <v>781.96299999999997</v>
      </c>
      <c r="FB37">
        <v>828.10799999999995</v>
      </c>
      <c r="FC37">
        <v>880.51499999999999</v>
      </c>
      <c r="FD37">
        <v>893.68799999999999</v>
      </c>
      <c r="FE37">
        <v>952.17700000000002</v>
      </c>
      <c r="FF37">
        <v>974.98699999999997</v>
      </c>
      <c r="FG37">
        <v>1041.615</v>
      </c>
      <c r="FH37">
        <v>1055.7670000000001</v>
      </c>
      <c r="FI37">
        <v>1127.175</v>
      </c>
      <c r="FJ37">
        <v>1198.607</v>
      </c>
      <c r="FK37">
        <v>1253.075</v>
      </c>
      <c r="FL37">
        <v>1299.8</v>
      </c>
      <c r="FM37">
        <v>1375.0340000000001</v>
      </c>
      <c r="FN37">
        <v>1450.828</v>
      </c>
      <c r="FO37">
        <v>3.26338380716934</v>
      </c>
      <c r="FP37">
        <v>1.2293995336877199</v>
      </c>
      <c r="FQ37">
        <v>4.17000007629394</v>
      </c>
      <c r="FR37">
        <v>16.758693974563499</v>
      </c>
      <c r="FS37">
        <v>0.110692268897185</v>
      </c>
      <c r="FT37">
        <v>0.3</v>
      </c>
      <c r="FU37">
        <v>0.3</v>
      </c>
      <c r="FV37">
        <v>0.38900000000000001</v>
      </c>
      <c r="FW37">
        <v>52.7</v>
      </c>
      <c r="FX37">
        <v>28.7</v>
      </c>
      <c r="FY37">
        <v>32.799999999999997</v>
      </c>
      <c r="FZ37">
        <v>1124</v>
      </c>
      <c r="GA37">
        <v>0.46200000000000002</v>
      </c>
      <c r="GB37">
        <v>0.30099999999999999</v>
      </c>
      <c r="GC37">
        <v>0.40400000000000003</v>
      </c>
      <c r="GD37">
        <v>-16</v>
      </c>
      <c r="GE37">
        <v>39.6</v>
      </c>
      <c r="GF37">
        <v>8.8000000000000007</v>
      </c>
      <c r="GG37">
        <v>14.7</v>
      </c>
      <c r="GH37">
        <v>21.9</v>
      </c>
      <c r="GI37">
        <v>3</v>
      </c>
      <c r="GJ37">
        <v>3.5</v>
      </c>
      <c r="GK37">
        <v>13.8</v>
      </c>
      <c r="GL37" t="s">
        <v>211</v>
      </c>
      <c r="GM37">
        <v>0.66</v>
      </c>
      <c r="GN37">
        <v>-0.2</v>
      </c>
      <c r="GO37">
        <v>90</v>
      </c>
      <c r="GP37">
        <v>3.9</v>
      </c>
      <c r="GQ37" t="s">
        <v>211</v>
      </c>
      <c r="GR37">
        <v>0.66</v>
      </c>
      <c r="GS37">
        <v>54</v>
      </c>
      <c r="GT37">
        <v>51.4</v>
      </c>
      <c r="GU37">
        <v>21.6</v>
      </c>
      <c r="GV37">
        <v>36.700000000000003</v>
      </c>
    </row>
    <row r="38" spans="1:204">
      <c r="A38" s="9" t="s">
        <v>265</v>
      </c>
      <c r="B38" s="9" t="s">
        <v>266</v>
      </c>
      <c r="E38">
        <v>5881834.5</v>
      </c>
      <c r="F38">
        <v>604160.375</v>
      </c>
      <c r="G38">
        <v>0</v>
      </c>
      <c r="H38">
        <v>0</v>
      </c>
      <c r="I38">
        <v>1.1310168054253564E-5</v>
      </c>
      <c r="L38">
        <v>0</v>
      </c>
      <c r="N38">
        <v>650000</v>
      </c>
      <c r="O38">
        <v>2150000</v>
      </c>
      <c r="R38">
        <v>0</v>
      </c>
      <c r="T38">
        <v>0</v>
      </c>
      <c r="U38">
        <v>0</v>
      </c>
      <c r="X38">
        <v>3600</v>
      </c>
      <c r="Z38">
        <v>8500</v>
      </c>
      <c r="AA38">
        <v>55506</v>
      </c>
      <c r="AD38">
        <v>0</v>
      </c>
      <c r="AF38">
        <v>30810</v>
      </c>
      <c r="AG38">
        <v>17005</v>
      </c>
      <c r="AH38">
        <v>2915421</v>
      </c>
      <c r="AK38">
        <v>0</v>
      </c>
      <c r="AM38">
        <v>6</v>
      </c>
      <c r="AN38">
        <v>120</v>
      </c>
      <c r="AO38">
        <v>126</v>
      </c>
      <c r="AR38">
        <v>0</v>
      </c>
      <c r="AT38">
        <v>0</v>
      </c>
      <c r="AU38">
        <v>0</v>
      </c>
      <c r="AV38">
        <v>1</v>
      </c>
      <c r="AY38">
        <v>12</v>
      </c>
      <c r="BA38">
        <v>0</v>
      </c>
      <c r="BB38">
        <v>27</v>
      </c>
      <c r="BC38">
        <v>39</v>
      </c>
      <c r="BF38">
        <v>0</v>
      </c>
      <c r="BH38">
        <v>0</v>
      </c>
      <c r="BI38">
        <v>0</v>
      </c>
      <c r="BJ38">
        <v>0</v>
      </c>
      <c r="BM38">
        <v>0</v>
      </c>
      <c r="BO38">
        <v>0</v>
      </c>
      <c r="BP38">
        <v>0</v>
      </c>
      <c r="BQ38">
        <v>0</v>
      </c>
      <c r="BR38">
        <v>0</v>
      </c>
      <c r="BS38">
        <v>166</v>
      </c>
      <c r="BT38">
        <v>0</v>
      </c>
      <c r="BU38">
        <v>0</v>
      </c>
      <c r="BV38">
        <v>1</v>
      </c>
      <c r="BW38">
        <v>0</v>
      </c>
      <c r="BX38">
        <v>7</v>
      </c>
      <c r="BY38">
        <v>10</v>
      </c>
      <c r="BZ38">
        <v>18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2</v>
      </c>
      <c r="CG38">
        <v>5</v>
      </c>
      <c r="CH38" t="s">
        <v>218</v>
      </c>
      <c r="CI38" t="s">
        <v>218</v>
      </c>
      <c r="CJ38" t="s">
        <v>218</v>
      </c>
      <c r="CK38" t="s">
        <v>218</v>
      </c>
      <c r="CL38" t="s">
        <v>218</v>
      </c>
      <c r="CM38" t="s">
        <v>218</v>
      </c>
      <c r="CN38" t="s">
        <v>218</v>
      </c>
      <c r="CO38">
        <v>0</v>
      </c>
      <c r="CP38">
        <v>0</v>
      </c>
      <c r="CQ38">
        <v>1</v>
      </c>
      <c r="CR38">
        <v>0</v>
      </c>
      <c r="CS38">
        <v>3</v>
      </c>
      <c r="CT38">
        <v>3</v>
      </c>
      <c r="CU38">
        <v>7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5</v>
      </c>
      <c r="DB38">
        <v>6</v>
      </c>
      <c r="DC38">
        <v>3907577</v>
      </c>
      <c r="DD38">
        <v>4012082</v>
      </c>
      <c r="DE38">
        <v>4.09</v>
      </c>
      <c r="DF38">
        <v>4.09</v>
      </c>
      <c r="DG38">
        <v>4.09</v>
      </c>
      <c r="DH38">
        <v>4.09</v>
      </c>
      <c r="DI38">
        <v>4.09</v>
      </c>
      <c r="DJ38">
        <v>4.09</v>
      </c>
      <c r="DK38">
        <v>4.09</v>
      </c>
      <c r="DL38">
        <v>4.09</v>
      </c>
      <c r="DM38">
        <v>4.09</v>
      </c>
      <c r="DN38">
        <v>4.09</v>
      </c>
      <c r="DO38">
        <v>4.09</v>
      </c>
      <c r="DP38">
        <v>4.09</v>
      </c>
      <c r="DQ38">
        <v>4.09</v>
      </c>
      <c r="DR38">
        <v>4.09</v>
      </c>
      <c r="DS38">
        <v>4.09</v>
      </c>
      <c r="DT38">
        <v>4.09</v>
      </c>
      <c r="DU38">
        <v>4.09</v>
      </c>
      <c r="DV38">
        <v>4.09</v>
      </c>
      <c r="DW38">
        <v>4.09</v>
      </c>
      <c r="DX38">
        <v>4.09</v>
      </c>
      <c r="DY38">
        <v>4.09</v>
      </c>
      <c r="DZ38">
        <v>4.09</v>
      </c>
      <c r="EA38">
        <v>4.09</v>
      </c>
      <c r="EB38">
        <v>4.09</v>
      </c>
      <c r="EC38">
        <v>4.09</v>
      </c>
      <c r="ED38">
        <v>4.09</v>
      </c>
      <c r="EE38">
        <v>4.09</v>
      </c>
      <c r="EF38">
        <v>4.09</v>
      </c>
      <c r="EG38">
        <v>4.09</v>
      </c>
      <c r="EH38">
        <v>4.09</v>
      </c>
      <c r="EI38">
        <v>4.09</v>
      </c>
      <c r="EJ38">
        <v>203.196</v>
      </c>
      <c r="EK38">
        <v>242.22300000000001</v>
      </c>
      <c r="EL38">
        <v>247.05199999999999</v>
      </c>
      <c r="EM38">
        <v>258.78199999999998</v>
      </c>
      <c r="EN38">
        <v>261.25599999999997</v>
      </c>
      <c r="EO38">
        <v>292.36</v>
      </c>
      <c r="EP38">
        <v>299.733</v>
      </c>
      <c r="EQ38">
        <v>315.61500000000001</v>
      </c>
      <c r="ER38">
        <v>333.04599999999999</v>
      </c>
      <c r="ES38">
        <v>340.334</v>
      </c>
      <c r="ET38">
        <v>355.286</v>
      </c>
      <c r="EU38">
        <v>377.89699999999999</v>
      </c>
      <c r="EV38">
        <v>379.67500000000001</v>
      </c>
      <c r="EW38">
        <v>364.84899999999999</v>
      </c>
      <c r="EX38">
        <v>352.23200000000003</v>
      </c>
      <c r="EY38">
        <v>324.88499999999999</v>
      </c>
      <c r="EZ38">
        <v>299.05500000000001</v>
      </c>
      <c r="FA38">
        <v>300.35700000000003</v>
      </c>
      <c r="FB38">
        <v>312.565</v>
      </c>
      <c r="FC38">
        <v>313.88799999999998</v>
      </c>
      <c r="FD38">
        <v>311.74400000000003</v>
      </c>
      <c r="FE38">
        <v>310.14800000000002</v>
      </c>
      <c r="FF38">
        <v>317.82299999999998</v>
      </c>
      <c r="FG38">
        <v>311.70699999999999</v>
      </c>
      <c r="FH38">
        <v>328.94600000000003</v>
      </c>
      <c r="FI38">
        <v>335.09699999999998</v>
      </c>
      <c r="FJ38">
        <v>356.26799999999997</v>
      </c>
      <c r="FK38">
        <v>371.56099999999998</v>
      </c>
      <c r="FL38">
        <v>393.48399999999998</v>
      </c>
      <c r="FM38">
        <v>415.01100000000002</v>
      </c>
      <c r="FN38">
        <v>439.21</v>
      </c>
      <c r="FO38">
        <v>5.1017603680325898</v>
      </c>
      <c r="FP38">
        <v>10.879263612431499</v>
      </c>
      <c r="FQ38">
        <v>10.439999580383301</v>
      </c>
      <c r="FR38">
        <v>5.95205451797775</v>
      </c>
      <c r="FS38" t="e">
        <v>#N/A</v>
      </c>
      <c r="FT38">
        <v>3.7</v>
      </c>
      <c r="FU38">
        <v>5.2</v>
      </c>
      <c r="FV38">
        <v>0.39400000000000002</v>
      </c>
      <c r="FW38">
        <v>50.1</v>
      </c>
      <c r="FX38">
        <v>59.3</v>
      </c>
      <c r="FY38">
        <v>49</v>
      </c>
      <c r="FZ38">
        <v>341</v>
      </c>
      <c r="GA38">
        <v>0.41799999999999998</v>
      </c>
      <c r="GB38">
        <v>0.55900000000000005</v>
      </c>
      <c r="GC38">
        <v>0.20499999999999999</v>
      </c>
      <c r="GD38">
        <v>6</v>
      </c>
      <c r="GE38">
        <v>4</v>
      </c>
      <c r="GF38">
        <v>2.2999999999999998</v>
      </c>
      <c r="GG38">
        <v>132</v>
      </c>
      <c r="GH38">
        <v>17.7</v>
      </c>
      <c r="GI38">
        <v>30.8</v>
      </c>
      <c r="GJ38" t="s">
        <v>211</v>
      </c>
      <c r="GK38" t="s">
        <v>211</v>
      </c>
      <c r="GL38">
        <v>2.1</v>
      </c>
      <c r="GM38">
        <v>0.8</v>
      </c>
      <c r="GN38">
        <v>11</v>
      </c>
      <c r="GO38">
        <v>63.9</v>
      </c>
      <c r="GP38">
        <v>4.7</v>
      </c>
      <c r="GQ38" t="s">
        <v>211</v>
      </c>
      <c r="GR38">
        <v>0.77</v>
      </c>
      <c r="GS38">
        <v>51.4</v>
      </c>
      <c r="GT38">
        <v>48.6</v>
      </c>
      <c r="GU38">
        <v>52.2</v>
      </c>
      <c r="GV38">
        <v>67.3</v>
      </c>
    </row>
    <row r="39" spans="1:204">
      <c r="A39" s="9" t="s">
        <v>267</v>
      </c>
      <c r="B39" s="9" t="s">
        <v>268</v>
      </c>
      <c r="E39">
        <v>11201806</v>
      </c>
      <c r="F39">
        <v>1879902</v>
      </c>
      <c r="G39">
        <v>281943.9375</v>
      </c>
      <c r="H39">
        <v>2840871.5</v>
      </c>
      <c r="I39">
        <v>4.2379760628935691E-2</v>
      </c>
      <c r="K39">
        <v>0</v>
      </c>
      <c r="L39">
        <v>0</v>
      </c>
      <c r="M39">
        <v>5000000</v>
      </c>
      <c r="N39">
        <v>950000</v>
      </c>
      <c r="O39">
        <v>600000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900000</v>
      </c>
      <c r="Y39">
        <v>1329000</v>
      </c>
      <c r="Z39">
        <v>7247614</v>
      </c>
      <c r="AA39">
        <v>57000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16083614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X39">
        <v>0</v>
      </c>
      <c r="AY39">
        <v>100</v>
      </c>
      <c r="AZ39">
        <v>565</v>
      </c>
      <c r="BA39">
        <v>439</v>
      </c>
      <c r="BB39">
        <v>23</v>
      </c>
      <c r="BC39">
        <v>1127</v>
      </c>
      <c r="BE39">
        <v>0</v>
      </c>
      <c r="BF39">
        <v>0</v>
      </c>
      <c r="BG39">
        <v>25</v>
      </c>
      <c r="BH39">
        <v>0</v>
      </c>
      <c r="BI39">
        <v>0</v>
      </c>
      <c r="BJ39">
        <v>25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1153</v>
      </c>
      <c r="BT39">
        <v>0</v>
      </c>
      <c r="BU39">
        <v>1</v>
      </c>
      <c r="BV39">
        <v>1</v>
      </c>
      <c r="BW39">
        <v>4</v>
      </c>
      <c r="BX39">
        <v>8</v>
      </c>
      <c r="BY39">
        <v>3</v>
      </c>
      <c r="BZ39">
        <v>17</v>
      </c>
      <c r="CA39">
        <v>0</v>
      </c>
      <c r="CB39">
        <v>1</v>
      </c>
      <c r="CC39">
        <v>0</v>
      </c>
      <c r="CD39">
        <v>0</v>
      </c>
      <c r="CE39">
        <v>2</v>
      </c>
      <c r="CF39">
        <v>1</v>
      </c>
      <c r="CG39">
        <v>4</v>
      </c>
      <c r="CH39" t="s">
        <v>218</v>
      </c>
      <c r="CI39" t="s">
        <v>218</v>
      </c>
      <c r="CJ39" t="s">
        <v>218</v>
      </c>
      <c r="CK39" t="s">
        <v>218</v>
      </c>
      <c r="CL39" t="s">
        <v>218</v>
      </c>
      <c r="CM39" t="s">
        <v>218</v>
      </c>
      <c r="CN39" t="s">
        <v>218</v>
      </c>
      <c r="CO39">
        <v>0</v>
      </c>
      <c r="CP39">
        <v>0</v>
      </c>
      <c r="CQ39">
        <v>1</v>
      </c>
      <c r="CR39">
        <v>2</v>
      </c>
      <c r="CS39">
        <v>5</v>
      </c>
      <c r="CT39">
        <v>2</v>
      </c>
      <c r="CU39">
        <v>10</v>
      </c>
      <c r="CV39" t="s">
        <v>218</v>
      </c>
      <c r="CW39" t="s">
        <v>218</v>
      </c>
      <c r="CX39" t="s">
        <v>218</v>
      </c>
      <c r="CY39" t="s">
        <v>218</v>
      </c>
      <c r="CZ39" t="s">
        <v>218</v>
      </c>
      <c r="DA39" t="s">
        <v>218</v>
      </c>
      <c r="DB39" t="s">
        <v>218</v>
      </c>
      <c r="DC39">
        <v>6774638</v>
      </c>
      <c r="DD39">
        <v>6714581</v>
      </c>
      <c r="DE39" t="s">
        <v>210</v>
      </c>
      <c r="DF39" t="s">
        <v>210</v>
      </c>
      <c r="DG39" t="s">
        <v>210</v>
      </c>
      <c r="DH39" t="s">
        <v>210</v>
      </c>
      <c r="DI39" t="s">
        <v>210</v>
      </c>
      <c r="DJ39" t="s">
        <v>210</v>
      </c>
      <c r="DK39" t="s">
        <v>210</v>
      </c>
      <c r="DL39" t="s">
        <v>210</v>
      </c>
      <c r="DM39" t="s">
        <v>210</v>
      </c>
      <c r="DN39" t="s">
        <v>210</v>
      </c>
      <c r="DO39" t="s">
        <v>210</v>
      </c>
      <c r="DP39" t="s">
        <v>210</v>
      </c>
      <c r="DQ39" t="s">
        <v>210</v>
      </c>
      <c r="DR39" t="s">
        <v>210</v>
      </c>
      <c r="DS39" t="s">
        <v>210</v>
      </c>
      <c r="DT39" t="s">
        <v>210</v>
      </c>
      <c r="DU39" t="s">
        <v>210</v>
      </c>
      <c r="DV39" t="s">
        <v>210</v>
      </c>
      <c r="DW39" t="s">
        <v>210</v>
      </c>
      <c r="DX39" t="s">
        <v>210</v>
      </c>
      <c r="DY39" t="s">
        <v>210</v>
      </c>
      <c r="DZ39" t="s">
        <v>210</v>
      </c>
      <c r="EA39" t="s">
        <v>210</v>
      </c>
      <c r="EB39" t="s">
        <v>210</v>
      </c>
      <c r="EC39" t="s">
        <v>210</v>
      </c>
      <c r="ED39" t="s">
        <v>210</v>
      </c>
      <c r="EE39" t="s">
        <v>210</v>
      </c>
      <c r="EF39" t="s">
        <v>210</v>
      </c>
      <c r="EG39" t="s">
        <v>210</v>
      </c>
      <c r="EH39" t="s">
        <v>210</v>
      </c>
      <c r="EI39" t="s">
        <v>210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>
        <v>398.61399999999998</v>
      </c>
      <c r="EQ39">
        <v>482.63299999999998</v>
      </c>
      <c r="ER39">
        <v>530.56200000000001</v>
      </c>
      <c r="ES39">
        <v>551.75699999999995</v>
      </c>
      <c r="ET39">
        <v>561.95399999999995</v>
      </c>
      <c r="EU39">
        <v>606.85599999999999</v>
      </c>
      <c r="EV39">
        <v>644.61300000000006</v>
      </c>
      <c r="EW39">
        <v>665.42100000000005</v>
      </c>
      <c r="EX39">
        <v>627.68600000000004</v>
      </c>
      <c r="EY39">
        <v>661.39599999999996</v>
      </c>
      <c r="EZ39">
        <v>688.50300000000004</v>
      </c>
      <c r="FA39">
        <v>719.30899999999997</v>
      </c>
      <c r="FB39">
        <v>745.12400000000002</v>
      </c>
      <c r="FC39">
        <v>828.12</v>
      </c>
      <c r="FD39">
        <v>905.44799999999998</v>
      </c>
      <c r="FE39">
        <v>986.03499999999997</v>
      </c>
      <c r="FF39">
        <v>1051.914</v>
      </c>
      <c r="FG39">
        <v>1146.2560000000001</v>
      </c>
      <c r="FH39">
        <v>1270.192</v>
      </c>
      <c r="FI39">
        <v>1456.701</v>
      </c>
      <c r="FJ39">
        <v>1625.1179999999999</v>
      </c>
      <c r="FK39">
        <v>1806.3440000000001</v>
      </c>
      <c r="FL39">
        <v>1942.2860000000001</v>
      </c>
      <c r="FM39">
        <v>2080.5210000000002</v>
      </c>
      <c r="FN39">
        <v>2233.61</v>
      </c>
      <c r="FO39">
        <v>1.66462919313372</v>
      </c>
      <c r="FP39">
        <v>0.17586344517697799</v>
      </c>
      <c r="FQ39">
        <v>6.2899999619000004</v>
      </c>
      <c r="FR39">
        <v>29.096261999031999</v>
      </c>
      <c r="FS39">
        <v>4.9876160470707302E-2</v>
      </c>
      <c r="FT39">
        <v>1.1000000000000001</v>
      </c>
      <c r="FU39">
        <v>2</v>
      </c>
      <c r="FV39">
        <v>0.59299999999999997</v>
      </c>
      <c r="FW39">
        <v>60.6</v>
      </c>
      <c r="FX39">
        <v>76.3</v>
      </c>
      <c r="FY39">
        <v>58.5</v>
      </c>
      <c r="FZ39">
        <v>1802</v>
      </c>
      <c r="GA39">
        <v>0.59299999999999997</v>
      </c>
      <c r="GB39">
        <v>0.70399999999999996</v>
      </c>
      <c r="GC39">
        <v>0.48299999999999998</v>
      </c>
      <c r="GD39">
        <v>6</v>
      </c>
      <c r="GE39">
        <v>43</v>
      </c>
      <c r="GF39">
        <v>10.7</v>
      </c>
      <c r="GG39" t="s">
        <v>211</v>
      </c>
      <c r="GH39">
        <v>12.4</v>
      </c>
      <c r="GI39">
        <v>59.1</v>
      </c>
      <c r="GJ39" t="s">
        <v>211</v>
      </c>
      <c r="GK39">
        <v>127</v>
      </c>
      <c r="GL39">
        <v>1.6</v>
      </c>
      <c r="GM39">
        <v>0</v>
      </c>
      <c r="GN39">
        <v>22.8</v>
      </c>
      <c r="GO39">
        <v>51</v>
      </c>
      <c r="GP39">
        <v>5.6</v>
      </c>
      <c r="GQ39">
        <v>0.42699999999999999</v>
      </c>
      <c r="GR39">
        <v>0.68</v>
      </c>
      <c r="GS39">
        <v>62.3</v>
      </c>
      <c r="GT39">
        <v>58.6</v>
      </c>
      <c r="GU39">
        <v>67.7</v>
      </c>
      <c r="GV39">
        <v>85.8</v>
      </c>
    </row>
    <row r="40" spans="1:204">
      <c r="A40" s="9" t="s">
        <v>269</v>
      </c>
      <c r="B40" s="9" t="s">
        <v>270</v>
      </c>
      <c r="E40">
        <v>8792160</v>
      </c>
      <c r="F40">
        <v>6063986</v>
      </c>
      <c r="G40">
        <v>364061.34379999997</v>
      </c>
      <c r="H40">
        <v>65939.625</v>
      </c>
      <c r="I40">
        <v>7.8948371465803139E-3</v>
      </c>
      <c r="L40">
        <v>186900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X40">
        <v>1200</v>
      </c>
      <c r="Y40">
        <v>0</v>
      </c>
      <c r="Z40">
        <v>3000</v>
      </c>
      <c r="AA40">
        <v>10296</v>
      </c>
      <c r="AD40">
        <v>0</v>
      </c>
      <c r="AE40">
        <v>0</v>
      </c>
      <c r="AF40">
        <v>0</v>
      </c>
      <c r="AG40">
        <v>0</v>
      </c>
      <c r="AH40">
        <v>201396</v>
      </c>
      <c r="AK40">
        <v>0</v>
      </c>
      <c r="AL40">
        <v>0</v>
      </c>
      <c r="AM40">
        <v>0</v>
      </c>
      <c r="AN40">
        <v>0</v>
      </c>
      <c r="AO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Y40">
        <v>4</v>
      </c>
      <c r="AZ40">
        <v>6</v>
      </c>
      <c r="BA40">
        <v>57</v>
      </c>
      <c r="BB40">
        <v>10</v>
      </c>
      <c r="BC40">
        <v>77</v>
      </c>
      <c r="BF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78</v>
      </c>
      <c r="BT40">
        <v>0</v>
      </c>
      <c r="BU40">
        <v>0</v>
      </c>
      <c r="BV40">
        <v>4</v>
      </c>
      <c r="BW40">
        <v>1</v>
      </c>
      <c r="BX40">
        <v>4</v>
      </c>
      <c r="BY40">
        <v>2</v>
      </c>
      <c r="BZ40">
        <v>11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2</v>
      </c>
      <c r="CH40" t="s">
        <v>218</v>
      </c>
      <c r="CI40" t="s">
        <v>218</v>
      </c>
      <c r="CJ40" t="s">
        <v>218</v>
      </c>
      <c r="CK40" t="s">
        <v>218</v>
      </c>
      <c r="CL40" t="s">
        <v>218</v>
      </c>
      <c r="CM40" t="s">
        <v>218</v>
      </c>
      <c r="CN40" t="s">
        <v>218</v>
      </c>
      <c r="CO40">
        <v>0</v>
      </c>
      <c r="CP40">
        <v>0</v>
      </c>
      <c r="CQ40">
        <v>2</v>
      </c>
      <c r="CR40">
        <v>1</v>
      </c>
      <c r="CS40">
        <v>3</v>
      </c>
      <c r="CT40">
        <v>1</v>
      </c>
      <c r="CU40">
        <v>7</v>
      </c>
      <c r="CV40" t="s">
        <v>218</v>
      </c>
      <c r="CW40" t="s">
        <v>218</v>
      </c>
      <c r="CX40" t="s">
        <v>218</v>
      </c>
      <c r="CY40" t="s">
        <v>218</v>
      </c>
      <c r="CZ40" t="s">
        <v>218</v>
      </c>
      <c r="DA40" t="s">
        <v>218</v>
      </c>
      <c r="DB40" t="s">
        <v>218</v>
      </c>
      <c r="DC40">
        <v>8551283</v>
      </c>
      <c r="DD40">
        <v>8811869</v>
      </c>
      <c r="DE40">
        <v>8.7010000000000005</v>
      </c>
      <c r="DF40">
        <v>8.7010000000000005</v>
      </c>
      <c r="DG40">
        <v>8.7010000000000005</v>
      </c>
      <c r="DH40">
        <v>8.7010000000000005</v>
      </c>
      <c r="DI40">
        <v>8.7010000000000005</v>
      </c>
      <c r="DJ40">
        <v>8.7010000000000005</v>
      </c>
      <c r="DK40">
        <v>8.7010000000000005</v>
      </c>
      <c r="DL40">
        <v>8.7010000000000005</v>
      </c>
      <c r="DM40">
        <v>8.7010000000000005</v>
      </c>
      <c r="DN40">
        <v>8.7010000000000005</v>
      </c>
      <c r="DO40">
        <v>8.7010000000000005</v>
      </c>
      <c r="DP40">
        <v>8.7010000000000005</v>
      </c>
      <c r="DQ40">
        <v>8.7010000000000005</v>
      </c>
      <c r="DR40">
        <v>8.7010000000000005</v>
      </c>
      <c r="DS40">
        <v>8.7010000000000005</v>
      </c>
      <c r="DT40">
        <v>8.7010000000000005</v>
      </c>
      <c r="DU40">
        <v>8.7010000000000005</v>
      </c>
      <c r="DV40">
        <v>8.7010000000000005</v>
      </c>
      <c r="DW40">
        <v>8.7010000000000005</v>
      </c>
      <c r="DX40">
        <v>8.7010000000000005</v>
      </c>
      <c r="DY40">
        <v>8.7010000000000005</v>
      </c>
      <c r="DZ40">
        <v>8.7010000000000005</v>
      </c>
      <c r="EA40">
        <v>8.7010000000000005</v>
      </c>
      <c r="EB40">
        <v>8.7010000000000005</v>
      </c>
      <c r="EC40">
        <v>8.7010000000000005</v>
      </c>
      <c r="ED40">
        <v>8.7010000000000005</v>
      </c>
      <c r="EE40">
        <v>8.7010000000000005</v>
      </c>
      <c r="EF40">
        <v>8.7010000000000005</v>
      </c>
      <c r="EG40">
        <v>8.7010000000000005</v>
      </c>
      <c r="EH40">
        <v>8.7010000000000005</v>
      </c>
      <c r="EI40">
        <v>8.7010000000000005</v>
      </c>
      <c r="EJ40">
        <v>1028.2829999999999</v>
      </c>
      <c r="EK40">
        <v>1279.4680000000001</v>
      </c>
      <c r="EL40">
        <v>1420.232</v>
      </c>
      <c r="EM40">
        <v>1535.422</v>
      </c>
      <c r="EN40">
        <v>1667.2429999999999</v>
      </c>
      <c r="EO40">
        <v>1809.0029999999999</v>
      </c>
      <c r="EP40">
        <v>1921.45</v>
      </c>
      <c r="EQ40">
        <v>1877.92</v>
      </c>
      <c r="ER40">
        <v>1738.2940000000001</v>
      </c>
      <c r="ES40">
        <v>1719.95</v>
      </c>
      <c r="ET40">
        <v>1625.674</v>
      </c>
      <c r="EU40">
        <v>1570.817</v>
      </c>
      <c r="EV40">
        <v>1511.86</v>
      </c>
      <c r="EW40">
        <v>1454.0920000000001</v>
      </c>
      <c r="EX40">
        <v>1406.0229999999999</v>
      </c>
      <c r="EY40">
        <v>1441.829</v>
      </c>
      <c r="EZ40">
        <v>1500.605</v>
      </c>
      <c r="FA40">
        <v>1559.7090000000001</v>
      </c>
      <c r="FB40">
        <v>1611.521</v>
      </c>
      <c r="FC40">
        <v>1660.2860000000001</v>
      </c>
      <c r="FD40">
        <v>1718.741</v>
      </c>
      <c r="FE40">
        <v>1789.3219999999999</v>
      </c>
      <c r="FF40">
        <v>1816.5419999999999</v>
      </c>
      <c r="FG40">
        <v>1877.405</v>
      </c>
      <c r="FH40">
        <v>1943.5709999999999</v>
      </c>
      <c r="FI40">
        <v>1953.664</v>
      </c>
      <c r="FJ40">
        <v>2023.617</v>
      </c>
      <c r="FK40">
        <v>2087.797</v>
      </c>
      <c r="FL40">
        <v>2164.962</v>
      </c>
      <c r="FM40">
        <v>2242.777</v>
      </c>
      <c r="FN40">
        <v>2334.9879999999998</v>
      </c>
      <c r="FO40">
        <v>2.62136651113721</v>
      </c>
      <c r="FP40">
        <v>0</v>
      </c>
      <c r="FQ40">
        <v>8.3699998855590803</v>
      </c>
      <c r="FR40">
        <v>32.275611582645602</v>
      </c>
      <c r="FS40" t="e">
        <v>#N/A</v>
      </c>
      <c r="FT40">
        <v>0.9</v>
      </c>
      <c r="FU40">
        <v>1</v>
      </c>
      <c r="FV40">
        <v>0.52300000000000002</v>
      </c>
      <c r="FW40">
        <v>50.9</v>
      </c>
      <c r="FX40">
        <v>67.900000000000006</v>
      </c>
      <c r="FY40">
        <v>52.3</v>
      </c>
      <c r="FZ40">
        <v>2128</v>
      </c>
      <c r="GA40">
        <v>0.43099999999999999</v>
      </c>
      <c r="GB40">
        <v>0.627</v>
      </c>
      <c r="GC40">
        <v>0.51</v>
      </c>
      <c r="GD40">
        <v>-17</v>
      </c>
      <c r="GE40">
        <v>23</v>
      </c>
      <c r="GF40">
        <v>8.6</v>
      </c>
      <c r="GG40">
        <v>107</v>
      </c>
      <c r="GH40">
        <v>17</v>
      </c>
      <c r="GI40">
        <v>11.5</v>
      </c>
      <c r="GJ40" t="s">
        <v>211</v>
      </c>
      <c r="GK40">
        <v>189</v>
      </c>
      <c r="GL40">
        <v>2.2999999999999998</v>
      </c>
      <c r="GM40">
        <v>0</v>
      </c>
      <c r="GN40">
        <v>58.4</v>
      </c>
      <c r="GO40">
        <v>73.2</v>
      </c>
      <c r="GP40">
        <v>6.4</v>
      </c>
      <c r="GQ40" t="s">
        <v>211</v>
      </c>
      <c r="GR40">
        <v>0.53</v>
      </c>
      <c r="GS40">
        <v>51.4</v>
      </c>
      <c r="GT40">
        <v>50.3</v>
      </c>
      <c r="GU40">
        <v>59.8</v>
      </c>
      <c r="GV40">
        <v>77</v>
      </c>
    </row>
    <row r="41" spans="1:204">
      <c r="A41" s="9" t="s">
        <v>271</v>
      </c>
      <c r="B41" s="9" t="s">
        <v>272</v>
      </c>
      <c r="E41">
        <v>4225015.5</v>
      </c>
      <c r="F41">
        <v>26524740</v>
      </c>
      <c r="G41">
        <v>1106720.125</v>
      </c>
      <c r="H41">
        <v>202131.48439999999</v>
      </c>
      <c r="I41" t="e">
        <v>#N/A</v>
      </c>
      <c r="J41">
        <v>0</v>
      </c>
      <c r="K41">
        <v>30000</v>
      </c>
      <c r="L41">
        <v>0</v>
      </c>
      <c r="M41">
        <v>0</v>
      </c>
      <c r="N41">
        <v>0</v>
      </c>
      <c r="O41">
        <v>0</v>
      </c>
      <c r="P41">
        <v>200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4500</v>
      </c>
      <c r="X41">
        <v>0</v>
      </c>
      <c r="Y41">
        <v>46800</v>
      </c>
      <c r="Z41">
        <v>3100</v>
      </c>
      <c r="AA41">
        <v>13470</v>
      </c>
      <c r="AB41">
        <v>0</v>
      </c>
      <c r="AC41">
        <v>3950</v>
      </c>
      <c r="AD41">
        <v>0</v>
      </c>
      <c r="AE41">
        <v>1304</v>
      </c>
      <c r="AF41">
        <v>7070</v>
      </c>
      <c r="AG41">
        <v>500</v>
      </c>
      <c r="AH41">
        <v>110894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10</v>
      </c>
      <c r="AZ41">
        <v>14</v>
      </c>
      <c r="BA41">
        <v>3</v>
      </c>
      <c r="BB41">
        <v>9</v>
      </c>
      <c r="BC41">
        <v>37</v>
      </c>
      <c r="BD41">
        <v>0</v>
      </c>
      <c r="BE41">
        <v>38</v>
      </c>
      <c r="BF41">
        <v>0</v>
      </c>
      <c r="BG41">
        <v>3</v>
      </c>
      <c r="BH41">
        <v>57</v>
      </c>
      <c r="BI41">
        <v>8</v>
      </c>
      <c r="BJ41">
        <v>106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144</v>
      </c>
      <c r="BT41">
        <v>6</v>
      </c>
      <c r="BU41">
        <v>12</v>
      </c>
      <c r="BV41">
        <v>7</v>
      </c>
      <c r="BW41">
        <v>10</v>
      </c>
      <c r="BX41">
        <v>11</v>
      </c>
      <c r="BY41">
        <v>20</v>
      </c>
      <c r="BZ41">
        <v>66</v>
      </c>
      <c r="CA41">
        <v>2</v>
      </c>
      <c r="CB41">
        <v>2</v>
      </c>
      <c r="CC41">
        <v>1</v>
      </c>
      <c r="CD41">
        <v>0</v>
      </c>
      <c r="CE41">
        <v>0</v>
      </c>
      <c r="CF41">
        <v>0</v>
      </c>
      <c r="CG41">
        <v>5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3</v>
      </c>
      <c r="CO41">
        <v>1</v>
      </c>
      <c r="CP41">
        <v>4</v>
      </c>
      <c r="CQ41">
        <v>2</v>
      </c>
      <c r="CR41">
        <v>4</v>
      </c>
      <c r="CS41">
        <v>2</v>
      </c>
      <c r="CT41">
        <v>8</v>
      </c>
      <c r="CU41">
        <v>21</v>
      </c>
      <c r="CV41">
        <v>1</v>
      </c>
      <c r="CW41">
        <v>3</v>
      </c>
      <c r="CX41">
        <v>1</v>
      </c>
      <c r="CY41">
        <v>2</v>
      </c>
      <c r="CZ41">
        <v>5</v>
      </c>
      <c r="DA41">
        <v>8</v>
      </c>
      <c r="DB41">
        <v>20</v>
      </c>
      <c r="DC41">
        <v>24036000</v>
      </c>
      <c r="DD41">
        <v>24277000</v>
      </c>
      <c r="DE41">
        <v>24.471</v>
      </c>
      <c r="DF41">
        <v>24.471</v>
      </c>
      <c r="DG41">
        <v>24.471</v>
      </c>
      <c r="DH41">
        <v>24.471</v>
      </c>
      <c r="DI41">
        <v>24.471</v>
      </c>
      <c r="DJ41">
        <v>24.471</v>
      </c>
      <c r="DK41">
        <v>24.471</v>
      </c>
      <c r="DL41">
        <v>24.471</v>
      </c>
      <c r="DM41">
        <v>24.471</v>
      </c>
      <c r="DN41">
        <v>24.471</v>
      </c>
      <c r="DO41">
        <v>24.471</v>
      </c>
      <c r="DP41">
        <v>24.471</v>
      </c>
      <c r="DQ41">
        <v>24.471</v>
      </c>
      <c r="DR41">
        <v>24.471</v>
      </c>
      <c r="DS41">
        <v>24.471</v>
      </c>
      <c r="DT41">
        <v>24.471</v>
      </c>
      <c r="DU41">
        <v>24.471</v>
      </c>
      <c r="DV41">
        <v>24.471</v>
      </c>
      <c r="DW41">
        <v>24.471</v>
      </c>
      <c r="DX41">
        <v>24.471</v>
      </c>
      <c r="DY41">
        <v>24.471</v>
      </c>
      <c r="DZ41">
        <v>24.471</v>
      </c>
      <c r="EA41">
        <v>24.471</v>
      </c>
      <c r="EB41">
        <v>24.471</v>
      </c>
      <c r="EC41">
        <v>24.471</v>
      </c>
      <c r="ED41">
        <v>24.471</v>
      </c>
      <c r="EE41">
        <v>24.471</v>
      </c>
      <c r="EF41">
        <v>24.471</v>
      </c>
      <c r="EG41">
        <v>24.471</v>
      </c>
      <c r="EH41">
        <v>24.471</v>
      </c>
      <c r="EI41">
        <v>24.471</v>
      </c>
      <c r="EJ41">
        <v>11119.813</v>
      </c>
      <c r="EK41">
        <v>12431.117</v>
      </c>
      <c r="EL41">
        <v>12660.026</v>
      </c>
      <c r="EM41">
        <v>13383.413</v>
      </c>
      <c r="EN41">
        <v>14554.822</v>
      </c>
      <c r="EO41">
        <v>15570.607</v>
      </c>
      <c r="EP41">
        <v>16139.751</v>
      </c>
      <c r="EQ41">
        <v>17067.316999999999</v>
      </c>
      <c r="ER41">
        <v>18280.698</v>
      </c>
      <c r="ES41">
        <v>19139.519</v>
      </c>
      <c r="ET41">
        <v>19615.011999999999</v>
      </c>
      <c r="EU41">
        <v>19628.357</v>
      </c>
      <c r="EV41">
        <v>20018.348000000002</v>
      </c>
      <c r="EW41">
        <v>20719.053</v>
      </c>
      <c r="EX41">
        <v>21938.555</v>
      </c>
      <c r="EY41">
        <v>22776.724999999999</v>
      </c>
      <c r="EZ41">
        <v>23338.65</v>
      </c>
      <c r="FA41">
        <v>24482.845000000001</v>
      </c>
      <c r="FB41">
        <v>25548.841</v>
      </c>
      <c r="FC41">
        <v>27132.687000000002</v>
      </c>
      <c r="FD41">
        <v>28907.226999999999</v>
      </c>
      <c r="FE41">
        <v>29813.717000000001</v>
      </c>
      <c r="FF41">
        <v>30873.991999999998</v>
      </c>
      <c r="FG41">
        <v>31808.534</v>
      </c>
      <c r="FH41">
        <v>33353.305</v>
      </c>
      <c r="FI41">
        <v>35111.46</v>
      </c>
      <c r="FJ41">
        <v>36837.373</v>
      </c>
      <c r="FK41">
        <v>38435.394</v>
      </c>
      <c r="FL41">
        <v>39194.642</v>
      </c>
      <c r="FM41">
        <v>40125.309000000001</v>
      </c>
      <c r="FN41">
        <v>41683.932000000001</v>
      </c>
      <c r="FO41">
        <v>4.78160270243123</v>
      </c>
      <c r="FP41">
        <v>0</v>
      </c>
      <c r="FQ41">
        <v>39.869998931884702</v>
      </c>
      <c r="FR41">
        <v>66.321139309665696</v>
      </c>
      <c r="FS41">
        <v>2.0272205695166301</v>
      </c>
      <c r="FT41">
        <v>0</v>
      </c>
      <c r="FU41">
        <v>0</v>
      </c>
      <c r="FV41">
        <v>0.96599999999999997</v>
      </c>
      <c r="FW41">
        <v>80.599999999999994</v>
      </c>
      <c r="FX41" t="s">
        <v>211</v>
      </c>
      <c r="FY41">
        <v>99.3</v>
      </c>
      <c r="FZ41">
        <v>35812</v>
      </c>
      <c r="GA41">
        <v>0.92700000000000005</v>
      </c>
      <c r="GB41">
        <v>0.99099999999999999</v>
      </c>
      <c r="GC41">
        <v>0.98199999999999998</v>
      </c>
      <c r="GD41">
        <v>14</v>
      </c>
      <c r="GE41">
        <v>2585</v>
      </c>
      <c r="GF41">
        <v>17.899999999999999</v>
      </c>
      <c r="GG41" t="s">
        <v>211</v>
      </c>
      <c r="GH41">
        <v>12.5</v>
      </c>
      <c r="GI41" t="s">
        <v>211</v>
      </c>
      <c r="GJ41">
        <v>23.7</v>
      </c>
      <c r="GK41" t="s">
        <v>211</v>
      </c>
      <c r="GL41">
        <v>0.3</v>
      </c>
      <c r="GM41">
        <v>0.6</v>
      </c>
      <c r="GN41">
        <v>80.599999999999994</v>
      </c>
      <c r="GO41">
        <v>23.5</v>
      </c>
      <c r="GP41">
        <v>20.3</v>
      </c>
      <c r="GQ41">
        <v>0.83</v>
      </c>
      <c r="GR41">
        <v>0.65</v>
      </c>
      <c r="GS41">
        <v>82.9</v>
      </c>
      <c r="GT41">
        <v>78.2</v>
      </c>
      <c r="GU41" t="s">
        <v>211</v>
      </c>
      <c r="GV41" t="s">
        <v>211</v>
      </c>
    </row>
    <row r="42" spans="1:204">
      <c r="A42" s="9" t="s">
        <v>273</v>
      </c>
      <c r="B42" s="9" t="s">
        <v>274</v>
      </c>
      <c r="E42">
        <v>254251.35939999999</v>
      </c>
      <c r="F42">
        <v>196330.625</v>
      </c>
      <c r="G42">
        <v>24378.208999999999</v>
      </c>
      <c r="H42">
        <v>32774.410199999998</v>
      </c>
      <c r="I42">
        <v>9.2197258939233084E-2</v>
      </c>
      <c r="J42">
        <v>0</v>
      </c>
      <c r="K42">
        <v>0</v>
      </c>
      <c r="L42">
        <v>0</v>
      </c>
      <c r="N42">
        <v>40000</v>
      </c>
      <c r="P42">
        <v>0</v>
      </c>
      <c r="Q42">
        <v>0</v>
      </c>
      <c r="R42">
        <v>0</v>
      </c>
      <c r="T42">
        <v>0</v>
      </c>
      <c r="V42">
        <v>0</v>
      </c>
      <c r="W42">
        <v>0</v>
      </c>
      <c r="X42">
        <v>0</v>
      </c>
      <c r="Z42">
        <v>0</v>
      </c>
      <c r="AB42">
        <v>2222</v>
      </c>
      <c r="AC42">
        <v>5500</v>
      </c>
      <c r="AD42">
        <v>0</v>
      </c>
      <c r="AF42">
        <v>0</v>
      </c>
      <c r="AH42">
        <v>47722</v>
      </c>
      <c r="AI42">
        <v>0</v>
      </c>
      <c r="AJ42">
        <v>0</v>
      </c>
      <c r="AK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T42">
        <v>0</v>
      </c>
      <c r="AV42">
        <v>1</v>
      </c>
      <c r="AW42">
        <v>0</v>
      </c>
      <c r="AX42">
        <v>0</v>
      </c>
      <c r="AY42">
        <v>0</v>
      </c>
      <c r="BA42">
        <v>0</v>
      </c>
      <c r="BC42">
        <v>0</v>
      </c>
      <c r="BD42">
        <v>3</v>
      </c>
      <c r="BE42">
        <v>29</v>
      </c>
      <c r="BF42">
        <v>0</v>
      </c>
      <c r="BH42">
        <v>0</v>
      </c>
      <c r="BJ42">
        <v>32</v>
      </c>
      <c r="BK42">
        <v>0</v>
      </c>
      <c r="BL42">
        <v>0</v>
      </c>
      <c r="BM42">
        <v>0</v>
      </c>
      <c r="BO42">
        <v>0</v>
      </c>
      <c r="BQ42">
        <v>0</v>
      </c>
      <c r="BR42">
        <v>0</v>
      </c>
      <c r="BS42">
        <v>33</v>
      </c>
      <c r="BT42">
        <v>2</v>
      </c>
      <c r="BU42">
        <v>4</v>
      </c>
      <c r="BV42">
        <v>1</v>
      </c>
      <c r="BW42">
        <v>0</v>
      </c>
      <c r="BX42">
        <v>2</v>
      </c>
      <c r="BY42">
        <v>0</v>
      </c>
      <c r="BZ42">
        <v>9</v>
      </c>
      <c r="CA42">
        <v>1</v>
      </c>
      <c r="CB42">
        <v>3</v>
      </c>
      <c r="CC42">
        <v>1</v>
      </c>
      <c r="CD42">
        <v>0</v>
      </c>
      <c r="CE42">
        <v>0</v>
      </c>
      <c r="CF42">
        <v>0</v>
      </c>
      <c r="CG42">
        <v>5</v>
      </c>
      <c r="CH42" t="s">
        <v>218</v>
      </c>
      <c r="CI42" t="s">
        <v>218</v>
      </c>
      <c r="CJ42" t="s">
        <v>218</v>
      </c>
      <c r="CK42" t="s">
        <v>218</v>
      </c>
      <c r="CL42" t="s">
        <v>218</v>
      </c>
      <c r="CM42" t="s">
        <v>218</v>
      </c>
      <c r="CN42" t="s">
        <v>218</v>
      </c>
      <c r="CO42" t="s">
        <v>218</v>
      </c>
      <c r="CP42" t="s">
        <v>218</v>
      </c>
      <c r="CQ42" t="s">
        <v>218</v>
      </c>
      <c r="CR42" t="s">
        <v>218</v>
      </c>
      <c r="CS42" t="s">
        <v>218</v>
      </c>
      <c r="CT42" t="s">
        <v>218</v>
      </c>
      <c r="CU42" t="s">
        <v>218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282972</v>
      </c>
      <c r="DD42">
        <v>285674</v>
      </c>
      <c r="DE42">
        <v>0.26</v>
      </c>
      <c r="DF42">
        <v>0.26</v>
      </c>
      <c r="DG42">
        <v>0.26</v>
      </c>
      <c r="DH42">
        <v>0.26</v>
      </c>
      <c r="DI42">
        <v>0.26</v>
      </c>
      <c r="DJ42">
        <v>0.26</v>
      </c>
      <c r="DK42">
        <v>0.26</v>
      </c>
      <c r="DL42">
        <v>0.26</v>
      </c>
      <c r="DM42">
        <v>0.26</v>
      </c>
      <c r="DN42">
        <v>0.26</v>
      </c>
      <c r="DO42">
        <v>0.26</v>
      </c>
      <c r="DP42">
        <v>0.26</v>
      </c>
      <c r="DQ42">
        <v>0.26</v>
      </c>
      <c r="DR42">
        <v>0.26</v>
      </c>
      <c r="DS42">
        <v>0.26</v>
      </c>
      <c r="DT42">
        <v>0.26</v>
      </c>
      <c r="DU42">
        <v>0.26</v>
      </c>
      <c r="DV42">
        <v>0.26</v>
      </c>
      <c r="DW42">
        <v>0.26</v>
      </c>
      <c r="DX42">
        <v>0.26</v>
      </c>
      <c r="DY42">
        <v>0.26</v>
      </c>
      <c r="DZ42">
        <v>0.26</v>
      </c>
      <c r="EA42">
        <v>0.26</v>
      </c>
      <c r="EB42">
        <v>0.26</v>
      </c>
      <c r="EC42">
        <v>0.26</v>
      </c>
      <c r="ED42">
        <v>0.26</v>
      </c>
      <c r="EE42">
        <v>0.26</v>
      </c>
      <c r="EF42">
        <v>0.26</v>
      </c>
      <c r="EG42">
        <v>0.26</v>
      </c>
      <c r="EH42">
        <v>0.26</v>
      </c>
      <c r="EI42">
        <v>0.26</v>
      </c>
      <c r="EJ42">
        <v>585.70399999999995</v>
      </c>
      <c r="EK42">
        <v>676.12099999999998</v>
      </c>
      <c r="EL42">
        <v>707.24400000000003</v>
      </c>
      <c r="EM42">
        <v>774.45699999999999</v>
      </c>
      <c r="EN42">
        <v>815.72900000000004</v>
      </c>
      <c r="EO42">
        <v>886.10599999999999</v>
      </c>
      <c r="EP42">
        <v>916.67100000000005</v>
      </c>
      <c r="EQ42">
        <v>955.755</v>
      </c>
      <c r="ER42">
        <v>1019.356</v>
      </c>
      <c r="ES42">
        <v>1088.0029999999999</v>
      </c>
      <c r="ET42">
        <v>1107.1120000000001</v>
      </c>
      <c r="EU42">
        <v>1130.546</v>
      </c>
      <c r="EV42">
        <v>1159.5899999999999</v>
      </c>
      <c r="EW42">
        <v>1238.7170000000001</v>
      </c>
      <c r="EX42">
        <v>1316.183</v>
      </c>
      <c r="EY42">
        <v>1410.4280000000001</v>
      </c>
      <c r="EZ42">
        <v>1509.479</v>
      </c>
      <c r="FA42">
        <v>1623.1969999999999</v>
      </c>
      <c r="FB42">
        <v>1737.57</v>
      </c>
      <c r="FC42">
        <v>1925.5619999999999</v>
      </c>
      <c r="FD42">
        <v>2042.2929999999999</v>
      </c>
      <c r="FE42">
        <v>2191.6030000000001</v>
      </c>
      <c r="FF42">
        <v>2305.7759999999998</v>
      </c>
      <c r="FG42">
        <v>2420.7350000000001</v>
      </c>
      <c r="FH42">
        <v>2372.2890000000002</v>
      </c>
      <c r="FI42">
        <v>2683.2379999999998</v>
      </c>
      <c r="FJ42">
        <v>3010.3409999999999</v>
      </c>
      <c r="FK42">
        <v>3243.7939999999999</v>
      </c>
      <c r="FL42">
        <v>3498.125</v>
      </c>
      <c r="FM42">
        <v>3753.7759999999998</v>
      </c>
      <c r="FN42">
        <v>4027.1320000000001</v>
      </c>
      <c r="FO42">
        <v>5.02302099373619</v>
      </c>
      <c r="FP42">
        <v>0</v>
      </c>
      <c r="FQ42">
        <v>69.040000915527301</v>
      </c>
      <c r="FR42">
        <v>55.681891102768901</v>
      </c>
      <c r="FS42" t="e">
        <v>#N/A</v>
      </c>
      <c r="FT42" t="e">
        <v>#N/A</v>
      </c>
      <c r="FU42" t="e">
        <v>#N/A</v>
      </c>
      <c r="FV42">
        <v>0.70799999999999996</v>
      </c>
      <c r="FW42">
        <v>71.099999999999994</v>
      </c>
      <c r="FX42">
        <v>83.8</v>
      </c>
      <c r="FY42">
        <v>68.099999999999994</v>
      </c>
      <c r="FZ42">
        <v>3041</v>
      </c>
      <c r="GA42">
        <v>0.76900000000000002</v>
      </c>
      <c r="GB42">
        <v>0.78600000000000003</v>
      </c>
      <c r="GC42">
        <v>0.56999999999999995</v>
      </c>
      <c r="GD42">
        <v>5</v>
      </c>
      <c r="GE42">
        <v>227</v>
      </c>
      <c r="GF42">
        <v>13.2</v>
      </c>
      <c r="GG42">
        <v>1052</v>
      </c>
      <c r="GH42">
        <v>16.399999999999999</v>
      </c>
      <c r="GI42">
        <v>44.7</v>
      </c>
      <c r="GJ42" t="s">
        <v>211</v>
      </c>
      <c r="GK42" t="s">
        <v>211</v>
      </c>
      <c r="GL42">
        <v>1.9</v>
      </c>
      <c r="GM42">
        <v>-0.5</v>
      </c>
      <c r="GN42">
        <v>61.1</v>
      </c>
      <c r="GO42">
        <v>58.7</v>
      </c>
      <c r="GP42">
        <v>6.8</v>
      </c>
      <c r="GQ42" t="s">
        <v>211</v>
      </c>
      <c r="GR42">
        <v>0.49</v>
      </c>
      <c r="GS42">
        <v>73.5</v>
      </c>
      <c r="GT42">
        <v>68.2</v>
      </c>
      <c r="GU42">
        <v>78.8</v>
      </c>
      <c r="GV42">
        <v>89.4</v>
      </c>
    </row>
    <row r="43" spans="1:204">
      <c r="A43" s="9" t="s">
        <v>275</v>
      </c>
      <c r="B43" s="9" t="s">
        <v>276</v>
      </c>
      <c r="E43">
        <v>2746417.5</v>
      </c>
      <c r="F43">
        <v>1030910.8125</v>
      </c>
      <c r="G43">
        <v>0</v>
      </c>
      <c r="H43">
        <v>0</v>
      </c>
      <c r="I43" t="e">
        <v>#N/A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21414</v>
      </c>
      <c r="Z43">
        <v>55119</v>
      </c>
      <c r="AA43">
        <v>44555</v>
      </c>
      <c r="AB43">
        <v>1850</v>
      </c>
      <c r="AC43">
        <v>0</v>
      </c>
      <c r="AE43">
        <v>0</v>
      </c>
      <c r="AF43">
        <v>3000</v>
      </c>
      <c r="AG43">
        <v>0</v>
      </c>
      <c r="AH43">
        <v>125938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Z43">
        <v>7</v>
      </c>
      <c r="BA43">
        <v>0</v>
      </c>
      <c r="BB43">
        <v>5</v>
      </c>
      <c r="BC43">
        <v>12</v>
      </c>
      <c r="BD43">
        <v>0</v>
      </c>
      <c r="BE43">
        <v>0</v>
      </c>
      <c r="BG43">
        <v>0</v>
      </c>
      <c r="BH43">
        <v>3</v>
      </c>
      <c r="BI43">
        <v>0</v>
      </c>
      <c r="BJ43">
        <v>3</v>
      </c>
      <c r="BK43">
        <v>0</v>
      </c>
      <c r="BL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16</v>
      </c>
      <c r="BT43">
        <v>1</v>
      </c>
      <c r="BU43">
        <v>2</v>
      </c>
      <c r="BV43">
        <v>0</v>
      </c>
      <c r="BW43">
        <v>3</v>
      </c>
      <c r="BX43">
        <v>5</v>
      </c>
      <c r="BY43">
        <v>1</v>
      </c>
      <c r="BZ43">
        <v>12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2</v>
      </c>
      <c r="CH43" t="s">
        <v>218</v>
      </c>
      <c r="CI43" t="s">
        <v>218</v>
      </c>
      <c r="CJ43" t="s">
        <v>218</v>
      </c>
      <c r="CK43" t="s">
        <v>218</v>
      </c>
      <c r="CL43" t="s">
        <v>218</v>
      </c>
      <c r="CM43" t="s">
        <v>218</v>
      </c>
      <c r="CN43" t="s">
        <v>218</v>
      </c>
      <c r="CO43">
        <v>0</v>
      </c>
      <c r="CP43">
        <v>0</v>
      </c>
      <c r="CQ43">
        <v>0</v>
      </c>
      <c r="CR43">
        <v>2</v>
      </c>
      <c r="CS43">
        <v>3</v>
      </c>
      <c r="CT43">
        <v>1</v>
      </c>
      <c r="CU43">
        <v>6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2</v>
      </c>
      <c r="DC43">
        <v>2209398</v>
      </c>
      <c r="DD43">
        <v>2267125</v>
      </c>
      <c r="DE43">
        <v>2.31</v>
      </c>
      <c r="DF43">
        <v>2.31</v>
      </c>
      <c r="DG43">
        <v>2.31</v>
      </c>
      <c r="DH43">
        <v>2.31</v>
      </c>
      <c r="DI43">
        <v>2.31</v>
      </c>
      <c r="DJ43">
        <v>2.31</v>
      </c>
      <c r="DK43">
        <v>2.31</v>
      </c>
      <c r="DL43">
        <v>2.31</v>
      </c>
      <c r="DM43">
        <v>2.31</v>
      </c>
      <c r="DN43">
        <v>2.31</v>
      </c>
      <c r="DO43">
        <v>2.31</v>
      </c>
      <c r="DP43">
        <v>2.31</v>
      </c>
      <c r="DQ43">
        <v>2.31</v>
      </c>
      <c r="DR43">
        <v>2.31</v>
      </c>
      <c r="DS43">
        <v>2.31</v>
      </c>
      <c r="DT43">
        <v>2.31</v>
      </c>
      <c r="DU43">
        <v>2.31</v>
      </c>
      <c r="DV43">
        <v>2.31</v>
      </c>
      <c r="DW43">
        <v>2.31</v>
      </c>
      <c r="DX43">
        <v>2.31</v>
      </c>
      <c r="DY43">
        <v>2.31</v>
      </c>
      <c r="DZ43">
        <v>2.31</v>
      </c>
      <c r="EA43">
        <v>2.31</v>
      </c>
      <c r="EB43">
        <v>2.31</v>
      </c>
      <c r="EC43">
        <v>2.31</v>
      </c>
      <c r="ED43">
        <v>2.31</v>
      </c>
      <c r="EE43">
        <v>2.31</v>
      </c>
      <c r="EF43">
        <v>2.31</v>
      </c>
      <c r="EG43">
        <v>2.31</v>
      </c>
      <c r="EH43">
        <v>2.31</v>
      </c>
      <c r="EI43">
        <v>2.31</v>
      </c>
      <c r="EJ43">
        <v>459.88900000000001</v>
      </c>
      <c r="EK43">
        <v>551.54600000000005</v>
      </c>
      <c r="EL43">
        <v>550.41800000000001</v>
      </c>
      <c r="EM43">
        <v>524.79700000000003</v>
      </c>
      <c r="EN43">
        <v>584.43799999999999</v>
      </c>
      <c r="EO43">
        <v>608.072</v>
      </c>
      <c r="EP43">
        <v>648.90800000000002</v>
      </c>
      <c r="EQ43">
        <v>585.59900000000005</v>
      </c>
      <c r="ER43">
        <v>599.75599999999997</v>
      </c>
      <c r="ES43">
        <v>615.04300000000001</v>
      </c>
      <c r="ET43">
        <v>597.72900000000004</v>
      </c>
      <c r="EU43">
        <v>590.15599999999995</v>
      </c>
      <c r="EV43">
        <v>569.52200000000005</v>
      </c>
      <c r="EW43">
        <v>559.73800000000006</v>
      </c>
      <c r="EX43">
        <v>579.36199999999997</v>
      </c>
      <c r="EY43">
        <v>604.59299999999996</v>
      </c>
      <c r="EZ43">
        <v>563.06200000000001</v>
      </c>
      <c r="FA43">
        <v>600.46900000000005</v>
      </c>
      <c r="FB43">
        <v>617.74900000000002</v>
      </c>
      <c r="FC43">
        <v>637.80600000000004</v>
      </c>
      <c r="FD43">
        <v>654.61099999999999</v>
      </c>
      <c r="FE43">
        <v>658.88599999999997</v>
      </c>
      <c r="FF43">
        <v>653.41600000000005</v>
      </c>
      <c r="FG43">
        <v>604.51099999999997</v>
      </c>
      <c r="FH43">
        <v>627.74400000000003</v>
      </c>
      <c r="FI43">
        <v>657.923</v>
      </c>
      <c r="FJ43">
        <v>692.00099999999998</v>
      </c>
      <c r="FK43">
        <v>725.81700000000001</v>
      </c>
      <c r="FL43">
        <v>761.44899999999996</v>
      </c>
      <c r="FM43">
        <v>798.04300000000001</v>
      </c>
      <c r="FN43">
        <v>836.71400000000006</v>
      </c>
      <c r="FO43">
        <v>1.29128640960591</v>
      </c>
      <c r="FP43">
        <v>0</v>
      </c>
      <c r="FQ43">
        <v>2.70000004768371</v>
      </c>
      <c r="FR43">
        <v>3.54898977084357</v>
      </c>
      <c r="FS43" t="e">
        <v>#N/A</v>
      </c>
      <c r="FT43">
        <v>0.1</v>
      </c>
      <c r="FU43">
        <v>0.1</v>
      </c>
      <c r="FV43">
        <v>0.36899999999999999</v>
      </c>
      <c r="FW43">
        <v>46.7</v>
      </c>
      <c r="FX43">
        <v>48.6</v>
      </c>
      <c r="FY43">
        <v>28.6</v>
      </c>
      <c r="FZ43">
        <v>713</v>
      </c>
      <c r="GA43">
        <v>0.36099999999999999</v>
      </c>
      <c r="GB43">
        <v>0.41899999999999998</v>
      </c>
      <c r="GC43">
        <v>0.32800000000000001</v>
      </c>
      <c r="GD43">
        <v>-5</v>
      </c>
      <c r="GE43">
        <v>43.6</v>
      </c>
      <c r="GF43">
        <v>2.9</v>
      </c>
      <c r="GG43">
        <v>4.3</v>
      </c>
      <c r="GH43">
        <v>5.3</v>
      </c>
      <c r="GI43">
        <v>2.4</v>
      </c>
      <c r="GJ43">
        <v>1.9</v>
      </c>
      <c r="GK43">
        <v>36.799999999999997</v>
      </c>
      <c r="GL43" t="s">
        <v>211</v>
      </c>
      <c r="GM43">
        <v>0.59</v>
      </c>
      <c r="GN43" t="s">
        <v>211</v>
      </c>
      <c r="GO43">
        <v>72.3</v>
      </c>
      <c r="GP43">
        <v>6.9</v>
      </c>
      <c r="GQ43" t="s">
        <v>211</v>
      </c>
      <c r="GR43">
        <v>0.59</v>
      </c>
      <c r="GS43">
        <v>48.2</v>
      </c>
      <c r="GT43">
        <v>45.1</v>
      </c>
      <c r="GU43">
        <v>33.5</v>
      </c>
      <c r="GV43">
        <v>64.8</v>
      </c>
    </row>
    <row r="44" spans="1:204">
      <c r="A44" s="9" t="s">
        <v>277</v>
      </c>
      <c r="B44" s="9" t="s">
        <v>278</v>
      </c>
      <c r="E44">
        <v>6931138.5</v>
      </c>
      <c r="F44">
        <v>1245345.25</v>
      </c>
      <c r="G44">
        <v>0</v>
      </c>
      <c r="H44">
        <v>0</v>
      </c>
      <c r="I44" t="e">
        <v>#N/A</v>
      </c>
      <c r="J44">
        <v>900000</v>
      </c>
      <c r="K44">
        <v>0</v>
      </c>
      <c r="L44">
        <v>0</v>
      </c>
      <c r="M44">
        <v>656000</v>
      </c>
      <c r="N44">
        <v>800000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500</v>
      </c>
      <c r="X44">
        <v>47512</v>
      </c>
      <c r="Y44">
        <v>80686</v>
      </c>
      <c r="Z44">
        <v>350269</v>
      </c>
      <c r="AA44">
        <v>173000</v>
      </c>
      <c r="AB44">
        <v>0</v>
      </c>
      <c r="AC44">
        <v>0</v>
      </c>
      <c r="AD44">
        <v>1200</v>
      </c>
      <c r="AE44">
        <v>0</v>
      </c>
      <c r="AF44">
        <v>0</v>
      </c>
      <c r="AG44">
        <v>145</v>
      </c>
      <c r="AH44">
        <v>3009312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82</v>
      </c>
      <c r="AZ44">
        <v>2</v>
      </c>
      <c r="BA44">
        <v>100</v>
      </c>
      <c r="BB44">
        <v>67</v>
      </c>
      <c r="BC44">
        <v>251</v>
      </c>
      <c r="BD44">
        <v>0</v>
      </c>
      <c r="BE44">
        <v>0</v>
      </c>
      <c r="BF44">
        <v>11</v>
      </c>
      <c r="BG44">
        <v>0</v>
      </c>
      <c r="BH44">
        <v>0</v>
      </c>
      <c r="BI44">
        <v>14</v>
      </c>
      <c r="BJ44">
        <v>25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277</v>
      </c>
      <c r="BT44">
        <v>4</v>
      </c>
      <c r="BU44">
        <v>4</v>
      </c>
      <c r="BV44">
        <v>4</v>
      </c>
      <c r="BW44">
        <v>3</v>
      </c>
      <c r="BX44">
        <v>5</v>
      </c>
      <c r="BY44">
        <v>0</v>
      </c>
      <c r="BZ44">
        <v>20</v>
      </c>
      <c r="CA44">
        <v>3</v>
      </c>
      <c r="CB44">
        <v>3</v>
      </c>
      <c r="CC44">
        <v>1</v>
      </c>
      <c r="CD44">
        <v>1</v>
      </c>
      <c r="CE44">
        <v>1</v>
      </c>
      <c r="CF44">
        <v>0</v>
      </c>
      <c r="CG44">
        <v>9</v>
      </c>
      <c r="CH44" t="s">
        <v>218</v>
      </c>
      <c r="CI44" t="s">
        <v>218</v>
      </c>
      <c r="CJ44" t="s">
        <v>218</v>
      </c>
      <c r="CK44" t="s">
        <v>218</v>
      </c>
      <c r="CL44" t="s">
        <v>218</v>
      </c>
      <c r="CM44" t="s">
        <v>218</v>
      </c>
      <c r="CN44" t="s">
        <v>218</v>
      </c>
      <c r="CO44">
        <v>0</v>
      </c>
      <c r="CP44">
        <v>1</v>
      </c>
      <c r="CQ44">
        <v>2</v>
      </c>
      <c r="CR44">
        <v>1</v>
      </c>
      <c r="CS44">
        <v>3</v>
      </c>
      <c r="CT44">
        <v>0</v>
      </c>
      <c r="CU44">
        <v>7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4420881</v>
      </c>
      <c r="DD44">
        <v>4512705</v>
      </c>
      <c r="DE44">
        <v>4.4119999999999999</v>
      </c>
      <c r="DF44">
        <v>4.4119999999999999</v>
      </c>
      <c r="DG44">
        <v>4.4119999999999999</v>
      </c>
      <c r="DH44">
        <v>4.4119999999999999</v>
      </c>
      <c r="DI44">
        <v>4.4119999999999999</v>
      </c>
      <c r="DJ44">
        <v>4.4119999999999999</v>
      </c>
      <c r="DK44">
        <v>4.4119999999999999</v>
      </c>
      <c r="DL44">
        <v>4.4119999999999999</v>
      </c>
      <c r="DM44">
        <v>4.4119999999999999</v>
      </c>
      <c r="DN44">
        <v>4.4119999999999999</v>
      </c>
      <c r="DO44">
        <v>4.4119999999999999</v>
      </c>
      <c r="DP44">
        <v>4.4119999999999999</v>
      </c>
      <c r="DQ44">
        <v>4.4119999999999999</v>
      </c>
      <c r="DR44">
        <v>4.4119999999999999</v>
      </c>
      <c r="DS44">
        <v>4.4119999999999999</v>
      </c>
      <c r="DT44">
        <v>4.4119999999999999</v>
      </c>
      <c r="DU44">
        <v>4.4119999999999999</v>
      </c>
      <c r="DV44">
        <v>4.4119999999999999</v>
      </c>
      <c r="DW44">
        <v>4.4119999999999999</v>
      </c>
      <c r="DX44">
        <v>4.4119999999999999</v>
      </c>
      <c r="DY44">
        <v>4.4119999999999999</v>
      </c>
      <c r="DZ44">
        <v>4.4119999999999999</v>
      </c>
      <c r="EA44">
        <v>4.4119999999999999</v>
      </c>
      <c r="EB44">
        <v>4.4119999999999999</v>
      </c>
      <c r="EC44">
        <v>4.4119999999999999</v>
      </c>
      <c r="ED44">
        <v>4.4119999999999999</v>
      </c>
      <c r="EE44">
        <v>4.4119999999999999</v>
      </c>
      <c r="EF44">
        <v>4.4119999999999999</v>
      </c>
      <c r="EG44">
        <v>4.4119999999999999</v>
      </c>
      <c r="EH44">
        <v>4.4119999999999999</v>
      </c>
      <c r="EI44">
        <v>4.4119999999999999</v>
      </c>
      <c r="EJ44">
        <v>401.06400000000002</v>
      </c>
      <c r="EK44">
        <v>381.827</v>
      </c>
      <c r="EL44">
        <v>416.44499999999999</v>
      </c>
      <c r="EM44">
        <v>488.49400000000003</v>
      </c>
      <c r="EN44">
        <v>520.45899999999995</v>
      </c>
      <c r="EO44">
        <v>564.52800000000002</v>
      </c>
      <c r="EP44">
        <v>596.48599999999999</v>
      </c>
      <c r="EQ44">
        <v>619.63400000000001</v>
      </c>
      <c r="ER44">
        <v>672.31299999999999</v>
      </c>
      <c r="ES44">
        <v>694.01199999999994</v>
      </c>
      <c r="ET44">
        <v>725.74400000000003</v>
      </c>
      <c r="EU44">
        <v>809.82799999999997</v>
      </c>
      <c r="EV44">
        <v>828.39</v>
      </c>
      <c r="EW44">
        <v>810.49099999999999</v>
      </c>
      <c r="EX44">
        <v>852.72699999999998</v>
      </c>
      <c r="EY44">
        <v>812.90099999999995</v>
      </c>
      <c r="EZ44">
        <v>825.19100000000003</v>
      </c>
      <c r="FA44">
        <v>864.48599999999999</v>
      </c>
      <c r="FB44">
        <v>911.68799999999999</v>
      </c>
      <c r="FC44">
        <v>895.63300000000004</v>
      </c>
      <c r="FD44">
        <v>884.29300000000001</v>
      </c>
      <c r="FE44">
        <v>986.41200000000003</v>
      </c>
      <c r="FF44">
        <v>1062.297</v>
      </c>
      <c r="FG44">
        <v>1137.0219999999999</v>
      </c>
      <c r="FH44">
        <v>1513.365</v>
      </c>
      <c r="FI44">
        <v>1648.4349999999999</v>
      </c>
      <c r="FJ44">
        <v>1661.5250000000001</v>
      </c>
      <c r="FK44">
        <v>1675.1189999999999</v>
      </c>
      <c r="FL44">
        <v>1696.6320000000001</v>
      </c>
      <c r="FM44">
        <v>1726.7360000000001</v>
      </c>
      <c r="FN44">
        <v>1762.654</v>
      </c>
      <c r="FO44">
        <v>1.16867006462286</v>
      </c>
      <c r="FP44">
        <v>0</v>
      </c>
      <c r="FQ44">
        <v>0.80000001192092796</v>
      </c>
      <c r="FR44">
        <v>16.575546972433699</v>
      </c>
      <c r="FS44" t="e">
        <v>#N/A</v>
      </c>
      <c r="FT44">
        <v>0.6</v>
      </c>
      <c r="FU44">
        <v>0.7</v>
      </c>
      <c r="FV44">
        <v>0.39200000000000002</v>
      </c>
      <c r="FW44">
        <v>48.6</v>
      </c>
      <c r="FX44">
        <v>31.8</v>
      </c>
      <c r="FY44">
        <v>36.5</v>
      </c>
      <c r="FZ44">
        <v>1477</v>
      </c>
      <c r="GA44">
        <v>0.39300000000000002</v>
      </c>
      <c r="GB44">
        <v>0.33400000000000002</v>
      </c>
      <c r="GC44">
        <v>0.44900000000000001</v>
      </c>
      <c r="GD44">
        <v>-24</v>
      </c>
      <c r="GE44">
        <v>14</v>
      </c>
      <c r="GF44">
        <v>9.5</v>
      </c>
      <c r="GG44">
        <v>54</v>
      </c>
      <c r="GH44">
        <v>10.1</v>
      </c>
      <c r="GI44">
        <v>26.1</v>
      </c>
      <c r="GJ44" t="s">
        <v>211</v>
      </c>
      <c r="GK44">
        <v>176</v>
      </c>
      <c r="GL44">
        <v>2.9</v>
      </c>
      <c r="GM44">
        <v>-0.1</v>
      </c>
      <c r="GN44">
        <v>27.6</v>
      </c>
      <c r="GO44">
        <v>88.4</v>
      </c>
      <c r="GP44">
        <v>5.5</v>
      </c>
      <c r="GQ44" t="s">
        <v>211</v>
      </c>
      <c r="GR44">
        <v>0.7</v>
      </c>
      <c r="GS44">
        <v>49.9</v>
      </c>
      <c r="GT44">
        <v>47.3</v>
      </c>
      <c r="GU44">
        <v>20.8</v>
      </c>
      <c r="GV44">
        <v>43</v>
      </c>
    </row>
    <row r="45" spans="1:204">
      <c r="A45" s="9" t="s">
        <v>279</v>
      </c>
      <c r="B45" s="9" t="s">
        <v>280</v>
      </c>
      <c r="E45">
        <v>3643412</v>
      </c>
      <c r="F45">
        <v>11566766</v>
      </c>
      <c r="G45">
        <v>260454.98439999999</v>
      </c>
      <c r="H45">
        <v>76182.6875</v>
      </c>
      <c r="I45">
        <v>1.497001003100943E-5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10000</v>
      </c>
      <c r="T45">
        <v>25000</v>
      </c>
      <c r="U45">
        <v>0</v>
      </c>
      <c r="V45">
        <v>14000</v>
      </c>
      <c r="W45">
        <v>251482</v>
      </c>
      <c r="X45">
        <v>2500</v>
      </c>
      <c r="Y45">
        <v>80076</v>
      </c>
      <c r="Z45">
        <v>424868</v>
      </c>
      <c r="AA45">
        <v>106210</v>
      </c>
      <c r="AB45">
        <v>0</v>
      </c>
      <c r="AC45">
        <v>353979</v>
      </c>
      <c r="AD45">
        <v>38000</v>
      </c>
      <c r="AE45">
        <v>2250</v>
      </c>
      <c r="AF45">
        <v>2400</v>
      </c>
      <c r="AG45">
        <v>112</v>
      </c>
      <c r="AH45">
        <v>1310877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6</v>
      </c>
      <c r="AV45">
        <v>7</v>
      </c>
      <c r="AW45">
        <v>4</v>
      </c>
      <c r="AX45">
        <v>150</v>
      </c>
      <c r="AY45">
        <v>21</v>
      </c>
      <c r="AZ45">
        <v>159</v>
      </c>
      <c r="BA45">
        <v>39</v>
      </c>
      <c r="BB45">
        <v>26</v>
      </c>
      <c r="BC45">
        <v>399</v>
      </c>
      <c r="BD45">
        <v>0</v>
      </c>
      <c r="BE45">
        <v>143</v>
      </c>
      <c r="BF45">
        <v>0</v>
      </c>
      <c r="BG45">
        <v>4</v>
      </c>
      <c r="BH45">
        <v>2</v>
      </c>
      <c r="BI45">
        <v>45</v>
      </c>
      <c r="BJ45">
        <v>194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600</v>
      </c>
      <c r="BT45">
        <v>2</v>
      </c>
      <c r="BU45">
        <v>6</v>
      </c>
      <c r="BV45">
        <v>6</v>
      </c>
      <c r="BW45">
        <v>8</v>
      </c>
      <c r="BX45">
        <v>13</v>
      </c>
      <c r="BY45">
        <v>7</v>
      </c>
      <c r="BZ45">
        <v>42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2</v>
      </c>
      <c r="CM45">
        <v>1</v>
      </c>
      <c r="CN45">
        <v>4</v>
      </c>
      <c r="CO45">
        <v>2</v>
      </c>
      <c r="CP45">
        <v>3</v>
      </c>
      <c r="CQ45">
        <v>2</v>
      </c>
      <c r="CR45">
        <v>3</v>
      </c>
      <c r="CS45">
        <v>8</v>
      </c>
      <c r="CT45">
        <v>4</v>
      </c>
      <c r="CU45">
        <v>22</v>
      </c>
      <c r="CV45">
        <v>0</v>
      </c>
      <c r="CW45">
        <v>3</v>
      </c>
      <c r="CX45">
        <v>2</v>
      </c>
      <c r="CY45">
        <v>2</v>
      </c>
      <c r="CZ45">
        <v>1</v>
      </c>
      <c r="DA45">
        <v>1</v>
      </c>
      <c r="DB45">
        <v>9</v>
      </c>
      <c r="DC45">
        <v>10862253</v>
      </c>
      <c r="DD45">
        <v>11014153</v>
      </c>
      <c r="DE45">
        <v>11.06</v>
      </c>
      <c r="DF45">
        <v>11.06</v>
      </c>
      <c r="DG45">
        <v>11.06</v>
      </c>
      <c r="DH45">
        <v>11.06</v>
      </c>
      <c r="DI45">
        <v>11.06</v>
      </c>
      <c r="DJ45">
        <v>11.06</v>
      </c>
      <c r="DK45">
        <v>11.06</v>
      </c>
      <c r="DL45">
        <v>11.06</v>
      </c>
      <c r="DM45">
        <v>11.06</v>
      </c>
      <c r="DN45">
        <v>11.06</v>
      </c>
      <c r="DO45">
        <v>11.06</v>
      </c>
      <c r="DP45">
        <v>11.06</v>
      </c>
      <c r="DQ45">
        <v>11.06</v>
      </c>
      <c r="DR45">
        <v>11.06</v>
      </c>
      <c r="DS45">
        <v>11.06</v>
      </c>
      <c r="DT45">
        <v>11.06</v>
      </c>
      <c r="DU45">
        <v>11.06</v>
      </c>
      <c r="DV45">
        <v>11.06</v>
      </c>
      <c r="DW45">
        <v>11.06</v>
      </c>
      <c r="DX45">
        <v>11.06</v>
      </c>
      <c r="DY45">
        <v>11.06</v>
      </c>
      <c r="DZ45">
        <v>11.06</v>
      </c>
      <c r="EA45">
        <v>11.06</v>
      </c>
      <c r="EB45">
        <v>11.06</v>
      </c>
      <c r="EC45">
        <v>11.06</v>
      </c>
      <c r="ED45">
        <v>11.06</v>
      </c>
      <c r="EE45">
        <v>11.06</v>
      </c>
      <c r="EF45">
        <v>11.06</v>
      </c>
      <c r="EG45">
        <v>11.06</v>
      </c>
      <c r="EH45">
        <v>11.06</v>
      </c>
      <c r="EI45">
        <v>11.06</v>
      </c>
      <c r="EJ45">
        <v>2827.355</v>
      </c>
      <c r="EK45">
        <v>3210.76</v>
      </c>
      <c r="EL45">
        <v>2899.174</v>
      </c>
      <c r="EM45">
        <v>2884.4540000000002</v>
      </c>
      <c r="EN45">
        <v>3119.1410000000001</v>
      </c>
      <c r="EO45">
        <v>3225.0630000000001</v>
      </c>
      <c r="EP45">
        <v>3424.0630000000001</v>
      </c>
      <c r="EQ45">
        <v>3687.049</v>
      </c>
      <c r="ER45">
        <v>4022.252</v>
      </c>
      <c r="ES45">
        <v>4539.6509999999998</v>
      </c>
      <c r="ET45">
        <v>4806.1090000000004</v>
      </c>
      <c r="EU45">
        <v>5281.7979999999998</v>
      </c>
      <c r="EV45">
        <v>5965.7420000000002</v>
      </c>
      <c r="EW45">
        <v>6423.415</v>
      </c>
      <c r="EX45">
        <v>6824.1530000000002</v>
      </c>
      <c r="EY45">
        <v>7586.9679999999998</v>
      </c>
      <c r="EZ45">
        <v>8182.9930000000004</v>
      </c>
      <c r="FA45">
        <v>8753.7430000000004</v>
      </c>
      <c r="FB45">
        <v>9017.4110000000001</v>
      </c>
      <c r="FC45">
        <v>8995.0169999999998</v>
      </c>
      <c r="FD45">
        <v>9479.0280000000002</v>
      </c>
      <c r="FE45">
        <v>9924.4110000000001</v>
      </c>
      <c r="FF45">
        <v>10191.823</v>
      </c>
      <c r="FG45">
        <v>10712.562</v>
      </c>
      <c r="FH45">
        <v>11474.654</v>
      </c>
      <c r="FI45">
        <v>12346.273999999999</v>
      </c>
      <c r="FJ45">
        <v>13083.272999999999</v>
      </c>
      <c r="FK45">
        <v>13936.453</v>
      </c>
      <c r="FL45">
        <v>14673.11</v>
      </c>
      <c r="FM45">
        <v>15424.232</v>
      </c>
      <c r="FN45">
        <v>16381.377</v>
      </c>
      <c r="FO45">
        <v>3.6004907500293801</v>
      </c>
      <c r="FP45">
        <v>0</v>
      </c>
      <c r="FQ45">
        <v>20.2000007629394</v>
      </c>
      <c r="FR45">
        <v>88.054244620551103</v>
      </c>
      <c r="FS45">
        <v>0.67383368467006699</v>
      </c>
      <c r="FT45">
        <v>-0.4</v>
      </c>
      <c r="FU45">
        <v>-0.4</v>
      </c>
      <c r="FV45">
        <v>0.878</v>
      </c>
      <c r="FW45">
        <v>78.5</v>
      </c>
      <c r="FX45">
        <v>96.5</v>
      </c>
      <c r="FY45">
        <v>82.5</v>
      </c>
      <c r="FZ45">
        <v>13880</v>
      </c>
      <c r="GA45">
        <v>0.89100000000000001</v>
      </c>
      <c r="GB45">
        <v>0.91900000000000004</v>
      </c>
      <c r="GC45">
        <v>0.82299999999999995</v>
      </c>
      <c r="GD45">
        <v>15</v>
      </c>
      <c r="GE45">
        <v>367</v>
      </c>
      <c r="GF45">
        <v>14.1</v>
      </c>
      <c r="GG45">
        <v>1287</v>
      </c>
      <c r="GH45">
        <v>16</v>
      </c>
      <c r="GI45">
        <v>34</v>
      </c>
      <c r="GJ45" t="s">
        <v>211</v>
      </c>
      <c r="GK45" t="s">
        <v>211</v>
      </c>
      <c r="GL45">
        <v>1</v>
      </c>
      <c r="GM45">
        <v>0</v>
      </c>
      <c r="GN45">
        <v>89</v>
      </c>
      <c r="GO45">
        <v>32.5</v>
      </c>
      <c r="GP45">
        <v>13.5</v>
      </c>
      <c r="GQ45">
        <v>0.52600000000000002</v>
      </c>
      <c r="GR45">
        <v>0.42</v>
      </c>
      <c r="GS45">
        <v>81.599999999999994</v>
      </c>
      <c r="GT45">
        <v>75.5</v>
      </c>
      <c r="GU45">
        <v>96.5</v>
      </c>
      <c r="GV45">
        <v>96.6</v>
      </c>
    </row>
    <row r="46" spans="1:204">
      <c r="A46" s="9" t="s">
        <v>281</v>
      </c>
      <c r="B46" s="9" t="s">
        <v>282</v>
      </c>
      <c r="E46">
        <v>838603520</v>
      </c>
      <c r="F46">
        <v>423730208</v>
      </c>
      <c r="G46">
        <v>78277824</v>
      </c>
      <c r="H46">
        <v>65601776</v>
      </c>
      <c r="I46">
        <v>8.4231534328461383E-3</v>
      </c>
      <c r="J46">
        <v>6000000</v>
      </c>
      <c r="K46">
        <v>0</v>
      </c>
      <c r="L46">
        <v>66000000</v>
      </c>
      <c r="M46">
        <v>97750000</v>
      </c>
      <c r="N46">
        <v>119890000</v>
      </c>
      <c r="O46">
        <v>76774000</v>
      </c>
      <c r="P46">
        <v>0</v>
      </c>
      <c r="Q46">
        <v>30000</v>
      </c>
      <c r="R46">
        <v>0</v>
      </c>
      <c r="S46">
        <v>102180</v>
      </c>
      <c r="T46">
        <v>3500</v>
      </c>
      <c r="U46">
        <v>200</v>
      </c>
      <c r="V46">
        <v>4110383</v>
      </c>
      <c r="W46">
        <v>10786529</v>
      </c>
      <c r="X46">
        <v>378881672</v>
      </c>
      <c r="Y46">
        <v>400480425</v>
      </c>
      <c r="Z46">
        <v>466275742</v>
      </c>
      <c r="AA46">
        <v>359498232</v>
      </c>
      <c r="AB46">
        <v>100</v>
      </c>
      <c r="AC46">
        <v>6225407</v>
      </c>
      <c r="AD46">
        <v>63736101</v>
      </c>
      <c r="AE46">
        <v>63949789</v>
      </c>
      <c r="AF46">
        <v>144283395</v>
      </c>
      <c r="AG46">
        <v>124397877</v>
      </c>
      <c r="AH46">
        <v>2389175532</v>
      </c>
      <c r="AI46">
        <v>0</v>
      </c>
      <c r="AJ46">
        <v>0</v>
      </c>
      <c r="AK46">
        <v>3400</v>
      </c>
      <c r="AL46">
        <v>0</v>
      </c>
      <c r="AM46">
        <v>0</v>
      </c>
      <c r="AN46">
        <v>134</v>
      </c>
      <c r="AO46">
        <v>3534</v>
      </c>
      <c r="AP46">
        <v>0</v>
      </c>
      <c r="AQ46">
        <v>2</v>
      </c>
      <c r="AR46">
        <v>0</v>
      </c>
      <c r="AS46">
        <v>144</v>
      </c>
      <c r="AT46">
        <v>7</v>
      </c>
      <c r="AU46">
        <v>39</v>
      </c>
      <c r="AV46">
        <v>40</v>
      </c>
      <c r="AW46">
        <v>9065</v>
      </c>
      <c r="AX46">
        <v>1879</v>
      </c>
      <c r="AY46">
        <v>6139</v>
      </c>
      <c r="AZ46">
        <v>9594</v>
      </c>
      <c r="BA46">
        <v>7505</v>
      </c>
      <c r="BB46">
        <v>3150</v>
      </c>
      <c r="BC46">
        <v>37332</v>
      </c>
      <c r="BD46">
        <v>188</v>
      </c>
      <c r="BE46">
        <v>1593</v>
      </c>
      <c r="BF46">
        <v>3194</v>
      </c>
      <c r="BG46">
        <v>3300</v>
      </c>
      <c r="BH46">
        <v>1206</v>
      </c>
      <c r="BI46">
        <v>2331</v>
      </c>
      <c r="BJ46">
        <v>11812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52718</v>
      </c>
      <c r="BT46">
        <v>22</v>
      </c>
      <c r="BU46">
        <v>45</v>
      </c>
      <c r="BV46">
        <v>57</v>
      </c>
      <c r="BW46">
        <v>61</v>
      </c>
      <c r="BX46">
        <v>85</v>
      </c>
      <c r="BY46">
        <v>71</v>
      </c>
      <c r="BZ46">
        <v>341</v>
      </c>
      <c r="CA46">
        <v>5</v>
      </c>
      <c r="CB46">
        <v>3</v>
      </c>
      <c r="CC46">
        <v>3</v>
      </c>
      <c r="CD46">
        <v>5</v>
      </c>
      <c r="CE46">
        <v>13</v>
      </c>
      <c r="CF46">
        <v>5</v>
      </c>
      <c r="CG46">
        <v>34</v>
      </c>
      <c r="CH46">
        <v>0</v>
      </c>
      <c r="CI46">
        <v>1</v>
      </c>
      <c r="CJ46">
        <v>1</v>
      </c>
      <c r="CK46">
        <v>4</v>
      </c>
      <c r="CL46">
        <v>1</v>
      </c>
      <c r="CM46">
        <v>3</v>
      </c>
      <c r="CN46">
        <v>10</v>
      </c>
      <c r="CO46">
        <v>14</v>
      </c>
      <c r="CP46">
        <v>16</v>
      </c>
      <c r="CQ46">
        <v>21</v>
      </c>
      <c r="CR46">
        <v>15</v>
      </c>
      <c r="CS46">
        <v>34</v>
      </c>
      <c r="CT46">
        <v>31</v>
      </c>
      <c r="CU46">
        <v>131</v>
      </c>
      <c r="CV46">
        <v>2</v>
      </c>
      <c r="CW46">
        <v>24</v>
      </c>
      <c r="CX46">
        <v>32</v>
      </c>
      <c r="CY46">
        <v>34</v>
      </c>
      <c r="CZ46">
        <v>36</v>
      </c>
      <c r="DA46">
        <v>31</v>
      </c>
      <c r="DB46">
        <v>159</v>
      </c>
      <c r="DC46">
        <v>956165000</v>
      </c>
      <c r="DD46">
        <v>969005000</v>
      </c>
      <c r="DE46">
        <v>987.05</v>
      </c>
      <c r="DF46">
        <v>987.05</v>
      </c>
      <c r="DG46">
        <v>987.05</v>
      </c>
      <c r="DH46">
        <v>987.05</v>
      </c>
      <c r="DI46">
        <v>987.05</v>
      </c>
      <c r="DJ46">
        <v>987.05</v>
      </c>
      <c r="DK46">
        <v>987.05</v>
      </c>
      <c r="DL46">
        <v>987.05</v>
      </c>
      <c r="DM46">
        <v>987.05</v>
      </c>
      <c r="DN46">
        <v>987.05</v>
      </c>
      <c r="DO46">
        <v>987.05</v>
      </c>
      <c r="DP46">
        <v>987.05</v>
      </c>
      <c r="DQ46">
        <v>987.05</v>
      </c>
      <c r="DR46">
        <v>987.05</v>
      </c>
      <c r="DS46">
        <v>987.05</v>
      </c>
      <c r="DT46">
        <v>987.05</v>
      </c>
      <c r="DU46">
        <v>987.05</v>
      </c>
      <c r="DV46">
        <v>987.05</v>
      </c>
      <c r="DW46">
        <v>987.05</v>
      </c>
      <c r="DX46">
        <v>987.05</v>
      </c>
      <c r="DY46">
        <v>987.05</v>
      </c>
      <c r="DZ46">
        <v>987.05</v>
      </c>
      <c r="EA46">
        <v>987.05</v>
      </c>
      <c r="EB46">
        <v>987.05</v>
      </c>
      <c r="EC46">
        <v>987.05</v>
      </c>
      <c r="ED46">
        <v>987.05</v>
      </c>
      <c r="EE46">
        <v>987.05</v>
      </c>
      <c r="EF46">
        <v>987.05</v>
      </c>
      <c r="EG46">
        <v>987.05</v>
      </c>
      <c r="EH46">
        <v>987.05</v>
      </c>
      <c r="EI46">
        <v>987.05</v>
      </c>
      <c r="EJ46">
        <v>252.38200000000001</v>
      </c>
      <c r="EK46">
        <v>285.22000000000003</v>
      </c>
      <c r="EL46">
        <v>325.02100000000002</v>
      </c>
      <c r="EM46">
        <v>369.779</v>
      </c>
      <c r="EN46">
        <v>436.262</v>
      </c>
      <c r="EO46">
        <v>503.02</v>
      </c>
      <c r="EP46">
        <v>550.73500000000001</v>
      </c>
      <c r="EQ46">
        <v>621.04999999999995</v>
      </c>
      <c r="ER46">
        <v>703.702</v>
      </c>
      <c r="ES46">
        <v>748.94299999999998</v>
      </c>
      <c r="ET46">
        <v>795.91300000000001</v>
      </c>
      <c r="EU46">
        <v>887.96600000000001</v>
      </c>
      <c r="EV46">
        <v>1025.4459999999999</v>
      </c>
      <c r="EW46">
        <v>1182.422</v>
      </c>
      <c r="EX46">
        <v>1350.5530000000001</v>
      </c>
      <c r="EY46">
        <v>1512.367</v>
      </c>
      <c r="EZ46">
        <v>1677.58</v>
      </c>
      <c r="FA46">
        <v>1845.4559999999999</v>
      </c>
      <c r="FB46">
        <v>1993.165</v>
      </c>
      <c r="FC46">
        <v>2157.9520000000002</v>
      </c>
      <c r="FD46">
        <v>2372.1419999999998</v>
      </c>
      <c r="FE46">
        <v>2612.4389999999999</v>
      </c>
      <c r="FF46">
        <v>2881.2849999999999</v>
      </c>
      <c r="FG46">
        <v>3217.4569999999999</v>
      </c>
      <c r="FH46">
        <v>3614.1030000000001</v>
      </c>
      <c r="FI46">
        <v>4078.77</v>
      </c>
      <c r="FJ46">
        <v>4649.9650000000001</v>
      </c>
      <c r="FK46">
        <v>5292.02</v>
      </c>
      <c r="FL46">
        <v>5869.5460000000003</v>
      </c>
      <c r="FM46">
        <v>6508.6840000000002</v>
      </c>
      <c r="FN46">
        <v>7216.9</v>
      </c>
      <c r="FO46">
        <v>1.8006886280507099</v>
      </c>
      <c r="FP46">
        <v>0</v>
      </c>
      <c r="FQ46">
        <v>49.6</v>
      </c>
      <c r="FR46">
        <v>48.407322359406699</v>
      </c>
      <c r="FS46">
        <v>1.48689130684306</v>
      </c>
      <c r="FT46">
        <v>-1.2</v>
      </c>
      <c r="FU46">
        <v>-2.2000000000000002</v>
      </c>
      <c r="FV46">
        <v>0.77200000000000002</v>
      </c>
      <c r="FW46">
        <v>72.900000000000006</v>
      </c>
      <c r="FX46">
        <v>93.3</v>
      </c>
      <c r="FY46">
        <v>68.7</v>
      </c>
      <c r="FZ46">
        <v>5383</v>
      </c>
      <c r="GA46">
        <v>0.79900000000000004</v>
      </c>
      <c r="GB46">
        <v>0.85099999999999998</v>
      </c>
      <c r="GC46">
        <v>0.66500000000000004</v>
      </c>
      <c r="GD46">
        <v>10</v>
      </c>
      <c r="GE46">
        <v>144</v>
      </c>
      <c r="GF46">
        <v>9.9</v>
      </c>
      <c r="GG46" t="s">
        <v>211</v>
      </c>
      <c r="GH46" t="s">
        <v>211</v>
      </c>
      <c r="GI46">
        <v>56.4</v>
      </c>
      <c r="GJ46" t="s">
        <v>211</v>
      </c>
      <c r="GK46" t="s">
        <v>211</v>
      </c>
      <c r="GL46">
        <v>0.7</v>
      </c>
      <c r="GM46">
        <v>0</v>
      </c>
      <c r="GN46">
        <v>44.9</v>
      </c>
      <c r="GO46">
        <v>27.7</v>
      </c>
      <c r="GP46">
        <v>11.4</v>
      </c>
      <c r="GQ46">
        <v>0.53300000000000003</v>
      </c>
      <c r="GR46">
        <v>0.68</v>
      </c>
      <c r="GS46">
        <v>74.7</v>
      </c>
      <c r="GT46">
        <v>71.3</v>
      </c>
      <c r="GU46">
        <v>90</v>
      </c>
      <c r="GV46">
        <v>96.5</v>
      </c>
    </row>
    <row r="47" spans="1:204">
      <c r="A47" s="9" t="s">
        <v>283</v>
      </c>
      <c r="B47" s="9" t="s">
        <v>284</v>
      </c>
      <c r="E47">
        <v>11928321</v>
      </c>
      <c r="F47">
        <v>30175410</v>
      </c>
      <c r="G47">
        <v>1154025.125</v>
      </c>
      <c r="H47">
        <v>332561.71879999997</v>
      </c>
      <c r="I47">
        <v>2.9590243274837936E-2</v>
      </c>
      <c r="J47">
        <v>0</v>
      </c>
      <c r="K47">
        <v>0</v>
      </c>
      <c r="L47">
        <v>0</v>
      </c>
      <c r="M47">
        <v>0</v>
      </c>
      <c r="N47">
        <v>100000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102050</v>
      </c>
      <c r="W47">
        <v>250850</v>
      </c>
      <c r="X47">
        <v>151425</v>
      </c>
      <c r="Y47">
        <v>379452</v>
      </c>
      <c r="Z47">
        <v>360928</v>
      </c>
      <c r="AA47">
        <v>3039215</v>
      </c>
      <c r="AB47">
        <v>0</v>
      </c>
      <c r="AC47">
        <v>28540</v>
      </c>
      <c r="AD47">
        <v>100000</v>
      </c>
      <c r="AE47">
        <v>0</v>
      </c>
      <c r="AF47">
        <v>7700</v>
      </c>
      <c r="AG47">
        <v>3074</v>
      </c>
      <c r="AH47">
        <v>4523234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342</v>
      </c>
      <c r="AX47">
        <v>34</v>
      </c>
      <c r="AY47">
        <v>146</v>
      </c>
      <c r="AZ47">
        <v>183</v>
      </c>
      <c r="BA47">
        <v>219</v>
      </c>
      <c r="BB47">
        <v>719</v>
      </c>
      <c r="BC47">
        <v>1643</v>
      </c>
      <c r="BD47">
        <v>0</v>
      </c>
      <c r="BE47">
        <v>5</v>
      </c>
      <c r="BF47">
        <v>26</v>
      </c>
      <c r="BG47">
        <v>0</v>
      </c>
      <c r="BH47">
        <v>7</v>
      </c>
      <c r="BI47">
        <v>0</v>
      </c>
      <c r="BJ47">
        <v>38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1682</v>
      </c>
      <c r="BT47">
        <v>5</v>
      </c>
      <c r="BU47">
        <v>5</v>
      </c>
      <c r="BV47">
        <v>8</v>
      </c>
      <c r="BW47">
        <v>7</v>
      </c>
      <c r="BX47">
        <v>15</v>
      </c>
      <c r="BY47">
        <v>11</v>
      </c>
      <c r="BZ47">
        <v>51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 t="s">
        <v>218</v>
      </c>
      <c r="CI47" t="s">
        <v>218</v>
      </c>
      <c r="CJ47" t="s">
        <v>218</v>
      </c>
      <c r="CK47" t="s">
        <v>218</v>
      </c>
      <c r="CL47" t="s">
        <v>218</v>
      </c>
      <c r="CM47" t="s">
        <v>218</v>
      </c>
      <c r="CN47" t="s">
        <v>218</v>
      </c>
      <c r="CO47">
        <v>5</v>
      </c>
      <c r="CP47">
        <v>3</v>
      </c>
      <c r="CQ47">
        <v>6</v>
      </c>
      <c r="CR47">
        <v>7</v>
      </c>
      <c r="CS47">
        <v>11</v>
      </c>
      <c r="CT47">
        <v>10</v>
      </c>
      <c r="CU47">
        <v>42</v>
      </c>
      <c r="CV47">
        <v>0</v>
      </c>
      <c r="CW47">
        <v>2</v>
      </c>
      <c r="CX47">
        <v>1</v>
      </c>
      <c r="CY47">
        <v>0</v>
      </c>
      <c r="CZ47">
        <v>1</v>
      </c>
      <c r="DA47">
        <v>1</v>
      </c>
      <c r="DB47">
        <v>5</v>
      </c>
      <c r="DC47">
        <v>27106431</v>
      </c>
      <c r="DD47">
        <v>27728575</v>
      </c>
      <c r="DE47">
        <v>28.446999999999999</v>
      </c>
      <c r="DF47">
        <v>28.446999999999999</v>
      </c>
      <c r="DG47">
        <v>28.446999999999999</v>
      </c>
      <c r="DH47">
        <v>28.446999999999999</v>
      </c>
      <c r="DI47">
        <v>28.446999999999999</v>
      </c>
      <c r="DJ47">
        <v>28.446999999999999</v>
      </c>
      <c r="DK47">
        <v>28.446999999999999</v>
      </c>
      <c r="DL47">
        <v>28.446999999999999</v>
      </c>
      <c r="DM47">
        <v>28.446999999999999</v>
      </c>
      <c r="DN47">
        <v>28.446999999999999</v>
      </c>
      <c r="DO47">
        <v>28.446999999999999</v>
      </c>
      <c r="DP47">
        <v>28.446999999999999</v>
      </c>
      <c r="DQ47">
        <v>28.446999999999999</v>
      </c>
      <c r="DR47">
        <v>28.446999999999999</v>
      </c>
      <c r="DS47">
        <v>28.446999999999999</v>
      </c>
      <c r="DT47">
        <v>28.446999999999999</v>
      </c>
      <c r="DU47">
        <v>28.446999999999999</v>
      </c>
      <c r="DV47">
        <v>28.446999999999999</v>
      </c>
      <c r="DW47">
        <v>28.446999999999999</v>
      </c>
      <c r="DX47">
        <v>28.446999999999999</v>
      </c>
      <c r="DY47">
        <v>28.446999999999999</v>
      </c>
      <c r="DZ47">
        <v>28.446999999999999</v>
      </c>
      <c r="EA47">
        <v>28.446999999999999</v>
      </c>
      <c r="EB47">
        <v>28.446999999999999</v>
      </c>
      <c r="EC47">
        <v>28.446999999999999</v>
      </c>
      <c r="ED47">
        <v>28.446999999999999</v>
      </c>
      <c r="EE47">
        <v>28.446999999999999</v>
      </c>
      <c r="EF47">
        <v>28.446999999999999</v>
      </c>
      <c r="EG47">
        <v>28.446999999999999</v>
      </c>
      <c r="EH47">
        <v>28.446999999999999</v>
      </c>
      <c r="EI47">
        <v>28.446999999999999</v>
      </c>
      <c r="EJ47">
        <v>2067.172</v>
      </c>
      <c r="EK47">
        <v>2262.4459999999999</v>
      </c>
      <c r="EL47">
        <v>2371.2069999999999</v>
      </c>
      <c r="EM47">
        <v>2450.866</v>
      </c>
      <c r="EN47">
        <v>2573.4540000000002</v>
      </c>
      <c r="EO47">
        <v>2677.62</v>
      </c>
      <c r="EP47">
        <v>2838.107</v>
      </c>
      <c r="EQ47">
        <v>3010.788</v>
      </c>
      <c r="ER47">
        <v>3174.37</v>
      </c>
      <c r="ES47">
        <v>3340.5949999999998</v>
      </c>
      <c r="ET47">
        <v>3550.2510000000002</v>
      </c>
      <c r="EU47">
        <v>3686.05</v>
      </c>
      <c r="EV47">
        <v>3857.1729999999998</v>
      </c>
      <c r="EW47">
        <v>4090.5639999999999</v>
      </c>
      <c r="EX47">
        <v>4308.7619999999997</v>
      </c>
      <c r="EY47">
        <v>4542.5519999999997</v>
      </c>
      <c r="EZ47">
        <v>4633.17</v>
      </c>
      <c r="FA47">
        <v>4778.4219999999996</v>
      </c>
      <c r="FB47">
        <v>4768.1689999999999</v>
      </c>
      <c r="FC47">
        <v>4548.8900000000003</v>
      </c>
      <c r="FD47">
        <v>4701.1679999999997</v>
      </c>
      <c r="FE47">
        <v>4799.8029999999999</v>
      </c>
      <c r="FF47">
        <v>4891.34</v>
      </c>
      <c r="FG47">
        <v>5100.902</v>
      </c>
      <c r="FH47">
        <v>5399.6940000000004</v>
      </c>
      <c r="FI47">
        <v>5734.8959999999997</v>
      </c>
      <c r="FJ47">
        <v>6218.348</v>
      </c>
      <c r="FK47">
        <v>6724.3469999999998</v>
      </c>
      <c r="FL47">
        <v>7059.1379999999999</v>
      </c>
      <c r="FM47">
        <v>7392.6959999999999</v>
      </c>
      <c r="FN47">
        <v>7782.0150000000003</v>
      </c>
      <c r="FO47">
        <v>3.5766412868212401</v>
      </c>
      <c r="FP47">
        <v>0</v>
      </c>
      <c r="FQ47">
        <v>14.399999618530201</v>
      </c>
      <c r="FR47">
        <v>91.8969070002872</v>
      </c>
      <c r="FS47">
        <v>0.18302390044959099</v>
      </c>
      <c r="FT47">
        <v>0.1</v>
      </c>
      <c r="FU47">
        <v>0.1</v>
      </c>
      <c r="FV47">
        <v>0.80700000000000005</v>
      </c>
      <c r="FW47">
        <v>72.7</v>
      </c>
      <c r="FX47">
        <v>92.7</v>
      </c>
      <c r="FY47">
        <v>79</v>
      </c>
      <c r="FZ47">
        <v>8587</v>
      </c>
      <c r="GA47">
        <v>0.79500000000000004</v>
      </c>
      <c r="GB47">
        <v>0.88100000000000001</v>
      </c>
      <c r="GC47">
        <v>0.74299999999999999</v>
      </c>
      <c r="GD47">
        <v>4</v>
      </c>
      <c r="GE47">
        <v>534</v>
      </c>
      <c r="GF47">
        <v>17</v>
      </c>
      <c r="GG47">
        <v>1257</v>
      </c>
      <c r="GH47">
        <v>14.2</v>
      </c>
      <c r="GI47">
        <v>61.6</v>
      </c>
      <c r="GJ47">
        <v>64.7</v>
      </c>
      <c r="GK47">
        <v>39</v>
      </c>
      <c r="GL47">
        <v>1.5</v>
      </c>
      <c r="GM47">
        <v>-0.1</v>
      </c>
      <c r="GN47">
        <v>75.099999999999994</v>
      </c>
      <c r="GO47">
        <v>43.8</v>
      </c>
      <c r="GP47">
        <v>8.6</v>
      </c>
      <c r="GQ47">
        <v>0.50800000000000001</v>
      </c>
      <c r="GR47">
        <v>0.71</v>
      </c>
      <c r="GS47">
        <v>76.5</v>
      </c>
      <c r="GT47">
        <v>69.099999999999994</v>
      </c>
      <c r="GU47">
        <v>92.8</v>
      </c>
      <c r="GV47">
        <v>92.4</v>
      </c>
    </row>
    <row r="48" spans="1:204">
      <c r="A48" s="9" t="s">
        <v>285</v>
      </c>
      <c r="B48" s="9" t="s">
        <v>286</v>
      </c>
      <c r="E48">
        <v>411874.8125</v>
      </c>
      <c r="F48">
        <v>134250.125</v>
      </c>
      <c r="G48">
        <v>30245.273399999998</v>
      </c>
      <c r="H48">
        <v>47789.335899999998</v>
      </c>
      <c r="I48">
        <v>2.6007589122492961E-2</v>
      </c>
      <c r="J48">
        <v>0</v>
      </c>
      <c r="K48">
        <v>0</v>
      </c>
      <c r="L48">
        <v>0</v>
      </c>
      <c r="O48">
        <v>0</v>
      </c>
      <c r="P48">
        <v>0</v>
      </c>
      <c r="Q48">
        <v>0</v>
      </c>
      <c r="R48">
        <v>0</v>
      </c>
      <c r="U48">
        <v>0</v>
      </c>
      <c r="V48">
        <v>0</v>
      </c>
      <c r="W48">
        <v>0</v>
      </c>
      <c r="X48">
        <v>0</v>
      </c>
      <c r="AA48">
        <v>0</v>
      </c>
      <c r="AB48">
        <v>0</v>
      </c>
      <c r="AC48">
        <v>115052</v>
      </c>
      <c r="AD48">
        <v>0</v>
      </c>
      <c r="AG48">
        <v>300</v>
      </c>
      <c r="AH48">
        <v>115352</v>
      </c>
      <c r="AI48">
        <v>0</v>
      </c>
      <c r="AJ48">
        <v>0</v>
      </c>
      <c r="AK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BB48">
        <v>0</v>
      </c>
      <c r="BC48">
        <v>0</v>
      </c>
      <c r="BD48">
        <v>0</v>
      </c>
      <c r="BE48">
        <v>59</v>
      </c>
      <c r="BF48">
        <v>0</v>
      </c>
      <c r="BI48">
        <v>0</v>
      </c>
      <c r="BJ48">
        <v>59</v>
      </c>
      <c r="BK48">
        <v>0</v>
      </c>
      <c r="BL48">
        <v>0</v>
      </c>
      <c r="BM48">
        <v>0</v>
      </c>
      <c r="BP48">
        <v>0</v>
      </c>
      <c r="BQ48">
        <v>0</v>
      </c>
      <c r="BR48">
        <v>0</v>
      </c>
      <c r="BS48">
        <v>60</v>
      </c>
      <c r="BT48">
        <v>1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7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 t="s">
        <v>218</v>
      </c>
      <c r="CI48" t="s">
        <v>218</v>
      </c>
      <c r="CJ48" t="s">
        <v>218</v>
      </c>
      <c r="CK48" t="s">
        <v>218</v>
      </c>
      <c r="CL48" t="s">
        <v>218</v>
      </c>
      <c r="CM48" t="s">
        <v>218</v>
      </c>
      <c r="CN48" t="s">
        <v>218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3</v>
      </c>
      <c r="CX48">
        <v>1</v>
      </c>
      <c r="CY48">
        <v>0</v>
      </c>
      <c r="CZ48">
        <v>0</v>
      </c>
      <c r="DA48">
        <v>1</v>
      </c>
      <c r="DB48">
        <v>5</v>
      </c>
      <c r="DC48" t="s">
        <v>211</v>
      </c>
      <c r="DD48" t="s">
        <v>211</v>
      </c>
      <c r="DE48">
        <v>0.35299999999999998</v>
      </c>
      <c r="DF48">
        <v>0.35299999999999998</v>
      </c>
      <c r="DG48">
        <v>0.35299999999999998</v>
      </c>
      <c r="DH48">
        <v>0.35299999999999998</v>
      </c>
      <c r="DI48">
        <v>0.35299999999999998</v>
      </c>
      <c r="DJ48">
        <v>0.35299999999999998</v>
      </c>
      <c r="DK48">
        <v>0.35299999999999998</v>
      </c>
      <c r="DL48">
        <v>0.35299999999999998</v>
      </c>
      <c r="DM48">
        <v>0.35299999999999998</v>
      </c>
      <c r="DN48">
        <v>0.35299999999999998</v>
      </c>
      <c r="DO48">
        <v>0.35299999999999998</v>
      </c>
      <c r="DP48">
        <v>0.35299999999999998</v>
      </c>
      <c r="DQ48">
        <v>0.35299999999999998</v>
      </c>
      <c r="DR48">
        <v>0.35299999999999998</v>
      </c>
      <c r="DS48">
        <v>0.35299999999999998</v>
      </c>
      <c r="DT48">
        <v>0.35299999999999998</v>
      </c>
      <c r="DU48">
        <v>0.35299999999999998</v>
      </c>
      <c r="DV48">
        <v>0.35299999999999998</v>
      </c>
      <c r="DW48">
        <v>0.35299999999999998</v>
      </c>
      <c r="DX48">
        <v>0.35299999999999998</v>
      </c>
      <c r="DY48">
        <v>0.35299999999999998</v>
      </c>
      <c r="DZ48">
        <v>0.35299999999999998</v>
      </c>
      <c r="EA48">
        <v>0.35299999999999998</v>
      </c>
      <c r="EB48">
        <v>0.35299999999999998</v>
      </c>
      <c r="EC48">
        <v>0.35299999999999998</v>
      </c>
      <c r="ED48">
        <v>0.35299999999999998</v>
      </c>
      <c r="EE48">
        <v>0.35299999999999998</v>
      </c>
      <c r="EF48">
        <v>0.35299999999999998</v>
      </c>
      <c r="EG48">
        <v>0.35299999999999998</v>
      </c>
      <c r="EH48">
        <v>0.35299999999999998</v>
      </c>
      <c r="EI48">
        <v>0.35299999999999998</v>
      </c>
      <c r="EJ48">
        <v>552.85900000000004</v>
      </c>
      <c r="EK48">
        <v>622.298</v>
      </c>
      <c r="EL48">
        <v>670.73099999999999</v>
      </c>
      <c r="EM48">
        <v>702.32100000000003</v>
      </c>
      <c r="EN48">
        <v>751.56600000000003</v>
      </c>
      <c r="EO48">
        <v>765.42600000000004</v>
      </c>
      <c r="EP48">
        <v>773.20399999999995</v>
      </c>
      <c r="EQ48">
        <v>782.3</v>
      </c>
      <c r="ER48">
        <v>804.976</v>
      </c>
      <c r="ES48">
        <v>783.08500000000004</v>
      </c>
      <c r="ET48">
        <v>831.21199999999999</v>
      </c>
      <c r="EU48">
        <v>840.82799999999997</v>
      </c>
      <c r="EV48">
        <v>909.00400000000002</v>
      </c>
      <c r="EW48">
        <v>932.76599999999996</v>
      </c>
      <c r="EX48">
        <v>878.60400000000004</v>
      </c>
      <c r="EY48">
        <v>904.52499999999998</v>
      </c>
      <c r="EZ48">
        <v>885.41300000000001</v>
      </c>
      <c r="FA48">
        <v>913.43299999999999</v>
      </c>
      <c r="FB48">
        <v>945.32299999999998</v>
      </c>
      <c r="FC48">
        <v>957.07299999999998</v>
      </c>
      <c r="FD48">
        <v>950.846</v>
      </c>
      <c r="FE48">
        <v>985.09100000000001</v>
      </c>
      <c r="FF48">
        <v>1022.11</v>
      </c>
      <c r="FG48">
        <v>1047.681</v>
      </c>
      <c r="FH48">
        <v>1050.537</v>
      </c>
      <c r="FI48">
        <v>1104.8009999999999</v>
      </c>
      <c r="FJ48">
        <v>1130.098</v>
      </c>
      <c r="FK48">
        <v>1125.067</v>
      </c>
      <c r="FL48">
        <v>1142.05</v>
      </c>
      <c r="FM48">
        <v>1172.9860000000001</v>
      </c>
      <c r="FN48">
        <v>1222.77</v>
      </c>
      <c r="FO48">
        <v>4.1885527841026402</v>
      </c>
      <c r="FP48">
        <v>8.7504671420176094E-2</v>
      </c>
      <c r="FQ48">
        <v>76.5</v>
      </c>
      <c r="FR48">
        <v>15.294031607137301</v>
      </c>
      <c r="FS48" t="e">
        <v>#N/A</v>
      </c>
      <c r="FT48" t="e">
        <v>#N/A</v>
      </c>
      <c r="FU48" t="e">
        <v>#N/A</v>
      </c>
      <c r="FV48">
        <v>0.57599999999999996</v>
      </c>
      <c r="FW48">
        <v>64.900000000000006</v>
      </c>
      <c r="FX48">
        <v>75.099999999999994</v>
      </c>
      <c r="FY48">
        <v>46.4</v>
      </c>
      <c r="FZ48">
        <v>1143</v>
      </c>
      <c r="GA48">
        <v>0.66600000000000004</v>
      </c>
      <c r="GB48">
        <v>0.65500000000000003</v>
      </c>
      <c r="GC48">
        <v>0.40699999999999997</v>
      </c>
      <c r="GD48">
        <v>20</v>
      </c>
      <c r="GE48">
        <v>19</v>
      </c>
      <c r="GF48">
        <v>8</v>
      </c>
      <c r="GG48" t="s">
        <v>211</v>
      </c>
      <c r="GH48">
        <v>24.1</v>
      </c>
      <c r="GI48">
        <v>68.8</v>
      </c>
      <c r="GJ48" t="s">
        <v>211</v>
      </c>
      <c r="GK48">
        <v>129</v>
      </c>
      <c r="GL48">
        <v>2.6</v>
      </c>
      <c r="GM48">
        <v>-0.3</v>
      </c>
      <c r="GN48">
        <v>28.2</v>
      </c>
      <c r="GO48">
        <v>64.7</v>
      </c>
      <c r="GP48">
        <v>5.2</v>
      </c>
      <c r="GQ48" t="s">
        <v>211</v>
      </c>
      <c r="GR48">
        <v>0.57999999999999996</v>
      </c>
      <c r="GS48">
        <v>67.2</v>
      </c>
      <c r="GT48">
        <v>62.8</v>
      </c>
      <c r="GU48">
        <v>69.8</v>
      </c>
      <c r="GV48">
        <v>80.3</v>
      </c>
    </row>
    <row r="49" spans="1:204">
      <c r="A49" s="9" t="s">
        <v>287</v>
      </c>
      <c r="B49" s="9" t="s">
        <v>288</v>
      </c>
      <c r="E49">
        <v>970936.625</v>
      </c>
      <c r="F49">
        <v>2466719</v>
      </c>
      <c r="G49">
        <v>90254.992199999993</v>
      </c>
      <c r="H49">
        <v>11165.2129</v>
      </c>
      <c r="I49">
        <v>1.8730248221877331E-3</v>
      </c>
      <c r="K49">
        <v>0</v>
      </c>
      <c r="M49">
        <v>0</v>
      </c>
      <c r="N49">
        <v>0</v>
      </c>
      <c r="O49">
        <v>0</v>
      </c>
      <c r="Q49">
        <v>0</v>
      </c>
      <c r="S49">
        <v>0</v>
      </c>
      <c r="T49">
        <v>0</v>
      </c>
      <c r="U49">
        <v>0</v>
      </c>
      <c r="W49">
        <v>0</v>
      </c>
      <c r="Y49">
        <v>16500</v>
      </c>
      <c r="Z49">
        <v>115000</v>
      </c>
      <c r="AA49">
        <v>32000</v>
      </c>
      <c r="AC49">
        <v>0</v>
      </c>
      <c r="AE49">
        <v>0</v>
      </c>
      <c r="AF49">
        <v>0</v>
      </c>
      <c r="AG49">
        <v>0</v>
      </c>
      <c r="AH49">
        <v>163500</v>
      </c>
      <c r="AJ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S49">
        <v>0</v>
      </c>
      <c r="AT49">
        <v>0</v>
      </c>
      <c r="AU49">
        <v>0</v>
      </c>
      <c r="AV49">
        <v>1</v>
      </c>
      <c r="AX49">
        <v>0</v>
      </c>
      <c r="AZ49">
        <v>0</v>
      </c>
      <c r="BA49">
        <v>2</v>
      </c>
      <c r="BB49">
        <v>7</v>
      </c>
      <c r="BC49">
        <v>9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0</v>
      </c>
      <c r="BU49">
        <v>1</v>
      </c>
      <c r="BV49">
        <v>0</v>
      </c>
      <c r="BW49">
        <v>1</v>
      </c>
      <c r="BX49">
        <v>3</v>
      </c>
      <c r="BY49">
        <v>0</v>
      </c>
      <c r="BZ49">
        <v>5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 t="s">
        <v>218</v>
      </c>
      <c r="CI49" t="s">
        <v>218</v>
      </c>
      <c r="CJ49" t="s">
        <v>218</v>
      </c>
      <c r="CK49" t="s">
        <v>218</v>
      </c>
      <c r="CL49" t="s">
        <v>218</v>
      </c>
      <c r="CM49" t="s">
        <v>218</v>
      </c>
      <c r="CN49" t="s">
        <v>218</v>
      </c>
      <c r="CO49">
        <v>0</v>
      </c>
      <c r="CP49">
        <v>0</v>
      </c>
      <c r="CQ49">
        <v>0</v>
      </c>
      <c r="CR49">
        <v>1</v>
      </c>
      <c r="CS49">
        <v>3</v>
      </c>
      <c r="CT49">
        <v>0</v>
      </c>
      <c r="CU49">
        <v>4</v>
      </c>
      <c r="CV49" t="s">
        <v>218</v>
      </c>
      <c r="CW49" t="s">
        <v>218</v>
      </c>
      <c r="CX49" t="s">
        <v>218</v>
      </c>
      <c r="CY49" t="s">
        <v>218</v>
      </c>
      <c r="CZ49" t="s">
        <v>218</v>
      </c>
      <c r="DA49" t="s">
        <v>218</v>
      </c>
      <c r="DB49" t="s">
        <v>218</v>
      </c>
      <c r="DC49">
        <v>1694593</v>
      </c>
      <c r="DD49">
        <v>1747815</v>
      </c>
      <c r="DE49">
        <v>1.597</v>
      </c>
      <c r="DF49">
        <v>1.597</v>
      </c>
      <c r="DG49">
        <v>1.597</v>
      </c>
      <c r="DH49">
        <v>1.597</v>
      </c>
      <c r="DI49">
        <v>1.597</v>
      </c>
      <c r="DJ49">
        <v>1.597</v>
      </c>
      <c r="DK49">
        <v>1.597</v>
      </c>
      <c r="DL49">
        <v>1.597</v>
      </c>
      <c r="DM49">
        <v>1.597</v>
      </c>
      <c r="DN49">
        <v>1.597</v>
      </c>
      <c r="DO49">
        <v>1.597</v>
      </c>
      <c r="DP49">
        <v>1.597</v>
      </c>
      <c r="DQ49">
        <v>1.597</v>
      </c>
      <c r="DR49">
        <v>1.597</v>
      </c>
      <c r="DS49">
        <v>1.597</v>
      </c>
      <c r="DT49">
        <v>1.597</v>
      </c>
      <c r="DU49">
        <v>1.597</v>
      </c>
      <c r="DV49">
        <v>1.597</v>
      </c>
      <c r="DW49">
        <v>1.597</v>
      </c>
      <c r="DX49">
        <v>1.597</v>
      </c>
      <c r="DY49">
        <v>1.597</v>
      </c>
      <c r="DZ49">
        <v>1.597</v>
      </c>
      <c r="EA49">
        <v>1.597</v>
      </c>
      <c r="EB49">
        <v>1.597</v>
      </c>
      <c r="EC49">
        <v>1.597</v>
      </c>
      <c r="ED49">
        <v>1.597</v>
      </c>
      <c r="EE49">
        <v>1.597</v>
      </c>
      <c r="EF49">
        <v>1.597</v>
      </c>
      <c r="EG49">
        <v>1.597</v>
      </c>
      <c r="EH49">
        <v>1.597</v>
      </c>
      <c r="EI49">
        <v>1.597</v>
      </c>
      <c r="EJ49">
        <v>1393.7239999999999</v>
      </c>
      <c r="EK49">
        <v>1517.627</v>
      </c>
      <c r="EL49">
        <v>1599.645</v>
      </c>
      <c r="EM49">
        <v>1651.71</v>
      </c>
      <c r="EN49">
        <v>1701.8779999999999</v>
      </c>
      <c r="EO49">
        <v>1741.268</v>
      </c>
      <c r="EP49">
        <v>1766.809</v>
      </c>
      <c r="EQ49">
        <v>1801.6880000000001</v>
      </c>
      <c r="ER49">
        <v>2203.3290000000002</v>
      </c>
      <c r="ES49">
        <v>2609.4389999999999</v>
      </c>
      <c r="ET49">
        <v>2655.2080000000001</v>
      </c>
      <c r="EU49">
        <v>2730.7159999999999</v>
      </c>
      <c r="EV49">
        <v>2780.6529999999998</v>
      </c>
      <c r="EW49">
        <v>2733.9740000000002</v>
      </c>
      <c r="EX49">
        <v>2562.1509999999998</v>
      </c>
      <c r="EY49">
        <v>2641.09</v>
      </c>
      <c r="EZ49">
        <v>2806.6239999999998</v>
      </c>
      <c r="FA49">
        <v>2755.59</v>
      </c>
      <c r="FB49">
        <v>2808.8270000000002</v>
      </c>
      <c r="FC49">
        <v>2697.663</v>
      </c>
      <c r="FD49">
        <v>2881.7</v>
      </c>
      <c r="FE49">
        <v>2976.7150000000001</v>
      </c>
      <c r="FF49">
        <v>3078.1889999999999</v>
      </c>
      <c r="FG49">
        <v>3079.9279999999999</v>
      </c>
      <c r="FH49">
        <v>3472.8069999999998</v>
      </c>
      <c r="FI49">
        <v>3566.1219999999998</v>
      </c>
      <c r="FJ49">
        <v>3797.9670000000001</v>
      </c>
      <c r="FK49">
        <v>3729.598</v>
      </c>
      <c r="FL49">
        <v>4037.7020000000002</v>
      </c>
      <c r="FM49">
        <v>4417.6620000000003</v>
      </c>
      <c r="FN49">
        <v>4820.7719999999999</v>
      </c>
      <c r="FO49">
        <v>2.25458290705846</v>
      </c>
      <c r="FP49">
        <v>0</v>
      </c>
      <c r="FQ49">
        <v>5</v>
      </c>
      <c r="FR49">
        <v>49.984067059974201</v>
      </c>
      <c r="FS49" t="e">
        <v>#N/A</v>
      </c>
      <c r="FT49">
        <v>0.1</v>
      </c>
      <c r="FU49">
        <v>0.1</v>
      </c>
      <c r="FV49">
        <v>0.60099999999999998</v>
      </c>
      <c r="FW49">
        <v>53.5</v>
      </c>
      <c r="FX49">
        <v>81.099999999999994</v>
      </c>
      <c r="FY49">
        <v>58.6</v>
      </c>
      <c r="FZ49">
        <v>3511</v>
      </c>
      <c r="GA49">
        <v>0.47399999999999998</v>
      </c>
      <c r="GB49">
        <v>0.73599999999999999</v>
      </c>
      <c r="GC49">
        <v>0.59399999999999997</v>
      </c>
      <c r="GD49">
        <v>-13</v>
      </c>
      <c r="GE49">
        <v>13</v>
      </c>
      <c r="GF49">
        <v>4</v>
      </c>
      <c r="GG49">
        <v>39</v>
      </c>
      <c r="GH49">
        <v>8.1</v>
      </c>
      <c r="GI49">
        <v>39.5</v>
      </c>
      <c r="GJ49" t="s">
        <v>211</v>
      </c>
      <c r="GK49">
        <v>135</v>
      </c>
      <c r="GL49">
        <v>2.2000000000000002</v>
      </c>
      <c r="GM49">
        <v>-0.3</v>
      </c>
      <c r="GN49">
        <v>62.1</v>
      </c>
      <c r="GO49">
        <v>71.8</v>
      </c>
      <c r="GP49">
        <v>6.8</v>
      </c>
      <c r="GQ49" t="s">
        <v>211</v>
      </c>
      <c r="GR49">
        <v>0.51</v>
      </c>
      <c r="GS49">
        <v>54.4</v>
      </c>
      <c r="GT49">
        <v>52.5</v>
      </c>
      <c r="GU49">
        <v>71.8</v>
      </c>
      <c r="GV49">
        <v>90.6</v>
      </c>
    </row>
    <row r="50" spans="1:204">
      <c r="A50" s="9" t="s">
        <v>289</v>
      </c>
      <c r="B50" s="9" t="s">
        <v>290</v>
      </c>
      <c r="E50">
        <v>40369300</v>
      </c>
      <c r="F50">
        <v>9681261</v>
      </c>
      <c r="G50">
        <v>6764.2183000000005</v>
      </c>
      <c r="H50">
        <v>11724.609399999999</v>
      </c>
      <c r="I50" t="e">
        <v>#N/A</v>
      </c>
      <c r="J50">
        <v>500000</v>
      </c>
      <c r="K50">
        <v>300000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27500</v>
      </c>
      <c r="Y50">
        <v>35556</v>
      </c>
      <c r="Z50">
        <v>93566</v>
      </c>
      <c r="AA50">
        <v>16051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103028</v>
      </c>
      <c r="AH50">
        <v>1075701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23</v>
      </c>
      <c r="AZ50">
        <v>39</v>
      </c>
      <c r="BA50">
        <v>92</v>
      </c>
      <c r="BB50">
        <v>34</v>
      </c>
      <c r="BC50">
        <v>188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39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228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 t="s">
        <v>218</v>
      </c>
      <c r="CB50" t="s">
        <v>218</v>
      </c>
      <c r="CC50" t="s">
        <v>218</v>
      </c>
      <c r="CD50" t="s">
        <v>218</v>
      </c>
      <c r="CE50" t="s">
        <v>218</v>
      </c>
      <c r="CF50" t="s">
        <v>218</v>
      </c>
      <c r="CG50" t="s">
        <v>218</v>
      </c>
      <c r="CH50" t="s">
        <v>218</v>
      </c>
      <c r="CI50" t="s">
        <v>218</v>
      </c>
      <c r="CJ50" t="s">
        <v>218</v>
      </c>
      <c r="CK50" t="s">
        <v>218</v>
      </c>
      <c r="CL50" t="s">
        <v>218</v>
      </c>
      <c r="CM50" t="s">
        <v>218</v>
      </c>
      <c r="CN50" t="s">
        <v>218</v>
      </c>
      <c r="CO50" t="s">
        <v>218</v>
      </c>
      <c r="CP50" t="s">
        <v>218</v>
      </c>
      <c r="CQ50" t="s">
        <v>218</v>
      </c>
      <c r="CR50" t="s">
        <v>218</v>
      </c>
      <c r="CS50" t="s">
        <v>218</v>
      </c>
      <c r="CT50" t="s">
        <v>218</v>
      </c>
      <c r="CU50" t="s">
        <v>218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26386530</v>
      </c>
      <c r="DD50">
        <v>27228905</v>
      </c>
      <c r="DE50">
        <v>27.64</v>
      </c>
      <c r="DF50">
        <v>27.64</v>
      </c>
      <c r="DG50">
        <v>27.64</v>
      </c>
      <c r="DH50">
        <v>27.64</v>
      </c>
      <c r="DI50">
        <v>27.64</v>
      </c>
      <c r="DJ50">
        <v>27.64</v>
      </c>
      <c r="DK50">
        <v>27.64</v>
      </c>
      <c r="DL50">
        <v>27.64</v>
      </c>
      <c r="DM50">
        <v>27.64</v>
      </c>
      <c r="DN50">
        <v>27.64</v>
      </c>
      <c r="DO50">
        <v>27.64</v>
      </c>
      <c r="DP50">
        <v>27.64</v>
      </c>
      <c r="DQ50">
        <v>27.64</v>
      </c>
      <c r="DR50">
        <v>27.64</v>
      </c>
      <c r="DS50">
        <v>27.64</v>
      </c>
      <c r="DT50">
        <v>27.64</v>
      </c>
      <c r="DU50">
        <v>27.64</v>
      </c>
      <c r="DV50">
        <v>27.64</v>
      </c>
      <c r="DW50">
        <v>27.64</v>
      </c>
      <c r="DX50">
        <v>27.64</v>
      </c>
      <c r="DY50">
        <v>27.64</v>
      </c>
      <c r="DZ50">
        <v>27.64</v>
      </c>
      <c r="EA50">
        <v>27.64</v>
      </c>
      <c r="EB50">
        <v>27.64</v>
      </c>
      <c r="EC50">
        <v>27.64</v>
      </c>
      <c r="ED50">
        <v>27.64</v>
      </c>
      <c r="EE50">
        <v>27.64</v>
      </c>
      <c r="EF50">
        <v>27.64</v>
      </c>
      <c r="EG50">
        <v>27.64</v>
      </c>
      <c r="EH50">
        <v>27.64</v>
      </c>
      <c r="EI50">
        <v>27.64</v>
      </c>
      <c r="EJ50">
        <v>373.20800000000003</v>
      </c>
      <c r="EK50">
        <v>398.95600000000002</v>
      </c>
      <c r="EL50">
        <v>407.911</v>
      </c>
      <c r="EM50">
        <v>416.286</v>
      </c>
      <c r="EN50">
        <v>438.36799999999999</v>
      </c>
      <c r="EO50">
        <v>439.30500000000001</v>
      </c>
      <c r="EP50">
        <v>455.16300000000001</v>
      </c>
      <c r="EQ50">
        <v>464.74799999999999</v>
      </c>
      <c r="ER50">
        <v>467.41399999999999</v>
      </c>
      <c r="ES50">
        <v>463.68</v>
      </c>
      <c r="ET50">
        <v>435.57600000000002</v>
      </c>
      <c r="EU50">
        <v>399.553</v>
      </c>
      <c r="EV50">
        <v>354.29</v>
      </c>
      <c r="EW50">
        <v>303.63299999999998</v>
      </c>
      <c r="EX50">
        <v>288.57299999999998</v>
      </c>
      <c r="EY50">
        <v>286.95299999999997</v>
      </c>
      <c r="EZ50">
        <v>281.98500000000001</v>
      </c>
      <c r="FA50">
        <v>265.56099999999998</v>
      </c>
      <c r="FB50">
        <v>258.86500000000001</v>
      </c>
      <c r="FC50">
        <v>246.489</v>
      </c>
      <c r="FD50">
        <v>229.36</v>
      </c>
      <c r="FE50">
        <v>224.30199999999999</v>
      </c>
      <c r="FF50">
        <v>229.87200000000001</v>
      </c>
      <c r="FG50">
        <v>241.374</v>
      </c>
      <c r="FH50">
        <v>256.48399999999998</v>
      </c>
      <c r="FI50">
        <v>275.56900000000002</v>
      </c>
      <c r="FJ50">
        <v>291.40600000000001</v>
      </c>
      <c r="FK50">
        <v>308.65300000000002</v>
      </c>
      <c r="FL50">
        <v>332.72899999999998</v>
      </c>
      <c r="FM50">
        <v>367.13499999999999</v>
      </c>
      <c r="FN50">
        <v>405.77100000000002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>
        <v>0.4</v>
      </c>
      <c r="FU50">
        <v>0.2</v>
      </c>
      <c r="FV50">
        <v>0.38900000000000001</v>
      </c>
      <c r="FW50">
        <v>47.6</v>
      </c>
      <c r="FX50">
        <v>67.2</v>
      </c>
      <c r="FY50">
        <v>48.2</v>
      </c>
      <c r="FZ50">
        <v>298</v>
      </c>
      <c r="GA50">
        <v>0.377</v>
      </c>
      <c r="GB50">
        <v>0.60799999999999998</v>
      </c>
      <c r="GC50">
        <v>0.182</v>
      </c>
      <c r="GD50">
        <v>5</v>
      </c>
      <c r="GE50">
        <v>7</v>
      </c>
      <c r="GF50">
        <v>7.2</v>
      </c>
      <c r="GG50" t="s">
        <v>211</v>
      </c>
      <c r="GH50" t="s">
        <v>211</v>
      </c>
      <c r="GI50">
        <v>38.4</v>
      </c>
      <c r="GJ50" t="s">
        <v>211</v>
      </c>
      <c r="GK50">
        <v>184</v>
      </c>
      <c r="GL50">
        <v>2.8</v>
      </c>
      <c r="GM50">
        <v>0</v>
      </c>
      <c r="GN50">
        <v>35.200000000000003</v>
      </c>
      <c r="GO50">
        <v>91</v>
      </c>
      <c r="GP50">
        <v>5.2</v>
      </c>
      <c r="GQ50" t="s">
        <v>211</v>
      </c>
      <c r="GR50">
        <v>0.46</v>
      </c>
      <c r="GS50">
        <v>49.2</v>
      </c>
      <c r="GT50">
        <v>46.1</v>
      </c>
      <c r="GU50">
        <v>54.1</v>
      </c>
      <c r="GV50">
        <v>80.900000000000006</v>
      </c>
    </row>
    <row r="51" spans="1:204">
      <c r="A51" s="9" t="s">
        <v>291</v>
      </c>
      <c r="B51" s="9" t="s">
        <v>292</v>
      </c>
      <c r="E51">
        <v>1680558</v>
      </c>
      <c r="F51">
        <v>2342861.5</v>
      </c>
      <c r="G51">
        <v>38974.753900000003</v>
      </c>
      <c r="H51">
        <v>55801.027300000002</v>
      </c>
      <c r="I51">
        <v>2.3292352602731253E-2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1350</v>
      </c>
      <c r="X51">
        <v>197521</v>
      </c>
      <c r="Y51">
        <v>61007</v>
      </c>
      <c r="Z51">
        <v>106470</v>
      </c>
      <c r="AA51">
        <v>33054</v>
      </c>
      <c r="AB51">
        <v>0</v>
      </c>
      <c r="AD51">
        <v>127500</v>
      </c>
      <c r="AE51">
        <v>724062</v>
      </c>
      <c r="AF51">
        <v>16700</v>
      </c>
      <c r="AG51">
        <v>1074</v>
      </c>
      <c r="AH51">
        <v>1268738</v>
      </c>
      <c r="AI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Y51">
        <v>8</v>
      </c>
      <c r="AZ51">
        <v>17</v>
      </c>
      <c r="BA51">
        <v>19</v>
      </c>
      <c r="BB51">
        <v>27</v>
      </c>
      <c r="BC51">
        <v>72</v>
      </c>
      <c r="BD51">
        <v>0</v>
      </c>
      <c r="BF51">
        <v>28</v>
      </c>
      <c r="BG51">
        <v>54</v>
      </c>
      <c r="BH51">
        <v>8</v>
      </c>
      <c r="BI51">
        <v>1</v>
      </c>
      <c r="BJ51">
        <v>91</v>
      </c>
      <c r="BK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164</v>
      </c>
      <c r="BT51">
        <v>1</v>
      </c>
      <c r="BU51">
        <v>0</v>
      </c>
      <c r="BV51">
        <v>4</v>
      </c>
      <c r="BW51">
        <v>6</v>
      </c>
      <c r="BX51">
        <v>6</v>
      </c>
      <c r="BY51">
        <v>7</v>
      </c>
      <c r="BZ51">
        <v>24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 t="s">
        <v>218</v>
      </c>
      <c r="CI51" t="s">
        <v>218</v>
      </c>
      <c r="CJ51" t="s">
        <v>218</v>
      </c>
      <c r="CK51" t="s">
        <v>218</v>
      </c>
      <c r="CL51" t="s">
        <v>218</v>
      </c>
      <c r="CM51" t="s">
        <v>218</v>
      </c>
      <c r="CN51" t="s">
        <v>218</v>
      </c>
      <c r="CO51">
        <v>1</v>
      </c>
      <c r="CP51">
        <v>0</v>
      </c>
      <c r="CQ51">
        <v>2</v>
      </c>
      <c r="CR51">
        <v>4</v>
      </c>
      <c r="CS51">
        <v>4</v>
      </c>
      <c r="CT51">
        <v>6</v>
      </c>
      <c r="CU51">
        <v>17</v>
      </c>
      <c r="CV51">
        <v>0</v>
      </c>
      <c r="CW51">
        <v>0</v>
      </c>
      <c r="CX51">
        <v>1</v>
      </c>
      <c r="CY51">
        <v>2</v>
      </c>
      <c r="CZ51">
        <v>1</v>
      </c>
      <c r="DA51">
        <v>1</v>
      </c>
      <c r="DB51">
        <v>5</v>
      </c>
      <c r="DC51">
        <v>2220515</v>
      </c>
      <c r="DD51">
        <v>2282750</v>
      </c>
      <c r="DE51">
        <v>2.302</v>
      </c>
      <c r="DF51">
        <v>2.302</v>
      </c>
      <c r="DG51">
        <v>2.302</v>
      </c>
      <c r="DH51">
        <v>2.302</v>
      </c>
      <c r="DI51">
        <v>2.302</v>
      </c>
      <c r="DJ51">
        <v>2.302</v>
      </c>
      <c r="DK51">
        <v>2.302</v>
      </c>
      <c r="DL51">
        <v>2.302</v>
      </c>
      <c r="DM51">
        <v>2.302</v>
      </c>
      <c r="DN51">
        <v>2.302</v>
      </c>
      <c r="DO51">
        <v>2.302</v>
      </c>
      <c r="DP51">
        <v>2.302</v>
      </c>
      <c r="DQ51">
        <v>2.302</v>
      </c>
      <c r="DR51">
        <v>2.302</v>
      </c>
      <c r="DS51">
        <v>2.302</v>
      </c>
      <c r="DT51">
        <v>2.302</v>
      </c>
      <c r="DU51">
        <v>2.302</v>
      </c>
      <c r="DV51">
        <v>2.302</v>
      </c>
      <c r="DW51">
        <v>2.302</v>
      </c>
      <c r="DX51">
        <v>2.302</v>
      </c>
      <c r="DY51">
        <v>2.302</v>
      </c>
      <c r="DZ51">
        <v>2.302</v>
      </c>
      <c r="EA51">
        <v>2.302</v>
      </c>
      <c r="EB51">
        <v>2.302</v>
      </c>
      <c r="EC51">
        <v>2.302</v>
      </c>
      <c r="ED51">
        <v>2.302</v>
      </c>
      <c r="EE51">
        <v>2.302</v>
      </c>
      <c r="EF51">
        <v>2.302</v>
      </c>
      <c r="EG51">
        <v>2.302</v>
      </c>
      <c r="EH51">
        <v>2.302</v>
      </c>
      <c r="EI51">
        <v>2.302</v>
      </c>
      <c r="EJ51">
        <v>2984.2629999999999</v>
      </c>
      <c r="EK51">
        <v>3096.326</v>
      </c>
      <c r="EL51">
        <v>2957.2089999999998</v>
      </c>
      <c r="EM51">
        <v>3111.107</v>
      </c>
      <c r="EN51">
        <v>3388.2040000000002</v>
      </c>
      <c r="EO51">
        <v>3413.3760000000002</v>
      </c>
      <c r="EP51">
        <v>3574.194</v>
      </c>
      <c r="EQ51">
        <v>3740.8429999999998</v>
      </c>
      <c r="ER51">
        <v>3895.1619999999998</v>
      </c>
      <c r="ES51">
        <v>4162.366</v>
      </c>
      <c r="ET51">
        <v>4370.6890000000003</v>
      </c>
      <c r="EU51">
        <v>4520.5649999999996</v>
      </c>
      <c r="EV51">
        <v>4937.7169999999996</v>
      </c>
      <c r="EW51">
        <v>5287.5460000000003</v>
      </c>
      <c r="EX51">
        <v>5491.6090000000004</v>
      </c>
      <c r="EY51">
        <v>5660.5749999999998</v>
      </c>
      <c r="EZ51">
        <v>5664.201</v>
      </c>
      <c r="FA51">
        <v>5926.8950000000004</v>
      </c>
      <c r="FB51">
        <v>6339.0069999999996</v>
      </c>
      <c r="FC51">
        <v>6795.0630000000001</v>
      </c>
      <c r="FD51">
        <v>7119.0640000000003</v>
      </c>
      <c r="FE51">
        <v>7186.357</v>
      </c>
      <c r="FF51">
        <v>7351.8429999999998</v>
      </c>
      <c r="FG51">
        <v>7811.3180000000002</v>
      </c>
      <c r="FH51">
        <v>8181.7129999999997</v>
      </c>
      <c r="FI51">
        <v>8714.2990000000009</v>
      </c>
      <c r="FJ51">
        <v>9584.7950000000001</v>
      </c>
      <c r="FK51">
        <v>10300.228999999999</v>
      </c>
      <c r="FL51">
        <v>10761.776</v>
      </c>
      <c r="FM51">
        <v>11218.246999999999</v>
      </c>
      <c r="FN51">
        <v>11818.154</v>
      </c>
      <c r="FO51">
        <v>5.03982332356086</v>
      </c>
      <c r="FP51">
        <v>0.12522531698226899</v>
      </c>
      <c r="FQ51">
        <v>25.533366071915701</v>
      </c>
      <c r="FR51">
        <v>41.746346528067498</v>
      </c>
      <c r="FS51">
        <v>0.37323387852960099</v>
      </c>
      <c r="FT51">
        <v>0.8</v>
      </c>
      <c r="FU51">
        <v>-0.1</v>
      </c>
      <c r="FV51">
        <v>0.85399999999999998</v>
      </c>
      <c r="FW51">
        <v>78.7</v>
      </c>
      <c r="FX51">
        <v>95.9</v>
      </c>
      <c r="FY51">
        <v>73</v>
      </c>
      <c r="FZ51">
        <v>10842</v>
      </c>
      <c r="GA51">
        <v>0.89600000000000002</v>
      </c>
      <c r="GB51">
        <v>0.88300000000000001</v>
      </c>
      <c r="GC51">
        <v>0.78200000000000003</v>
      </c>
      <c r="GD51">
        <v>19</v>
      </c>
      <c r="GE51">
        <v>565</v>
      </c>
      <c r="GF51">
        <v>21.5</v>
      </c>
      <c r="GG51">
        <v>1623</v>
      </c>
      <c r="GH51">
        <v>20.6</v>
      </c>
      <c r="GI51">
        <v>26.2</v>
      </c>
      <c r="GJ51">
        <v>64.7</v>
      </c>
      <c r="GK51" t="s">
        <v>211</v>
      </c>
      <c r="GL51">
        <v>1.3</v>
      </c>
      <c r="GM51">
        <v>0.1</v>
      </c>
      <c r="GN51">
        <v>64.3</v>
      </c>
      <c r="GO51">
        <v>37.1</v>
      </c>
      <c r="GP51">
        <v>9.5</v>
      </c>
      <c r="GQ51">
        <v>0.68500000000000005</v>
      </c>
      <c r="GR51">
        <v>0.46</v>
      </c>
      <c r="GS51">
        <v>81.3</v>
      </c>
      <c r="GT51">
        <v>76.400000000000006</v>
      </c>
      <c r="GU51">
        <v>96.2</v>
      </c>
      <c r="GV51">
        <v>95.7</v>
      </c>
    </row>
    <row r="52" spans="1:204">
      <c r="A52" s="9" t="s">
        <v>293</v>
      </c>
      <c r="B52" s="9" t="s">
        <v>294</v>
      </c>
      <c r="E52">
        <v>11376216</v>
      </c>
      <c r="F52">
        <v>5358540</v>
      </c>
      <c r="G52">
        <v>934513.1875</v>
      </c>
      <c r="H52">
        <v>125958.91409999999</v>
      </c>
      <c r="I52">
        <v>8.8372546701291615E-3</v>
      </c>
      <c r="K52">
        <v>0</v>
      </c>
      <c r="L52">
        <v>0</v>
      </c>
      <c r="M52">
        <v>0</v>
      </c>
      <c r="O52">
        <v>0</v>
      </c>
      <c r="Q52">
        <v>0</v>
      </c>
      <c r="R52">
        <v>0</v>
      </c>
      <c r="S52">
        <v>0</v>
      </c>
      <c r="U52">
        <v>0</v>
      </c>
      <c r="W52">
        <v>0</v>
      </c>
      <c r="X52">
        <v>7000</v>
      </c>
      <c r="Y52">
        <v>0</v>
      </c>
      <c r="AA52">
        <v>2000</v>
      </c>
      <c r="AC52">
        <v>0</v>
      </c>
      <c r="AD52">
        <v>0</v>
      </c>
      <c r="AE52">
        <v>0</v>
      </c>
      <c r="AG52">
        <v>0</v>
      </c>
      <c r="AH52">
        <v>9000</v>
      </c>
      <c r="AJ52">
        <v>0</v>
      </c>
      <c r="AK52">
        <v>0</v>
      </c>
      <c r="AL52">
        <v>0</v>
      </c>
      <c r="AN52">
        <v>0</v>
      </c>
      <c r="AO52">
        <v>0</v>
      </c>
      <c r="AQ52">
        <v>0</v>
      </c>
      <c r="AR52">
        <v>0</v>
      </c>
      <c r="AS52">
        <v>0</v>
      </c>
      <c r="AU52">
        <v>0</v>
      </c>
      <c r="AV52">
        <v>1</v>
      </c>
      <c r="AX52">
        <v>0</v>
      </c>
      <c r="AY52">
        <v>0</v>
      </c>
      <c r="AZ52">
        <v>28</v>
      </c>
      <c r="BB52">
        <v>0</v>
      </c>
      <c r="BC52">
        <v>28</v>
      </c>
      <c r="BE52">
        <v>0</v>
      </c>
      <c r="BF52">
        <v>0</v>
      </c>
      <c r="BG52">
        <v>0</v>
      </c>
      <c r="BI52">
        <v>0</v>
      </c>
      <c r="BJ52">
        <v>0</v>
      </c>
      <c r="BL52">
        <v>0</v>
      </c>
      <c r="BM52">
        <v>0</v>
      </c>
      <c r="BN52">
        <v>0</v>
      </c>
      <c r="BP52">
        <v>0</v>
      </c>
      <c r="BQ52">
        <v>0</v>
      </c>
      <c r="BR52">
        <v>0</v>
      </c>
      <c r="BS52">
        <v>29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3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 t="s">
        <v>218</v>
      </c>
      <c r="CI52" t="s">
        <v>218</v>
      </c>
      <c r="CJ52" t="s">
        <v>218</v>
      </c>
      <c r="CK52" t="s">
        <v>218</v>
      </c>
      <c r="CL52" t="s">
        <v>218</v>
      </c>
      <c r="CM52" t="s">
        <v>218</v>
      </c>
      <c r="CN52" t="s">
        <v>218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2</v>
      </c>
      <c r="CV52" t="s">
        <v>218</v>
      </c>
      <c r="CW52" t="s">
        <v>218</v>
      </c>
      <c r="CX52" t="s">
        <v>218</v>
      </c>
      <c r="CY52" t="s">
        <v>218</v>
      </c>
      <c r="CZ52" t="s">
        <v>218</v>
      </c>
      <c r="DA52" t="s">
        <v>218</v>
      </c>
      <c r="DB52" t="s">
        <v>218</v>
      </c>
      <c r="DC52">
        <v>7584979</v>
      </c>
      <c r="DD52">
        <v>7955202</v>
      </c>
      <c r="DE52">
        <v>8.33</v>
      </c>
      <c r="DF52">
        <v>8.33</v>
      </c>
      <c r="DG52">
        <v>8.33</v>
      </c>
      <c r="DH52">
        <v>8.33</v>
      </c>
      <c r="DI52">
        <v>8.33</v>
      </c>
      <c r="DJ52">
        <v>8.33</v>
      </c>
      <c r="DK52">
        <v>8.33</v>
      </c>
      <c r="DL52">
        <v>8.33</v>
      </c>
      <c r="DM52">
        <v>8.33</v>
      </c>
      <c r="DN52">
        <v>8.33</v>
      </c>
      <c r="DO52">
        <v>8.33</v>
      </c>
      <c r="DP52">
        <v>8.33</v>
      </c>
      <c r="DQ52">
        <v>8.33</v>
      </c>
      <c r="DR52">
        <v>8.33</v>
      </c>
      <c r="DS52">
        <v>8.33</v>
      </c>
      <c r="DT52">
        <v>8.33</v>
      </c>
      <c r="DU52">
        <v>8.33</v>
      </c>
      <c r="DV52">
        <v>8.33</v>
      </c>
      <c r="DW52">
        <v>8.33</v>
      </c>
      <c r="DX52">
        <v>8.33</v>
      </c>
      <c r="DY52">
        <v>8.33</v>
      </c>
      <c r="DZ52">
        <v>8.33</v>
      </c>
      <c r="EA52">
        <v>8.33</v>
      </c>
      <c r="EB52">
        <v>8.33</v>
      </c>
      <c r="EC52">
        <v>8.33</v>
      </c>
      <c r="ED52">
        <v>8.33</v>
      </c>
      <c r="EE52">
        <v>8.33</v>
      </c>
      <c r="EF52">
        <v>8.33</v>
      </c>
      <c r="EG52">
        <v>8.33</v>
      </c>
      <c r="EH52">
        <v>8.33</v>
      </c>
      <c r="EI52">
        <v>8.33</v>
      </c>
      <c r="EJ52">
        <v>1155.252</v>
      </c>
      <c r="EK52">
        <v>1278.8019999999999</v>
      </c>
      <c r="EL52">
        <v>1308.8399999999999</v>
      </c>
      <c r="EM52">
        <v>1262.4000000000001</v>
      </c>
      <c r="EN52">
        <v>1248.6790000000001</v>
      </c>
      <c r="EO52">
        <v>1283.32</v>
      </c>
      <c r="EP52">
        <v>1322.623</v>
      </c>
      <c r="EQ52">
        <v>1301.509</v>
      </c>
      <c r="ER52">
        <v>1348.681</v>
      </c>
      <c r="ES52">
        <v>1384.6759999999999</v>
      </c>
      <c r="ET52">
        <v>1366.63</v>
      </c>
      <c r="EU52">
        <v>1360.442</v>
      </c>
      <c r="EV52">
        <v>1335.66</v>
      </c>
      <c r="EW52">
        <v>1311.2629999999999</v>
      </c>
      <c r="EX52">
        <v>1437.25</v>
      </c>
      <c r="EY52">
        <v>1492.088</v>
      </c>
      <c r="EZ52">
        <v>1540.296</v>
      </c>
      <c r="FA52">
        <v>1611.174</v>
      </c>
      <c r="FB52">
        <v>1658.2370000000001</v>
      </c>
      <c r="FC52">
        <v>1672.6880000000001</v>
      </c>
      <c r="FD52">
        <v>1595.7149999999999</v>
      </c>
      <c r="FE52">
        <v>1604.0170000000001</v>
      </c>
      <c r="FF52">
        <v>1579.9010000000001</v>
      </c>
      <c r="FG52">
        <v>1562.3430000000001</v>
      </c>
      <c r="FH52">
        <v>1605.5429999999999</v>
      </c>
      <c r="FI52">
        <v>1647.7049999999999</v>
      </c>
      <c r="FJ52">
        <v>1669.367</v>
      </c>
      <c r="FK52">
        <v>1716.327</v>
      </c>
      <c r="FL52">
        <v>1775.095</v>
      </c>
      <c r="FM52">
        <v>1871.777</v>
      </c>
      <c r="FN52">
        <v>1983.58</v>
      </c>
      <c r="FO52">
        <v>4.6720647845069303</v>
      </c>
      <c r="FP52">
        <v>0</v>
      </c>
      <c r="FQ52">
        <v>8.1199998855590803</v>
      </c>
      <c r="FR52">
        <v>50.744901900812202</v>
      </c>
      <c r="FS52" t="e">
        <v>#N/A</v>
      </c>
      <c r="FT52">
        <v>-0.1</v>
      </c>
      <c r="FU52">
        <v>-0.1</v>
      </c>
      <c r="FV52">
        <v>0.48399999999999999</v>
      </c>
      <c r="FW52">
        <v>56.8</v>
      </c>
      <c r="FX52">
        <v>48.7</v>
      </c>
      <c r="FY52">
        <v>37.5</v>
      </c>
      <c r="FZ52">
        <v>1690</v>
      </c>
      <c r="GA52">
        <v>0.53100000000000003</v>
      </c>
      <c r="GB52">
        <v>0.45</v>
      </c>
      <c r="GC52">
        <v>0.47199999999999998</v>
      </c>
      <c r="GD52">
        <v>-17</v>
      </c>
      <c r="GE52">
        <v>15</v>
      </c>
      <c r="GF52">
        <v>4.0999999999999996</v>
      </c>
      <c r="GG52" t="s">
        <v>211</v>
      </c>
      <c r="GH52">
        <v>21.5</v>
      </c>
      <c r="GI52">
        <v>55.3</v>
      </c>
      <c r="GJ52" t="s">
        <v>211</v>
      </c>
      <c r="GK52" t="s">
        <v>211</v>
      </c>
      <c r="GL52">
        <v>2.4</v>
      </c>
      <c r="GM52">
        <v>-0.1</v>
      </c>
      <c r="GN52">
        <v>50.1</v>
      </c>
      <c r="GO52">
        <v>72.599999999999994</v>
      </c>
      <c r="GP52">
        <v>7</v>
      </c>
      <c r="GQ52" t="s">
        <v>211</v>
      </c>
      <c r="GR52">
        <v>0.34</v>
      </c>
      <c r="GS52">
        <v>58.3</v>
      </c>
      <c r="GT52">
        <v>55.7</v>
      </c>
      <c r="GU52">
        <v>38.6</v>
      </c>
      <c r="GV52">
        <v>60.8</v>
      </c>
    </row>
    <row r="53" spans="1:204">
      <c r="A53" s="9" t="s">
        <v>295</v>
      </c>
      <c r="B53" s="9" t="s">
        <v>296</v>
      </c>
      <c r="E53">
        <v>3237823.5</v>
      </c>
      <c r="F53">
        <v>1415443</v>
      </c>
      <c r="G53">
        <v>54511.039100000002</v>
      </c>
      <c r="H53">
        <v>85419.328099999999</v>
      </c>
      <c r="I53">
        <v>2.8726450742547236E-2</v>
      </c>
      <c r="N53">
        <v>0</v>
      </c>
      <c r="O53">
        <v>0</v>
      </c>
      <c r="T53">
        <v>200</v>
      </c>
      <c r="U53">
        <v>0</v>
      </c>
      <c r="Z53">
        <v>1800</v>
      </c>
      <c r="AA53">
        <v>250</v>
      </c>
      <c r="AF53">
        <v>0</v>
      </c>
      <c r="AG53">
        <v>0</v>
      </c>
      <c r="AH53">
        <v>2250</v>
      </c>
      <c r="AI53">
        <v>0</v>
      </c>
      <c r="AM53">
        <v>0</v>
      </c>
      <c r="AN53">
        <v>0</v>
      </c>
      <c r="AO53">
        <v>0</v>
      </c>
      <c r="AT53">
        <v>40</v>
      </c>
      <c r="AU53">
        <v>793</v>
      </c>
      <c r="AV53">
        <v>794</v>
      </c>
      <c r="BA53">
        <v>0</v>
      </c>
      <c r="BB53">
        <v>0</v>
      </c>
      <c r="BC53">
        <v>0</v>
      </c>
      <c r="BH53">
        <v>0</v>
      </c>
      <c r="BI53">
        <v>2</v>
      </c>
      <c r="BJ53">
        <v>2</v>
      </c>
      <c r="BO53">
        <v>0</v>
      </c>
      <c r="BP53">
        <v>0</v>
      </c>
      <c r="BQ53">
        <v>0</v>
      </c>
      <c r="BR53">
        <v>0</v>
      </c>
      <c r="BS53">
        <v>796</v>
      </c>
      <c r="BT53">
        <v>0</v>
      </c>
      <c r="BU53">
        <v>0</v>
      </c>
      <c r="BV53">
        <v>0</v>
      </c>
      <c r="BW53">
        <v>1</v>
      </c>
      <c r="BX53">
        <v>4</v>
      </c>
      <c r="BY53">
        <v>5</v>
      </c>
      <c r="BZ53">
        <v>10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1</v>
      </c>
      <c r="CU53">
        <v>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4556000</v>
      </c>
      <c r="DD53">
        <v>4571000</v>
      </c>
      <c r="DE53" t="s">
        <v>210</v>
      </c>
      <c r="DF53" t="s">
        <v>210</v>
      </c>
      <c r="DG53" t="s">
        <v>210</v>
      </c>
      <c r="DH53" t="s">
        <v>210</v>
      </c>
      <c r="DI53" t="s">
        <v>210</v>
      </c>
      <c r="DJ53" t="s">
        <v>210</v>
      </c>
      <c r="DK53" t="s">
        <v>210</v>
      </c>
      <c r="DL53" t="s">
        <v>210</v>
      </c>
      <c r="DM53" t="s">
        <v>210</v>
      </c>
      <c r="DN53" t="s">
        <v>210</v>
      </c>
      <c r="DO53" t="s">
        <v>210</v>
      </c>
      <c r="DP53" t="s">
        <v>210</v>
      </c>
      <c r="DQ53" t="s">
        <v>210</v>
      </c>
      <c r="DR53" t="s">
        <v>210</v>
      </c>
      <c r="DS53" t="s">
        <v>210</v>
      </c>
      <c r="DT53" t="s">
        <v>210</v>
      </c>
      <c r="DU53" t="s">
        <v>210</v>
      </c>
      <c r="DV53" t="s">
        <v>210</v>
      </c>
      <c r="DW53" t="s">
        <v>210</v>
      </c>
      <c r="DX53" t="s">
        <v>210</v>
      </c>
      <c r="DY53" t="s">
        <v>210</v>
      </c>
      <c r="DZ53" t="s">
        <v>210</v>
      </c>
      <c r="EA53" t="s">
        <v>210</v>
      </c>
      <c r="EB53" t="s">
        <v>210</v>
      </c>
      <c r="EC53" t="s">
        <v>210</v>
      </c>
      <c r="ED53" t="s">
        <v>210</v>
      </c>
      <c r="EE53" t="s">
        <v>210</v>
      </c>
      <c r="EF53" t="s">
        <v>210</v>
      </c>
      <c r="EG53" t="s">
        <v>210</v>
      </c>
      <c r="EH53" t="s">
        <v>210</v>
      </c>
      <c r="EI53" t="s">
        <v>210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>
        <v>6179.2650000000003</v>
      </c>
      <c r="EW53">
        <v>5949.0910000000003</v>
      </c>
      <c r="EX53">
        <v>6576.0590000000002</v>
      </c>
      <c r="EY53">
        <v>7270.5709999999999</v>
      </c>
      <c r="EZ53">
        <v>7774.4889999999996</v>
      </c>
      <c r="FA53">
        <v>8297.2909999999993</v>
      </c>
      <c r="FB53">
        <v>8736.7199999999993</v>
      </c>
      <c r="FC53">
        <v>8684.5959999999995</v>
      </c>
      <c r="FD53">
        <v>9487.7219999999998</v>
      </c>
      <c r="FE53">
        <v>10018.956</v>
      </c>
      <c r="FF53">
        <v>10747.971</v>
      </c>
      <c r="FG53">
        <v>11565.335999999999</v>
      </c>
      <c r="FH53">
        <v>12327.775</v>
      </c>
      <c r="FI53">
        <v>13234.634</v>
      </c>
      <c r="FJ53">
        <v>14309.071</v>
      </c>
      <c r="FK53">
        <v>15549.453</v>
      </c>
      <c r="FL53">
        <v>16536.687999999998</v>
      </c>
      <c r="FM53">
        <v>17507.212</v>
      </c>
      <c r="FN53">
        <v>18687</v>
      </c>
      <c r="FO53">
        <v>4.3405169331955502</v>
      </c>
      <c r="FP53">
        <v>0.21716590546746201</v>
      </c>
      <c r="FQ53">
        <v>89.131482884496094</v>
      </c>
      <c r="FR53">
        <v>132.608254397834</v>
      </c>
      <c r="FS53">
        <v>0.92828219927668099</v>
      </c>
      <c r="FT53">
        <v>-0.1</v>
      </c>
      <c r="FU53">
        <v>-0.1</v>
      </c>
      <c r="FV53">
        <v>0.871</v>
      </c>
      <c r="FW53">
        <v>76</v>
      </c>
      <c r="FX53">
        <v>98.7</v>
      </c>
      <c r="FY53">
        <v>77.2</v>
      </c>
      <c r="FZ53">
        <v>16027</v>
      </c>
      <c r="GA53">
        <v>0.85</v>
      </c>
      <c r="GB53">
        <v>0.91600000000000004</v>
      </c>
      <c r="GC53">
        <v>0.84699999999999998</v>
      </c>
      <c r="GD53">
        <v>7</v>
      </c>
      <c r="GE53">
        <v>869</v>
      </c>
      <c r="GF53">
        <v>13.9</v>
      </c>
      <c r="GG53">
        <v>2197</v>
      </c>
      <c r="GH53">
        <v>10</v>
      </c>
      <c r="GI53">
        <v>72.3</v>
      </c>
      <c r="GJ53">
        <v>40.200000000000003</v>
      </c>
      <c r="GK53" t="s">
        <v>211</v>
      </c>
      <c r="GL53">
        <v>-0.2</v>
      </c>
      <c r="GM53">
        <v>0</v>
      </c>
      <c r="GN53">
        <v>57.8</v>
      </c>
      <c r="GO53">
        <v>22.1</v>
      </c>
      <c r="GP53">
        <v>25.6</v>
      </c>
      <c r="GQ53">
        <v>0.61799999999999999</v>
      </c>
      <c r="GR53">
        <v>0.67</v>
      </c>
      <c r="GS53">
        <v>79.400000000000006</v>
      </c>
      <c r="GT53">
        <v>72.599999999999994</v>
      </c>
      <c r="GU53">
        <v>98</v>
      </c>
      <c r="GV53">
        <v>99.5</v>
      </c>
    </row>
    <row r="54" spans="1:204">
      <c r="A54" s="9" t="s">
        <v>297</v>
      </c>
      <c r="B54" s="9" t="s">
        <v>298</v>
      </c>
      <c r="E54">
        <v>2926907.5</v>
      </c>
      <c r="F54">
        <v>8271794.5</v>
      </c>
      <c r="G54">
        <v>1064364.5</v>
      </c>
      <c r="H54">
        <v>429476</v>
      </c>
      <c r="I54" t="e">
        <v>#N/A</v>
      </c>
      <c r="J54">
        <v>0</v>
      </c>
      <c r="K54">
        <v>0</v>
      </c>
      <c r="L54">
        <v>0</v>
      </c>
      <c r="M54">
        <v>0</v>
      </c>
      <c r="N54">
        <v>820000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175075</v>
      </c>
      <c r="X54">
        <v>110139</v>
      </c>
      <c r="Y54">
        <v>689646</v>
      </c>
      <c r="Z54">
        <v>35675</v>
      </c>
      <c r="AA54">
        <v>20100</v>
      </c>
      <c r="AB54">
        <v>180170</v>
      </c>
      <c r="AC54">
        <v>498891</v>
      </c>
      <c r="AD54">
        <v>61500</v>
      </c>
      <c r="AE54">
        <v>597172</v>
      </c>
      <c r="AF54">
        <v>6625972</v>
      </c>
      <c r="AG54">
        <v>3040006</v>
      </c>
      <c r="AH54">
        <v>12854346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15</v>
      </c>
      <c r="AY54">
        <v>27</v>
      </c>
      <c r="AZ54">
        <v>61</v>
      </c>
      <c r="BA54">
        <v>2</v>
      </c>
      <c r="BB54">
        <v>2</v>
      </c>
      <c r="BC54">
        <v>107</v>
      </c>
      <c r="BD54">
        <v>33</v>
      </c>
      <c r="BE54">
        <v>4</v>
      </c>
      <c r="BF54">
        <v>0</v>
      </c>
      <c r="BG54">
        <v>9</v>
      </c>
      <c r="BH54">
        <v>18</v>
      </c>
      <c r="BI54">
        <v>25</v>
      </c>
      <c r="BJ54">
        <v>89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197</v>
      </c>
      <c r="BT54">
        <v>5</v>
      </c>
      <c r="BU54">
        <v>6</v>
      </c>
      <c r="BV54">
        <v>6</v>
      </c>
      <c r="BW54">
        <v>11</v>
      </c>
      <c r="BX54">
        <v>11</v>
      </c>
      <c r="BY54">
        <v>6</v>
      </c>
      <c r="BZ54">
        <v>45</v>
      </c>
      <c r="CA54">
        <v>2</v>
      </c>
      <c r="CB54">
        <v>1</v>
      </c>
      <c r="CC54">
        <v>0</v>
      </c>
      <c r="CD54">
        <v>0</v>
      </c>
      <c r="CE54">
        <v>3</v>
      </c>
      <c r="CF54">
        <v>1</v>
      </c>
      <c r="CG54">
        <v>7</v>
      </c>
      <c r="CH54" t="s">
        <v>218</v>
      </c>
      <c r="CI54" t="s">
        <v>218</v>
      </c>
      <c r="CJ54" t="s">
        <v>218</v>
      </c>
      <c r="CK54" t="s">
        <v>218</v>
      </c>
      <c r="CL54" t="s">
        <v>218</v>
      </c>
      <c r="CM54" t="s">
        <v>218</v>
      </c>
      <c r="CN54" t="s">
        <v>218</v>
      </c>
      <c r="CO54">
        <v>0</v>
      </c>
      <c r="CP54">
        <v>3</v>
      </c>
      <c r="CQ54">
        <v>4</v>
      </c>
      <c r="CR54">
        <v>7</v>
      </c>
      <c r="CS54">
        <v>2</v>
      </c>
      <c r="CT54">
        <v>1</v>
      </c>
      <c r="CU54">
        <v>17</v>
      </c>
      <c r="CV54">
        <v>3</v>
      </c>
      <c r="CW54">
        <v>1</v>
      </c>
      <c r="CX54">
        <v>2</v>
      </c>
      <c r="CY54">
        <v>4</v>
      </c>
      <c r="CZ54">
        <v>5</v>
      </c>
      <c r="DA54">
        <v>4</v>
      </c>
      <c r="DB54">
        <v>19</v>
      </c>
      <c r="DC54">
        <v>9700304</v>
      </c>
      <c r="DD54">
        <v>9765272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>
        <v>13.177412170415501</v>
      </c>
      <c r="FP54" t="e">
        <v>#N/A</v>
      </c>
      <c r="FQ54">
        <v>49</v>
      </c>
      <c r="FR54">
        <v>2.96067689240307</v>
      </c>
      <c r="FS54">
        <v>0.43615068016299302</v>
      </c>
      <c r="FT54">
        <v>-1.7</v>
      </c>
      <c r="FU54">
        <v>-2.2000000000000002</v>
      </c>
      <c r="FV54">
        <v>0.86299999999999999</v>
      </c>
      <c r="FW54">
        <v>78.5</v>
      </c>
      <c r="FX54">
        <v>99.8</v>
      </c>
      <c r="FY54">
        <v>100.8</v>
      </c>
      <c r="FZ54">
        <v>6876</v>
      </c>
      <c r="GA54">
        <v>0.89100000000000001</v>
      </c>
      <c r="GB54">
        <v>0.99299999999999999</v>
      </c>
      <c r="GC54">
        <v>0.70599999999999996</v>
      </c>
      <c r="GD54">
        <v>44</v>
      </c>
      <c r="GE54">
        <v>329</v>
      </c>
      <c r="GF54">
        <v>10.8</v>
      </c>
      <c r="GG54" t="s">
        <v>211</v>
      </c>
      <c r="GH54">
        <v>14.2</v>
      </c>
      <c r="GI54">
        <v>77.5</v>
      </c>
      <c r="GJ54">
        <v>59.6</v>
      </c>
      <c r="GK54" t="s">
        <v>211</v>
      </c>
      <c r="GL54">
        <v>0.4</v>
      </c>
      <c r="GM54">
        <v>-0.3</v>
      </c>
      <c r="GN54">
        <v>75.7</v>
      </c>
      <c r="GO54">
        <v>24.6</v>
      </c>
      <c r="GP54">
        <v>17.5</v>
      </c>
      <c r="GQ54">
        <v>0.67600000000000005</v>
      </c>
      <c r="GR54">
        <v>0.49</v>
      </c>
      <c r="GS54">
        <v>80.599999999999994</v>
      </c>
      <c r="GT54">
        <v>76.5</v>
      </c>
      <c r="GU54">
        <v>99.8</v>
      </c>
      <c r="GV54">
        <v>99.8</v>
      </c>
    </row>
    <row r="55" spans="1:204">
      <c r="A55" s="9" t="s">
        <v>299</v>
      </c>
      <c r="B55" s="9" t="s">
        <v>300</v>
      </c>
      <c r="E55">
        <v>100515.0469</v>
      </c>
      <c r="F55">
        <v>670271</v>
      </c>
      <c r="G55">
        <v>54211.257799999999</v>
      </c>
      <c r="H55">
        <v>8731.7245999999996</v>
      </c>
      <c r="I55" t="e">
        <v>#N/A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500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40</v>
      </c>
      <c r="AH55">
        <v>540</v>
      </c>
      <c r="AJ55">
        <v>0</v>
      </c>
      <c r="AK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T55">
        <v>57</v>
      </c>
      <c r="AU55">
        <v>4</v>
      </c>
      <c r="AV55">
        <v>5</v>
      </c>
      <c r="AX55">
        <v>0</v>
      </c>
      <c r="AY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0</v>
      </c>
      <c r="BU55">
        <v>1</v>
      </c>
      <c r="BV55">
        <v>1</v>
      </c>
      <c r="BW55">
        <v>0</v>
      </c>
      <c r="BX55">
        <v>4</v>
      </c>
      <c r="BY55">
        <v>6</v>
      </c>
      <c r="BZ55">
        <v>12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1</v>
      </c>
      <c r="CN55">
        <v>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4</v>
      </c>
      <c r="DB55">
        <v>5</v>
      </c>
      <c r="DC55">
        <v>504500</v>
      </c>
      <c r="DD55">
        <v>508000</v>
      </c>
      <c r="DE55">
        <v>0.50900000000000001</v>
      </c>
      <c r="DF55">
        <v>0.50900000000000001</v>
      </c>
      <c r="DG55">
        <v>0.50900000000000001</v>
      </c>
      <c r="DH55">
        <v>0.50900000000000001</v>
      </c>
      <c r="DI55">
        <v>0.50900000000000001</v>
      </c>
      <c r="DJ55">
        <v>0.50900000000000001</v>
      </c>
      <c r="DK55">
        <v>0.50900000000000001</v>
      </c>
      <c r="DL55">
        <v>0.50900000000000001</v>
      </c>
      <c r="DM55">
        <v>0.50900000000000001</v>
      </c>
      <c r="DN55">
        <v>0.50900000000000001</v>
      </c>
      <c r="DO55">
        <v>0.50900000000000001</v>
      </c>
      <c r="DP55">
        <v>0.50900000000000001</v>
      </c>
      <c r="DQ55">
        <v>0.50900000000000001</v>
      </c>
      <c r="DR55">
        <v>0.50900000000000001</v>
      </c>
      <c r="DS55">
        <v>0.50900000000000001</v>
      </c>
      <c r="DT55">
        <v>0.50900000000000001</v>
      </c>
      <c r="DU55">
        <v>0.50900000000000001</v>
      </c>
      <c r="DV55">
        <v>0.50900000000000001</v>
      </c>
      <c r="DW55">
        <v>0.50900000000000001</v>
      </c>
      <c r="DX55">
        <v>0.50900000000000001</v>
      </c>
      <c r="DY55">
        <v>0.50900000000000001</v>
      </c>
      <c r="DZ55">
        <v>0.50900000000000001</v>
      </c>
      <c r="EA55">
        <v>0.50900000000000001</v>
      </c>
      <c r="EB55">
        <v>0.50900000000000001</v>
      </c>
      <c r="EC55">
        <v>0.50900000000000001</v>
      </c>
      <c r="ED55">
        <v>0.50900000000000001</v>
      </c>
      <c r="EE55">
        <v>0.50900000000000001</v>
      </c>
      <c r="EF55">
        <v>0.50900000000000001</v>
      </c>
      <c r="EG55">
        <v>0.50900000000000001</v>
      </c>
      <c r="EH55">
        <v>0.50900000000000001</v>
      </c>
      <c r="EI55">
        <v>0.50900000000000001</v>
      </c>
      <c r="EJ55">
        <v>6215.9620000000004</v>
      </c>
      <c r="EK55">
        <v>7314.3860000000004</v>
      </c>
      <c r="EL55">
        <v>8159.6530000000002</v>
      </c>
      <c r="EM55">
        <v>8816.3490000000002</v>
      </c>
      <c r="EN55">
        <v>9811.4830000000002</v>
      </c>
      <c r="EO55">
        <v>10386.741</v>
      </c>
      <c r="EP55">
        <v>10085.214</v>
      </c>
      <c r="EQ55">
        <v>10286.446</v>
      </c>
      <c r="ER55">
        <v>11589.16</v>
      </c>
      <c r="ES55">
        <v>12901.91</v>
      </c>
      <c r="ET55">
        <v>13171.34</v>
      </c>
      <c r="EU55">
        <v>13472.689</v>
      </c>
      <c r="EV55">
        <v>14378.32</v>
      </c>
      <c r="EW55">
        <v>14569.9</v>
      </c>
      <c r="EX55">
        <v>15217.81</v>
      </c>
      <c r="EY55">
        <v>16493.304</v>
      </c>
      <c r="EZ55">
        <v>16847.415000000001</v>
      </c>
      <c r="FA55">
        <v>17281.830999999998</v>
      </c>
      <c r="FB55">
        <v>18130.46</v>
      </c>
      <c r="FC55">
        <v>19070.830000000002</v>
      </c>
      <c r="FD55">
        <v>20253.749</v>
      </c>
      <c r="FE55">
        <v>21335.723000000002</v>
      </c>
      <c r="FF55">
        <v>21890.03</v>
      </c>
      <c r="FG55">
        <v>22388.171999999999</v>
      </c>
      <c r="FH55">
        <v>23433.465</v>
      </c>
      <c r="FI55">
        <v>24534.312000000002</v>
      </c>
      <c r="FJ55">
        <v>25827.905999999999</v>
      </c>
      <c r="FK55">
        <v>27428.642</v>
      </c>
      <c r="FL55">
        <v>28672.959999999999</v>
      </c>
      <c r="FM55">
        <v>29944.560000000001</v>
      </c>
      <c r="FN55">
        <v>31435.575000000001</v>
      </c>
      <c r="FO55">
        <v>6.5007543633384399</v>
      </c>
      <c r="FP55">
        <v>0</v>
      </c>
      <c r="FQ55">
        <v>64.037236648701594</v>
      </c>
      <c r="FR55">
        <v>117.891803894558</v>
      </c>
      <c r="FS55">
        <v>0.44838035104220503</v>
      </c>
      <c r="FT55" t="e">
        <v>#N/A</v>
      </c>
      <c r="FU55" t="e">
        <v>#N/A</v>
      </c>
      <c r="FV55">
        <v>0.91400000000000003</v>
      </c>
      <c r="FW55">
        <v>79.599999999999994</v>
      </c>
      <c r="FX55">
        <v>97.7</v>
      </c>
      <c r="FY55">
        <v>77.599999999999994</v>
      </c>
      <c r="FZ55">
        <v>24789</v>
      </c>
      <c r="GA55">
        <v>0.91</v>
      </c>
      <c r="GB55">
        <v>0.91</v>
      </c>
      <c r="GC55">
        <v>0.92</v>
      </c>
      <c r="GD55">
        <v>4</v>
      </c>
      <c r="GE55">
        <v>759</v>
      </c>
      <c r="GF55">
        <v>6.4</v>
      </c>
      <c r="GG55" t="s">
        <v>211</v>
      </c>
      <c r="GH55">
        <v>14.5</v>
      </c>
      <c r="GI55" t="s">
        <v>211</v>
      </c>
      <c r="GJ55">
        <v>41.3</v>
      </c>
      <c r="GK55" t="s">
        <v>211</v>
      </c>
      <c r="GL55">
        <v>0.4</v>
      </c>
      <c r="GM55">
        <v>0.6</v>
      </c>
      <c r="GN55">
        <v>70.3</v>
      </c>
      <c r="GO55">
        <v>25.2</v>
      </c>
      <c r="GP55">
        <v>19</v>
      </c>
      <c r="GQ55">
        <v>0.60299999999999998</v>
      </c>
      <c r="GR55">
        <v>0.57999999999999996</v>
      </c>
      <c r="GS55">
        <v>81.900000000000006</v>
      </c>
      <c r="GT55">
        <v>77.3</v>
      </c>
      <c r="GU55">
        <v>96.6</v>
      </c>
      <c r="GV55">
        <v>99</v>
      </c>
    </row>
    <row r="56" spans="1:204">
      <c r="A56" s="9" t="s">
        <v>301</v>
      </c>
      <c r="B56" s="9" t="s">
        <v>302</v>
      </c>
      <c r="E56">
        <v>2864808</v>
      </c>
      <c r="F56">
        <v>7406838.5</v>
      </c>
      <c r="G56">
        <v>0</v>
      </c>
      <c r="H56">
        <v>0</v>
      </c>
      <c r="I56">
        <v>7.9299780685708962E-3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102167</v>
      </c>
      <c r="Z56">
        <v>200000</v>
      </c>
      <c r="AA56">
        <v>4315</v>
      </c>
      <c r="AB56">
        <v>600</v>
      </c>
      <c r="AC56">
        <v>0</v>
      </c>
      <c r="AE56">
        <v>0</v>
      </c>
      <c r="AF56">
        <v>0</v>
      </c>
      <c r="AG56">
        <v>3</v>
      </c>
      <c r="AH56">
        <v>307085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0</v>
      </c>
      <c r="AT56">
        <v>0</v>
      </c>
      <c r="AU56">
        <v>433</v>
      </c>
      <c r="AV56">
        <v>434</v>
      </c>
      <c r="AW56">
        <v>0</v>
      </c>
      <c r="AX56">
        <v>0</v>
      </c>
      <c r="AZ56">
        <v>30</v>
      </c>
      <c r="BA56">
        <v>24</v>
      </c>
      <c r="BB56">
        <v>7</v>
      </c>
      <c r="BC56">
        <v>61</v>
      </c>
      <c r="BD56">
        <v>0</v>
      </c>
      <c r="BE56">
        <v>0</v>
      </c>
      <c r="BG56">
        <v>0</v>
      </c>
      <c r="BH56">
        <v>2</v>
      </c>
      <c r="BI56">
        <v>4</v>
      </c>
      <c r="BJ56">
        <v>6</v>
      </c>
      <c r="BK56">
        <v>0</v>
      </c>
      <c r="BL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501</v>
      </c>
      <c r="BT56">
        <v>0</v>
      </c>
      <c r="BU56">
        <v>0</v>
      </c>
      <c r="BV56">
        <v>0</v>
      </c>
      <c r="BW56">
        <v>1</v>
      </c>
      <c r="BX56">
        <v>2</v>
      </c>
      <c r="BY56">
        <v>0</v>
      </c>
      <c r="BZ56">
        <v>3</v>
      </c>
      <c r="CA56" t="s">
        <v>218</v>
      </c>
      <c r="CB56" t="s">
        <v>218</v>
      </c>
      <c r="CC56" t="s">
        <v>218</v>
      </c>
      <c r="CD56" t="s">
        <v>218</v>
      </c>
      <c r="CE56" t="s">
        <v>218</v>
      </c>
      <c r="CF56" t="s">
        <v>218</v>
      </c>
      <c r="CG56" t="s">
        <v>218</v>
      </c>
      <c r="CH56" t="s">
        <v>218</v>
      </c>
      <c r="CI56" t="s">
        <v>218</v>
      </c>
      <c r="CJ56" t="s">
        <v>218</v>
      </c>
      <c r="CK56" t="s">
        <v>218</v>
      </c>
      <c r="CL56" t="s">
        <v>218</v>
      </c>
      <c r="CM56" t="s">
        <v>218</v>
      </c>
      <c r="CN56" t="s">
        <v>218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10193000</v>
      </c>
      <c r="DD56">
        <v>10232000</v>
      </c>
      <c r="DE56">
        <v>10.282</v>
      </c>
      <c r="DF56">
        <v>10.282</v>
      </c>
      <c r="DG56">
        <v>10.282</v>
      </c>
      <c r="DH56">
        <v>10.282</v>
      </c>
      <c r="DI56">
        <v>10.282</v>
      </c>
      <c r="DJ56">
        <v>10.282</v>
      </c>
      <c r="DK56">
        <v>10.282</v>
      </c>
      <c r="DL56">
        <v>10.282</v>
      </c>
      <c r="DM56">
        <v>10.282</v>
      </c>
      <c r="DN56">
        <v>10.282</v>
      </c>
      <c r="DO56">
        <v>10.282</v>
      </c>
      <c r="DP56">
        <v>10.282</v>
      </c>
      <c r="DQ56">
        <v>10.282</v>
      </c>
      <c r="DR56">
        <v>10.282</v>
      </c>
      <c r="DS56">
        <v>10.282</v>
      </c>
      <c r="DT56">
        <v>10.282</v>
      </c>
      <c r="DU56">
        <v>10.282</v>
      </c>
      <c r="DV56">
        <v>10.282</v>
      </c>
      <c r="DW56">
        <v>10.282</v>
      </c>
      <c r="DX56">
        <v>10.282</v>
      </c>
      <c r="DY56">
        <v>10.282</v>
      </c>
      <c r="DZ56">
        <v>10.282</v>
      </c>
      <c r="EA56">
        <v>10.282</v>
      </c>
      <c r="EB56">
        <v>10.282</v>
      </c>
      <c r="EC56">
        <v>10.282</v>
      </c>
      <c r="ED56">
        <v>10.282</v>
      </c>
      <c r="EE56">
        <v>10.282</v>
      </c>
      <c r="EF56">
        <v>10.282</v>
      </c>
      <c r="EG56">
        <v>10.282</v>
      </c>
      <c r="EH56">
        <v>10.282</v>
      </c>
      <c r="EI56">
        <v>10.282</v>
      </c>
      <c r="EJ56">
        <v>6644.4880000000003</v>
      </c>
      <c r="EK56">
        <v>7266.0450000000001</v>
      </c>
      <c r="EL56">
        <v>7718.0110000000004</v>
      </c>
      <c r="EM56">
        <v>8209.0570000000007</v>
      </c>
      <c r="EN56">
        <v>8820.0139999999992</v>
      </c>
      <c r="EO56">
        <v>9419.5220000000008</v>
      </c>
      <c r="EP56">
        <v>9829.9599999999991</v>
      </c>
      <c r="EQ56">
        <v>10157.157999999999</v>
      </c>
      <c r="ER56">
        <v>10718.966</v>
      </c>
      <c r="ES56">
        <v>11626.655000000001</v>
      </c>
      <c r="ET56">
        <v>11925.281000000001</v>
      </c>
      <c r="EU56">
        <v>10918.953</v>
      </c>
      <c r="EV56">
        <v>10792.593000000001</v>
      </c>
      <c r="EW56">
        <v>11104.656000000001</v>
      </c>
      <c r="EX56">
        <v>11693.216</v>
      </c>
      <c r="EY56">
        <v>12689.833000000001</v>
      </c>
      <c r="EZ56">
        <v>13488.314</v>
      </c>
      <c r="FA56">
        <v>13628.025</v>
      </c>
      <c r="FB56">
        <v>13745.803</v>
      </c>
      <c r="FC56">
        <v>14152.22</v>
      </c>
      <c r="FD56">
        <v>15007.517</v>
      </c>
      <c r="FE56">
        <v>15816.589</v>
      </c>
      <c r="FF56">
        <v>16405.646000000001</v>
      </c>
      <c r="FG56">
        <v>17344.169999999998</v>
      </c>
      <c r="FH56">
        <v>18744.338</v>
      </c>
      <c r="FI56">
        <v>20289.544000000002</v>
      </c>
      <c r="FJ56">
        <v>22184.25</v>
      </c>
      <c r="FK56">
        <v>24235.510999999999</v>
      </c>
      <c r="FL56">
        <v>25764.79</v>
      </c>
      <c r="FM56">
        <v>27442.898000000001</v>
      </c>
      <c r="FN56">
        <v>29129.771000000001</v>
      </c>
      <c r="FO56">
        <v>4.3542840979808703</v>
      </c>
      <c r="FP56">
        <v>2.5889476582374001E-2</v>
      </c>
      <c r="FQ56">
        <v>100</v>
      </c>
      <c r="FR56">
        <v>132.19225665788201</v>
      </c>
      <c r="FS56">
        <v>1.5865061949500601</v>
      </c>
      <c r="FT56">
        <v>0</v>
      </c>
      <c r="FU56">
        <v>-0.1</v>
      </c>
      <c r="FV56">
        <v>0.90300000000000002</v>
      </c>
      <c r="FW56">
        <v>76.400000000000006</v>
      </c>
      <c r="FX56" t="s">
        <v>211</v>
      </c>
      <c r="FY56">
        <v>83.4</v>
      </c>
      <c r="FZ56">
        <v>24144</v>
      </c>
      <c r="GA56">
        <v>0.85599999999999998</v>
      </c>
      <c r="GB56">
        <v>0.93799999999999994</v>
      </c>
      <c r="GC56">
        <v>0.91600000000000004</v>
      </c>
      <c r="GD56">
        <v>1</v>
      </c>
      <c r="GE56">
        <v>1309</v>
      </c>
      <c r="GF56">
        <v>13.6</v>
      </c>
      <c r="GG56">
        <v>2242</v>
      </c>
      <c r="GH56">
        <v>9.5</v>
      </c>
      <c r="GI56" t="s">
        <v>211</v>
      </c>
      <c r="GJ56">
        <v>14.5</v>
      </c>
      <c r="GK56" t="s">
        <v>211</v>
      </c>
      <c r="GL56">
        <v>0</v>
      </c>
      <c r="GM56">
        <v>0.4</v>
      </c>
      <c r="GN56">
        <v>73.5</v>
      </c>
      <c r="GO56">
        <v>19.899999999999999</v>
      </c>
      <c r="GP56">
        <v>21.6</v>
      </c>
      <c r="GQ56">
        <v>0.66400000000000003</v>
      </c>
      <c r="GR56">
        <v>0.56999999999999995</v>
      </c>
      <c r="GS56">
        <v>79.400000000000006</v>
      </c>
      <c r="GT56">
        <v>73.2</v>
      </c>
      <c r="GU56" t="s">
        <v>211</v>
      </c>
      <c r="GV56" t="s">
        <v>211</v>
      </c>
    </row>
    <row r="57" spans="1:204">
      <c r="A57" s="9" t="s">
        <v>303</v>
      </c>
      <c r="B57" s="9" t="s">
        <v>304</v>
      </c>
      <c r="E57">
        <v>1345175</v>
      </c>
      <c r="F57">
        <v>3973946.75</v>
      </c>
      <c r="G57">
        <v>1062977.25</v>
      </c>
      <c r="H57">
        <v>375682.375</v>
      </c>
      <c r="I57">
        <v>3.2113207852883809E-3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D57">
        <v>9</v>
      </c>
      <c r="BE57">
        <v>2</v>
      </c>
      <c r="BF57">
        <v>1</v>
      </c>
      <c r="BH57">
        <v>8</v>
      </c>
      <c r="BI57">
        <v>4</v>
      </c>
      <c r="BJ57">
        <v>24</v>
      </c>
      <c r="BK57">
        <v>0</v>
      </c>
      <c r="BL57">
        <v>0</v>
      </c>
      <c r="BM57">
        <v>0</v>
      </c>
      <c r="BO57">
        <v>0</v>
      </c>
      <c r="BP57">
        <v>0</v>
      </c>
      <c r="BQ57">
        <v>0</v>
      </c>
      <c r="BR57">
        <v>0</v>
      </c>
      <c r="BS57">
        <v>25</v>
      </c>
      <c r="BT57">
        <v>2</v>
      </c>
      <c r="BU57">
        <v>2</v>
      </c>
      <c r="BV57">
        <v>2</v>
      </c>
      <c r="BW57">
        <v>0</v>
      </c>
      <c r="BX57">
        <v>2</v>
      </c>
      <c r="BY57">
        <v>1</v>
      </c>
      <c r="BZ57">
        <v>9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 t="s">
        <v>218</v>
      </c>
      <c r="CI57" t="s">
        <v>218</v>
      </c>
      <c r="CJ57" t="s">
        <v>218</v>
      </c>
      <c r="CK57" t="s">
        <v>218</v>
      </c>
      <c r="CL57" t="s">
        <v>218</v>
      </c>
      <c r="CM57" t="s">
        <v>218</v>
      </c>
      <c r="CN57" t="s">
        <v>218</v>
      </c>
      <c r="CO57" t="s">
        <v>218</v>
      </c>
      <c r="CP57" t="s">
        <v>218</v>
      </c>
      <c r="CQ57" t="s">
        <v>218</v>
      </c>
      <c r="CR57" t="s">
        <v>218</v>
      </c>
      <c r="CS57" t="s">
        <v>218</v>
      </c>
      <c r="CT57" t="s">
        <v>218</v>
      </c>
      <c r="CU57" t="s">
        <v>218</v>
      </c>
      <c r="CV57">
        <v>2</v>
      </c>
      <c r="CW57">
        <v>2</v>
      </c>
      <c r="CX57">
        <v>1</v>
      </c>
      <c r="CY57">
        <v>0</v>
      </c>
      <c r="CZ57">
        <v>2</v>
      </c>
      <c r="DA57">
        <v>1</v>
      </c>
      <c r="DB57">
        <v>8</v>
      </c>
      <c r="DC57">
        <v>5104000</v>
      </c>
      <c r="DD57">
        <v>5117000</v>
      </c>
      <c r="DE57">
        <v>5.1219999999999999</v>
      </c>
      <c r="DF57">
        <v>5.1219999999999999</v>
      </c>
      <c r="DG57">
        <v>5.1219999999999999</v>
      </c>
      <c r="DH57">
        <v>5.1219999999999999</v>
      </c>
      <c r="DI57">
        <v>5.1219999999999999</v>
      </c>
      <c r="DJ57">
        <v>5.1219999999999999</v>
      </c>
      <c r="DK57">
        <v>5.1219999999999999</v>
      </c>
      <c r="DL57">
        <v>5.1219999999999999</v>
      </c>
      <c r="DM57">
        <v>5.1219999999999999</v>
      </c>
      <c r="DN57">
        <v>5.1219999999999999</v>
      </c>
      <c r="DO57">
        <v>5.1219999999999999</v>
      </c>
      <c r="DP57">
        <v>5.1219999999999999</v>
      </c>
      <c r="DQ57">
        <v>5.1219999999999999</v>
      </c>
      <c r="DR57">
        <v>5.1219999999999999</v>
      </c>
      <c r="DS57">
        <v>5.1219999999999999</v>
      </c>
      <c r="DT57">
        <v>5.1219999999999999</v>
      </c>
      <c r="DU57">
        <v>5.1219999999999999</v>
      </c>
      <c r="DV57">
        <v>5.1219999999999999</v>
      </c>
      <c r="DW57">
        <v>5.1219999999999999</v>
      </c>
      <c r="DX57">
        <v>5.1219999999999999</v>
      </c>
      <c r="DY57">
        <v>5.1219999999999999</v>
      </c>
      <c r="DZ57">
        <v>5.1219999999999999</v>
      </c>
      <c r="EA57">
        <v>5.1219999999999999</v>
      </c>
      <c r="EB57">
        <v>5.1219999999999999</v>
      </c>
      <c r="EC57">
        <v>5.1219999999999999</v>
      </c>
      <c r="ED57">
        <v>5.1219999999999999</v>
      </c>
      <c r="EE57">
        <v>5.1219999999999999</v>
      </c>
      <c r="EF57">
        <v>5.1219999999999999</v>
      </c>
      <c r="EG57">
        <v>5.1219999999999999</v>
      </c>
      <c r="EH57">
        <v>5.1219999999999999</v>
      </c>
      <c r="EI57">
        <v>5.1219999999999999</v>
      </c>
      <c r="EJ57">
        <v>10038.182000000001</v>
      </c>
      <c r="EK57">
        <v>10879.463</v>
      </c>
      <c r="EL57">
        <v>11983.619000000001</v>
      </c>
      <c r="EM57">
        <v>12795.437</v>
      </c>
      <c r="EN57">
        <v>13839.540999999999</v>
      </c>
      <c r="EO57">
        <v>14837.393</v>
      </c>
      <c r="EP57">
        <v>15899.47</v>
      </c>
      <c r="EQ57">
        <v>16352.331</v>
      </c>
      <c r="ER57">
        <v>16873.007000000001</v>
      </c>
      <c r="ES57">
        <v>17608.107</v>
      </c>
      <c r="ET57">
        <v>18563.797999999999</v>
      </c>
      <c r="EU57">
        <v>19421.377</v>
      </c>
      <c r="EV57">
        <v>20197.771000000001</v>
      </c>
      <c r="EW57">
        <v>20569.967000000001</v>
      </c>
      <c r="EX57">
        <v>22099.65</v>
      </c>
      <c r="EY57">
        <v>23158.383999999998</v>
      </c>
      <c r="EZ57">
        <v>24104.569</v>
      </c>
      <c r="FA57">
        <v>25174.451000000001</v>
      </c>
      <c r="FB57">
        <v>25905.316999999999</v>
      </c>
      <c r="FC57">
        <v>26856.713</v>
      </c>
      <c r="FD57">
        <v>28324.954000000002</v>
      </c>
      <c r="FE57">
        <v>29105.16</v>
      </c>
      <c r="FF57">
        <v>29645.953000000001</v>
      </c>
      <c r="FG57">
        <v>30302.556</v>
      </c>
      <c r="FH57">
        <v>31763.762999999999</v>
      </c>
      <c r="FI57">
        <v>33593.084999999999</v>
      </c>
      <c r="FJ57">
        <v>35896.43</v>
      </c>
      <c r="FK57">
        <v>37391.843999999997</v>
      </c>
      <c r="FL57">
        <v>38463.582000000002</v>
      </c>
      <c r="FM57">
        <v>39251.980000000003</v>
      </c>
      <c r="FN57">
        <v>40030.159</v>
      </c>
      <c r="FO57">
        <v>7.4105951954002096</v>
      </c>
      <c r="FP57">
        <v>5.1767099696588999E-3</v>
      </c>
      <c r="FQ57">
        <v>100</v>
      </c>
      <c r="FR57">
        <v>124.908507521723</v>
      </c>
      <c r="FS57">
        <v>2.5669246815290601</v>
      </c>
      <c r="FT57">
        <v>-0.9</v>
      </c>
      <c r="FU57">
        <v>-0.6</v>
      </c>
      <c r="FV57">
        <v>0.95499999999999996</v>
      </c>
      <c r="FW57">
        <v>78.2</v>
      </c>
      <c r="FX57" t="s">
        <v>211</v>
      </c>
      <c r="FY57">
        <v>101.3</v>
      </c>
      <c r="FZ57">
        <v>36130</v>
      </c>
      <c r="GA57">
        <v>0.88700000000000001</v>
      </c>
      <c r="GB57">
        <v>0.99299999999999999</v>
      </c>
      <c r="GC57">
        <v>0.98299999999999998</v>
      </c>
      <c r="GD57">
        <v>1</v>
      </c>
      <c r="GE57">
        <v>2812</v>
      </c>
      <c r="GF57">
        <v>15.6</v>
      </c>
      <c r="GG57">
        <v>7949</v>
      </c>
      <c r="GH57">
        <v>15.5</v>
      </c>
      <c r="GI57" t="s">
        <v>211</v>
      </c>
      <c r="GJ57">
        <v>25.8</v>
      </c>
      <c r="GK57" t="s">
        <v>211</v>
      </c>
      <c r="GL57">
        <v>0.1</v>
      </c>
      <c r="GM57">
        <v>0.1</v>
      </c>
      <c r="GN57">
        <v>87.2</v>
      </c>
      <c r="GO57">
        <v>27.6</v>
      </c>
      <c r="GP57">
        <v>25.6</v>
      </c>
      <c r="GQ57">
        <v>0.89600000000000002</v>
      </c>
      <c r="GR57">
        <v>0.74</v>
      </c>
      <c r="GS57">
        <v>80.5</v>
      </c>
      <c r="GT57">
        <v>75.900000000000006</v>
      </c>
      <c r="GU57" t="s">
        <v>211</v>
      </c>
      <c r="GV57" t="s">
        <v>211</v>
      </c>
    </row>
    <row r="58" spans="1:204">
      <c r="A58" s="9" t="s">
        <v>305</v>
      </c>
      <c r="B58" s="9" t="s">
        <v>306</v>
      </c>
      <c r="E58">
        <v>184759.5625</v>
      </c>
      <c r="F58">
        <v>528370.5625</v>
      </c>
      <c r="G58">
        <v>274199.34379999997</v>
      </c>
      <c r="H58">
        <v>15176.7168</v>
      </c>
      <c r="I58" t="e">
        <v>#N/A</v>
      </c>
      <c r="J58">
        <v>145000</v>
      </c>
      <c r="K58">
        <v>80000</v>
      </c>
      <c r="L58">
        <v>30000</v>
      </c>
      <c r="M58">
        <v>100000</v>
      </c>
      <c r="N58">
        <v>100000</v>
      </c>
      <c r="O58">
        <v>192750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208000</v>
      </c>
      <c r="W58">
        <v>0</v>
      </c>
      <c r="X58">
        <v>150300</v>
      </c>
      <c r="Y58">
        <v>140000</v>
      </c>
      <c r="Z58">
        <v>0</v>
      </c>
      <c r="AA58">
        <v>100000</v>
      </c>
      <c r="AB58">
        <v>0</v>
      </c>
      <c r="AC58">
        <v>0</v>
      </c>
      <c r="AD58">
        <v>0</v>
      </c>
      <c r="AE58">
        <v>775</v>
      </c>
      <c r="AF58">
        <v>0</v>
      </c>
      <c r="AG58">
        <v>0</v>
      </c>
      <c r="AH58">
        <v>1246825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25</v>
      </c>
      <c r="AX58">
        <v>0</v>
      </c>
      <c r="AY58">
        <v>10</v>
      </c>
      <c r="AZ58">
        <v>145</v>
      </c>
      <c r="BA58">
        <v>0</v>
      </c>
      <c r="BB58">
        <v>51</v>
      </c>
      <c r="BC58">
        <v>231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232</v>
      </c>
      <c r="BT58">
        <v>3</v>
      </c>
      <c r="BU58">
        <v>1</v>
      </c>
      <c r="BV58">
        <v>2</v>
      </c>
      <c r="BW58">
        <v>4</v>
      </c>
      <c r="BX58">
        <v>3</v>
      </c>
      <c r="BY58">
        <v>3</v>
      </c>
      <c r="BZ58">
        <v>16</v>
      </c>
      <c r="CA58">
        <v>1</v>
      </c>
      <c r="CB58">
        <v>1</v>
      </c>
      <c r="CC58">
        <v>1</v>
      </c>
      <c r="CD58">
        <v>1</v>
      </c>
      <c r="CE58">
        <v>3</v>
      </c>
      <c r="CF58">
        <v>1</v>
      </c>
      <c r="CG58">
        <v>8</v>
      </c>
      <c r="CH58" t="s">
        <v>218</v>
      </c>
      <c r="CI58" t="s">
        <v>218</v>
      </c>
      <c r="CJ58" t="s">
        <v>218</v>
      </c>
      <c r="CK58" t="s">
        <v>218</v>
      </c>
      <c r="CL58" t="s">
        <v>218</v>
      </c>
      <c r="CM58" t="s">
        <v>218</v>
      </c>
      <c r="CN58" t="s">
        <v>218</v>
      </c>
      <c r="CO58">
        <v>2</v>
      </c>
      <c r="CP58">
        <v>0</v>
      </c>
      <c r="CQ58">
        <v>1</v>
      </c>
      <c r="CR58">
        <v>2</v>
      </c>
      <c r="CS58">
        <v>0</v>
      </c>
      <c r="CT58">
        <v>2</v>
      </c>
      <c r="CU58">
        <v>7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296250</v>
      </c>
      <c r="DD58">
        <v>320258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>
        <v>2180.596</v>
      </c>
      <c r="EV58">
        <v>2154.6129999999998</v>
      </c>
      <c r="EW58">
        <v>1987.2170000000001</v>
      </c>
      <c r="EX58">
        <v>1943.654</v>
      </c>
      <c r="EY58">
        <v>1854.5609999999999</v>
      </c>
      <c r="EZ58">
        <v>1757.644</v>
      </c>
      <c r="FA58">
        <v>1721.2860000000001</v>
      </c>
      <c r="FB58">
        <v>1693.184</v>
      </c>
      <c r="FC58">
        <v>1723.432</v>
      </c>
      <c r="FD58">
        <v>1728.4949999999999</v>
      </c>
      <c r="FE58">
        <v>1768.7070000000001</v>
      </c>
      <c r="FF58">
        <v>1811.134</v>
      </c>
      <c r="FG58">
        <v>1876.3869999999999</v>
      </c>
      <c r="FH58">
        <v>1955.5640000000001</v>
      </c>
      <c r="FI58">
        <v>2042.3219999999999</v>
      </c>
      <c r="FJ58">
        <v>2154.424</v>
      </c>
      <c r="FK58">
        <v>2270.7979999999998</v>
      </c>
      <c r="FL58">
        <v>2407.85</v>
      </c>
      <c r="FM58">
        <v>2572.384</v>
      </c>
      <c r="FN58">
        <v>2741.8359999999998</v>
      </c>
      <c r="FO58">
        <v>3.5619497539707501</v>
      </c>
      <c r="FP58">
        <v>0</v>
      </c>
      <c r="FQ58">
        <v>45</v>
      </c>
      <c r="FR58">
        <v>13.288038198635199</v>
      </c>
      <c r="FS58" t="e">
        <v>#N/A</v>
      </c>
      <c r="FT58" t="e">
        <v>#N/A</v>
      </c>
      <c r="FU58" t="e">
        <v>#N/A</v>
      </c>
      <c r="FV58">
        <v>0.52</v>
      </c>
      <c r="FW58">
        <v>55.1</v>
      </c>
      <c r="FX58" t="s">
        <v>211</v>
      </c>
      <c r="FY58">
        <v>25.5</v>
      </c>
      <c r="FZ58">
        <v>2061</v>
      </c>
      <c r="GA58">
        <v>0.501</v>
      </c>
      <c r="GB58">
        <v>0.55400000000000005</v>
      </c>
      <c r="GC58">
        <v>0.505</v>
      </c>
      <c r="GD58">
        <v>-16</v>
      </c>
      <c r="GE58">
        <v>75</v>
      </c>
      <c r="GF58">
        <v>13.4</v>
      </c>
      <c r="GG58" t="s">
        <v>211</v>
      </c>
      <c r="GH58">
        <v>22.4</v>
      </c>
      <c r="GI58">
        <v>46.5</v>
      </c>
      <c r="GJ58" t="s">
        <v>211</v>
      </c>
      <c r="GK58" t="s">
        <v>211</v>
      </c>
      <c r="GL58">
        <v>1.8</v>
      </c>
      <c r="GM58">
        <v>0</v>
      </c>
      <c r="GN58">
        <v>88.1</v>
      </c>
      <c r="GO58">
        <v>58.2</v>
      </c>
      <c r="GP58">
        <v>5.4</v>
      </c>
      <c r="GQ58" t="s">
        <v>211</v>
      </c>
      <c r="GR58">
        <v>0.56999999999999995</v>
      </c>
      <c r="GS58">
        <v>56.5</v>
      </c>
      <c r="GT58">
        <v>53.7</v>
      </c>
      <c r="GU58" t="s">
        <v>211</v>
      </c>
      <c r="GV58" t="s">
        <v>211</v>
      </c>
    </row>
    <row r="59" spans="1:204">
      <c r="A59" s="9" t="s">
        <v>307</v>
      </c>
      <c r="B59" s="9" t="s">
        <v>308</v>
      </c>
      <c r="E59">
        <v>34034.527300000002</v>
      </c>
      <c r="F59">
        <v>36512.472699999998</v>
      </c>
      <c r="G59">
        <v>1641.9103</v>
      </c>
      <c r="H59">
        <v>3107.509</v>
      </c>
      <c r="I59">
        <v>7.9979754937202177E-2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72100</v>
      </c>
      <c r="AC59">
        <v>10000</v>
      </c>
      <c r="AD59">
        <v>710</v>
      </c>
      <c r="AE59">
        <v>5001</v>
      </c>
      <c r="AF59">
        <v>890</v>
      </c>
      <c r="AG59">
        <v>7530</v>
      </c>
      <c r="AH59">
        <v>96231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2</v>
      </c>
      <c r="BF59">
        <v>0</v>
      </c>
      <c r="BG59">
        <v>2</v>
      </c>
      <c r="BH59">
        <v>3</v>
      </c>
      <c r="BI59">
        <v>2</v>
      </c>
      <c r="BJ59">
        <v>49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50</v>
      </c>
      <c r="BT59">
        <v>2</v>
      </c>
      <c r="BU59">
        <v>1</v>
      </c>
      <c r="BV59">
        <v>0</v>
      </c>
      <c r="BW59">
        <v>1</v>
      </c>
      <c r="BX59">
        <v>2</v>
      </c>
      <c r="BY59">
        <v>8</v>
      </c>
      <c r="BZ59">
        <v>14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  <c r="CJ59" t="s">
        <v>218</v>
      </c>
      <c r="CK59" t="s">
        <v>218</v>
      </c>
      <c r="CL59" t="s">
        <v>218</v>
      </c>
      <c r="CM59" t="s">
        <v>218</v>
      </c>
      <c r="CN59" t="s">
        <v>218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</v>
      </c>
      <c r="CU59">
        <v>3</v>
      </c>
      <c r="CV59">
        <v>2</v>
      </c>
      <c r="CW59">
        <v>1</v>
      </c>
      <c r="CX59">
        <v>0</v>
      </c>
      <c r="CY59">
        <v>1</v>
      </c>
      <c r="CZ59">
        <v>2</v>
      </c>
      <c r="DA59">
        <v>4</v>
      </c>
      <c r="DB59">
        <v>10</v>
      </c>
      <c r="DC59">
        <v>72150</v>
      </c>
      <c r="DD59">
        <v>72700</v>
      </c>
      <c r="DE59">
        <v>7.0000000000000007E-2</v>
      </c>
      <c r="DF59">
        <v>7.0000000000000007E-2</v>
      </c>
      <c r="DG59">
        <v>7.0000000000000007E-2</v>
      </c>
      <c r="DH59">
        <v>7.0000000000000007E-2</v>
      </c>
      <c r="DI59">
        <v>7.0000000000000007E-2</v>
      </c>
      <c r="DJ59">
        <v>7.0000000000000007E-2</v>
      </c>
      <c r="DK59">
        <v>7.0000000000000007E-2</v>
      </c>
      <c r="DL59">
        <v>7.0000000000000007E-2</v>
      </c>
      <c r="DM59">
        <v>7.0000000000000007E-2</v>
      </c>
      <c r="DN59">
        <v>7.0000000000000007E-2</v>
      </c>
      <c r="DO59">
        <v>7.0000000000000007E-2</v>
      </c>
      <c r="DP59">
        <v>7.0000000000000007E-2</v>
      </c>
      <c r="DQ59">
        <v>7.0000000000000007E-2</v>
      </c>
      <c r="DR59">
        <v>7.0000000000000007E-2</v>
      </c>
      <c r="DS59">
        <v>7.0000000000000007E-2</v>
      </c>
      <c r="DT59">
        <v>7.0000000000000007E-2</v>
      </c>
      <c r="DU59">
        <v>7.0000000000000007E-2</v>
      </c>
      <c r="DV59">
        <v>7.0000000000000007E-2</v>
      </c>
      <c r="DW59">
        <v>7.0000000000000007E-2</v>
      </c>
      <c r="DX59">
        <v>7.0000000000000007E-2</v>
      </c>
      <c r="DY59">
        <v>7.0000000000000007E-2</v>
      </c>
      <c r="DZ59">
        <v>7.0000000000000007E-2</v>
      </c>
      <c r="EA59">
        <v>7.0000000000000007E-2</v>
      </c>
      <c r="EB59">
        <v>7.0000000000000007E-2</v>
      </c>
      <c r="EC59">
        <v>7.0000000000000007E-2</v>
      </c>
      <c r="ED59">
        <v>7.0000000000000007E-2</v>
      </c>
      <c r="EE59">
        <v>7.0000000000000007E-2</v>
      </c>
      <c r="EF59">
        <v>7.0000000000000007E-2</v>
      </c>
      <c r="EG59">
        <v>7.0000000000000007E-2</v>
      </c>
      <c r="EH59">
        <v>7.0000000000000007E-2</v>
      </c>
      <c r="EI59">
        <v>7.0000000000000007E-2</v>
      </c>
      <c r="EJ59">
        <v>2113.8530000000001</v>
      </c>
      <c r="EK59">
        <v>2453.3679999999999</v>
      </c>
      <c r="EL59">
        <v>2657.41</v>
      </c>
      <c r="EM59">
        <v>2811.8409999999999</v>
      </c>
      <c r="EN59">
        <v>3064.5219999999999</v>
      </c>
      <c r="EO59">
        <v>3201.3670000000002</v>
      </c>
      <c r="EP59">
        <v>3485.3240000000001</v>
      </c>
      <c r="EQ59">
        <v>3812.5830000000001</v>
      </c>
      <c r="ER59">
        <v>4220.9049999999997</v>
      </c>
      <c r="ES59">
        <v>4318.4920000000002</v>
      </c>
      <c r="ET59">
        <v>4755.4129999999996</v>
      </c>
      <c r="EU59">
        <v>5027.415</v>
      </c>
      <c r="EV59">
        <v>5284.09</v>
      </c>
      <c r="EW59">
        <v>5506.5379999999996</v>
      </c>
      <c r="EX59">
        <v>5744.34</v>
      </c>
      <c r="EY59">
        <v>5955.777</v>
      </c>
      <c r="EZ59">
        <v>6255.4930000000004</v>
      </c>
      <c r="FA59">
        <v>6485.2969999999996</v>
      </c>
      <c r="FB59">
        <v>6738.7479999999996</v>
      </c>
      <c r="FC59">
        <v>6947.7759999999998</v>
      </c>
      <c r="FD59">
        <v>7191.826</v>
      </c>
      <c r="FE59">
        <v>7057.7439999999997</v>
      </c>
      <c r="FF59">
        <v>6816.4589999999998</v>
      </c>
      <c r="FG59">
        <v>6968.19</v>
      </c>
      <c r="FH59">
        <v>7637.1840000000002</v>
      </c>
      <c r="FI59">
        <v>8136.0659999999998</v>
      </c>
      <c r="FJ59">
        <v>8727.3259999999991</v>
      </c>
      <c r="FK59">
        <v>9042.9760000000006</v>
      </c>
      <c r="FL59">
        <v>9549.4240000000009</v>
      </c>
      <c r="FM59">
        <v>10014.07</v>
      </c>
      <c r="FN59">
        <v>10505.316999999999</v>
      </c>
      <c r="FO59">
        <v>3.9051443419987901</v>
      </c>
      <c r="FP59">
        <v>4.0649787993397302E-2</v>
      </c>
      <c r="FQ59">
        <v>50.400001525878899</v>
      </c>
      <c r="FR59">
        <v>136.62430621325601</v>
      </c>
      <c r="FS59" t="e">
        <v>#N/A</v>
      </c>
      <c r="FT59" t="e">
        <v>#N/A</v>
      </c>
      <c r="FU59" t="e">
        <v>#N/A</v>
      </c>
      <c r="FV59">
        <v>0.81399999999999995</v>
      </c>
      <c r="FW59" t="s">
        <v>211</v>
      </c>
      <c r="FX59">
        <v>88</v>
      </c>
      <c r="FY59">
        <v>78.5</v>
      </c>
      <c r="FZ59">
        <v>7893</v>
      </c>
      <c r="GA59">
        <v>0.86499999999999999</v>
      </c>
      <c r="GB59">
        <v>0.84799999999999998</v>
      </c>
      <c r="GC59">
        <v>0.72899999999999998</v>
      </c>
      <c r="GD59">
        <v>10</v>
      </c>
      <c r="GE59">
        <v>311</v>
      </c>
      <c r="GF59">
        <v>9.1999999999999993</v>
      </c>
      <c r="GG59" t="s">
        <v>211</v>
      </c>
      <c r="GH59" t="s">
        <v>211</v>
      </c>
      <c r="GI59">
        <v>4.9000000000000004</v>
      </c>
      <c r="GJ59">
        <v>88.8</v>
      </c>
      <c r="GK59" t="s">
        <v>211</v>
      </c>
      <c r="GL59" t="s">
        <v>211</v>
      </c>
      <c r="GM59" t="s">
        <v>211</v>
      </c>
      <c r="GN59">
        <v>74.599999999999994</v>
      </c>
      <c r="GO59" t="s">
        <v>211</v>
      </c>
      <c r="GP59" t="s">
        <v>211</v>
      </c>
      <c r="GQ59" t="s">
        <v>211</v>
      </c>
      <c r="GR59" t="s">
        <v>211</v>
      </c>
      <c r="GS59" t="s">
        <v>211</v>
      </c>
      <c r="GT59" t="s">
        <v>211</v>
      </c>
      <c r="GU59" t="s">
        <v>211</v>
      </c>
      <c r="GV59" t="s">
        <v>211</v>
      </c>
    </row>
    <row r="60" spans="1:204">
      <c r="A60" s="9" t="s">
        <v>309</v>
      </c>
      <c r="B60" s="9" t="s">
        <v>310</v>
      </c>
      <c r="E60">
        <v>2967306.75</v>
      </c>
      <c r="F60">
        <v>5405339.5</v>
      </c>
      <c r="G60">
        <v>132436.9063</v>
      </c>
      <c r="H60">
        <v>139990.95310000001</v>
      </c>
      <c r="I60">
        <v>9.3159894752441963E-2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151000</v>
      </c>
      <c r="W60">
        <v>895</v>
      </c>
      <c r="X60">
        <v>1191150</v>
      </c>
      <c r="Y60">
        <v>21000</v>
      </c>
      <c r="Z60">
        <v>1750</v>
      </c>
      <c r="AA60">
        <v>96745</v>
      </c>
      <c r="AB60">
        <v>1554000</v>
      </c>
      <c r="AC60">
        <v>2000</v>
      </c>
      <c r="AD60">
        <v>0</v>
      </c>
      <c r="AE60">
        <v>27830</v>
      </c>
      <c r="AF60">
        <v>975595</v>
      </c>
      <c r="AG60">
        <v>168192</v>
      </c>
      <c r="AH60">
        <v>4190157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52</v>
      </c>
      <c r="AX60">
        <v>12</v>
      </c>
      <c r="AY60">
        <v>10</v>
      </c>
      <c r="AZ60">
        <v>33</v>
      </c>
      <c r="BA60">
        <v>3</v>
      </c>
      <c r="BB60">
        <v>713</v>
      </c>
      <c r="BC60">
        <v>823</v>
      </c>
      <c r="BD60">
        <v>1407</v>
      </c>
      <c r="BE60">
        <v>15</v>
      </c>
      <c r="BF60">
        <v>0</v>
      </c>
      <c r="BG60">
        <v>35</v>
      </c>
      <c r="BH60">
        <v>350</v>
      </c>
      <c r="BI60">
        <v>195</v>
      </c>
      <c r="BJ60">
        <v>2002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2826</v>
      </c>
      <c r="BT60">
        <v>4</v>
      </c>
      <c r="BU60">
        <v>4</v>
      </c>
      <c r="BV60">
        <v>2</v>
      </c>
      <c r="BW60">
        <v>6</v>
      </c>
      <c r="BX60">
        <v>2</v>
      </c>
      <c r="BY60">
        <v>3</v>
      </c>
      <c r="BZ60">
        <v>21</v>
      </c>
      <c r="CA60" t="s">
        <v>218</v>
      </c>
      <c r="CB60" t="s">
        <v>218</v>
      </c>
      <c r="CC60" t="s">
        <v>218</v>
      </c>
      <c r="CD60" t="s">
        <v>218</v>
      </c>
      <c r="CE60" t="s">
        <v>218</v>
      </c>
      <c r="CF60" t="s">
        <v>218</v>
      </c>
      <c r="CG60" t="s">
        <v>218</v>
      </c>
      <c r="CH60" t="s">
        <v>218</v>
      </c>
      <c r="CI60" t="s">
        <v>218</v>
      </c>
      <c r="CJ60" t="s">
        <v>218</v>
      </c>
      <c r="CK60" t="s">
        <v>218</v>
      </c>
      <c r="CL60" t="s">
        <v>218</v>
      </c>
      <c r="CM60" t="s">
        <v>218</v>
      </c>
      <c r="CN60" t="s">
        <v>218</v>
      </c>
      <c r="CO60">
        <v>2</v>
      </c>
      <c r="CP60">
        <v>1</v>
      </c>
      <c r="CQ60">
        <v>2</v>
      </c>
      <c r="CR60">
        <v>3</v>
      </c>
      <c r="CS60">
        <v>1</v>
      </c>
      <c r="CT60">
        <v>2</v>
      </c>
      <c r="CU60">
        <v>11</v>
      </c>
      <c r="CV60">
        <v>2</v>
      </c>
      <c r="CW60">
        <v>2</v>
      </c>
      <c r="CX60">
        <v>0</v>
      </c>
      <c r="CY60">
        <v>3</v>
      </c>
      <c r="CZ60">
        <v>1</v>
      </c>
      <c r="DA60">
        <v>1</v>
      </c>
      <c r="DB60">
        <v>9</v>
      </c>
      <c r="DC60">
        <v>5665645</v>
      </c>
      <c r="DD60">
        <v>5799505</v>
      </c>
      <c r="DE60">
        <v>5.4530000000000003</v>
      </c>
      <c r="DF60">
        <v>5.4530000000000003</v>
      </c>
      <c r="DG60">
        <v>5.4530000000000003</v>
      </c>
      <c r="DH60">
        <v>5.4530000000000003</v>
      </c>
      <c r="DI60">
        <v>5.4530000000000003</v>
      </c>
      <c r="DJ60">
        <v>5.4530000000000003</v>
      </c>
      <c r="DK60">
        <v>5.4530000000000003</v>
      </c>
      <c r="DL60">
        <v>5.4530000000000003</v>
      </c>
      <c r="DM60">
        <v>5.4530000000000003</v>
      </c>
      <c r="DN60">
        <v>5.4530000000000003</v>
      </c>
      <c r="DO60">
        <v>5.4530000000000003</v>
      </c>
      <c r="DP60">
        <v>5.4530000000000003</v>
      </c>
      <c r="DQ60">
        <v>5.4530000000000003</v>
      </c>
      <c r="DR60">
        <v>5.4530000000000003</v>
      </c>
      <c r="DS60">
        <v>5.4530000000000003</v>
      </c>
      <c r="DT60">
        <v>5.4530000000000003</v>
      </c>
      <c r="DU60">
        <v>5.4530000000000003</v>
      </c>
      <c r="DV60">
        <v>5.4530000000000003</v>
      </c>
      <c r="DW60">
        <v>5.4530000000000003</v>
      </c>
      <c r="DX60">
        <v>5.4530000000000003</v>
      </c>
      <c r="DY60">
        <v>5.4530000000000003</v>
      </c>
      <c r="DZ60">
        <v>5.4530000000000003</v>
      </c>
      <c r="EA60">
        <v>5.4530000000000003</v>
      </c>
      <c r="EB60">
        <v>5.4530000000000003</v>
      </c>
      <c r="EC60">
        <v>5.4530000000000003</v>
      </c>
      <c r="ED60">
        <v>5.4530000000000003</v>
      </c>
      <c r="EE60">
        <v>5.4530000000000003</v>
      </c>
      <c r="EF60">
        <v>5.4530000000000003</v>
      </c>
      <c r="EG60">
        <v>5.4530000000000003</v>
      </c>
      <c r="EH60">
        <v>5.4530000000000003</v>
      </c>
      <c r="EI60">
        <v>5.4530000000000003</v>
      </c>
      <c r="EJ60">
        <v>1603.1320000000001</v>
      </c>
      <c r="EK60">
        <v>1787.8440000000001</v>
      </c>
      <c r="EL60">
        <v>1885.193</v>
      </c>
      <c r="EM60">
        <v>2002.9580000000001</v>
      </c>
      <c r="EN60">
        <v>2054.741</v>
      </c>
      <c r="EO60">
        <v>2023.181</v>
      </c>
      <c r="EP60">
        <v>2089.2649999999999</v>
      </c>
      <c r="EQ60">
        <v>2306.73</v>
      </c>
      <c r="ER60">
        <v>2380.116</v>
      </c>
      <c r="ES60">
        <v>2522.9780000000001</v>
      </c>
      <c r="ET60">
        <v>2429.1669999999999</v>
      </c>
      <c r="EU60">
        <v>2494.3969999999999</v>
      </c>
      <c r="EV60">
        <v>2713.623</v>
      </c>
      <c r="EW60">
        <v>2819.0039999999999</v>
      </c>
      <c r="EX60">
        <v>2963.32</v>
      </c>
      <c r="EY60">
        <v>3122.2379999999998</v>
      </c>
      <c r="EZ60">
        <v>3361.9110000000001</v>
      </c>
      <c r="FA60">
        <v>3644.2849999999999</v>
      </c>
      <c r="FB60">
        <v>3901.8939999999998</v>
      </c>
      <c r="FC60">
        <v>4219.6009999999997</v>
      </c>
      <c r="FD60">
        <v>4595.7</v>
      </c>
      <c r="FE60">
        <v>4807.6000000000004</v>
      </c>
      <c r="FF60">
        <v>5035.5290000000005</v>
      </c>
      <c r="FG60">
        <v>4974.6009999999997</v>
      </c>
      <c r="FH60">
        <v>5130.8599999999997</v>
      </c>
      <c r="FI60">
        <v>5694.3</v>
      </c>
      <c r="FJ60">
        <v>6411.84</v>
      </c>
      <c r="FK60">
        <v>7041.2349999999997</v>
      </c>
      <c r="FL60">
        <v>7420.4920000000002</v>
      </c>
      <c r="FM60">
        <v>7693.3050000000003</v>
      </c>
      <c r="FN60">
        <v>8110.4930000000004</v>
      </c>
      <c r="FO60">
        <v>3.5442750386178301</v>
      </c>
      <c r="FP60">
        <v>0</v>
      </c>
      <c r="FQ60">
        <v>49.400001525878899</v>
      </c>
      <c r="FR60">
        <v>72.447426635818104</v>
      </c>
      <c r="FS60" t="e">
        <v>#N/A</v>
      </c>
      <c r="FT60">
        <v>0</v>
      </c>
      <c r="FU60">
        <v>0</v>
      </c>
      <c r="FV60">
        <v>0.77700000000000002</v>
      </c>
      <c r="FW60">
        <v>72.400000000000006</v>
      </c>
      <c r="FX60">
        <v>89.1</v>
      </c>
      <c r="FY60">
        <v>73.5</v>
      </c>
      <c r="FZ60">
        <v>6706</v>
      </c>
      <c r="GA60">
        <v>0.79</v>
      </c>
      <c r="GB60">
        <v>0.83899999999999997</v>
      </c>
      <c r="GC60">
        <v>0.70199999999999996</v>
      </c>
      <c r="GD60">
        <v>7</v>
      </c>
      <c r="GE60">
        <v>140</v>
      </c>
      <c r="GF60">
        <v>9.5</v>
      </c>
      <c r="GG60">
        <v>644</v>
      </c>
      <c r="GH60">
        <v>16.8</v>
      </c>
      <c r="GI60">
        <v>57.7</v>
      </c>
      <c r="GJ60" t="s">
        <v>211</v>
      </c>
      <c r="GK60">
        <v>53</v>
      </c>
      <c r="GL60">
        <v>1.7</v>
      </c>
      <c r="GM60">
        <v>-0.3</v>
      </c>
      <c r="GN60">
        <v>70.5</v>
      </c>
      <c r="GO60">
        <v>49.5</v>
      </c>
      <c r="GP60">
        <v>9.8000000000000007</v>
      </c>
      <c r="GQ60">
        <v>0.55000000000000004</v>
      </c>
      <c r="GR60">
        <v>0.59</v>
      </c>
      <c r="GS60">
        <v>75.2</v>
      </c>
      <c r="GT60">
        <v>69.8</v>
      </c>
      <c r="GU60">
        <v>89.5</v>
      </c>
      <c r="GV60">
        <v>88.8</v>
      </c>
    </row>
    <row r="61" spans="1:204">
      <c r="A61" s="9" t="s">
        <v>311</v>
      </c>
      <c r="B61" s="9" t="s">
        <v>312</v>
      </c>
      <c r="E61">
        <v>4997248</v>
      </c>
      <c r="F61">
        <v>7647772</v>
      </c>
      <c r="G61">
        <v>1258783.875</v>
      </c>
      <c r="H61">
        <v>513897.28129999997</v>
      </c>
      <c r="I61">
        <v>6.8979258945284089E-2</v>
      </c>
      <c r="J61">
        <v>0</v>
      </c>
      <c r="K61">
        <v>0</v>
      </c>
      <c r="L61">
        <v>0</v>
      </c>
      <c r="M61">
        <v>34000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700000</v>
      </c>
      <c r="W61">
        <v>210000</v>
      </c>
      <c r="X61">
        <v>235000</v>
      </c>
      <c r="Y61">
        <v>49007</v>
      </c>
      <c r="Z61">
        <v>64195</v>
      </c>
      <c r="AA61">
        <v>65575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1357777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307</v>
      </c>
      <c r="AX61">
        <v>0</v>
      </c>
      <c r="AY61">
        <v>57</v>
      </c>
      <c r="AZ61">
        <v>245</v>
      </c>
      <c r="BA61">
        <v>123</v>
      </c>
      <c r="BB61">
        <v>16</v>
      </c>
      <c r="BC61">
        <v>748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749</v>
      </c>
      <c r="BT61">
        <v>1</v>
      </c>
      <c r="BU61">
        <v>3</v>
      </c>
      <c r="BV61">
        <v>2</v>
      </c>
      <c r="BW61">
        <v>4</v>
      </c>
      <c r="BX61">
        <v>5</v>
      </c>
      <c r="BY61">
        <v>1</v>
      </c>
      <c r="BZ61">
        <v>16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 t="s">
        <v>218</v>
      </c>
      <c r="CI61" t="s">
        <v>218</v>
      </c>
      <c r="CJ61" t="s">
        <v>218</v>
      </c>
      <c r="CK61" t="s">
        <v>218</v>
      </c>
      <c r="CL61" t="s">
        <v>218</v>
      </c>
      <c r="CM61" t="s">
        <v>218</v>
      </c>
      <c r="CN61" t="s">
        <v>218</v>
      </c>
      <c r="CO61">
        <v>1</v>
      </c>
      <c r="CP61">
        <v>2</v>
      </c>
      <c r="CQ61">
        <v>2</v>
      </c>
      <c r="CR61">
        <v>2</v>
      </c>
      <c r="CS61">
        <v>5</v>
      </c>
      <c r="CT61">
        <v>1</v>
      </c>
      <c r="CU61">
        <v>13</v>
      </c>
      <c r="CV61" t="s">
        <v>218</v>
      </c>
      <c r="CW61" t="s">
        <v>218</v>
      </c>
      <c r="CX61" t="s">
        <v>218</v>
      </c>
      <c r="CY61" t="s">
        <v>218</v>
      </c>
      <c r="CZ61" t="s">
        <v>218</v>
      </c>
      <c r="DA61" t="s">
        <v>218</v>
      </c>
      <c r="DB61" t="s">
        <v>218</v>
      </c>
      <c r="DC61">
        <v>7527323</v>
      </c>
      <c r="DD61">
        <v>7742566</v>
      </c>
      <c r="DE61">
        <v>8.1229999999999993</v>
      </c>
      <c r="DF61">
        <v>8.1229999999999993</v>
      </c>
      <c r="DG61">
        <v>8.1229999999999993</v>
      </c>
      <c r="DH61">
        <v>8.1229999999999993</v>
      </c>
      <c r="DI61">
        <v>8.1229999999999993</v>
      </c>
      <c r="DJ61">
        <v>8.1229999999999993</v>
      </c>
      <c r="DK61">
        <v>8.1229999999999993</v>
      </c>
      <c r="DL61">
        <v>8.1229999999999993</v>
      </c>
      <c r="DM61">
        <v>8.1229999999999993</v>
      </c>
      <c r="DN61">
        <v>8.1229999999999993</v>
      </c>
      <c r="DO61">
        <v>8.1229999999999993</v>
      </c>
      <c r="DP61">
        <v>8.1229999999999993</v>
      </c>
      <c r="DQ61">
        <v>8.1229999999999993</v>
      </c>
      <c r="DR61">
        <v>8.1229999999999993</v>
      </c>
      <c r="DS61">
        <v>8.1229999999999993</v>
      </c>
      <c r="DT61">
        <v>8.1229999999999993</v>
      </c>
      <c r="DU61">
        <v>8.1229999999999993</v>
      </c>
      <c r="DV61">
        <v>8.1229999999999993</v>
      </c>
      <c r="DW61">
        <v>8.1229999999999993</v>
      </c>
      <c r="DX61">
        <v>8.1229999999999993</v>
      </c>
      <c r="DY61">
        <v>8.1229999999999993</v>
      </c>
      <c r="DZ61">
        <v>8.1229999999999993</v>
      </c>
      <c r="EA61">
        <v>8.1229999999999993</v>
      </c>
      <c r="EB61">
        <v>8.1229999999999993</v>
      </c>
      <c r="EC61">
        <v>8.1229999999999993</v>
      </c>
      <c r="ED61">
        <v>8.1229999999999993</v>
      </c>
      <c r="EE61">
        <v>8.1229999999999993</v>
      </c>
      <c r="EF61">
        <v>8.1229999999999993</v>
      </c>
      <c r="EG61">
        <v>8.1229999999999993</v>
      </c>
      <c r="EH61">
        <v>8.1229999999999993</v>
      </c>
      <c r="EI61">
        <v>8.1229999999999993</v>
      </c>
      <c r="EJ61">
        <v>2606.1689999999999</v>
      </c>
      <c r="EK61">
        <v>2877.8470000000002</v>
      </c>
      <c r="EL61">
        <v>3072.5349999999999</v>
      </c>
      <c r="EM61">
        <v>3022.3870000000002</v>
      </c>
      <c r="EN61">
        <v>3182.6439999999998</v>
      </c>
      <c r="EO61">
        <v>3336.9949999999999</v>
      </c>
      <c r="EP61">
        <v>3429.0880000000002</v>
      </c>
      <c r="EQ61">
        <v>3232.07</v>
      </c>
      <c r="ER61">
        <v>3604.9760000000001</v>
      </c>
      <c r="ES61">
        <v>3664.3580000000002</v>
      </c>
      <c r="ET61">
        <v>3830.3620000000001</v>
      </c>
      <c r="EU61">
        <v>4072.837</v>
      </c>
      <c r="EV61">
        <v>4220.9639999999999</v>
      </c>
      <c r="EW61">
        <v>4308.4549999999999</v>
      </c>
      <c r="EX61">
        <v>4508.42</v>
      </c>
      <c r="EY61">
        <v>4583.43</v>
      </c>
      <c r="EZ61">
        <v>4685.0860000000002</v>
      </c>
      <c r="FA61">
        <v>4857.0190000000002</v>
      </c>
      <c r="FB61">
        <v>4916.8270000000002</v>
      </c>
      <c r="FC61">
        <v>4584.665</v>
      </c>
      <c r="FD61">
        <v>4726.4470000000001</v>
      </c>
      <c r="FE61">
        <v>5303.3879999999999</v>
      </c>
      <c r="FF61">
        <v>5401.0919999999996</v>
      </c>
      <c r="FG61">
        <v>5632.3440000000001</v>
      </c>
      <c r="FH61">
        <v>6151.1390000000001</v>
      </c>
      <c r="FI61">
        <v>6666.5370000000003</v>
      </c>
      <c r="FJ61">
        <v>6973.4679999999998</v>
      </c>
      <c r="FK61">
        <v>7195.3069999999998</v>
      </c>
      <c r="FL61">
        <v>7449.9769999999999</v>
      </c>
      <c r="FM61">
        <v>7785.5259999999998</v>
      </c>
      <c r="FN61">
        <v>8147.18</v>
      </c>
      <c r="FO61">
        <v>1.3758946734117501</v>
      </c>
      <c r="FP61">
        <v>0</v>
      </c>
      <c r="FQ61">
        <v>14.815662926494101</v>
      </c>
      <c r="FR61">
        <v>85.614746632106502</v>
      </c>
      <c r="FS61">
        <v>0.15231785460675701</v>
      </c>
      <c r="FT61">
        <v>1.5</v>
      </c>
      <c r="FU61">
        <v>1.7</v>
      </c>
      <c r="FV61">
        <v>0.80600000000000005</v>
      </c>
      <c r="FW61">
        <v>75</v>
      </c>
      <c r="FX61">
        <v>91</v>
      </c>
      <c r="FY61" t="s">
        <v>211</v>
      </c>
      <c r="FZ61">
        <v>7449</v>
      </c>
      <c r="GA61">
        <v>0.83299999999999996</v>
      </c>
      <c r="GB61">
        <v>0.86599999999999999</v>
      </c>
      <c r="GC61">
        <v>0.71899999999999997</v>
      </c>
      <c r="GD61">
        <v>11</v>
      </c>
      <c r="GE61">
        <v>130</v>
      </c>
      <c r="GF61">
        <v>7.3</v>
      </c>
      <c r="GG61" t="s">
        <v>211</v>
      </c>
      <c r="GH61">
        <v>8</v>
      </c>
      <c r="GI61">
        <v>65.400000000000006</v>
      </c>
      <c r="GJ61" t="s">
        <v>211</v>
      </c>
      <c r="GK61" t="s">
        <v>211</v>
      </c>
      <c r="GL61">
        <v>1.6</v>
      </c>
      <c r="GM61">
        <v>-0.5</v>
      </c>
      <c r="GN61">
        <v>66.900000000000006</v>
      </c>
      <c r="GO61">
        <v>48.8</v>
      </c>
      <c r="GP61">
        <v>10.6</v>
      </c>
      <c r="GQ61">
        <v>0.622</v>
      </c>
      <c r="GR61">
        <v>0.51</v>
      </c>
      <c r="GS61">
        <v>78</v>
      </c>
      <c r="GT61">
        <v>72.099999999999994</v>
      </c>
      <c r="GU61">
        <v>89.7</v>
      </c>
      <c r="GV61">
        <v>92.3</v>
      </c>
    </row>
    <row r="62" spans="1:204">
      <c r="A62" s="9" t="s">
        <v>313</v>
      </c>
      <c r="B62" s="9" t="s">
        <v>314</v>
      </c>
      <c r="E62">
        <v>20124712</v>
      </c>
      <c r="F62">
        <v>47155848</v>
      </c>
      <c r="G62">
        <v>11261582</v>
      </c>
      <c r="H62">
        <v>14433446</v>
      </c>
      <c r="I62">
        <v>6.0073655081410209E-2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105</v>
      </c>
      <c r="U62">
        <v>0</v>
      </c>
      <c r="V62">
        <v>66000</v>
      </c>
      <c r="W62">
        <v>0</v>
      </c>
      <c r="X62">
        <v>208</v>
      </c>
      <c r="Y62">
        <v>163920</v>
      </c>
      <c r="Z62">
        <v>870</v>
      </c>
      <c r="AA62">
        <v>0</v>
      </c>
      <c r="AB62">
        <v>15000</v>
      </c>
      <c r="AC62">
        <v>11</v>
      </c>
      <c r="AD62">
        <v>0</v>
      </c>
      <c r="AE62">
        <v>60</v>
      </c>
      <c r="AF62">
        <v>0</v>
      </c>
      <c r="AG62">
        <v>42</v>
      </c>
      <c r="AH62">
        <v>246216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54</v>
      </c>
      <c r="AT62">
        <v>3</v>
      </c>
      <c r="AU62">
        <v>0</v>
      </c>
      <c r="AV62">
        <v>1</v>
      </c>
      <c r="AW62">
        <v>50</v>
      </c>
      <c r="AX62">
        <v>0</v>
      </c>
      <c r="AY62">
        <v>1</v>
      </c>
      <c r="AZ62">
        <v>623</v>
      </c>
      <c r="BA62">
        <v>18</v>
      </c>
      <c r="BB62">
        <v>0</v>
      </c>
      <c r="BC62">
        <v>692</v>
      </c>
      <c r="BD62">
        <v>3</v>
      </c>
      <c r="BE62">
        <v>30</v>
      </c>
      <c r="BF62">
        <v>0</v>
      </c>
      <c r="BG62">
        <v>18</v>
      </c>
      <c r="BH62">
        <v>0</v>
      </c>
      <c r="BI62">
        <v>13</v>
      </c>
      <c r="BJ62">
        <v>64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757</v>
      </c>
      <c r="BT62">
        <v>2</v>
      </c>
      <c r="BU62">
        <v>1</v>
      </c>
      <c r="BV62">
        <v>1</v>
      </c>
      <c r="BW62">
        <v>5</v>
      </c>
      <c r="BX62">
        <v>3</v>
      </c>
      <c r="BY62">
        <v>1</v>
      </c>
      <c r="BZ62">
        <v>13</v>
      </c>
      <c r="CA62" t="s">
        <v>218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218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0</v>
      </c>
      <c r="CN62">
        <v>3</v>
      </c>
      <c r="CO62">
        <v>1</v>
      </c>
      <c r="CP62">
        <v>0</v>
      </c>
      <c r="CQ62">
        <v>1</v>
      </c>
      <c r="CR62">
        <v>2</v>
      </c>
      <c r="CS62">
        <v>2</v>
      </c>
      <c r="CT62">
        <v>0</v>
      </c>
      <c r="CU62">
        <v>6</v>
      </c>
      <c r="CV62">
        <v>1</v>
      </c>
      <c r="CW62">
        <v>1</v>
      </c>
      <c r="CX62">
        <v>0</v>
      </c>
      <c r="CY62">
        <v>1</v>
      </c>
      <c r="CZ62">
        <v>0</v>
      </c>
      <c r="DA62">
        <v>1</v>
      </c>
      <c r="DB62">
        <v>4</v>
      </c>
      <c r="DC62">
        <v>41768131</v>
      </c>
      <c r="DD62">
        <v>42696866</v>
      </c>
      <c r="DE62">
        <v>40.554000000000002</v>
      </c>
      <c r="DF62">
        <v>40.554000000000002</v>
      </c>
      <c r="DG62">
        <v>40.554000000000002</v>
      </c>
      <c r="DH62">
        <v>40.554000000000002</v>
      </c>
      <c r="DI62">
        <v>40.554000000000002</v>
      </c>
      <c r="DJ62">
        <v>40.554000000000002</v>
      </c>
      <c r="DK62">
        <v>40.554000000000002</v>
      </c>
      <c r="DL62">
        <v>40.554000000000002</v>
      </c>
      <c r="DM62">
        <v>40.554000000000002</v>
      </c>
      <c r="DN62">
        <v>40.554000000000002</v>
      </c>
      <c r="DO62">
        <v>40.554000000000002</v>
      </c>
      <c r="DP62">
        <v>40.554000000000002</v>
      </c>
      <c r="DQ62">
        <v>40.554000000000002</v>
      </c>
      <c r="DR62">
        <v>40.554000000000002</v>
      </c>
      <c r="DS62">
        <v>40.554000000000002</v>
      </c>
      <c r="DT62">
        <v>40.554000000000002</v>
      </c>
      <c r="DU62">
        <v>40.554000000000002</v>
      </c>
      <c r="DV62">
        <v>40.554000000000002</v>
      </c>
      <c r="DW62">
        <v>40.554000000000002</v>
      </c>
      <c r="DX62">
        <v>40.554000000000002</v>
      </c>
      <c r="DY62">
        <v>40.554000000000002</v>
      </c>
      <c r="DZ62">
        <v>40.554000000000002</v>
      </c>
      <c r="EA62">
        <v>40.554000000000002</v>
      </c>
      <c r="EB62">
        <v>40.554000000000002</v>
      </c>
      <c r="EC62">
        <v>40.554000000000002</v>
      </c>
      <c r="ED62">
        <v>40.554000000000002</v>
      </c>
      <c r="EE62">
        <v>40.554000000000002</v>
      </c>
      <c r="EF62">
        <v>40.554000000000002</v>
      </c>
      <c r="EG62">
        <v>40.554000000000002</v>
      </c>
      <c r="EH62">
        <v>40.554000000000002</v>
      </c>
      <c r="EI62">
        <v>40.554000000000002</v>
      </c>
      <c r="EJ62">
        <v>1294.4059999999999</v>
      </c>
      <c r="EK62">
        <v>1407.143</v>
      </c>
      <c r="EL62">
        <v>1559.3050000000001</v>
      </c>
      <c r="EM62">
        <v>1717.9849999999999</v>
      </c>
      <c r="EN62">
        <v>1873.4290000000001</v>
      </c>
      <c r="EO62">
        <v>2015.49</v>
      </c>
      <c r="EP62">
        <v>2103.4580000000001</v>
      </c>
      <c r="EQ62">
        <v>2204.8020000000001</v>
      </c>
      <c r="ER62">
        <v>2323.4810000000002</v>
      </c>
      <c r="ES62">
        <v>2429.8539999999998</v>
      </c>
      <c r="ET62">
        <v>2532.66</v>
      </c>
      <c r="EU62">
        <v>2622.0459999999998</v>
      </c>
      <c r="EV62">
        <v>2635.8310000000001</v>
      </c>
      <c r="EW62">
        <v>2718.6529999999998</v>
      </c>
      <c r="EX62">
        <v>2834.018</v>
      </c>
      <c r="EY62">
        <v>2960.4110000000001</v>
      </c>
      <c r="EZ62">
        <v>3096.6669999999999</v>
      </c>
      <c r="FA62">
        <v>3261.0070000000001</v>
      </c>
      <c r="FB62">
        <v>3472.9760000000001</v>
      </c>
      <c r="FC62">
        <v>3661.0309999999999</v>
      </c>
      <c r="FD62">
        <v>3859.855</v>
      </c>
      <c r="FE62">
        <v>4008.837</v>
      </c>
      <c r="FF62">
        <v>4124.7460000000001</v>
      </c>
      <c r="FG62">
        <v>4260.8230000000003</v>
      </c>
      <c r="FH62">
        <v>4466.3559999999998</v>
      </c>
      <c r="FI62">
        <v>4713.8620000000001</v>
      </c>
      <c r="FJ62">
        <v>5093.6009999999997</v>
      </c>
      <c r="FK62">
        <v>5490.5709999999999</v>
      </c>
      <c r="FL62">
        <v>5874.4470000000001</v>
      </c>
      <c r="FM62">
        <v>6278.6689999999999</v>
      </c>
      <c r="FN62">
        <v>6709.1540000000005</v>
      </c>
      <c r="FO62">
        <v>4.4111255730038899</v>
      </c>
      <c r="FP62">
        <v>0.15971818200327501</v>
      </c>
      <c r="FQ62">
        <v>81</v>
      </c>
      <c r="FR62">
        <v>50.624191895187998</v>
      </c>
      <c r="FS62">
        <v>0.22975929077180099</v>
      </c>
      <c r="FT62">
        <v>-3</v>
      </c>
      <c r="FU62">
        <v>-2.6</v>
      </c>
      <c r="FV62">
        <v>0.70299999999999996</v>
      </c>
      <c r="FW62">
        <v>69.900000000000006</v>
      </c>
      <c r="FX62">
        <v>66.400000000000006</v>
      </c>
      <c r="FY62">
        <v>76.400000000000006</v>
      </c>
      <c r="FZ62">
        <v>5349</v>
      </c>
      <c r="GA62">
        <v>0.749</v>
      </c>
      <c r="GB62">
        <v>0.69699999999999995</v>
      </c>
      <c r="GC62">
        <v>0.66400000000000003</v>
      </c>
      <c r="GD62">
        <v>-20</v>
      </c>
      <c r="GE62">
        <v>129</v>
      </c>
      <c r="GF62">
        <v>7.3</v>
      </c>
      <c r="GG62" t="s">
        <v>211</v>
      </c>
      <c r="GH62">
        <v>12.6</v>
      </c>
      <c r="GI62">
        <v>28.1</v>
      </c>
      <c r="GJ62" t="s">
        <v>211</v>
      </c>
      <c r="GK62">
        <v>75</v>
      </c>
      <c r="GL62">
        <v>1.9</v>
      </c>
      <c r="GM62">
        <v>-0.1</v>
      </c>
      <c r="GN62">
        <v>42.8</v>
      </c>
      <c r="GO62">
        <v>50.8</v>
      </c>
      <c r="GP62">
        <v>7.3</v>
      </c>
      <c r="GQ62">
        <v>0.28699999999999998</v>
      </c>
      <c r="GR62">
        <v>0.27</v>
      </c>
      <c r="GS62">
        <v>71.7</v>
      </c>
      <c r="GT62">
        <v>68.2</v>
      </c>
      <c r="GU62">
        <v>57.8</v>
      </c>
      <c r="GV62">
        <v>74.599999999999994</v>
      </c>
    </row>
    <row r="63" spans="1:204">
      <c r="A63" s="9" t="s">
        <v>315</v>
      </c>
      <c r="B63" s="9" t="s">
        <v>316</v>
      </c>
      <c r="E63">
        <v>2907980</v>
      </c>
      <c r="F63">
        <v>3368797.25</v>
      </c>
      <c r="G63">
        <v>16760.730500000001</v>
      </c>
      <c r="H63">
        <v>147817.92189999999</v>
      </c>
      <c r="I63">
        <v>0.18358123631881007</v>
      </c>
      <c r="J63">
        <v>0</v>
      </c>
      <c r="L63">
        <v>0</v>
      </c>
      <c r="M63">
        <v>0</v>
      </c>
      <c r="N63">
        <v>400000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68000</v>
      </c>
      <c r="X63">
        <v>47060</v>
      </c>
      <c r="Y63">
        <v>1500</v>
      </c>
      <c r="Z63">
        <v>6950</v>
      </c>
      <c r="AA63">
        <v>2832</v>
      </c>
      <c r="AB63">
        <v>0</v>
      </c>
      <c r="AD63">
        <v>0</v>
      </c>
      <c r="AE63">
        <v>2000</v>
      </c>
      <c r="AF63">
        <v>84600</v>
      </c>
      <c r="AG63">
        <v>74941</v>
      </c>
      <c r="AH63">
        <v>687883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500</v>
      </c>
      <c r="AY63">
        <v>45</v>
      </c>
      <c r="AZ63">
        <v>8</v>
      </c>
      <c r="BA63">
        <v>10</v>
      </c>
      <c r="BB63">
        <v>50</v>
      </c>
      <c r="BC63">
        <v>613</v>
      </c>
      <c r="BD63">
        <v>0</v>
      </c>
      <c r="BF63">
        <v>0</v>
      </c>
      <c r="BG63">
        <v>16</v>
      </c>
      <c r="BH63">
        <v>476</v>
      </c>
      <c r="BI63">
        <v>69</v>
      </c>
      <c r="BJ63">
        <v>561</v>
      </c>
      <c r="BK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1176</v>
      </c>
      <c r="BT63">
        <v>2</v>
      </c>
      <c r="BU63">
        <v>0</v>
      </c>
      <c r="BV63">
        <v>3</v>
      </c>
      <c r="BW63">
        <v>3</v>
      </c>
      <c r="BX63">
        <v>8</v>
      </c>
      <c r="BY63">
        <v>0</v>
      </c>
      <c r="BZ63">
        <v>16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2</v>
      </c>
      <c r="CH63" t="s">
        <v>218</v>
      </c>
      <c r="CI63" t="s">
        <v>218</v>
      </c>
      <c r="CJ63" t="s">
        <v>218</v>
      </c>
      <c r="CK63" t="s">
        <v>218</v>
      </c>
      <c r="CL63" t="s">
        <v>218</v>
      </c>
      <c r="CM63" t="s">
        <v>218</v>
      </c>
      <c r="CN63" t="s">
        <v>218</v>
      </c>
      <c r="CO63">
        <v>1</v>
      </c>
      <c r="CP63">
        <v>0</v>
      </c>
      <c r="CQ63">
        <v>3</v>
      </c>
      <c r="CR63">
        <v>1</v>
      </c>
      <c r="CS63">
        <v>4</v>
      </c>
      <c r="CT63">
        <v>0</v>
      </c>
      <c r="CU63">
        <v>9</v>
      </c>
      <c r="CV63">
        <v>0</v>
      </c>
      <c r="CW63">
        <v>0</v>
      </c>
      <c r="CX63">
        <v>0</v>
      </c>
      <c r="CY63">
        <v>2</v>
      </c>
      <c r="CZ63">
        <v>3</v>
      </c>
      <c r="DA63">
        <v>0</v>
      </c>
      <c r="DB63">
        <v>5</v>
      </c>
      <c r="DC63">
        <v>4427673</v>
      </c>
      <c r="DD63">
        <v>4515193</v>
      </c>
      <c r="DE63">
        <v>4.5860000000000003</v>
      </c>
      <c r="DF63">
        <v>4.5860000000000003</v>
      </c>
      <c r="DG63">
        <v>4.5860000000000003</v>
      </c>
      <c r="DH63">
        <v>4.5860000000000003</v>
      </c>
      <c r="DI63">
        <v>4.5860000000000003</v>
      </c>
      <c r="DJ63">
        <v>4.5860000000000003</v>
      </c>
      <c r="DK63">
        <v>4.5860000000000003</v>
      </c>
      <c r="DL63">
        <v>4.5860000000000003</v>
      </c>
      <c r="DM63">
        <v>4.5860000000000003</v>
      </c>
      <c r="DN63">
        <v>4.5860000000000003</v>
      </c>
      <c r="DO63">
        <v>4.5860000000000003</v>
      </c>
      <c r="DP63">
        <v>4.5860000000000003</v>
      </c>
      <c r="DQ63">
        <v>4.5860000000000003</v>
      </c>
      <c r="DR63">
        <v>4.5860000000000003</v>
      </c>
      <c r="DS63">
        <v>4.5860000000000003</v>
      </c>
      <c r="DT63">
        <v>4.5860000000000003</v>
      </c>
      <c r="DU63">
        <v>4.5860000000000003</v>
      </c>
      <c r="DV63">
        <v>4.5860000000000003</v>
      </c>
      <c r="DW63">
        <v>4.5860000000000003</v>
      </c>
      <c r="DX63">
        <v>4.5860000000000003</v>
      </c>
      <c r="DY63">
        <v>4.5860000000000003</v>
      </c>
      <c r="DZ63">
        <v>4.5860000000000003</v>
      </c>
      <c r="EA63">
        <v>4.5860000000000003</v>
      </c>
      <c r="EB63">
        <v>4.5860000000000003</v>
      </c>
      <c r="EC63">
        <v>4.5860000000000003</v>
      </c>
      <c r="ED63">
        <v>4.5860000000000003</v>
      </c>
      <c r="EE63">
        <v>4.5860000000000003</v>
      </c>
      <c r="EF63">
        <v>4.5860000000000003</v>
      </c>
      <c r="EG63">
        <v>4.5860000000000003</v>
      </c>
      <c r="EH63">
        <v>4.5860000000000003</v>
      </c>
      <c r="EI63">
        <v>4.5860000000000003</v>
      </c>
      <c r="EJ63">
        <v>2122.7800000000002</v>
      </c>
      <c r="EK63">
        <v>2164.6930000000002</v>
      </c>
      <c r="EL63">
        <v>2135.1669999999999</v>
      </c>
      <c r="EM63">
        <v>2240.3420000000001</v>
      </c>
      <c r="EN63">
        <v>2341.0189999999998</v>
      </c>
      <c r="EO63">
        <v>2407.8670000000002</v>
      </c>
      <c r="EP63">
        <v>2440.7370000000001</v>
      </c>
      <c r="EQ63">
        <v>2539.6509999999998</v>
      </c>
      <c r="ER63">
        <v>2638.5320000000002</v>
      </c>
      <c r="ES63">
        <v>2721.623</v>
      </c>
      <c r="ET63">
        <v>2912.6170000000002</v>
      </c>
      <c r="EU63">
        <v>3063.9920000000002</v>
      </c>
      <c r="EV63">
        <v>3303.0410000000002</v>
      </c>
      <c r="EW63">
        <v>3551.7730000000001</v>
      </c>
      <c r="EX63">
        <v>3764.2809999999999</v>
      </c>
      <c r="EY63">
        <v>3999.973</v>
      </c>
      <c r="EZ63">
        <v>4060.462</v>
      </c>
      <c r="FA63">
        <v>4214.9579999999996</v>
      </c>
      <c r="FB63">
        <v>4331.5450000000001</v>
      </c>
      <c r="FC63">
        <v>4454.7759999999998</v>
      </c>
      <c r="FD63">
        <v>4559.674</v>
      </c>
      <c r="FE63">
        <v>4659.1090000000004</v>
      </c>
      <c r="FF63">
        <v>4760.9340000000002</v>
      </c>
      <c r="FG63">
        <v>4883.9129999999996</v>
      </c>
      <c r="FH63">
        <v>5001.4610000000002</v>
      </c>
      <c r="FI63">
        <v>5237.6750000000002</v>
      </c>
      <c r="FJ63">
        <v>5529.5079999999998</v>
      </c>
      <c r="FK63">
        <v>5842.0020000000004</v>
      </c>
      <c r="FL63">
        <v>6035.549</v>
      </c>
      <c r="FM63">
        <v>6253.74</v>
      </c>
      <c r="FN63">
        <v>6551.2430000000004</v>
      </c>
      <c r="FO63">
        <v>3.30584841402443</v>
      </c>
      <c r="FP63">
        <v>0.42803794405259699</v>
      </c>
      <c r="FQ63">
        <v>19.799999237060501</v>
      </c>
      <c r="FR63">
        <v>113.31602517806699</v>
      </c>
      <c r="FS63">
        <v>8.0314393959542804E-2</v>
      </c>
      <c r="FT63">
        <v>1.5</v>
      </c>
      <c r="FU63">
        <v>1.7</v>
      </c>
      <c r="FV63">
        <v>0.747</v>
      </c>
      <c r="FW63">
        <v>71.3</v>
      </c>
      <c r="FX63">
        <v>82</v>
      </c>
      <c r="FY63">
        <v>74</v>
      </c>
      <c r="FZ63">
        <v>5804</v>
      </c>
      <c r="GA63">
        <v>0.77100000000000002</v>
      </c>
      <c r="GB63">
        <v>0.79400000000000004</v>
      </c>
      <c r="GC63">
        <v>0.67800000000000005</v>
      </c>
      <c r="GD63">
        <v>-7</v>
      </c>
      <c r="GE63">
        <v>227</v>
      </c>
      <c r="GF63">
        <v>15.6</v>
      </c>
      <c r="GG63">
        <v>478</v>
      </c>
      <c r="GH63">
        <v>20</v>
      </c>
      <c r="GI63">
        <v>53.6</v>
      </c>
      <c r="GJ63">
        <v>75.599999999999994</v>
      </c>
      <c r="GK63" t="s">
        <v>211</v>
      </c>
      <c r="GL63">
        <v>1.4</v>
      </c>
      <c r="GM63">
        <v>-0.9</v>
      </c>
      <c r="GN63">
        <v>61.3</v>
      </c>
      <c r="GO63">
        <v>51.5</v>
      </c>
      <c r="GP63">
        <v>12</v>
      </c>
      <c r="GQ63">
        <v>0.53900000000000003</v>
      </c>
      <c r="GR63">
        <v>0.46</v>
      </c>
      <c r="GS63">
        <v>75.900000000000006</v>
      </c>
      <c r="GT63">
        <v>66.400000000000006</v>
      </c>
      <c r="GU63">
        <v>79.7</v>
      </c>
      <c r="GV63">
        <v>84.9</v>
      </c>
    </row>
    <row r="64" spans="1:204">
      <c r="A64" s="9" t="s">
        <v>317</v>
      </c>
      <c r="B64" s="9" t="s">
        <v>318</v>
      </c>
      <c r="E64">
        <v>399080.71879999997</v>
      </c>
      <c r="F64">
        <v>49745.332000000002</v>
      </c>
      <c r="G64">
        <v>14243.6006</v>
      </c>
      <c r="H64">
        <v>14377.5</v>
      </c>
      <c r="I64" t="e">
        <v>#N/A</v>
      </c>
      <c r="AH64">
        <v>0</v>
      </c>
      <c r="AO64">
        <v>0</v>
      </c>
      <c r="AV64">
        <v>1</v>
      </c>
      <c r="BC64">
        <v>0</v>
      </c>
      <c r="BJ64">
        <v>0</v>
      </c>
      <c r="BQ64">
        <v>0</v>
      </c>
      <c r="BR64">
        <v>0</v>
      </c>
      <c r="BS64">
        <v>1</v>
      </c>
      <c r="BT64" t="s">
        <v>218</v>
      </c>
      <c r="BU64" t="s">
        <v>218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  <c r="CJ64" t="s">
        <v>218</v>
      </c>
      <c r="CK64" t="s">
        <v>218</v>
      </c>
      <c r="CL64" t="s">
        <v>218</v>
      </c>
      <c r="CM64" t="s">
        <v>218</v>
      </c>
      <c r="CN64" t="s">
        <v>218</v>
      </c>
      <c r="CO64" t="s">
        <v>218</v>
      </c>
      <c r="CP64" t="s">
        <v>218</v>
      </c>
      <c r="CQ64" t="s">
        <v>218</v>
      </c>
      <c r="CR64" t="s">
        <v>218</v>
      </c>
      <c r="CS64" t="s">
        <v>218</v>
      </c>
      <c r="CT64" t="s">
        <v>218</v>
      </c>
      <c r="CU64" t="s">
        <v>218</v>
      </c>
      <c r="CV64" t="s">
        <v>218</v>
      </c>
      <c r="CW64" t="s">
        <v>218</v>
      </c>
      <c r="CX64" t="s">
        <v>218</v>
      </c>
      <c r="CY64" t="s">
        <v>218</v>
      </c>
      <c r="CZ64" t="s">
        <v>218</v>
      </c>
      <c r="DA64" t="s">
        <v>218</v>
      </c>
      <c r="DB64" t="s">
        <v>218</v>
      </c>
      <c r="DC64">
        <v>203206</v>
      </c>
      <c r="DD64">
        <v>205279</v>
      </c>
      <c r="DE64">
        <v>0.219</v>
      </c>
      <c r="DF64">
        <v>0.219</v>
      </c>
      <c r="DG64">
        <v>0.219</v>
      </c>
      <c r="DH64">
        <v>0.219</v>
      </c>
      <c r="DI64">
        <v>0.219</v>
      </c>
      <c r="DJ64">
        <v>0.219</v>
      </c>
      <c r="DK64">
        <v>0.219</v>
      </c>
      <c r="DL64">
        <v>0.219</v>
      </c>
      <c r="DM64">
        <v>0.219</v>
      </c>
      <c r="DN64">
        <v>0.219</v>
      </c>
      <c r="DO64">
        <v>0.219</v>
      </c>
      <c r="DP64">
        <v>0.219</v>
      </c>
      <c r="DQ64">
        <v>0.219</v>
      </c>
      <c r="DR64">
        <v>0.219</v>
      </c>
      <c r="DS64">
        <v>0.219</v>
      </c>
      <c r="DT64">
        <v>0.219</v>
      </c>
      <c r="DU64">
        <v>0.219</v>
      </c>
      <c r="DV64">
        <v>0.219</v>
      </c>
      <c r="DW64">
        <v>0.219</v>
      </c>
      <c r="DX64">
        <v>0.219</v>
      </c>
      <c r="DY64">
        <v>0.219</v>
      </c>
      <c r="DZ64">
        <v>0.219</v>
      </c>
      <c r="EA64">
        <v>0.219</v>
      </c>
      <c r="EB64">
        <v>0.219</v>
      </c>
      <c r="EC64">
        <v>0.219</v>
      </c>
      <c r="ED64">
        <v>0.219</v>
      </c>
      <c r="EE64">
        <v>0.219</v>
      </c>
      <c r="EF64">
        <v>0.219</v>
      </c>
      <c r="EG64">
        <v>0.219</v>
      </c>
      <c r="EH64">
        <v>0.219</v>
      </c>
      <c r="EI64">
        <v>0.219</v>
      </c>
      <c r="EJ64">
        <v>471.03899999999999</v>
      </c>
      <c r="EK64">
        <v>507.12</v>
      </c>
      <c r="EL64">
        <v>511.67099999999999</v>
      </c>
      <c r="EM64">
        <v>506.70299999999997</v>
      </c>
      <c r="EN64">
        <v>495.60300000000001</v>
      </c>
      <c r="EO64">
        <v>538.11</v>
      </c>
      <c r="EP64">
        <v>501.31200000000001</v>
      </c>
      <c r="EQ64">
        <v>501.964</v>
      </c>
      <c r="ER64">
        <v>497.31700000000001</v>
      </c>
      <c r="ES64">
        <v>475.76600000000002</v>
      </c>
      <c r="ET64">
        <v>453.05200000000002</v>
      </c>
      <c r="EU64">
        <v>433.13600000000002</v>
      </c>
      <c r="EV64">
        <v>557.21400000000006</v>
      </c>
      <c r="EW64">
        <v>590.74199999999996</v>
      </c>
      <c r="EX64">
        <v>656.89300000000003</v>
      </c>
      <c r="EY64">
        <v>729.87</v>
      </c>
      <c r="EZ64">
        <v>1148.136</v>
      </c>
      <c r="FA64">
        <v>2709.1289999999999</v>
      </c>
      <c r="FB64">
        <v>3151.444</v>
      </c>
      <c r="FC64">
        <v>3727.8049999999998</v>
      </c>
      <c r="FD64">
        <v>4185.8890000000001</v>
      </c>
      <c r="FE64">
        <v>6447.9340000000002</v>
      </c>
      <c r="FF64">
        <v>7685.88</v>
      </c>
      <c r="FG64">
        <v>8626.0920000000006</v>
      </c>
      <c r="FH64">
        <v>11334.194</v>
      </c>
      <c r="FI64">
        <v>12139.528</v>
      </c>
      <c r="FJ64">
        <v>11493.212</v>
      </c>
      <c r="FK64">
        <v>12894.659</v>
      </c>
      <c r="FL64">
        <v>14068.38</v>
      </c>
      <c r="FM64">
        <v>14603.877</v>
      </c>
      <c r="FN64">
        <v>15043.214</v>
      </c>
      <c r="FO64">
        <v>1.14686714840133</v>
      </c>
      <c r="FP64">
        <v>0</v>
      </c>
      <c r="FQ64" t="e">
        <v>#N/A</v>
      </c>
      <c r="FR64">
        <v>52.488102949497602</v>
      </c>
      <c r="FS64" t="e">
        <v>#N/A</v>
      </c>
      <c r="FT64" t="e">
        <v>#N/A</v>
      </c>
      <c r="FU64" t="e">
        <v>#N/A</v>
      </c>
      <c r="FV64">
        <v>0.71899999999999997</v>
      </c>
      <c r="FW64">
        <v>49.9</v>
      </c>
      <c r="FX64">
        <v>87</v>
      </c>
      <c r="FY64">
        <v>62</v>
      </c>
      <c r="FZ64">
        <v>30627</v>
      </c>
      <c r="GA64">
        <v>0.41499999999999998</v>
      </c>
      <c r="GB64">
        <v>0.78700000000000003</v>
      </c>
      <c r="GC64">
        <v>0.95499999999999996</v>
      </c>
      <c r="GD64">
        <v>-90</v>
      </c>
      <c r="GE64">
        <v>219</v>
      </c>
      <c r="GF64">
        <v>7</v>
      </c>
      <c r="GG64" t="s">
        <v>211</v>
      </c>
      <c r="GH64">
        <v>4</v>
      </c>
      <c r="GI64">
        <v>84.5</v>
      </c>
      <c r="GJ64" t="s">
        <v>211</v>
      </c>
      <c r="GK64" t="s">
        <v>211</v>
      </c>
      <c r="GL64">
        <v>2.2999999999999998</v>
      </c>
      <c r="GM64">
        <v>0.3</v>
      </c>
      <c r="GN64">
        <v>39.700000000000003</v>
      </c>
      <c r="GO64">
        <v>72.2</v>
      </c>
      <c r="GP64">
        <v>5.0999999999999996</v>
      </c>
      <c r="GQ64" t="s">
        <v>211</v>
      </c>
      <c r="GR64">
        <v>0.36</v>
      </c>
      <c r="GS64">
        <v>51.1</v>
      </c>
      <c r="GT64">
        <v>48.7</v>
      </c>
      <c r="GU64">
        <v>80.5</v>
      </c>
      <c r="GV64">
        <v>93.4</v>
      </c>
    </row>
    <row r="65" spans="1:204">
      <c r="A65" s="9" t="s">
        <v>319</v>
      </c>
      <c r="B65" s="9" t="s">
        <v>320</v>
      </c>
      <c r="E65">
        <v>2984203.75</v>
      </c>
      <c r="F65">
        <v>571335.3125</v>
      </c>
      <c r="G65">
        <v>15703.3506</v>
      </c>
      <c r="H65">
        <v>43536.8125</v>
      </c>
      <c r="I65" t="e">
        <v>#N/A</v>
      </c>
      <c r="M65">
        <v>1600000</v>
      </c>
      <c r="N65">
        <v>2300000</v>
      </c>
      <c r="O65">
        <v>2300000</v>
      </c>
      <c r="S65">
        <v>0</v>
      </c>
      <c r="T65">
        <v>0</v>
      </c>
      <c r="U65">
        <v>0</v>
      </c>
      <c r="Y65">
        <v>0</v>
      </c>
      <c r="Z65">
        <v>0</v>
      </c>
      <c r="AA65">
        <v>7013</v>
      </c>
      <c r="AE65">
        <v>15675</v>
      </c>
      <c r="AF65">
        <v>0</v>
      </c>
      <c r="AG65">
        <v>0</v>
      </c>
      <c r="AH65">
        <v>6222688</v>
      </c>
      <c r="AL65">
        <v>0</v>
      </c>
      <c r="AM65">
        <v>0</v>
      </c>
      <c r="AN65">
        <v>0</v>
      </c>
      <c r="AO65">
        <v>0</v>
      </c>
      <c r="AS65">
        <v>0</v>
      </c>
      <c r="AT65">
        <v>0</v>
      </c>
      <c r="AU65">
        <v>0</v>
      </c>
      <c r="AV65">
        <v>1</v>
      </c>
      <c r="AZ65">
        <v>0</v>
      </c>
      <c r="BA65">
        <v>0</v>
      </c>
      <c r="BB65">
        <v>0</v>
      </c>
      <c r="BC65">
        <v>0</v>
      </c>
      <c r="BG65">
        <v>3</v>
      </c>
      <c r="BH65">
        <v>0</v>
      </c>
      <c r="BI65">
        <v>0</v>
      </c>
      <c r="BJ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0</v>
      </c>
      <c r="BV65">
        <v>0</v>
      </c>
      <c r="BW65">
        <v>2</v>
      </c>
      <c r="BX65">
        <v>3</v>
      </c>
      <c r="BY65">
        <v>2</v>
      </c>
      <c r="BZ65">
        <v>7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1</v>
      </c>
      <c r="CG65">
        <v>4</v>
      </c>
      <c r="CH65" t="s">
        <v>218</v>
      </c>
      <c r="CI65" t="s">
        <v>218</v>
      </c>
      <c r="CJ65" t="s">
        <v>218</v>
      </c>
      <c r="CK65" t="s">
        <v>218</v>
      </c>
      <c r="CL65" t="s">
        <v>218</v>
      </c>
      <c r="CM65" t="s">
        <v>218</v>
      </c>
      <c r="CN65" t="s">
        <v>218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2324260</v>
      </c>
      <c r="DD65">
        <v>2397364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>
        <v>533.73699999999997</v>
      </c>
      <c r="EW65">
        <v>616.91999999999996</v>
      </c>
      <c r="EX65">
        <v>760.27800000000002</v>
      </c>
      <c r="EY65">
        <v>786.94100000000003</v>
      </c>
      <c r="EZ65">
        <v>861.03200000000004</v>
      </c>
      <c r="FA65">
        <v>923.44</v>
      </c>
      <c r="FB65">
        <v>925.28300000000002</v>
      </c>
      <c r="FC65">
        <v>909.44</v>
      </c>
      <c r="FD65">
        <v>784.49400000000003</v>
      </c>
      <c r="FE65">
        <v>838.25400000000002</v>
      </c>
      <c r="FF65">
        <v>840.36400000000003</v>
      </c>
      <c r="FG65">
        <v>798.66499999999996</v>
      </c>
      <c r="FH65">
        <v>813.101</v>
      </c>
      <c r="FI65">
        <v>773.73199999999997</v>
      </c>
      <c r="FJ65">
        <v>766.64</v>
      </c>
      <c r="FK65">
        <v>773.55799999999999</v>
      </c>
      <c r="FL65">
        <v>774.59799999999996</v>
      </c>
      <c r="FM65">
        <v>780.53</v>
      </c>
      <c r="FN65">
        <v>817.49900000000002</v>
      </c>
      <c r="FO65">
        <v>1.9207816335435599</v>
      </c>
      <c r="FP65">
        <v>0.81464676822764104</v>
      </c>
      <c r="FQ65">
        <v>21.799999237060501</v>
      </c>
      <c r="FR65">
        <v>2.2048652726666398</v>
      </c>
      <c r="FS65" t="e">
        <v>#N/A</v>
      </c>
      <c r="FT65">
        <v>0.3</v>
      </c>
      <c r="FU65">
        <v>0.3</v>
      </c>
      <c r="FV65">
        <v>0.47199999999999998</v>
      </c>
      <c r="FW65">
        <v>59.2</v>
      </c>
      <c r="FX65">
        <v>64.2</v>
      </c>
      <c r="FY65">
        <v>33.299999999999997</v>
      </c>
      <c r="FZ65">
        <v>626</v>
      </c>
      <c r="GA65">
        <v>0.56999999999999995</v>
      </c>
      <c r="GB65">
        <v>0.53900000000000003</v>
      </c>
      <c r="GC65">
        <v>0.30599999999999999</v>
      </c>
      <c r="GD65">
        <v>12</v>
      </c>
      <c r="GE65">
        <v>10</v>
      </c>
      <c r="GF65">
        <v>4.2</v>
      </c>
      <c r="GG65">
        <v>99</v>
      </c>
      <c r="GH65" t="s">
        <v>211</v>
      </c>
      <c r="GI65">
        <v>56.1</v>
      </c>
      <c r="GJ65" t="s">
        <v>211</v>
      </c>
      <c r="GK65">
        <v>100</v>
      </c>
      <c r="GL65">
        <v>2.9</v>
      </c>
      <c r="GM65">
        <v>0.2</v>
      </c>
      <c r="GN65">
        <v>21.6</v>
      </c>
      <c r="GO65">
        <v>74.099999999999994</v>
      </c>
      <c r="GP65">
        <v>4.5</v>
      </c>
      <c r="GQ65" t="s">
        <v>211</v>
      </c>
      <c r="GR65">
        <v>0.5</v>
      </c>
      <c r="GS65">
        <v>61.4</v>
      </c>
      <c r="GT65">
        <v>56.8</v>
      </c>
      <c r="GU65">
        <v>53</v>
      </c>
      <c r="GV65">
        <v>76.2</v>
      </c>
    </row>
    <row r="66" spans="1:204">
      <c r="A66" s="9" t="s">
        <v>321</v>
      </c>
      <c r="B66" s="9" t="s">
        <v>322</v>
      </c>
      <c r="E66">
        <v>415025.53129999997</v>
      </c>
      <c r="F66">
        <v>978185.375</v>
      </c>
      <c r="G66">
        <v>126736.7188</v>
      </c>
      <c r="H66">
        <v>35128.238299999997</v>
      </c>
      <c r="I66">
        <v>2.2682606966329108E-2</v>
      </c>
      <c r="O66">
        <v>0</v>
      </c>
      <c r="U66">
        <v>0</v>
      </c>
      <c r="AA66">
        <v>0</v>
      </c>
      <c r="AG66">
        <v>100</v>
      </c>
      <c r="AH66">
        <v>100</v>
      </c>
      <c r="AN66">
        <v>0</v>
      </c>
      <c r="AO66">
        <v>0</v>
      </c>
      <c r="AU66">
        <v>3</v>
      </c>
      <c r="AV66">
        <v>4</v>
      </c>
      <c r="BB66">
        <v>0</v>
      </c>
      <c r="BC66">
        <v>0</v>
      </c>
      <c r="BI66">
        <v>0</v>
      </c>
      <c r="BJ66">
        <v>0</v>
      </c>
      <c r="BP66">
        <v>0</v>
      </c>
      <c r="BQ66">
        <v>0</v>
      </c>
      <c r="BR66">
        <v>0</v>
      </c>
      <c r="BS66">
        <v>4</v>
      </c>
      <c r="BT66" t="s">
        <v>218</v>
      </c>
      <c r="BU66" t="s">
        <v>218</v>
      </c>
      <c r="BV66" t="s">
        <v>218</v>
      </c>
      <c r="BW66" t="s">
        <v>218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218</v>
      </c>
      <c r="CD66" t="s">
        <v>218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  <c r="CJ66" t="s">
        <v>218</v>
      </c>
      <c r="CK66" t="s">
        <v>218</v>
      </c>
      <c r="CL66" t="s">
        <v>218</v>
      </c>
      <c r="CM66" t="s">
        <v>218</v>
      </c>
      <c r="CN66" t="s">
        <v>218</v>
      </c>
      <c r="CO66" t="s">
        <v>218</v>
      </c>
      <c r="CP66" t="s">
        <v>218</v>
      </c>
      <c r="CQ66" t="s">
        <v>218</v>
      </c>
      <c r="CR66" t="s">
        <v>218</v>
      </c>
      <c r="CS66" t="s">
        <v>218</v>
      </c>
      <c r="CT66" t="s">
        <v>218</v>
      </c>
      <c r="CU66" t="s">
        <v>218</v>
      </c>
      <c r="CV66" t="s">
        <v>218</v>
      </c>
      <c r="CW66" t="s">
        <v>218</v>
      </c>
      <c r="CX66" t="s">
        <v>218</v>
      </c>
      <c r="CY66" t="s">
        <v>218</v>
      </c>
      <c r="CZ66" t="s">
        <v>218</v>
      </c>
      <c r="DA66" t="s">
        <v>218</v>
      </c>
      <c r="DB66" t="s">
        <v>218</v>
      </c>
      <c r="DC66">
        <v>1459445</v>
      </c>
      <c r="DD66">
        <v>1467824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>
        <v>5717.2470000000003</v>
      </c>
      <c r="EX66">
        <v>5876.433</v>
      </c>
      <c r="EY66">
        <v>6420.6009999999997</v>
      </c>
      <c r="EZ66">
        <v>6978.1769999999997</v>
      </c>
      <c r="FA66">
        <v>7967.92</v>
      </c>
      <c r="FB66">
        <v>8566.6740000000009</v>
      </c>
      <c r="FC66">
        <v>8765.8819999999996</v>
      </c>
      <c r="FD66">
        <v>9864.2109999999993</v>
      </c>
      <c r="FE66">
        <v>10915.583000000001</v>
      </c>
      <c r="FF66">
        <v>12046.807000000001</v>
      </c>
      <c r="FG66">
        <v>13244.362999999999</v>
      </c>
      <c r="FH66">
        <v>14723.284</v>
      </c>
      <c r="FI66">
        <v>16659.845000000001</v>
      </c>
      <c r="FJ66">
        <v>19148.636999999999</v>
      </c>
      <c r="FK66">
        <v>21094.094000000001</v>
      </c>
      <c r="FL66">
        <v>22205.298999999999</v>
      </c>
      <c r="FM66">
        <v>23486.191999999999</v>
      </c>
      <c r="FN66">
        <v>25128.444</v>
      </c>
      <c r="FO66">
        <v>4.61283500441301</v>
      </c>
      <c r="FP66">
        <v>0</v>
      </c>
      <c r="FQ66">
        <v>28.774511493262501</v>
      </c>
      <c r="FR66">
        <v>188.29805881365701</v>
      </c>
      <c r="FS66">
        <v>1.1169486658061301</v>
      </c>
      <c r="FT66">
        <v>-0.4</v>
      </c>
      <c r="FU66">
        <v>-0.4</v>
      </c>
      <c r="FV66">
        <v>0.88300000000000001</v>
      </c>
      <c r="FW66">
        <v>72.900000000000006</v>
      </c>
      <c r="FX66">
        <v>99.8</v>
      </c>
      <c r="FY66">
        <v>91.2</v>
      </c>
      <c r="FZ66">
        <v>20361</v>
      </c>
      <c r="GA66">
        <v>0.79900000000000004</v>
      </c>
      <c r="GB66">
        <v>0.96399999999999997</v>
      </c>
      <c r="GC66">
        <v>0.88700000000000001</v>
      </c>
      <c r="GD66">
        <v>3</v>
      </c>
      <c r="GE66">
        <v>734</v>
      </c>
      <c r="GF66">
        <v>11.3</v>
      </c>
      <c r="GG66">
        <v>2511</v>
      </c>
      <c r="GH66">
        <v>14.6</v>
      </c>
      <c r="GI66" t="s">
        <v>211</v>
      </c>
      <c r="GJ66">
        <v>27.9</v>
      </c>
      <c r="GK66" t="s">
        <v>211</v>
      </c>
      <c r="GL66">
        <v>-0.1</v>
      </c>
      <c r="GM66">
        <v>0</v>
      </c>
      <c r="GN66">
        <v>69.5</v>
      </c>
      <c r="GO66">
        <v>22.7</v>
      </c>
      <c r="GP66">
        <v>25.2</v>
      </c>
      <c r="GQ66">
        <v>0.66500000000000004</v>
      </c>
      <c r="GR66">
        <v>0.65</v>
      </c>
      <c r="GS66">
        <v>78.3</v>
      </c>
      <c r="GT66">
        <v>67.3</v>
      </c>
      <c r="GU66">
        <v>99.8</v>
      </c>
      <c r="GV66">
        <v>99.8</v>
      </c>
    </row>
    <row r="67" spans="1:204">
      <c r="A67" s="9" t="s">
        <v>323</v>
      </c>
      <c r="B67" s="9" t="s">
        <v>324</v>
      </c>
      <c r="E67">
        <v>55481880</v>
      </c>
      <c r="F67">
        <v>7425445.5</v>
      </c>
      <c r="G67">
        <v>0</v>
      </c>
      <c r="H67">
        <v>0</v>
      </c>
      <c r="I67">
        <v>2.011972375785228E-2</v>
      </c>
      <c r="J67">
        <v>3000000</v>
      </c>
      <c r="K67">
        <v>14750000</v>
      </c>
      <c r="L67">
        <v>6500000</v>
      </c>
      <c r="M67">
        <v>7486200</v>
      </c>
      <c r="N67">
        <v>0</v>
      </c>
      <c r="O67">
        <v>15200000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21000</v>
      </c>
      <c r="W67">
        <v>28000</v>
      </c>
      <c r="X67">
        <v>397240</v>
      </c>
      <c r="Y67">
        <v>351711</v>
      </c>
      <c r="Z67">
        <v>220755</v>
      </c>
      <c r="AA67">
        <v>1031950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48986856</v>
      </c>
      <c r="AI67">
        <v>100000</v>
      </c>
      <c r="AJ67">
        <v>300367</v>
      </c>
      <c r="AK67">
        <v>0</v>
      </c>
      <c r="AL67">
        <v>0</v>
      </c>
      <c r="AM67">
        <v>0</v>
      </c>
      <c r="AN67">
        <v>0</v>
      </c>
      <c r="AO67">
        <v>400367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9</v>
      </c>
      <c r="AX67">
        <v>9</v>
      </c>
      <c r="AY67">
        <v>45</v>
      </c>
      <c r="AZ67">
        <v>399</v>
      </c>
      <c r="BA67">
        <v>144</v>
      </c>
      <c r="BB67">
        <v>1298</v>
      </c>
      <c r="BC67">
        <v>1904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402272</v>
      </c>
      <c r="BT67">
        <v>3</v>
      </c>
      <c r="BU67">
        <v>6</v>
      </c>
      <c r="BV67">
        <v>8</v>
      </c>
      <c r="BW67">
        <v>10</v>
      </c>
      <c r="BX67">
        <v>21</v>
      </c>
      <c r="BY67">
        <v>2</v>
      </c>
      <c r="BZ67">
        <v>50</v>
      </c>
      <c r="CA67">
        <v>1</v>
      </c>
      <c r="CB67">
        <v>4</v>
      </c>
      <c r="CC67">
        <v>4</v>
      </c>
      <c r="CD67">
        <v>1</v>
      </c>
      <c r="CE67">
        <v>6</v>
      </c>
      <c r="CF67">
        <v>1</v>
      </c>
      <c r="CG67">
        <v>17</v>
      </c>
      <c r="CH67" t="s">
        <v>218</v>
      </c>
      <c r="CI67" t="s">
        <v>218</v>
      </c>
      <c r="CJ67" t="s">
        <v>218</v>
      </c>
      <c r="CK67" t="s">
        <v>218</v>
      </c>
      <c r="CL67" t="s">
        <v>218</v>
      </c>
      <c r="CM67" t="s">
        <v>218</v>
      </c>
      <c r="CN67" t="s">
        <v>218</v>
      </c>
      <c r="CO67">
        <v>2</v>
      </c>
      <c r="CP67">
        <v>2</v>
      </c>
      <c r="CQ67">
        <v>3</v>
      </c>
      <c r="CR67">
        <v>7</v>
      </c>
      <c r="CS67">
        <v>12</v>
      </c>
      <c r="CT67">
        <v>1</v>
      </c>
      <c r="CU67">
        <v>27</v>
      </c>
      <c r="CV67" t="s">
        <v>218</v>
      </c>
      <c r="CW67" t="s">
        <v>218</v>
      </c>
      <c r="CX67" t="s">
        <v>218</v>
      </c>
      <c r="CY67" t="s">
        <v>218</v>
      </c>
      <c r="CZ67" t="s">
        <v>218</v>
      </c>
      <c r="DA67" t="s">
        <v>218</v>
      </c>
      <c r="DB67" t="s">
        <v>218</v>
      </c>
      <c r="DC67">
        <v>33567000</v>
      </c>
      <c r="DD67">
        <v>34104000</v>
      </c>
      <c r="DE67">
        <v>37.228999999999999</v>
      </c>
      <c r="DF67">
        <v>37.228999999999999</v>
      </c>
      <c r="DG67">
        <v>37.228999999999999</v>
      </c>
      <c r="DH67">
        <v>37.228999999999999</v>
      </c>
      <c r="DI67">
        <v>37.228999999999999</v>
      </c>
      <c r="DJ67">
        <v>37.228999999999999</v>
      </c>
      <c r="DK67">
        <v>37.228999999999999</v>
      </c>
      <c r="DL67">
        <v>37.228999999999999</v>
      </c>
      <c r="DM67">
        <v>37.228999999999999</v>
      </c>
      <c r="DN67">
        <v>37.228999999999999</v>
      </c>
      <c r="DO67">
        <v>37.228999999999999</v>
      </c>
      <c r="DP67">
        <v>37.228999999999999</v>
      </c>
      <c r="DQ67">
        <v>37.228999999999999</v>
      </c>
      <c r="DR67">
        <v>37.228999999999999</v>
      </c>
      <c r="DS67">
        <v>37.228999999999999</v>
      </c>
      <c r="DT67">
        <v>37.228999999999999</v>
      </c>
      <c r="DU67">
        <v>37.228999999999999</v>
      </c>
      <c r="DV67">
        <v>37.228999999999999</v>
      </c>
      <c r="DW67">
        <v>37.228999999999999</v>
      </c>
      <c r="DX67">
        <v>37.228999999999999</v>
      </c>
      <c r="DY67">
        <v>37.228999999999999</v>
      </c>
      <c r="DZ67">
        <v>37.228999999999999</v>
      </c>
      <c r="EA67">
        <v>37.228999999999999</v>
      </c>
      <c r="EB67">
        <v>37.228999999999999</v>
      </c>
      <c r="EC67">
        <v>37.228999999999999</v>
      </c>
      <c r="ED67">
        <v>37.228999999999999</v>
      </c>
      <c r="EE67">
        <v>37.228999999999999</v>
      </c>
      <c r="EF67">
        <v>37.228999999999999</v>
      </c>
      <c r="EG67">
        <v>37.228999999999999</v>
      </c>
      <c r="EH67">
        <v>37.228999999999999</v>
      </c>
      <c r="EI67">
        <v>37.228999999999999</v>
      </c>
      <c r="EJ67">
        <v>267.327</v>
      </c>
      <c r="EK67">
        <v>280.95800000000003</v>
      </c>
      <c r="EL67">
        <v>294.57900000000001</v>
      </c>
      <c r="EM67">
        <v>323.553</v>
      </c>
      <c r="EN67">
        <v>321.82799999999997</v>
      </c>
      <c r="EO67">
        <v>283.38</v>
      </c>
      <c r="EP67">
        <v>306.49900000000002</v>
      </c>
      <c r="EQ67">
        <v>346.86399999999998</v>
      </c>
      <c r="ER67">
        <v>373.75200000000001</v>
      </c>
      <c r="ES67">
        <v>375.072</v>
      </c>
      <c r="ET67">
        <v>387.08300000000003</v>
      </c>
      <c r="EU67">
        <v>354.916</v>
      </c>
      <c r="EV67">
        <v>320.24900000000002</v>
      </c>
      <c r="EW67">
        <v>359.803</v>
      </c>
      <c r="EX67">
        <v>372.58199999999999</v>
      </c>
      <c r="EY67">
        <v>394.846</v>
      </c>
      <c r="EZ67">
        <v>441.35199999999998</v>
      </c>
      <c r="FA67">
        <v>450.64400000000001</v>
      </c>
      <c r="FB67">
        <v>424.32299999999998</v>
      </c>
      <c r="FC67">
        <v>443.22500000000002</v>
      </c>
      <c r="FD67">
        <v>465.916</v>
      </c>
      <c r="FE67">
        <v>498.90100000000001</v>
      </c>
      <c r="FF67">
        <v>500.01100000000002</v>
      </c>
      <c r="FG67">
        <v>479.30900000000003</v>
      </c>
      <c r="FH67">
        <v>573.80899999999997</v>
      </c>
      <c r="FI67">
        <v>646.85</v>
      </c>
      <c r="FJ67">
        <v>724.15499999999997</v>
      </c>
      <c r="FK67">
        <v>805.88900000000001</v>
      </c>
      <c r="FL67">
        <v>868.67899999999997</v>
      </c>
      <c r="FM67">
        <v>923.38900000000001</v>
      </c>
      <c r="FN67">
        <v>985.09699999999998</v>
      </c>
      <c r="FO67">
        <v>3.7147806803877801</v>
      </c>
      <c r="FP67">
        <v>4.6802358842094103</v>
      </c>
      <c r="FQ67">
        <v>12.8</v>
      </c>
      <c r="FR67">
        <v>2.4215634289578101</v>
      </c>
      <c r="FS67">
        <v>0.173280997938077</v>
      </c>
      <c r="FT67">
        <v>1</v>
      </c>
      <c r="FU67">
        <v>1.1000000000000001</v>
      </c>
      <c r="FV67">
        <v>0.41399999999999998</v>
      </c>
      <c r="FW67">
        <v>54.7</v>
      </c>
      <c r="FX67">
        <v>35.9</v>
      </c>
      <c r="FY67">
        <v>49</v>
      </c>
      <c r="FZ67">
        <v>779</v>
      </c>
      <c r="GA67">
        <v>0.496</v>
      </c>
      <c r="GB67">
        <v>0.40300000000000002</v>
      </c>
      <c r="GC67">
        <v>0.34300000000000003</v>
      </c>
      <c r="GD67">
        <v>0</v>
      </c>
      <c r="GE67">
        <v>13</v>
      </c>
      <c r="GF67">
        <v>10.6</v>
      </c>
      <c r="GG67">
        <v>130</v>
      </c>
      <c r="GH67">
        <v>23.3</v>
      </c>
      <c r="GI67">
        <v>53.9</v>
      </c>
      <c r="GJ67" t="s">
        <v>211</v>
      </c>
      <c r="GK67">
        <v>130</v>
      </c>
      <c r="GL67">
        <v>2.7</v>
      </c>
      <c r="GM67">
        <v>-0.1</v>
      </c>
      <c r="GN67">
        <v>17.600000000000001</v>
      </c>
      <c r="GO67">
        <v>80.5</v>
      </c>
      <c r="GP67">
        <v>6</v>
      </c>
      <c r="GQ67">
        <v>0.46400000000000002</v>
      </c>
      <c r="GR67">
        <v>0.67</v>
      </c>
      <c r="GS67">
        <v>56.2</v>
      </c>
      <c r="GT67">
        <v>53.3</v>
      </c>
      <c r="GU67">
        <v>22.8</v>
      </c>
      <c r="GV67">
        <v>50</v>
      </c>
    </row>
    <row r="68" spans="1:204">
      <c r="A68" s="9" t="s">
        <v>325</v>
      </c>
      <c r="B68" s="9" t="s">
        <v>326</v>
      </c>
      <c r="E68">
        <v>433521.70120000001</v>
      </c>
      <c r="F68">
        <v>380049.25</v>
      </c>
      <c r="G68">
        <v>90894.078099999999</v>
      </c>
      <c r="H68">
        <v>51982.371899999998</v>
      </c>
      <c r="I68">
        <v>4.9829449210556459E-2</v>
      </c>
      <c r="J68">
        <v>0</v>
      </c>
      <c r="K68">
        <v>31000</v>
      </c>
      <c r="L68">
        <v>0</v>
      </c>
      <c r="M68">
        <v>0</v>
      </c>
      <c r="N68">
        <v>263455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215000</v>
      </c>
      <c r="X68">
        <v>0</v>
      </c>
      <c r="Y68">
        <v>0</v>
      </c>
      <c r="Z68">
        <v>0</v>
      </c>
      <c r="AA68">
        <v>1724</v>
      </c>
      <c r="AB68">
        <v>75850</v>
      </c>
      <c r="AC68">
        <v>339515</v>
      </c>
      <c r="AD68">
        <v>8000</v>
      </c>
      <c r="AE68">
        <v>163503</v>
      </c>
      <c r="AF68">
        <v>1772</v>
      </c>
      <c r="AG68">
        <v>35237</v>
      </c>
      <c r="AH68">
        <v>1135056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19</v>
      </c>
      <c r="AY68">
        <v>10</v>
      </c>
      <c r="AZ68">
        <v>0</v>
      </c>
      <c r="BA68">
        <v>4</v>
      </c>
      <c r="BB68">
        <v>10</v>
      </c>
      <c r="BC68">
        <v>43</v>
      </c>
      <c r="BD68">
        <v>71</v>
      </c>
      <c r="BE68">
        <v>43</v>
      </c>
      <c r="BF68">
        <v>1</v>
      </c>
      <c r="BG68">
        <v>46</v>
      </c>
      <c r="BH68">
        <v>13</v>
      </c>
      <c r="BI68">
        <v>34</v>
      </c>
      <c r="BJ68">
        <v>208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252</v>
      </c>
      <c r="BT68">
        <v>4</v>
      </c>
      <c r="BU68">
        <v>9</v>
      </c>
      <c r="BV68">
        <v>3</v>
      </c>
      <c r="BW68">
        <v>2</v>
      </c>
      <c r="BX68">
        <v>4</v>
      </c>
      <c r="BY68">
        <v>3</v>
      </c>
      <c r="BZ68">
        <v>25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2</v>
      </c>
      <c r="CH68" t="s">
        <v>218</v>
      </c>
      <c r="CI68" t="s">
        <v>218</v>
      </c>
      <c r="CJ68" t="s">
        <v>218</v>
      </c>
      <c r="CK68" t="s">
        <v>218</v>
      </c>
      <c r="CL68" t="s">
        <v>218</v>
      </c>
      <c r="CM68" t="s">
        <v>218</v>
      </c>
      <c r="CN68" t="s">
        <v>218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4</v>
      </c>
      <c r="CV68">
        <v>4</v>
      </c>
      <c r="CW68">
        <v>7</v>
      </c>
      <c r="CX68">
        <v>2</v>
      </c>
      <c r="CY68">
        <v>2</v>
      </c>
      <c r="CZ68">
        <v>2</v>
      </c>
      <c r="DA68">
        <v>2</v>
      </c>
      <c r="DB68">
        <v>19</v>
      </c>
      <c r="DC68">
        <v>608215</v>
      </c>
      <c r="DD68">
        <v>620185</v>
      </c>
      <c r="DE68">
        <v>0.63400000000000001</v>
      </c>
      <c r="DF68">
        <v>0.63400000000000001</v>
      </c>
      <c r="DG68">
        <v>0.63400000000000001</v>
      </c>
      <c r="DH68">
        <v>0.63400000000000001</v>
      </c>
      <c r="DI68">
        <v>0.63400000000000001</v>
      </c>
      <c r="DJ68">
        <v>0.63400000000000001</v>
      </c>
      <c r="DK68">
        <v>0.63400000000000001</v>
      </c>
      <c r="DL68">
        <v>0.63400000000000001</v>
      </c>
      <c r="DM68">
        <v>0.63400000000000001</v>
      </c>
      <c r="DN68">
        <v>0.63400000000000001</v>
      </c>
      <c r="DO68">
        <v>0.63400000000000001</v>
      </c>
      <c r="DP68">
        <v>0.63400000000000001</v>
      </c>
      <c r="DQ68">
        <v>0.63400000000000001</v>
      </c>
      <c r="DR68">
        <v>0.63400000000000001</v>
      </c>
      <c r="DS68">
        <v>0.63400000000000001</v>
      </c>
      <c r="DT68">
        <v>0.63400000000000001</v>
      </c>
      <c r="DU68">
        <v>0.63400000000000001</v>
      </c>
      <c r="DV68">
        <v>0.63400000000000001</v>
      </c>
      <c r="DW68">
        <v>0.63400000000000001</v>
      </c>
      <c r="DX68">
        <v>0.63400000000000001</v>
      </c>
      <c r="DY68">
        <v>0.63400000000000001</v>
      </c>
      <c r="DZ68">
        <v>0.63400000000000001</v>
      </c>
      <c r="EA68">
        <v>0.63400000000000001</v>
      </c>
      <c r="EB68">
        <v>0.63400000000000001</v>
      </c>
      <c r="EC68">
        <v>0.63400000000000001</v>
      </c>
      <c r="ED68">
        <v>0.63400000000000001</v>
      </c>
      <c r="EE68">
        <v>0.63400000000000001</v>
      </c>
      <c r="EF68">
        <v>0.63400000000000001</v>
      </c>
      <c r="EG68">
        <v>0.63400000000000001</v>
      </c>
      <c r="EH68">
        <v>0.63400000000000001</v>
      </c>
      <c r="EI68">
        <v>0.63400000000000001</v>
      </c>
      <c r="EJ68">
        <v>1072.191</v>
      </c>
      <c r="EK68">
        <v>1213.71</v>
      </c>
      <c r="EL68">
        <v>1241.2</v>
      </c>
      <c r="EM68">
        <v>1205.3150000000001</v>
      </c>
      <c r="EN68">
        <v>1347.973</v>
      </c>
      <c r="EO68">
        <v>1315.8779999999999</v>
      </c>
      <c r="EP68">
        <v>1420.46</v>
      </c>
      <c r="EQ68">
        <v>1348.9069999999999</v>
      </c>
      <c r="ER68">
        <v>1441.5630000000001</v>
      </c>
      <c r="ES68">
        <v>1700.9549999999999</v>
      </c>
      <c r="ET68">
        <v>1860.3779999999999</v>
      </c>
      <c r="EU68">
        <v>1857.7190000000001</v>
      </c>
      <c r="EV68">
        <v>1993.8209999999999</v>
      </c>
      <c r="EW68">
        <v>2065.6289999999999</v>
      </c>
      <c r="EX68">
        <v>2186.866</v>
      </c>
      <c r="EY68">
        <v>2912.886</v>
      </c>
      <c r="EZ68">
        <v>3070.8330000000001</v>
      </c>
      <c r="FA68">
        <v>3015.2310000000002</v>
      </c>
      <c r="FB68">
        <v>3050.7689999999998</v>
      </c>
      <c r="FC68">
        <v>3342.4270000000001</v>
      </c>
      <c r="FD68">
        <v>3318.45</v>
      </c>
      <c r="FE68">
        <v>3429.35</v>
      </c>
      <c r="FF68">
        <v>3565.5189999999998</v>
      </c>
      <c r="FG68">
        <v>3644.3229999999999</v>
      </c>
      <c r="FH68">
        <v>3881.8220000000001</v>
      </c>
      <c r="FI68">
        <v>4100.38</v>
      </c>
      <c r="FJ68">
        <v>4344.0959999999995</v>
      </c>
      <c r="FK68">
        <v>4229.7380000000003</v>
      </c>
      <c r="FL68">
        <v>4366.8500000000004</v>
      </c>
      <c r="FM68">
        <v>4534.0060000000003</v>
      </c>
      <c r="FN68">
        <v>4731.8609999999999</v>
      </c>
      <c r="FO68">
        <v>6.0285512341169403</v>
      </c>
      <c r="FP68">
        <v>0</v>
      </c>
      <c r="FQ68">
        <v>49.200000762939403</v>
      </c>
      <c r="FR68">
        <v>71.086173028484197</v>
      </c>
      <c r="FS68" t="e">
        <v>#N/A</v>
      </c>
      <c r="FT68" t="e">
        <v>#N/A</v>
      </c>
      <c r="FU68" t="e">
        <v>#N/A</v>
      </c>
      <c r="FV68">
        <v>0.74099999999999999</v>
      </c>
      <c r="FW68">
        <v>68.7</v>
      </c>
      <c r="FX68" t="s">
        <v>211</v>
      </c>
      <c r="FY68">
        <v>71.5</v>
      </c>
      <c r="FZ68">
        <v>4304</v>
      </c>
      <c r="GA68">
        <v>0.72799999999999998</v>
      </c>
      <c r="GB68">
        <v>0.86799999999999999</v>
      </c>
      <c r="GC68">
        <v>0.628</v>
      </c>
      <c r="GD68">
        <v>7</v>
      </c>
      <c r="GE68">
        <v>199</v>
      </c>
      <c r="GF68">
        <v>9.1</v>
      </c>
      <c r="GG68">
        <v>1143</v>
      </c>
      <c r="GH68">
        <v>20</v>
      </c>
      <c r="GI68">
        <v>72.5</v>
      </c>
      <c r="GJ68" t="s">
        <v>211</v>
      </c>
      <c r="GK68" t="s">
        <v>211</v>
      </c>
      <c r="GL68">
        <v>1.5</v>
      </c>
      <c r="GM68">
        <v>-0.8</v>
      </c>
      <c r="GN68">
        <v>53.4</v>
      </c>
      <c r="GO68">
        <v>48.2</v>
      </c>
      <c r="GP68">
        <v>7.7</v>
      </c>
      <c r="GQ68" t="s">
        <v>211</v>
      </c>
      <c r="GR68">
        <v>0.38</v>
      </c>
      <c r="GS68">
        <v>71</v>
      </c>
      <c r="GT68">
        <v>66.5</v>
      </c>
      <c r="GU68" t="s">
        <v>211</v>
      </c>
      <c r="GV68" t="s">
        <v>211</v>
      </c>
    </row>
    <row r="69" spans="1:204">
      <c r="A69" s="9" t="s">
        <v>327</v>
      </c>
      <c r="B69" s="9" t="s">
        <v>328</v>
      </c>
      <c r="E69">
        <v>1633394.25</v>
      </c>
      <c r="F69">
        <v>3495274.5</v>
      </c>
      <c r="G69">
        <v>151559.1563</v>
      </c>
      <c r="H69">
        <v>67326.640599999999</v>
      </c>
      <c r="I69">
        <v>3.2009733148427467E-3</v>
      </c>
      <c r="L69">
        <v>0</v>
      </c>
      <c r="O69">
        <v>0</v>
      </c>
      <c r="R69">
        <v>0</v>
      </c>
      <c r="U69">
        <v>0</v>
      </c>
      <c r="X69">
        <v>0</v>
      </c>
      <c r="AA69">
        <v>400</v>
      </c>
      <c r="AD69">
        <v>0</v>
      </c>
      <c r="AG69">
        <v>0</v>
      </c>
      <c r="AH69">
        <v>400</v>
      </c>
      <c r="AK69">
        <v>0</v>
      </c>
      <c r="AN69">
        <v>0</v>
      </c>
      <c r="AO69">
        <v>0</v>
      </c>
      <c r="AR69">
        <v>0</v>
      </c>
      <c r="AU69">
        <v>0</v>
      </c>
      <c r="AV69">
        <v>1</v>
      </c>
      <c r="AY69">
        <v>0</v>
      </c>
      <c r="BB69">
        <v>0</v>
      </c>
      <c r="BC69">
        <v>0</v>
      </c>
      <c r="BF69">
        <v>0</v>
      </c>
      <c r="BI69">
        <v>0</v>
      </c>
      <c r="BJ69">
        <v>0</v>
      </c>
      <c r="BM69">
        <v>0</v>
      </c>
      <c r="BP69">
        <v>0</v>
      </c>
      <c r="BQ69">
        <v>0</v>
      </c>
      <c r="BR69">
        <v>0</v>
      </c>
      <c r="BS69">
        <v>1</v>
      </c>
      <c r="BT69" t="s">
        <v>218</v>
      </c>
      <c r="BU69" t="s">
        <v>218</v>
      </c>
      <c r="BV69" t="s">
        <v>218</v>
      </c>
      <c r="BW69" t="s">
        <v>218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218</v>
      </c>
      <c r="CD69" t="s">
        <v>218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  <c r="CJ69" t="s">
        <v>218</v>
      </c>
      <c r="CK69" t="s">
        <v>218</v>
      </c>
      <c r="CL69" t="s">
        <v>218</v>
      </c>
      <c r="CM69" t="s">
        <v>218</v>
      </c>
      <c r="CN69" t="s">
        <v>218</v>
      </c>
      <c r="CO69" t="s">
        <v>218</v>
      </c>
      <c r="CP69" t="s">
        <v>218</v>
      </c>
      <c r="CQ69" t="s">
        <v>218</v>
      </c>
      <c r="CR69" t="s">
        <v>218</v>
      </c>
      <c r="CS69" t="s">
        <v>218</v>
      </c>
      <c r="CT69" t="s">
        <v>218</v>
      </c>
      <c r="CU69" t="s">
        <v>218</v>
      </c>
      <c r="CV69" t="s">
        <v>218</v>
      </c>
      <c r="CW69" t="s">
        <v>218</v>
      </c>
      <c r="CX69" t="s">
        <v>218</v>
      </c>
      <c r="CY69" t="s">
        <v>218</v>
      </c>
      <c r="CZ69" t="s">
        <v>218</v>
      </c>
      <c r="DA69" t="s">
        <v>218</v>
      </c>
      <c r="DB69" t="s">
        <v>218</v>
      </c>
      <c r="DC69">
        <v>4753000</v>
      </c>
      <c r="DD69">
        <v>4765000</v>
      </c>
      <c r="DE69">
        <v>4.78</v>
      </c>
      <c r="DF69">
        <v>4.78</v>
      </c>
      <c r="DG69">
        <v>4.78</v>
      </c>
      <c r="DH69">
        <v>4.78</v>
      </c>
      <c r="DI69">
        <v>4.78</v>
      </c>
      <c r="DJ69">
        <v>4.78</v>
      </c>
      <c r="DK69">
        <v>4.78</v>
      </c>
      <c r="DL69">
        <v>4.78</v>
      </c>
      <c r="DM69">
        <v>4.78</v>
      </c>
      <c r="DN69">
        <v>4.78</v>
      </c>
      <c r="DO69">
        <v>4.78</v>
      </c>
      <c r="DP69">
        <v>4.78</v>
      </c>
      <c r="DQ69">
        <v>4.78</v>
      </c>
      <c r="DR69">
        <v>4.78</v>
      </c>
      <c r="DS69">
        <v>4.78</v>
      </c>
      <c r="DT69">
        <v>4.78</v>
      </c>
      <c r="DU69">
        <v>4.78</v>
      </c>
      <c r="DV69">
        <v>4.78</v>
      </c>
      <c r="DW69">
        <v>4.78</v>
      </c>
      <c r="DX69">
        <v>4.78</v>
      </c>
      <c r="DY69">
        <v>4.78</v>
      </c>
      <c r="DZ69">
        <v>4.78</v>
      </c>
      <c r="EA69">
        <v>4.78</v>
      </c>
      <c r="EB69">
        <v>4.78</v>
      </c>
      <c r="EC69">
        <v>4.78</v>
      </c>
      <c r="ED69">
        <v>4.78</v>
      </c>
      <c r="EE69">
        <v>4.78</v>
      </c>
      <c r="EF69">
        <v>4.78</v>
      </c>
      <c r="EG69">
        <v>4.78</v>
      </c>
      <c r="EH69">
        <v>4.78</v>
      </c>
      <c r="EI69">
        <v>4.78</v>
      </c>
      <c r="EJ69">
        <v>8763.5959999999995</v>
      </c>
      <c r="EK69">
        <v>9667.0709999999999</v>
      </c>
      <c r="EL69">
        <v>10508.019</v>
      </c>
      <c r="EM69">
        <v>11178.895</v>
      </c>
      <c r="EN69">
        <v>11887.715</v>
      </c>
      <c r="EO69">
        <v>12598.565000000001</v>
      </c>
      <c r="EP69">
        <v>13171.64</v>
      </c>
      <c r="EQ69">
        <v>13973.181</v>
      </c>
      <c r="ER69">
        <v>15142.885</v>
      </c>
      <c r="ES69">
        <v>16507.102999999999</v>
      </c>
      <c r="ET69">
        <v>17082.531999999999</v>
      </c>
      <c r="EU69">
        <v>16485.798999999999</v>
      </c>
      <c r="EV69">
        <v>16144.081</v>
      </c>
      <c r="EW69">
        <v>16285.925999999999</v>
      </c>
      <c r="EX69">
        <v>17152.752</v>
      </c>
      <c r="EY69">
        <v>18121.534</v>
      </c>
      <c r="EZ69">
        <v>19084.381000000001</v>
      </c>
      <c r="FA69">
        <v>20522.642</v>
      </c>
      <c r="FB69">
        <v>21768.517</v>
      </c>
      <c r="FC69">
        <v>22888.938999999998</v>
      </c>
      <c r="FD69">
        <v>24508.713</v>
      </c>
      <c r="FE69">
        <v>25699.696</v>
      </c>
      <c r="FF69">
        <v>26513.569</v>
      </c>
      <c r="FG69">
        <v>27492.397000000001</v>
      </c>
      <c r="FH69">
        <v>29227.29</v>
      </c>
      <c r="FI69">
        <v>30496.002</v>
      </c>
      <c r="FJ69">
        <v>32859.256999999998</v>
      </c>
      <c r="FK69">
        <v>35279.555999999997</v>
      </c>
      <c r="FL69">
        <v>36776.665000000001</v>
      </c>
      <c r="FM69">
        <v>38143.896000000001</v>
      </c>
      <c r="FN69">
        <v>39651.758999999998</v>
      </c>
      <c r="FO69">
        <v>5.6438890276291804</v>
      </c>
      <c r="FP69">
        <v>0</v>
      </c>
      <c r="FQ69">
        <v>65.362724841232605</v>
      </c>
      <c r="FR69">
        <v>128.542953390099</v>
      </c>
      <c r="FS69">
        <v>3.4729350611723602</v>
      </c>
      <c r="FT69">
        <v>-0.1</v>
      </c>
      <c r="FU69">
        <v>0</v>
      </c>
      <c r="FV69">
        <v>0.95899999999999996</v>
      </c>
      <c r="FW69">
        <v>79.5</v>
      </c>
      <c r="FX69" t="s">
        <v>211</v>
      </c>
      <c r="FY69">
        <v>101.4</v>
      </c>
      <c r="FZ69">
        <v>34526</v>
      </c>
      <c r="GA69">
        <v>0.90800000000000003</v>
      </c>
      <c r="GB69">
        <v>0.99299999999999999</v>
      </c>
      <c r="GC69">
        <v>0.97499999999999998</v>
      </c>
      <c r="GD69">
        <v>11</v>
      </c>
      <c r="GE69">
        <v>1940</v>
      </c>
      <c r="GF69">
        <v>12.1</v>
      </c>
      <c r="GG69">
        <v>5373</v>
      </c>
      <c r="GH69">
        <v>12.5</v>
      </c>
      <c r="GI69" t="s">
        <v>211</v>
      </c>
      <c r="GJ69">
        <v>30.9</v>
      </c>
      <c r="GK69" t="s">
        <v>211</v>
      </c>
      <c r="GL69">
        <v>0.2</v>
      </c>
      <c r="GM69">
        <v>0.2</v>
      </c>
      <c r="GN69">
        <v>63.9</v>
      </c>
      <c r="GO69">
        <v>25</v>
      </c>
      <c r="GP69">
        <v>25.9</v>
      </c>
      <c r="GQ69">
        <v>0.90200000000000002</v>
      </c>
      <c r="GR69">
        <v>0.73</v>
      </c>
      <c r="GS69">
        <v>82.8</v>
      </c>
      <c r="GT69">
        <v>76</v>
      </c>
      <c r="GU69" t="s">
        <v>211</v>
      </c>
      <c r="GV69" t="s">
        <v>211</v>
      </c>
    </row>
    <row r="70" spans="1:204">
      <c r="A70" s="9" t="s">
        <v>329</v>
      </c>
      <c r="B70" s="9" t="s">
        <v>330</v>
      </c>
      <c r="E70">
        <v>16682966</v>
      </c>
      <c r="F70">
        <v>42533628</v>
      </c>
      <c r="G70">
        <v>2163818.5</v>
      </c>
      <c r="H70">
        <v>634084.4375</v>
      </c>
      <c r="I70">
        <v>5.3235867961958575E-3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10000</v>
      </c>
      <c r="T70">
        <v>0</v>
      </c>
      <c r="U70">
        <v>0</v>
      </c>
      <c r="V70">
        <v>1313</v>
      </c>
      <c r="W70">
        <v>3712</v>
      </c>
      <c r="X70">
        <v>300</v>
      </c>
      <c r="Y70">
        <v>1790</v>
      </c>
      <c r="Z70">
        <v>26779</v>
      </c>
      <c r="AA70">
        <v>31000</v>
      </c>
      <c r="AB70">
        <v>0</v>
      </c>
      <c r="AC70">
        <v>0</v>
      </c>
      <c r="AD70">
        <v>2000</v>
      </c>
      <c r="AE70">
        <v>6720</v>
      </c>
      <c r="AF70">
        <v>3501601</v>
      </c>
      <c r="AG70">
        <v>1572</v>
      </c>
      <c r="AH70">
        <v>3586787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25</v>
      </c>
      <c r="AS70">
        <v>23</v>
      </c>
      <c r="AT70">
        <v>0</v>
      </c>
      <c r="AU70">
        <v>20886</v>
      </c>
      <c r="AV70">
        <v>20887</v>
      </c>
      <c r="AW70">
        <v>9</v>
      </c>
      <c r="AX70">
        <v>41</v>
      </c>
      <c r="AY70">
        <v>13</v>
      </c>
      <c r="AZ70">
        <v>21</v>
      </c>
      <c r="BA70">
        <v>67</v>
      </c>
      <c r="BB70">
        <v>13</v>
      </c>
      <c r="BC70">
        <v>164</v>
      </c>
      <c r="BD70">
        <v>12</v>
      </c>
      <c r="BE70">
        <v>19</v>
      </c>
      <c r="BF70">
        <v>100</v>
      </c>
      <c r="BG70">
        <v>29</v>
      </c>
      <c r="BH70">
        <v>134</v>
      </c>
      <c r="BI70">
        <v>27</v>
      </c>
      <c r="BJ70">
        <v>321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21372</v>
      </c>
      <c r="BT70">
        <v>8</v>
      </c>
      <c r="BU70">
        <v>17</v>
      </c>
      <c r="BV70">
        <v>11</v>
      </c>
      <c r="BW70">
        <v>10</v>
      </c>
      <c r="BX70">
        <v>26</v>
      </c>
      <c r="BY70">
        <v>5</v>
      </c>
      <c r="BZ70">
        <v>77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1</v>
      </c>
      <c r="CJ70">
        <v>3</v>
      </c>
      <c r="CK70">
        <v>1</v>
      </c>
      <c r="CL70">
        <v>0</v>
      </c>
      <c r="CM70">
        <v>1</v>
      </c>
      <c r="CN70">
        <v>6</v>
      </c>
      <c r="CO70">
        <v>3</v>
      </c>
      <c r="CP70">
        <v>4</v>
      </c>
      <c r="CQ70">
        <v>2</v>
      </c>
      <c r="CR70">
        <v>6</v>
      </c>
      <c r="CS70">
        <v>17</v>
      </c>
      <c r="CT70">
        <v>2</v>
      </c>
      <c r="CU70">
        <v>34</v>
      </c>
      <c r="CV70">
        <v>2</v>
      </c>
      <c r="CW70">
        <v>7</v>
      </c>
      <c r="CX70">
        <v>5</v>
      </c>
      <c r="CY70">
        <v>2</v>
      </c>
      <c r="CZ70">
        <v>8</v>
      </c>
      <c r="DA70">
        <v>1</v>
      </c>
      <c r="DB70">
        <v>25</v>
      </c>
      <c r="DC70">
        <v>53376000</v>
      </c>
      <c r="DD70">
        <v>53606000</v>
      </c>
      <c r="DE70">
        <v>53.731000000000002</v>
      </c>
      <c r="DF70">
        <v>53.731000000000002</v>
      </c>
      <c r="DG70">
        <v>53.731000000000002</v>
      </c>
      <c r="DH70">
        <v>53.731000000000002</v>
      </c>
      <c r="DI70">
        <v>53.731000000000002</v>
      </c>
      <c r="DJ70">
        <v>53.731000000000002</v>
      </c>
      <c r="DK70">
        <v>53.731000000000002</v>
      </c>
      <c r="DL70">
        <v>53.731000000000002</v>
      </c>
      <c r="DM70">
        <v>53.731000000000002</v>
      </c>
      <c r="DN70">
        <v>53.731000000000002</v>
      </c>
      <c r="DO70">
        <v>53.731000000000002</v>
      </c>
      <c r="DP70">
        <v>53.731000000000002</v>
      </c>
      <c r="DQ70">
        <v>53.731000000000002</v>
      </c>
      <c r="DR70">
        <v>53.731000000000002</v>
      </c>
      <c r="DS70">
        <v>53.731000000000002</v>
      </c>
      <c r="DT70">
        <v>53.731000000000002</v>
      </c>
      <c r="DU70">
        <v>53.731000000000002</v>
      </c>
      <c r="DV70">
        <v>53.731000000000002</v>
      </c>
      <c r="DW70">
        <v>53.731000000000002</v>
      </c>
      <c r="DX70">
        <v>53.731000000000002</v>
      </c>
      <c r="DY70">
        <v>53.731000000000002</v>
      </c>
      <c r="DZ70">
        <v>53.731000000000002</v>
      </c>
      <c r="EA70">
        <v>53.731000000000002</v>
      </c>
      <c r="EB70">
        <v>53.731000000000002</v>
      </c>
      <c r="EC70">
        <v>53.731000000000002</v>
      </c>
      <c r="ED70">
        <v>53.731000000000002</v>
      </c>
      <c r="EE70">
        <v>53.731000000000002</v>
      </c>
      <c r="EF70">
        <v>53.731000000000002</v>
      </c>
      <c r="EG70">
        <v>53.731000000000002</v>
      </c>
      <c r="EH70">
        <v>53.731000000000002</v>
      </c>
      <c r="EI70">
        <v>53.731000000000002</v>
      </c>
      <c r="EJ70">
        <v>9985.8029999999999</v>
      </c>
      <c r="EK70">
        <v>10932.893</v>
      </c>
      <c r="EL70">
        <v>11814.32</v>
      </c>
      <c r="EM70">
        <v>12364.825999999999</v>
      </c>
      <c r="EN70">
        <v>12959.366</v>
      </c>
      <c r="EO70">
        <v>13518.380999999999</v>
      </c>
      <c r="EP70">
        <v>14088.342000000001</v>
      </c>
      <c r="EQ70">
        <v>14759.103999999999</v>
      </c>
      <c r="ER70">
        <v>15880.856</v>
      </c>
      <c r="ES70">
        <v>17074.871999999999</v>
      </c>
      <c r="ET70">
        <v>18111.275000000001</v>
      </c>
      <c r="EU70">
        <v>18846.475999999999</v>
      </c>
      <c r="EV70">
        <v>19453.216</v>
      </c>
      <c r="EW70">
        <v>19642.628000000001</v>
      </c>
      <c r="EX70">
        <v>20436.366000000002</v>
      </c>
      <c r="EY70">
        <v>21227.692999999999</v>
      </c>
      <c r="EZ70">
        <v>21801.793000000001</v>
      </c>
      <c r="FA70">
        <v>22589.904999999999</v>
      </c>
      <c r="FB70">
        <v>23563.512999999999</v>
      </c>
      <c r="FC70">
        <v>24577.681</v>
      </c>
      <c r="FD70">
        <v>25928.907999999999</v>
      </c>
      <c r="FE70">
        <v>26859.035</v>
      </c>
      <c r="FF70">
        <v>27419.964</v>
      </c>
      <c r="FG70">
        <v>28119.518</v>
      </c>
      <c r="FH70">
        <v>29301.884999999998</v>
      </c>
      <c r="FI70">
        <v>30492.055</v>
      </c>
      <c r="FJ70">
        <v>31892.9</v>
      </c>
      <c r="FK70">
        <v>33187.764000000003</v>
      </c>
      <c r="FL70">
        <v>34139.93</v>
      </c>
      <c r="FM70">
        <v>35008.444000000003</v>
      </c>
      <c r="FN70">
        <v>36373.925999999999</v>
      </c>
      <c r="FO70">
        <v>5.0529787205985102</v>
      </c>
      <c r="FP70">
        <v>0</v>
      </c>
      <c r="FQ70">
        <v>100</v>
      </c>
      <c r="FR70">
        <v>93.086689894342399</v>
      </c>
      <c r="FS70">
        <v>2.1029105895182001</v>
      </c>
      <c r="FT70">
        <v>-0.5</v>
      </c>
      <c r="FU70">
        <v>-0.3</v>
      </c>
      <c r="FV70">
        <v>0.96099999999999997</v>
      </c>
      <c r="FW70">
        <v>81</v>
      </c>
      <c r="FX70" t="s">
        <v>211</v>
      </c>
      <c r="FY70">
        <v>95.4</v>
      </c>
      <c r="FZ70">
        <v>33674</v>
      </c>
      <c r="GA70">
        <v>0.93300000000000005</v>
      </c>
      <c r="GB70">
        <v>0.97799999999999998</v>
      </c>
      <c r="GC70">
        <v>0.97099999999999997</v>
      </c>
      <c r="GD70">
        <v>17</v>
      </c>
      <c r="GE70">
        <v>2833</v>
      </c>
      <c r="GF70">
        <v>16.7</v>
      </c>
      <c r="GG70">
        <v>5224</v>
      </c>
      <c r="GH70">
        <v>10.6</v>
      </c>
      <c r="GI70" t="s">
        <v>211</v>
      </c>
      <c r="GJ70">
        <v>42.6</v>
      </c>
      <c r="GK70" t="s">
        <v>211</v>
      </c>
      <c r="GL70">
        <v>0.4</v>
      </c>
      <c r="GM70">
        <v>0.2</v>
      </c>
      <c r="GN70">
        <v>77.8</v>
      </c>
      <c r="GO70">
        <v>28.4</v>
      </c>
      <c r="GP70">
        <v>26.2</v>
      </c>
      <c r="GQ70">
        <v>0.77900000000000003</v>
      </c>
      <c r="GR70">
        <v>0.61</v>
      </c>
      <c r="GS70">
        <v>84.5</v>
      </c>
      <c r="GT70">
        <v>77.400000000000006</v>
      </c>
      <c r="GU70" t="s">
        <v>211</v>
      </c>
      <c r="GV70" t="s">
        <v>211</v>
      </c>
    </row>
    <row r="71" spans="1:204">
      <c r="A71" s="9" t="s">
        <v>331</v>
      </c>
      <c r="B71" s="9" t="s">
        <v>332</v>
      </c>
      <c r="E71">
        <v>470845.9375</v>
      </c>
      <c r="F71">
        <v>801164.0625</v>
      </c>
      <c r="G71">
        <v>66822.953099999999</v>
      </c>
      <c r="H71">
        <v>111930.11719999999</v>
      </c>
      <c r="I71">
        <v>9.6368717543459075E-4</v>
      </c>
      <c r="L71">
        <v>0</v>
      </c>
      <c r="R71">
        <v>0</v>
      </c>
      <c r="X71">
        <v>10000</v>
      </c>
      <c r="AD71">
        <v>0</v>
      </c>
      <c r="AH71">
        <v>10000</v>
      </c>
      <c r="AK71">
        <v>0</v>
      </c>
      <c r="AO71">
        <v>0</v>
      </c>
      <c r="AR71">
        <v>0</v>
      </c>
      <c r="AV71">
        <v>1</v>
      </c>
      <c r="AY71">
        <v>0</v>
      </c>
      <c r="BC71">
        <v>0</v>
      </c>
      <c r="BF71">
        <v>0</v>
      </c>
      <c r="BJ71">
        <v>0</v>
      </c>
      <c r="BM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 t="s">
        <v>218</v>
      </c>
      <c r="CB71" t="s">
        <v>218</v>
      </c>
      <c r="CC71" t="s">
        <v>218</v>
      </c>
      <c r="CD71" t="s">
        <v>218</v>
      </c>
      <c r="CE71" t="s">
        <v>218</v>
      </c>
      <c r="CF71" t="s">
        <v>218</v>
      </c>
      <c r="CG71" t="s">
        <v>218</v>
      </c>
      <c r="CH71" t="s">
        <v>218</v>
      </c>
      <c r="CI71" t="s">
        <v>218</v>
      </c>
      <c r="CJ71" t="s">
        <v>218</v>
      </c>
      <c r="CK71" t="s">
        <v>218</v>
      </c>
      <c r="CL71" t="s">
        <v>218</v>
      </c>
      <c r="CM71" t="s">
        <v>218</v>
      </c>
      <c r="CN71" t="s">
        <v>218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 t="s">
        <v>218</v>
      </c>
      <c r="CW71" t="s">
        <v>218</v>
      </c>
      <c r="CX71" t="s">
        <v>218</v>
      </c>
      <c r="CY71" t="s">
        <v>218</v>
      </c>
      <c r="CZ71" t="s">
        <v>218</v>
      </c>
      <c r="DA71" t="s">
        <v>218</v>
      </c>
      <c r="DB71" t="s">
        <v>218</v>
      </c>
      <c r="DC71">
        <v>645782</v>
      </c>
      <c r="DD71">
        <v>663383</v>
      </c>
      <c r="DE71">
        <v>0.748</v>
      </c>
      <c r="DF71">
        <v>0.748</v>
      </c>
      <c r="DG71">
        <v>0.748</v>
      </c>
      <c r="DH71">
        <v>0.748</v>
      </c>
      <c r="DI71">
        <v>0.748</v>
      </c>
      <c r="DJ71">
        <v>0.748</v>
      </c>
      <c r="DK71">
        <v>0.748</v>
      </c>
      <c r="DL71">
        <v>0.748</v>
      </c>
      <c r="DM71">
        <v>0.748</v>
      </c>
      <c r="DN71">
        <v>0.748</v>
      </c>
      <c r="DO71">
        <v>0.748</v>
      </c>
      <c r="DP71">
        <v>0.748</v>
      </c>
      <c r="DQ71">
        <v>0.748</v>
      </c>
      <c r="DR71">
        <v>0.748</v>
      </c>
      <c r="DS71">
        <v>0.748</v>
      </c>
      <c r="DT71">
        <v>0.748</v>
      </c>
      <c r="DU71">
        <v>0.748</v>
      </c>
      <c r="DV71">
        <v>0.748</v>
      </c>
      <c r="DW71">
        <v>0.748</v>
      </c>
      <c r="DX71">
        <v>0.748</v>
      </c>
      <c r="DY71">
        <v>0.748</v>
      </c>
      <c r="DZ71">
        <v>0.748</v>
      </c>
      <c r="EA71">
        <v>0.748</v>
      </c>
      <c r="EB71">
        <v>0.748</v>
      </c>
      <c r="EC71">
        <v>0.748</v>
      </c>
      <c r="ED71">
        <v>0.748</v>
      </c>
      <c r="EE71">
        <v>0.748</v>
      </c>
      <c r="EF71">
        <v>0.748</v>
      </c>
      <c r="EG71">
        <v>0.748</v>
      </c>
      <c r="EH71">
        <v>0.748</v>
      </c>
      <c r="EI71">
        <v>0.748</v>
      </c>
      <c r="EJ71">
        <v>7592.4539999999997</v>
      </c>
      <c r="EK71">
        <v>7801.7830000000004</v>
      </c>
      <c r="EL71">
        <v>8431.6820000000007</v>
      </c>
      <c r="EM71">
        <v>8748.0650000000005</v>
      </c>
      <c r="EN71">
        <v>9316.2090000000007</v>
      </c>
      <c r="EO71">
        <v>9937.7849999999999</v>
      </c>
      <c r="EP71">
        <v>9729.5290000000005</v>
      </c>
      <c r="EQ71">
        <v>8273.9770000000008</v>
      </c>
      <c r="ER71">
        <v>8665.1380000000008</v>
      </c>
      <c r="ES71">
        <v>10157.088</v>
      </c>
      <c r="ET71">
        <v>10853.619000000001</v>
      </c>
      <c r="EU71">
        <v>11548.601000000001</v>
      </c>
      <c r="EV71">
        <v>11102.593999999999</v>
      </c>
      <c r="EW71">
        <v>11527.813</v>
      </c>
      <c r="EX71">
        <v>11912.120999999999</v>
      </c>
      <c r="EY71">
        <v>12449.213</v>
      </c>
      <c r="EZ71">
        <v>12824.464</v>
      </c>
      <c r="FA71">
        <v>13449.794</v>
      </c>
      <c r="FB71">
        <v>13728.684999999999</v>
      </c>
      <c r="FC71">
        <v>12373.927</v>
      </c>
      <c r="FD71">
        <v>12102.896000000001</v>
      </c>
      <c r="FE71">
        <v>12348.708000000001</v>
      </c>
      <c r="FF71">
        <v>12225.112999999999</v>
      </c>
      <c r="FG71">
        <v>12478.532999999999</v>
      </c>
      <c r="FH71">
        <v>12633.841</v>
      </c>
      <c r="FI71">
        <v>13081.164000000001</v>
      </c>
      <c r="FJ71">
        <v>13320.514999999999</v>
      </c>
      <c r="FK71">
        <v>14083.468999999999</v>
      </c>
      <c r="FL71">
        <v>14746.082</v>
      </c>
      <c r="FM71">
        <v>15363.776</v>
      </c>
      <c r="FN71">
        <v>15913.287</v>
      </c>
      <c r="FO71">
        <v>3.06321263694658</v>
      </c>
      <c r="FP71">
        <v>0</v>
      </c>
      <c r="FQ71">
        <v>10.2100000381469</v>
      </c>
      <c r="FR71">
        <v>89.769148277226407</v>
      </c>
      <c r="FS71" t="e">
        <v>#N/A</v>
      </c>
      <c r="FT71">
        <v>0</v>
      </c>
      <c r="FU71">
        <v>0</v>
      </c>
      <c r="FV71">
        <v>0.755</v>
      </c>
      <c r="FW71">
        <v>60.1</v>
      </c>
      <c r="FX71">
        <v>86.2</v>
      </c>
      <c r="FY71">
        <v>80.7</v>
      </c>
      <c r="FZ71">
        <v>15167</v>
      </c>
      <c r="GA71">
        <v>0.58399999999999996</v>
      </c>
      <c r="GB71">
        <v>0.84299999999999997</v>
      </c>
      <c r="GC71">
        <v>0.83799999999999997</v>
      </c>
      <c r="GD71">
        <v>-49</v>
      </c>
      <c r="GE71">
        <v>198</v>
      </c>
      <c r="GF71">
        <v>13.9</v>
      </c>
      <c r="GG71" t="s">
        <v>211</v>
      </c>
      <c r="GH71" t="s">
        <v>211</v>
      </c>
      <c r="GI71">
        <v>49.6</v>
      </c>
      <c r="GJ71" t="s">
        <v>211</v>
      </c>
      <c r="GK71">
        <v>93</v>
      </c>
      <c r="GL71">
        <v>1.8</v>
      </c>
      <c r="GM71">
        <v>0.1</v>
      </c>
      <c r="GN71">
        <v>86</v>
      </c>
      <c r="GO71">
        <v>59.2</v>
      </c>
      <c r="GP71">
        <v>7.2</v>
      </c>
      <c r="GQ71" t="s">
        <v>211</v>
      </c>
      <c r="GR71">
        <v>0.59</v>
      </c>
      <c r="GS71">
        <v>61.5</v>
      </c>
      <c r="GT71">
        <v>58.7</v>
      </c>
      <c r="GU71">
        <v>82.2</v>
      </c>
      <c r="GV71">
        <v>90.2</v>
      </c>
    </row>
    <row r="72" spans="1:204">
      <c r="A72" s="9" t="s">
        <v>333</v>
      </c>
      <c r="B72" s="9" t="s">
        <v>334</v>
      </c>
      <c r="E72">
        <v>615602.1875</v>
      </c>
      <c r="F72">
        <v>700200.75</v>
      </c>
      <c r="G72">
        <v>330109.40629999997</v>
      </c>
      <c r="H72">
        <v>163937.98439999999</v>
      </c>
      <c r="I72">
        <v>6.8586753245105145E-2</v>
      </c>
      <c r="J72">
        <v>500000</v>
      </c>
      <c r="K72">
        <v>500000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4000</v>
      </c>
      <c r="Z72">
        <v>32250</v>
      </c>
      <c r="AA72">
        <v>300</v>
      </c>
      <c r="AB72">
        <v>0</v>
      </c>
      <c r="AC72">
        <v>0</v>
      </c>
      <c r="AE72">
        <v>0</v>
      </c>
      <c r="AF72">
        <v>0</v>
      </c>
      <c r="AG72">
        <v>14156</v>
      </c>
      <c r="AH72">
        <v>1050706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Z72">
        <v>0</v>
      </c>
      <c r="BA72">
        <v>54</v>
      </c>
      <c r="BB72">
        <v>0</v>
      </c>
      <c r="BC72">
        <v>54</v>
      </c>
      <c r="BD72">
        <v>0</v>
      </c>
      <c r="BE72">
        <v>0</v>
      </c>
      <c r="BG72">
        <v>0</v>
      </c>
      <c r="BH72">
        <v>0</v>
      </c>
      <c r="BI72">
        <v>5</v>
      </c>
      <c r="BJ72">
        <v>5</v>
      </c>
      <c r="BK72">
        <v>0</v>
      </c>
      <c r="BL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60</v>
      </c>
      <c r="BT72">
        <v>3</v>
      </c>
      <c r="BU72">
        <v>3</v>
      </c>
      <c r="BV72">
        <v>0</v>
      </c>
      <c r="BW72">
        <v>1</v>
      </c>
      <c r="BX72">
        <v>4</v>
      </c>
      <c r="BY72">
        <v>2</v>
      </c>
      <c r="BZ72">
        <v>13</v>
      </c>
      <c r="CA72">
        <v>3</v>
      </c>
      <c r="CB72">
        <v>3</v>
      </c>
      <c r="CC72">
        <v>0</v>
      </c>
      <c r="CD72">
        <v>0</v>
      </c>
      <c r="CE72">
        <v>1</v>
      </c>
      <c r="CF72">
        <v>0</v>
      </c>
      <c r="CG72">
        <v>7</v>
      </c>
      <c r="CH72" t="s">
        <v>218</v>
      </c>
      <c r="CI72" t="s">
        <v>218</v>
      </c>
      <c r="CJ72" t="s">
        <v>218</v>
      </c>
      <c r="CK72" t="s">
        <v>218</v>
      </c>
      <c r="CL72" t="s">
        <v>218</v>
      </c>
      <c r="CM72" t="s">
        <v>218</v>
      </c>
      <c r="CN72" t="s">
        <v>218</v>
      </c>
      <c r="CO72">
        <v>0</v>
      </c>
      <c r="CP72">
        <v>0</v>
      </c>
      <c r="CQ72">
        <v>0</v>
      </c>
      <c r="CR72">
        <v>1</v>
      </c>
      <c r="CS72">
        <v>2</v>
      </c>
      <c r="CT72">
        <v>0</v>
      </c>
      <c r="CU72">
        <v>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</v>
      </c>
      <c r="DB72">
        <v>2</v>
      </c>
      <c r="DC72">
        <v>628627</v>
      </c>
      <c r="DD72">
        <v>649352</v>
      </c>
      <c r="DE72">
        <v>0.6</v>
      </c>
      <c r="DF72">
        <v>0.6</v>
      </c>
      <c r="DG72">
        <v>0.6</v>
      </c>
      <c r="DH72">
        <v>0.6</v>
      </c>
      <c r="DI72">
        <v>0.6</v>
      </c>
      <c r="DJ72">
        <v>0.6</v>
      </c>
      <c r="DK72">
        <v>0.6</v>
      </c>
      <c r="DL72">
        <v>0.6</v>
      </c>
      <c r="DM72">
        <v>0.6</v>
      </c>
      <c r="DN72">
        <v>0.6</v>
      </c>
      <c r="DO72">
        <v>0.6</v>
      </c>
      <c r="DP72">
        <v>0.6</v>
      </c>
      <c r="DQ72">
        <v>0.6</v>
      </c>
      <c r="DR72">
        <v>0.6</v>
      </c>
      <c r="DS72">
        <v>0.6</v>
      </c>
      <c r="DT72">
        <v>0.6</v>
      </c>
      <c r="DU72">
        <v>0.6</v>
      </c>
      <c r="DV72">
        <v>0.6</v>
      </c>
      <c r="DW72">
        <v>0.6</v>
      </c>
      <c r="DX72">
        <v>0.6</v>
      </c>
      <c r="DY72">
        <v>0.6</v>
      </c>
      <c r="DZ72">
        <v>0.6</v>
      </c>
      <c r="EA72">
        <v>0.6</v>
      </c>
      <c r="EB72">
        <v>0.6</v>
      </c>
      <c r="EC72">
        <v>0.6</v>
      </c>
      <c r="ED72">
        <v>0.6</v>
      </c>
      <c r="EE72">
        <v>0.6</v>
      </c>
      <c r="EF72">
        <v>0.6</v>
      </c>
      <c r="EG72">
        <v>0.6</v>
      </c>
      <c r="EH72">
        <v>0.6</v>
      </c>
      <c r="EI72">
        <v>0.6</v>
      </c>
      <c r="EJ72">
        <v>545.6</v>
      </c>
      <c r="EK72">
        <v>508.61099999999999</v>
      </c>
      <c r="EL72">
        <v>628.41600000000005</v>
      </c>
      <c r="EM72">
        <v>713.06399999999996</v>
      </c>
      <c r="EN72">
        <v>656.6</v>
      </c>
      <c r="EO72">
        <v>673.71100000000001</v>
      </c>
      <c r="EP72">
        <v>677.14400000000001</v>
      </c>
      <c r="EQ72">
        <v>687.02</v>
      </c>
      <c r="ER72">
        <v>694.16600000000005</v>
      </c>
      <c r="ES72">
        <v>722.09400000000005</v>
      </c>
      <c r="ET72">
        <v>761.54300000000001</v>
      </c>
      <c r="EU72">
        <v>773.59100000000001</v>
      </c>
      <c r="EV72">
        <v>793.89700000000005</v>
      </c>
      <c r="EW72">
        <v>814.34100000000001</v>
      </c>
      <c r="EX72">
        <v>834.60400000000004</v>
      </c>
      <c r="EY72">
        <v>797.86900000000003</v>
      </c>
      <c r="EZ72">
        <v>837.83</v>
      </c>
      <c r="FA72">
        <v>858.27599999999995</v>
      </c>
      <c r="FB72">
        <v>893.91</v>
      </c>
      <c r="FC72">
        <v>934.01199999999994</v>
      </c>
      <c r="FD72">
        <v>969.33399999999995</v>
      </c>
      <c r="FE72">
        <v>1021.101</v>
      </c>
      <c r="FF72">
        <v>979.72299999999996</v>
      </c>
      <c r="FG72">
        <v>1042.25</v>
      </c>
      <c r="FH72">
        <v>1096.2339999999999</v>
      </c>
      <c r="FI72">
        <v>1155.364</v>
      </c>
      <c r="FJ72">
        <v>1237.6790000000001</v>
      </c>
      <c r="FK72">
        <v>1325.748</v>
      </c>
      <c r="FL72">
        <v>1403.723</v>
      </c>
      <c r="FM72">
        <v>1483.539</v>
      </c>
      <c r="FN72">
        <v>1560.9939999999999</v>
      </c>
      <c r="FO72">
        <v>2.0384666166695302</v>
      </c>
      <c r="FP72">
        <v>0.64283043830320497</v>
      </c>
      <c r="FQ72">
        <v>19.319999694824201</v>
      </c>
      <c r="FR72">
        <v>70.240693892302104</v>
      </c>
      <c r="FS72" t="e">
        <v>#N/A</v>
      </c>
      <c r="FT72">
        <v>-0.4</v>
      </c>
      <c r="FU72">
        <v>-0.4</v>
      </c>
      <c r="FV72">
        <v>0.45600000000000002</v>
      </c>
      <c r="FW72">
        <v>55.7</v>
      </c>
      <c r="FX72" t="s">
        <v>211</v>
      </c>
      <c r="FY72">
        <v>46.8</v>
      </c>
      <c r="FZ72">
        <v>1225</v>
      </c>
      <c r="GA72">
        <v>0.51100000000000001</v>
      </c>
      <c r="GB72">
        <v>0.439</v>
      </c>
      <c r="GC72">
        <v>0.41799999999999998</v>
      </c>
      <c r="GD72">
        <v>-12</v>
      </c>
      <c r="GE72">
        <v>33</v>
      </c>
      <c r="GF72">
        <v>8.6999999999999993</v>
      </c>
      <c r="GG72" t="s">
        <v>211</v>
      </c>
      <c r="GH72">
        <v>8.9</v>
      </c>
      <c r="GI72">
        <v>72.5</v>
      </c>
      <c r="GJ72" t="s">
        <v>211</v>
      </c>
      <c r="GK72">
        <v>158</v>
      </c>
      <c r="GL72">
        <v>2.6</v>
      </c>
      <c r="GM72">
        <v>0.2</v>
      </c>
      <c r="GN72">
        <v>58.1</v>
      </c>
      <c r="GO72">
        <v>76.400000000000006</v>
      </c>
      <c r="GP72">
        <v>5.2</v>
      </c>
      <c r="GQ72" t="s">
        <v>211</v>
      </c>
      <c r="GR72">
        <v>0.63</v>
      </c>
      <c r="GS72">
        <v>57.3</v>
      </c>
      <c r="GT72">
        <v>54.1</v>
      </c>
      <c r="GU72" t="s">
        <v>211</v>
      </c>
      <c r="GV72" t="s">
        <v>211</v>
      </c>
    </row>
    <row r="73" spans="1:204">
      <c r="A73" s="9" t="s">
        <v>335</v>
      </c>
      <c r="B73" s="9" t="s">
        <v>336</v>
      </c>
      <c r="E73">
        <v>2198600</v>
      </c>
      <c r="F73">
        <v>3063351.25</v>
      </c>
      <c r="G73">
        <v>230982.01560000001</v>
      </c>
      <c r="H73">
        <v>97414.242199999993</v>
      </c>
      <c r="I73">
        <v>6.7871224694638618E-2</v>
      </c>
      <c r="M73">
        <v>0</v>
      </c>
      <c r="N73">
        <v>696000</v>
      </c>
      <c r="O73">
        <v>0</v>
      </c>
      <c r="S73">
        <v>0</v>
      </c>
      <c r="T73">
        <v>0</v>
      </c>
      <c r="U73">
        <v>0</v>
      </c>
      <c r="Y73">
        <v>800</v>
      </c>
      <c r="Z73">
        <v>0</v>
      </c>
      <c r="AA73">
        <v>3190</v>
      </c>
      <c r="AE73">
        <v>0</v>
      </c>
      <c r="AF73">
        <v>900</v>
      </c>
      <c r="AG73">
        <v>0</v>
      </c>
      <c r="AH73">
        <v>700890</v>
      </c>
      <c r="AL73">
        <v>0</v>
      </c>
      <c r="AM73">
        <v>0</v>
      </c>
      <c r="AN73">
        <v>0</v>
      </c>
      <c r="AO73">
        <v>0</v>
      </c>
      <c r="AS73">
        <v>0</v>
      </c>
      <c r="AT73">
        <v>0</v>
      </c>
      <c r="AU73">
        <v>0</v>
      </c>
      <c r="AV73">
        <v>1</v>
      </c>
      <c r="AZ73">
        <v>8</v>
      </c>
      <c r="BA73">
        <v>0</v>
      </c>
      <c r="BB73">
        <v>1</v>
      </c>
      <c r="BC73">
        <v>9</v>
      </c>
      <c r="BG73">
        <v>0</v>
      </c>
      <c r="BH73">
        <v>0</v>
      </c>
      <c r="BI73">
        <v>0</v>
      </c>
      <c r="BJ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</v>
      </c>
      <c r="BT73">
        <v>0</v>
      </c>
      <c r="BU73">
        <v>0</v>
      </c>
      <c r="BV73">
        <v>0</v>
      </c>
      <c r="BW73">
        <v>2</v>
      </c>
      <c r="BX73">
        <v>3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 t="s">
        <v>218</v>
      </c>
      <c r="CI73" t="s">
        <v>218</v>
      </c>
      <c r="CJ73" t="s">
        <v>218</v>
      </c>
      <c r="CK73" t="s">
        <v>218</v>
      </c>
      <c r="CL73" t="s">
        <v>218</v>
      </c>
      <c r="CM73" t="s">
        <v>218</v>
      </c>
      <c r="CN73" t="s">
        <v>218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1</v>
      </c>
      <c r="DC73">
        <v>5004248</v>
      </c>
      <c r="DD73">
        <v>5036987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>
        <v>1334.3040000000001</v>
      </c>
      <c r="EY73">
        <v>1436.547</v>
      </c>
      <c r="EZ73">
        <v>1658.8969999999999</v>
      </c>
      <c r="FA73">
        <v>1912.1869999999999</v>
      </c>
      <c r="FB73">
        <v>2012.6590000000001</v>
      </c>
      <c r="FC73">
        <v>2118.7260000000001</v>
      </c>
      <c r="FD73">
        <v>2224.049</v>
      </c>
      <c r="FE73">
        <v>2402.7530000000002</v>
      </c>
      <c r="FF73">
        <v>2596.8020000000001</v>
      </c>
      <c r="FG73">
        <v>2966.0369999999998</v>
      </c>
      <c r="FH73">
        <v>3242.1640000000002</v>
      </c>
      <c r="FI73">
        <v>3643.8359999999998</v>
      </c>
      <c r="FJ73">
        <v>4035.8119999999999</v>
      </c>
      <c r="FK73">
        <v>4690.1970000000001</v>
      </c>
      <c r="FL73">
        <v>5252.433</v>
      </c>
      <c r="FM73">
        <v>5871.5169999999998</v>
      </c>
      <c r="FN73">
        <v>6506.7709999999997</v>
      </c>
      <c r="FO73">
        <v>2.7847289297234901</v>
      </c>
      <c r="FP73">
        <v>0</v>
      </c>
      <c r="FQ73">
        <v>38.634464263916001</v>
      </c>
      <c r="FR73">
        <v>63.967493930245297</v>
      </c>
      <c r="FS73">
        <v>0.176575773542404</v>
      </c>
      <c r="FT73">
        <v>0</v>
      </c>
      <c r="FU73">
        <v>0</v>
      </c>
      <c r="FV73">
        <v>0.77800000000000002</v>
      </c>
      <c r="FW73">
        <v>71.599999999999994</v>
      </c>
      <c r="FX73">
        <v>100</v>
      </c>
      <c r="FY73">
        <v>76.7</v>
      </c>
      <c r="FZ73">
        <v>4662</v>
      </c>
      <c r="GA73">
        <v>0.77700000000000002</v>
      </c>
      <c r="GB73">
        <v>0.91600000000000004</v>
      </c>
      <c r="GC73">
        <v>0.64100000000000001</v>
      </c>
      <c r="GD73">
        <v>21</v>
      </c>
      <c r="GE73">
        <v>76</v>
      </c>
      <c r="GF73">
        <v>5.6</v>
      </c>
      <c r="GG73" t="s">
        <v>211</v>
      </c>
      <c r="GH73">
        <v>9.3000000000000007</v>
      </c>
      <c r="GI73">
        <v>40.700000000000003</v>
      </c>
      <c r="GJ73">
        <v>16.3</v>
      </c>
      <c r="GK73" t="s">
        <v>211</v>
      </c>
      <c r="GL73">
        <v>0</v>
      </c>
      <c r="GM73">
        <v>-1.2</v>
      </c>
      <c r="GN73">
        <v>52.9</v>
      </c>
      <c r="GO73">
        <v>24.2</v>
      </c>
      <c r="GP73">
        <v>20.7</v>
      </c>
      <c r="GQ73">
        <v>0.40799999999999997</v>
      </c>
      <c r="GR73">
        <v>0.38</v>
      </c>
      <c r="GS73">
        <v>75</v>
      </c>
      <c r="GT73">
        <v>68.099999999999994</v>
      </c>
      <c r="GU73" t="s">
        <v>211</v>
      </c>
      <c r="GV73" t="s">
        <v>211</v>
      </c>
    </row>
    <row r="74" spans="1:204">
      <c r="A74" s="9" t="s">
        <v>337</v>
      </c>
      <c r="B74" s="9" t="s">
        <v>338</v>
      </c>
      <c r="E74">
        <v>17583004</v>
      </c>
      <c r="F74">
        <v>64432336</v>
      </c>
      <c r="G74">
        <v>3704810.75</v>
      </c>
      <c r="H74">
        <v>908383.375</v>
      </c>
      <c r="I74">
        <v>2.5667629338939797E-3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165</v>
      </c>
      <c r="W74">
        <v>0</v>
      </c>
      <c r="X74">
        <v>0</v>
      </c>
      <c r="Y74">
        <v>105200</v>
      </c>
      <c r="Z74">
        <v>430108</v>
      </c>
      <c r="AA74">
        <v>1450</v>
      </c>
      <c r="AC74">
        <v>0</v>
      </c>
      <c r="AD74">
        <v>0</v>
      </c>
      <c r="AE74">
        <v>30000</v>
      </c>
      <c r="AF74">
        <v>34</v>
      </c>
      <c r="AG74">
        <v>432</v>
      </c>
      <c r="AH74">
        <v>567389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0</v>
      </c>
      <c r="AS74">
        <v>30</v>
      </c>
      <c r="AT74">
        <v>0</v>
      </c>
      <c r="AU74">
        <v>9368</v>
      </c>
      <c r="AV74">
        <v>9369</v>
      </c>
      <c r="AX74">
        <v>0</v>
      </c>
      <c r="AY74">
        <v>0</v>
      </c>
      <c r="AZ74">
        <v>7</v>
      </c>
      <c r="BA74">
        <v>34</v>
      </c>
      <c r="BB74">
        <v>2</v>
      </c>
      <c r="BC74">
        <v>43</v>
      </c>
      <c r="BE74">
        <v>0</v>
      </c>
      <c r="BF74">
        <v>64</v>
      </c>
      <c r="BG74">
        <v>22</v>
      </c>
      <c r="BH74">
        <v>49</v>
      </c>
      <c r="BI74">
        <v>48</v>
      </c>
      <c r="BJ74">
        <v>183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9595</v>
      </c>
      <c r="BT74">
        <v>0</v>
      </c>
      <c r="BU74">
        <v>0</v>
      </c>
      <c r="BV74">
        <v>2</v>
      </c>
      <c r="BW74">
        <v>8</v>
      </c>
      <c r="BX74">
        <v>7</v>
      </c>
      <c r="BY74">
        <v>3</v>
      </c>
      <c r="BZ74">
        <v>20</v>
      </c>
      <c r="CA74" t="s">
        <v>218</v>
      </c>
      <c r="CB74" t="s">
        <v>218</v>
      </c>
      <c r="CC74" t="s">
        <v>218</v>
      </c>
      <c r="CD74" t="s">
        <v>218</v>
      </c>
      <c r="CE74" t="s">
        <v>218</v>
      </c>
      <c r="CF74" t="s">
        <v>218</v>
      </c>
      <c r="CG74" t="s">
        <v>218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</v>
      </c>
      <c r="CO74">
        <v>0</v>
      </c>
      <c r="CP74">
        <v>0</v>
      </c>
      <c r="CQ74">
        <v>1</v>
      </c>
      <c r="CR74">
        <v>4</v>
      </c>
      <c r="CS74">
        <v>2</v>
      </c>
      <c r="CT74">
        <v>1</v>
      </c>
      <c r="CU74">
        <v>8</v>
      </c>
      <c r="CV74">
        <v>0</v>
      </c>
      <c r="CW74">
        <v>0</v>
      </c>
      <c r="CX74">
        <v>1</v>
      </c>
      <c r="CY74">
        <v>3</v>
      </c>
      <c r="CZ74">
        <v>5</v>
      </c>
      <c r="DA74">
        <v>1</v>
      </c>
      <c r="DB74">
        <v>10</v>
      </c>
      <c r="DC74">
        <v>78083000</v>
      </c>
      <c r="DD74">
        <v>78104000</v>
      </c>
      <c r="DE74">
        <v>76.852999999999994</v>
      </c>
      <c r="DF74">
        <v>76.852999999999994</v>
      </c>
      <c r="DG74">
        <v>76.852999999999994</v>
      </c>
      <c r="DH74">
        <v>76.852999999999994</v>
      </c>
      <c r="DI74">
        <v>76.852999999999994</v>
      </c>
      <c r="DJ74">
        <v>76.852999999999994</v>
      </c>
      <c r="DK74">
        <v>76.852999999999994</v>
      </c>
      <c r="DL74">
        <v>76.852999999999994</v>
      </c>
      <c r="DM74">
        <v>76.852999999999994</v>
      </c>
      <c r="DN74">
        <v>76.852999999999994</v>
      </c>
      <c r="DO74">
        <v>76.852999999999994</v>
      </c>
      <c r="DP74">
        <v>76.852999999999994</v>
      </c>
      <c r="DQ74">
        <v>76.852999999999994</v>
      </c>
      <c r="DR74">
        <v>76.852999999999994</v>
      </c>
      <c r="DS74">
        <v>76.852999999999994</v>
      </c>
      <c r="DT74">
        <v>76.852999999999994</v>
      </c>
      <c r="DU74">
        <v>76.852999999999994</v>
      </c>
      <c r="DV74">
        <v>76.852999999999994</v>
      </c>
      <c r="DW74">
        <v>76.852999999999994</v>
      </c>
      <c r="DX74">
        <v>76.852999999999994</v>
      </c>
      <c r="DY74">
        <v>76.852999999999994</v>
      </c>
      <c r="DZ74">
        <v>76.852999999999994</v>
      </c>
      <c r="EA74">
        <v>76.852999999999994</v>
      </c>
      <c r="EB74">
        <v>76.852999999999994</v>
      </c>
      <c r="EC74">
        <v>76.852999999999994</v>
      </c>
      <c r="ED74">
        <v>76.852999999999994</v>
      </c>
      <c r="EE74">
        <v>76.852999999999994</v>
      </c>
      <c r="EF74">
        <v>76.852999999999994</v>
      </c>
      <c r="EG74">
        <v>76.852999999999994</v>
      </c>
      <c r="EH74">
        <v>76.852999999999994</v>
      </c>
      <c r="EI74">
        <v>76.852999999999994</v>
      </c>
      <c r="EJ74">
        <v>9796.6540000000005</v>
      </c>
      <c r="EK74">
        <v>10697.454</v>
      </c>
      <c r="EL74">
        <v>11215.743</v>
      </c>
      <c r="EM74">
        <v>11905.710999999999</v>
      </c>
      <c r="EN74">
        <v>12756.624</v>
      </c>
      <c r="EO74">
        <v>13430.573</v>
      </c>
      <c r="EP74">
        <v>14029.388000000001</v>
      </c>
      <c r="EQ74">
        <v>14637.203</v>
      </c>
      <c r="ER74">
        <v>15608.427</v>
      </c>
      <c r="ES74">
        <v>16630.837</v>
      </c>
      <c r="ET74">
        <v>17914.458999999999</v>
      </c>
      <c r="EU74">
        <v>19536.159</v>
      </c>
      <c r="EV74">
        <v>20196.191999999999</v>
      </c>
      <c r="EW74">
        <v>20408</v>
      </c>
      <c r="EX74">
        <v>21336.478999999999</v>
      </c>
      <c r="EY74">
        <v>22097.915000000001</v>
      </c>
      <c r="EZ74">
        <v>22677.17</v>
      </c>
      <c r="FA74">
        <v>23436.31</v>
      </c>
      <c r="FB74">
        <v>24170.785</v>
      </c>
      <c r="FC74">
        <v>24955.749</v>
      </c>
      <c r="FD74">
        <v>26266.752</v>
      </c>
      <c r="FE74">
        <v>27170.468000000001</v>
      </c>
      <c r="FF74">
        <v>27615.61</v>
      </c>
      <c r="FG74">
        <v>28128.857</v>
      </c>
      <c r="FH74">
        <v>29284.633999999998</v>
      </c>
      <c r="FI74">
        <v>30505.145</v>
      </c>
      <c r="FJ74">
        <v>32432.254000000001</v>
      </c>
      <c r="FK74">
        <v>34181.175000000003</v>
      </c>
      <c r="FL74">
        <v>35392.402999999998</v>
      </c>
      <c r="FM74">
        <v>36447.016000000003</v>
      </c>
      <c r="FN74">
        <v>37809.383999999998</v>
      </c>
      <c r="FO74">
        <v>4.2841884564699599</v>
      </c>
      <c r="FP74">
        <v>0</v>
      </c>
      <c r="FQ74">
        <v>100</v>
      </c>
      <c r="FR74">
        <v>128.51411440909601</v>
      </c>
      <c r="FS74">
        <v>2.5546326720340402</v>
      </c>
      <c r="FT74">
        <v>-0.3</v>
      </c>
      <c r="FU74">
        <v>0</v>
      </c>
      <c r="FV74">
        <v>0.94699999999999995</v>
      </c>
      <c r="FW74">
        <v>79.8</v>
      </c>
      <c r="FX74" t="s">
        <v>211</v>
      </c>
      <c r="FY74">
        <v>88.1</v>
      </c>
      <c r="FZ74">
        <v>34401</v>
      </c>
      <c r="GA74">
        <v>0.91300000000000003</v>
      </c>
      <c r="GB74">
        <v>0.95399999999999996</v>
      </c>
      <c r="GC74">
        <v>0.97499999999999998</v>
      </c>
      <c r="GD74">
        <v>2</v>
      </c>
      <c r="GE74">
        <v>2548</v>
      </c>
      <c r="GF74">
        <v>17.600000000000001</v>
      </c>
      <c r="GG74">
        <v>4837</v>
      </c>
      <c r="GH74">
        <v>9.6999999999999993</v>
      </c>
      <c r="GI74" t="s">
        <v>211</v>
      </c>
      <c r="GJ74">
        <v>21.5</v>
      </c>
      <c r="GK74" t="s">
        <v>211</v>
      </c>
      <c r="GL74">
        <v>-0.2</v>
      </c>
      <c r="GM74">
        <v>0.1</v>
      </c>
      <c r="GN74">
        <v>73.8</v>
      </c>
      <c r="GO74">
        <v>20.2</v>
      </c>
      <c r="GP74">
        <v>30.9</v>
      </c>
      <c r="GQ74">
        <v>0.85199999999999998</v>
      </c>
      <c r="GR74">
        <v>0.59</v>
      </c>
      <c r="GS74">
        <v>82.3</v>
      </c>
      <c r="GT74">
        <v>77</v>
      </c>
      <c r="GU74" t="s">
        <v>211</v>
      </c>
      <c r="GV74" t="s">
        <v>211</v>
      </c>
    </row>
    <row r="75" spans="1:204">
      <c r="A75" s="9" t="s">
        <v>339</v>
      </c>
      <c r="B75" s="9" t="s">
        <v>340</v>
      </c>
      <c r="E75">
        <v>11838579</v>
      </c>
      <c r="F75">
        <v>8028191</v>
      </c>
      <c r="G75">
        <v>476412.59379999997</v>
      </c>
      <c r="H75">
        <v>254080.98439999999</v>
      </c>
      <c r="I75">
        <v>8.0155619484288277E-3</v>
      </c>
      <c r="K75">
        <v>12500000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  <c r="X75">
        <v>2002800</v>
      </c>
      <c r="Y75">
        <v>700000</v>
      </c>
      <c r="Z75">
        <v>470827</v>
      </c>
      <c r="AA75">
        <v>332600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16006227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X75">
        <v>0</v>
      </c>
      <c r="AY75">
        <v>12</v>
      </c>
      <c r="AZ75">
        <v>145</v>
      </c>
      <c r="BA75">
        <v>68</v>
      </c>
      <c r="BB75">
        <v>56</v>
      </c>
      <c r="BC75">
        <v>281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282</v>
      </c>
      <c r="BT75">
        <v>1</v>
      </c>
      <c r="BU75">
        <v>3</v>
      </c>
      <c r="BV75">
        <v>2</v>
      </c>
      <c r="BW75">
        <v>1</v>
      </c>
      <c r="BX75">
        <v>4</v>
      </c>
      <c r="BY75">
        <v>0</v>
      </c>
      <c r="BZ75">
        <v>11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2</v>
      </c>
      <c r="CH75" t="s">
        <v>218</v>
      </c>
      <c r="CI75" t="s">
        <v>218</v>
      </c>
      <c r="CJ75" t="s">
        <v>218</v>
      </c>
      <c r="CK75" t="s">
        <v>218</v>
      </c>
      <c r="CL75" t="s">
        <v>218</v>
      </c>
      <c r="CM75" t="s">
        <v>218</v>
      </c>
      <c r="CN75" t="s">
        <v>218</v>
      </c>
      <c r="CO75">
        <v>0</v>
      </c>
      <c r="CP75">
        <v>0</v>
      </c>
      <c r="CQ75">
        <v>2</v>
      </c>
      <c r="CR75">
        <v>1</v>
      </c>
      <c r="CS75">
        <v>4</v>
      </c>
      <c r="CT75">
        <v>0</v>
      </c>
      <c r="CU75">
        <v>7</v>
      </c>
      <c r="CV75" t="s">
        <v>218</v>
      </c>
      <c r="CW75" t="s">
        <v>218</v>
      </c>
      <c r="CX75" t="s">
        <v>218</v>
      </c>
      <c r="CY75" t="s">
        <v>218</v>
      </c>
      <c r="CZ75" t="s">
        <v>218</v>
      </c>
      <c r="DA75" t="s">
        <v>218</v>
      </c>
      <c r="DB75" t="s">
        <v>218</v>
      </c>
      <c r="DC75">
        <v>10893247</v>
      </c>
      <c r="DD75">
        <v>11112352</v>
      </c>
      <c r="DE75">
        <v>10.015000000000001</v>
      </c>
      <c r="DF75">
        <v>10.015000000000001</v>
      </c>
      <c r="DG75">
        <v>10.015000000000001</v>
      </c>
      <c r="DH75">
        <v>10.015000000000001</v>
      </c>
      <c r="DI75">
        <v>10.015000000000001</v>
      </c>
      <c r="DJ75">
        <v>10.015000000000001</v>
      </c>
      <c r="DK75">
        <v>10.015000000000001</v>
      </c>
      <c r="DL75">
        <v>10.015000000000001</v>
      </c>
      <c r="DM75">
        <v>10.015000000000001</v>
      </c>
      <c r="DN75">
        <v>10.015000000000001</v>
      </c>
      <c r="DO75">
        <v>10.015000000000001</v>
      </c>
      <c r="DP75">
        <v>10.015000000000001</v>
      </c>
      <c r="DQ75">
        <v>10.015000000000001</v>
      </c>
      <c r="DR75">
        <v>10.015000000000001</v>
      </c>
      <c r="DS75">
        <v>10.015000000000001</v>
      </c>
      <c r="DT75">
        <v>10.015000000000001</v>
      </c>
      <c r="DU75">
        <v>10.015000000000001</v>
      </c>
      <c r="DV75">
        <v>10.015000000000001</v>
      </c>
      <c r="DW75">
        <v>10.015000000000001</v>
      </c>
      <c r="DX75">
        <v>10.015000000000001</v>
      </c>
      <c r="DY75">
        <v>10.015000000000001</v>
      </c>
      <c r="DZ75">
        <v>10.015000000000001</v>
      </c>
      <c r="EA75">
        <v>10.015000000000001</v>
      </c>
      <c r="EB75">
        <v>10.015000000000001</v>
      </c>
      <c r="EC75">
        <v>10.015000000000001</v>
      </c>
      <c r="ED75">
        <v>10.015000000000001</v>
      </c>
      <c r="EE75">
        <v>10.015000000000001</v>
      </c>
      <c r="EF75">
        <v>10.015000000000001</v>
      </c>
      <c r="EG75">
        <v>10.015000000000001</v>
      </c>
      <c r="EH75">
        <v>10.015000000000001</v>
      </c>
      <c r="EI75">
        <v>10.015000000000001</v>
      </c>
      <c r="EJ75">
        <v>506.197</v>
      </c>
      <c r="EK75">
        <v>508.80599999999998</v>
      </c>
      <c r="EL75">
        <v>477.423</v>
      </c>
      <c r="EM75">
        <v>450.10700000000003</v>
      </c>
      <c r="EN75">
        <v>481.99200000000002</v>
      </c>
      <c r="EO75">
        <v>508.92899999999997</v>
      </c>
      <c r="EP75">
        <v>533.42600000000004</v>
      </c>
      <c r="EQ75">
        <v>560.02499999999998</v>
      </c>
      <c r="ER75">
        <v>609.16</v>
      </c>
      <c r="ES75">
        <v>634.22299999999996</v>
      </c>
      <c r="ET75">
        <v>663.59900000000005</v>
      </c>
      <c r="EU75">
        <v>705.26900000000001</v>
      </c>
      <c r="EV75">
        <v>746.94</v>
      </c>
      <c r="EW75">
        <v>781.81899999999996</v>
      </c>
      <c r="EX75">
        <v>804.077</v>
      </c>
      <c r="EY75">
        <v>832.27200000000005</v>
      </c>
      <c r="EZ75">
        <v>864.92600000000004</v>
      </c>
      <c r="FA75">
        <v>893.41</v>
      </c>
      <c r="FB75">
        <v>922.13199999999995</v>
      </c>
      <c r="FC75">
        <v>952.55600000000004</v>
      </c>
      <c r="FD75">
        <v>984.50900000000001</v>
      </c>
      <c r="FE75">
        <v>1024.1300000000001</v>
      </c>
      <c r="FF75">
        <v>1062.26</v>
      </c>
      <c r="FG75">
        <v>1113.3109999999999</v>
      </c>
      <c r="FH75">
        <v>1176.443</v>
      </c>
      <c r="FI75">
        <v>1251.441</v>
      </c>
      <c r="FJ75">
        <v>1338.9359999999999</v>
      </c>
      <c r="FK75">
        <v>1426.076</v>
      </c>
      <c r="FL75">
        <v>1515.674</v>
      </c>
      <c r="FM75">
        <v>1617.06</v>
      </c>
      <c r="FN75">
        <v>1725.867</v>
      </c>
      <c r="FO75">
        <v>4.7370346041231901</v>
      </c>
      <c r="FP75">
        <v>2.81546379139396</v>
      </c>
      <c r="FQ75">
        <v>14.9302930831909</v>
      </c>
      <c r="FR75">
        <v>49.5501955875242</v>
      </c>
      <c r="FS75" t="e">
        <v>#N/A</v>
      </c>
      <c r="FT75">
        <v>2</v>
      </c>
      <c r="FU75">
        <v>2</v>
      </c>
      <c r="FV75">
        <v>0.52600000000000002</v>
      </c>
      <c r="FW75">
        <v>56.5</v>
      </c>
      <c r="FX75">
        <v>65</v>
      </c>
      <c r="FY75">
        <v>56.5</v>
      </c>
      <c r="FZ75">
        <v>1334</v>
      </c>
      <c r="GA75">
        <v>0.52500000000000002</v>
      </c>
      <c r="GB75">
        <v>0.622</v>
      </c>
      <c r="GC75">
        <v>0.432</v>
      </c>
      <c r="GD75">
        <v>1</v>
      </c>
      <c r="GE75">
        <v>36</v>
      </c>
      <c r="GF75">
        <v>6.8</v>
      </c>
      <c r="GG75">
        <v>300</v>
      </c>
      <c r="GH75" t="s">
        <v>211</v>
      </c>
      <c r="GI75">
        <v>45.6</v>
      </c>
      <c r="GJ75" t="s">
        <v>211</v>
      </c>
      <c r="GK75">
        <v>128</v>
      </c>
      <c r="GL75">
        <v>2.1</v>
      </c>
      <c r="GM75">
        <v>0</v>
      </c>
      <c r="GN75">
        <v>51.5</v>
      </c>
      <c r="GO75">
        <v>65.5</v>
      </c>
      <c r="GP75">
        <v>6.3</v>
      </c>
      <c r="GQ75" t="s">
        <v>211</v>
      </c>
      <c r="GR75">
        <v>0.74</v>
      </c>
      <c r="GS75">
        <v>57.4</v>
      </c>
      <c r="GT75">
        <v>55.6</v>
      </c>
      <c r="GU75">
        <v>58.3</v>
      </c>
      <c r="GV75">
        <v>71.7</v>
      </c>
    </row>
    <row r="76" spans="1:204">
      <c r="A76" s="9" t="s">
        <v>341</v>
      </c>
      <c r="B76" s="9" t="s">
        <v>342</v>
      </c>
      <c r="E76">
        <v>2483413</v>
      </c>
      <c r="F76">
        <v>8117718</v>
      </c>
      <c r="G76">
        <v>666490.8125</v>
      </c>
      <c r="H76">
        <v>249312.01560000001</v>
      </c>
      <c r="I76">
        <v>6.9741107540636704E-3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176</v>
      </c>
      <c r="U76">
        <v>0</v>
      </c>
      <c r="V76">
        <v>0</v>
      </c>
      <c r="W76">
        <v>0</v>
      </c>
      <c r="X76">
        <v>0</v>
      </c>
      <c r="Y76">
        <v>1000</v>
      </c>
      <c r="Z76">
        <v>8940</v>
      </c>
      <c r="AA76">
        <v>4140</v>
      </c>
      <c r="AB76">
        <v>0</v>
      </c>
      <c r="AC76">
        <v>0</v>
      </c>
      <c r="AD76">
        <v>0</v>
      </c>
      <c r="AE76">
        <v>0</v>
      </c>
      <c r="AF76">
        <v>12</v>
      </c>
      <c r="AG76">
        <v>600</v>
      </c>
      <c r="AH76">
        <v>14868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1020</v>
      </c>
      <c r="AR76">
        <v>61</v>
      </c>
      <c r="AS76">
        <v>0</v>
      </c>
      <c r="AT76">
        <v>27</v>
      </c>
      <c r="AU76">
        <v>16</v>
      </c>
      <c r="AV76">
        <v>17</v>
      </c>
      <c r="AW76">
        <v>15</v>
      </c>
      <c r="AX76">
        <v>0</v>
      </c>
      <c r="AY76">
        <v>0</v>
      </c>
      <c r="AZ76">
        <v>23</v>
      </c>
      <c r="BA76">
        <v>15</v>
      </c>
      <c r="BB76">
        <v>3</v>
      </c>
      <c r="BC76">
        <v>56</v>
      </c>
      <c r="BD76">
        <v>0</v>
      </c>
      <c r="BE76">
        <v>48</v>
      </c>
      <c r="BF76">
        <v>3</v>
      </c>
      <c r="BG76">
        <v>0</v>
      </c>
      <c r="BH76">
        <v>2</v>
      </c>
      <c r="BI76">
        <v>3</v>
      </c>
      <c r="BJ76">
        <v>56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129</v>
      </c>
      <c r="BT76">
        <v>1</v>
      </c>
      <c r="BU76">
        <v>7</v>
      </c>
      <c r="BV76">
        <v>3</v>
      </c>
      <c r="BW76">
        <v>2</v>
      </c>
      <c r="BX76">
        <v>14</v>
      </c>
      <c r="BY76">
        <v>4</v>
      </c>
      <c r="BZ76">
        <v>31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2</v>
      </c>
      <c r="CK76">
        <v>0</v>
      </c>
      <c r="CL76">
        <v>1</v>
      </c>
      <c r="CM76">
        <v>0</v>
      </c>
      <c r="CN76">
        <v>4</v>
      </c>
      <c r="CO76">
        <v>1</v>
      </c>
      <c r="CP76">
        <v>0</v>
      </c>
      <c r="CQ76">
        <v>0</v>
      </c>
      <c r="CR76">
        <v>1</v>
      </c>
      <c r="CS76">
        <v>9</v>
      </c>
      <c r="CT76">
        <v>3</v>
      </c>
      <c r="CU76">
        <v>14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3</v>
      </c>
      <c r="DC76">
        <v>9430000</v>
      </c>
      <c r="DD76">
        <v>9548000</v>
      </c>
      <c r="DE76">
        <v>9.5920000000000005</v>
      </c>
      <c r="DF76">
        <v>9.5920000000000005</v>
      </c>
      <c r="DG76">
        <v>9.5920000000000005</v>
      </c>
      <c r="DH76">
        <v>9.5920000000000005</v>
      </c>
      <c r="DI76">
        <v>9.5920000000000005</v>
      </c>
      <c r="DJ76">
        <v>9.5920000000000005</v>
      </c>
      <c r="DK76">
        <v>9.5920000000000005</v>
      </c>
      <c r="DL76">
        <v>9.5920000000000005</v>
      </c>
      <c r="DM76">
        <v>9.5920000000000005</v>
      </c>
      <c r="DN76">
        <v>9.5920000000000005</v>
      </c>
      <c r="DO76">
        <v>9.5920000000000005</v>
      </c>
      <c r="DP76">
        <v>9.5920000000000005</v>
      </c>
      <c r="DQ76">
        <v>9.5920000000000005</v>
      </c>
      <c r="DR76">
        <v>9.5920000000000005</v>
      </c>
      <c r="DS76">
        <v>9.5920000000000005</v>
      </c>
      <c r="DT76">
        <v>9.5920000000000005</v>
      </c>
      <c r="DU76">
        <v>9.5920000000000005</v>
      </c>
      <c r="DV76">
        <v>9.5920000000000005</v>
      </c>
      <c r="DW76">
        <v>9.5920000000000005</v>
      </c>
      <c r="DX76">
        <v>9.5920000000000005</v>
      </c>
      <c r="DY76">
        <v>9.5920000000000005</v>
      </c>
      <c r="DZ76">
        <v>9.5920000000000005</v>
      </c>
      <c r="EA76">
        <v>9.5920000000000005</v>
      </c>
      <c r="EB76">
        <v>9.5920000000000005</v>
      </c>
      <c r="EC76">
        <v>9.5920000000000005</v>
      </c>
      <c r="ED76">
        <v>9.5920000000000005</v>
      </c>
      <c r="EE76">
        <v>9.5920000000000005</v>
      </c>
      <c r="EF76">
        <v>9.5920000000000005</v>
      </c>
      <c r="EG76">
        <v>9.5920000000000005</v>
      </c>
      <c r="EH76">
        <v>9.5920000000000005</v>
      </c>
      <c r="EI76">
        <v>9.5920000000000005</v>
      </c>
      <c r="EJ76">
        <v>8515.2890000000007</v>
      </c>
      <c r="EK76">
        <v>9089.4490000000005</v>
      </c>
      <c r="EL76">
        <v>9469.6219999999994</v>
      </c>
      <c r="EM76">
        <v>9686.0830000000005</v>
      </c>
      <c r="EN76">
        <v>10205.195</v>
      </c>
      <c r="EO76">
        <v>10734.434999999999</v>
      </c>
      <c r="EP76">
        <v>10984.716</v>
      </c>
      <c r="EQ76">
        <v>10991.207</v>
      </c>
      <c r="ER76">
        <v>11808.629000000001</v>
      </c>
      <c r="ES76">
        <v>12659.133</v>
      </c>
      <c r="ET76">
        <v>13063.724</v>
      </c>
      <c r="EU76">
        <v>13825.525</v>
      </c>
      <c r="EV76">
        <v>14103.735000000001</v>
      </c>
      <c r="EW76">
        <v>14050.378000000001</v>
      </c>
      <c r="EX76">
        <v>14487.937</v>
      </c>
      <c r="EY76">
        <v>14883.172</v>
      </c>
      <c r="EZ76">
        <v>15401.564</v>
      </c>
      <c r="FA76">
        <v>16117.349</v>
      </c>
      <c r="FB76">
        <v>16746.918000000001</v>
      </c>
      <c r="FC76">
        <v>17484.192999999999</v>
      </c>
      <c r="FD76">
        <v>18587.874</v>
      </c>
      <c r="FE76">
        <v>19822.960999999999</v>
      </c>
      <c r="FF76">
        <v>20904.433000000001</v>
      </c>
      <c r="FG76">
        <v>22380.906999999999</v>
      </c>
      <c r="FH76">
        <v>23973.164000000001</v>
      </c>
      <c r="FI76">
        <v>25481.635999999999</v>
      </c>
      <c r="FJ76">
        <v>27332.602999999999</v>
      </c>
      <c r="FK76">
        <v>29172.089</v>
      </c>
      <c r="FL76">
        <v>30745.407999999999</v>
      </c>
      <c r="FM76">
        <v>32273.411</v>
      </c>
      <c r="FN76">
        <v>33958.953999999998</v>
      </c>
      <c r="FO76">
        <v>2.75431398748642</v>
      </c>
      <c r="FP76">
        <v>0</v>
      </c>
      <c r="FQ76">
        <v>91.800003051757798</v>
      </c>
      <c r="FR76">
        <v>122.801678085099</v>
      </c>
      <c r="FS76">
        <v>0.49853071300853602</v>
      </c>
      <c r="FT76">
        <v>-0.9</v>
      </c>
      <c r="FU76">
        <v>-0.8</v>
      </c>
      <c r="FV76">
        <v>0.94199999999999995</v>
      </c>
      <c r="FW76">
        <v>79.099999999999994</v>
      </c>
      <c r="FX76">
        <v>97.1</v>
      </c>
      <c r="FY76">
        <v>101.6</v>
      </c>
      <c r="FZ76">
        <v>28517</v>
      </c>
      <c r="GA76">
        <v>0.90200000000000002</v>
      </c>
      <c r="GB76">
        <v>0.98099999999999998</v>
      </c>
      <c r="GC76">
        <v>0.94399999999999995</v>
      </c>
      <c r="GD76">
        <v>6</v>
      </c>
      <c r="GE76">
        <v>1317</v>
      </c>
      <c r="GF76">
        <v>11.5</v>
      </c>
      <c r="GG76">
        <v>3562</v>
      </c>
      <c r="GH76">
        <v>9.1999999999999993</v>
      </c>
      <c r="GI76" t="s">
        <v>211</v>
      </c>
      <c r="GJ76">
        <v>51</v>
      </c>
      <c r="GK76" t="s">
        <v>211</v>
      </c>
      <c r="GL76">
        <v>-0.1</v>
      </c>
      <c r="GM76">
        <v>0.3</v>
      </c>
      <c r="GN76">
        <v>61.4</v>
      </c>
      <c r="GO76">
        <v>21.1</v>
      </c>
      <c r="GP76">
        <v>27.2</v>
      </c>
      <c r="GQ76">
        <v>0.67700000000000005</v>
      </c>
      <c r="GR76">
        <v>0.51</v>
      </c>
      <c r="GS76">
        <v>81.3</v>
      </c>
      <c r="GT76">
        <v>76.900000000000006</v>
      </c>
      <c r="GU76">
        <v>96</v>
      </c>
      <c r="GV76">
        <v>98.2</v>
      </c>
    </row>
    <row r="77" spans="1:204">
      <c r="A77" s="9" t="s">
        <v>343</v>
      </c>
      <c r="B77" s="9" t="s">
        <v>344</v>
      </c>
      <c r="E77">
        <v>37094.988299999997</v>
      </c>
      <c r="F77">
        <v>56407.007799999999</v>
      </c>
      <c r="G77">
        <v>2423.9609</v>
      </c>
      <c r="H77">
        <v>3589.8175999999999</v>
      </c>
      <c r="I77" t="e">
        <v>#N/A</v>
      </c>
      <c r="J77">
        <v>0</v>
      </c>
      <c r="L77">
        <v>0</v>
      </c>
      <c r="N77">
        <v>0</v>
      </c>
      <c r="O77">
        <v>0</v>
      </c>
      <c r="P77">
        <v>0</v>
      </c>
      <c r="R77">
        <v>0</v>
      </c>
      <c r="T77">
        <v>0</v>
      </c>
      <c r="U77">
        <v>0</v>
      </c>
      <c r="V77">
        <v>0</v>
      </c>
      <c r="X77">
        <v>0</v>
      </c>
      <c r="Z77">
        <v>0</v>
      </c>
      <c r="AA77">
        <v>0</v>
      </c>
      <c r="AB77">
        <v>0</v>
      </c>
      <c r="AD77">
        <v>1000</v>
      </c>
      <c r="AF77">
        <v>210</v>
      </c>
      <c r="AG77">
        <v>61650</v>
      </c>
      <c r="AH77">
        <v>62860</v>
      </c>
      <c r="AI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T77">
        <v>0</v>
      </c>
      <c r="AU77">
        <v>0</v>
      </c>
      <c r="AV77">
        <v>1</v>
      </c>
      <c r="AW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F77">
        <v>0</v>
      </c>
      <c r="BH77">
        <v>0</v>
      </c>
      <c r="BI77">
        <v>40</v>
      </c>
      <c r="BJ77">
        <v>40</v>
      </c>
      <c r="BK77">
        <v>0</v>
      </c>
      <c r="BM77">
        <v>0</v>
      </c>
      <c r="BO77">
        <v>0</v>
      </c>
      <c r="BP77">
        <v>0</v>
      </c>
      <c r="BQ77">
        <v>0</v>
      </c>
      <c r="BR77">
        <v>0</v>
      </c>
      <c r="BS77">
        <v>41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3</v>
      </c>
      <c r="CA77" t="s">
        <v>218</v>
      </c>
      <c r="CB77" t="s">
        <v>218</v>
      </c>
      <c r="CC77" t="s">
        <v>218</v>
      </c>
      <c r="CD77" t="s">
        <v>218</v>
      </c>
      <c r="CE77" t="s">
        <v>218</v>
      </c>
      <c r="CF77" t="s">
        <v>218</v>
      </c>
      <c r="CG77" t="s">
        <v>218</v>
      </c>
      <c r="CH77" t="s">
        <v>218</v>
      </c>
      <c r="CI77" t="s">
        <v>218</v>
      </c>
      <c r="CJ77" t="s">
        <v>218</v>
      </c>
      <c r="CK77" t="s">
        <v>218</v>
      </c>
      <c r="CL77" t="s">
        <v>218</v>
      </c>
      <c r="CM77" t="s">
        <v>218</v>
      </c>
      <c r="CN77" t="s">
        <v>218</v>
      </c>
      <c r="CO77" t="s">
        <v>218</v>
      </c>
      <c r="CP77" t="s">
        <v>218</v>
      </c>
      <c r="CQ77" t="s">
        <v>218</v>
      </c>
      <c r="CR77" t="s">
        <v>218</v>
      </c>
      <c r="CS77" t="s">
        <v>218</v>
      </c>
      <c r="CT77" t="s">
        <v>218</v>
      </c>
      <c r="CU77" t="s">
        <v>218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0</v>
      </c>
      <c r="DB77">
        <v>3</v>
      </c>
      <c r="DC77">
        <v>90855</v>
      </c>
      <c r="DD77">
        <v>90477</v>
      </c>
      <c r="DE77">
        <v>8.8999999999999996E-2</v>
      </c>
      <c r="DF77">
        <v>8.8999999999999996E-2</v>
      </c>
      <c r="DG77">
        <v>8.8999999999999996E-2</v>
      </c>
      <c r="DH77">
        <v>8.8999999999999996E-2</v>
      </c>
      <c r="DI77">
        <v>8.8999999999999996E-2</v>
      </c>
      <c r="DJ77">
        <v>8.8999999999999996E-2</v>
      </c>
      <c r="DK77">
        <v>8.8999999999999996E-2</v>
      </c>
      <c r="DL77">
        <v>8.8999999999999996E-2</v>
      </c>
      <c r="DM77">
        <v>8.8999999999999996E-2</v>
      </c>
      <c r="DN77">
        <v>8.8999999999999996E-2</v>
      </c>
      <c r="DO77">
        <v>8.8999999999999996E-2</v>
      </c>
      <c r="DP77">
        <v>8.8999999999999996E-2</v>
      </c>
      <c r="DQ77">
        <v>8.8999999999999996E-2</v>
      </c>
      <c r="DR77">
        <v>8.8999999999999996E-2</v>
      </c>
      <c r="DS77">
        <v>8.8999999999999996E-2</v>
      </c>
      <c r="DT77">
        <v>8.8999999999999996E-2</v>
      </c>
      <c r="DU77">
        <v>8.8999999999999996E-2</v>
      </c>
      <c r="DV77">
        <v>8.8999999999999996E-2</v>
      </c>
      <c r="DW77">
        <v>8.8999999999999996E-2</v>
      </c>
      <c r="DX77">
        <v>8.8999999999999996E-2</v>
      </c>
      <c r="DY77">
        <v>8.8999999999999996E-2</v>
      </c>
      <c r="DZ77">
        <v>8.8999999999999996E-2</v>
      </c>
      <c r="EA77">
        <v>8.8999999999999996E-2</v>
      </c>
      <c r="EB77">
        <v>8.8999999999999996E-2</v>
      </c>
      <c r="EC77">
        <v>8.8999999999999996E-2</v>
      </c>
      <c r="ED77">
        <v>8.8999999999999996E-2</v>
      </c>
      <c r="EE77">
        <v>8.8999999999999996E-2</v>
      </c>
      <c r="EF77">
        <v>8.8999999999999996E-2</v>
      </c>
      <c r="EG77">
        <v>8.8999999999999996E-2</v>
      </c>
      <c r="EH77">
        <v>8.8999999999999996E-2</v>
      </c>
      <c r="EI77">
        <v>8.8999999999999996E-2</v>
      </c>
      <c r="EJ77">
        <v>1990.7170000000001</v>
      </c>
      <c r="EK77">
        <v>2239.7289999999998</v>
      </c>
      <c r="EL77">
        <v>2419.4059999999999</v>
      </c>
      <c r="EM77">
        <v>2548.0410000000002</v>
      </c>
      <c r="EN77">
        <v>2773.8249999999998</v>
      </c>
      <c r="EO77">
        <v>3025.953</v>
      </c>
      <c r="EP77">
        <v>3388.7919999999999</v>
      </c>
      <c r="EQ77">
        <v>3798.12</v>
      </c>
      <c r="ER77">
        <v>4015.0349999999999</v>
      </c>
      <c r="ES77">
        <v>4399.71</v>
      </c>
      <c r="ET77">
        <v>4798.4759999999997</v>
      </c>
      <c r="EU77">
        <v>5132.067</v>
      </c>
      <c r="EV77">
        <v>5291.6970000000001</v>
      </c>
      <c r="EW77">
        <v>5330.5339999999997</v>
      </c>
      <c r="EX77">
        <v>5609.5720000000001</v>
      </c>
      <c r="EY77">
        <v>5882.5820000000003</v>
      </c>
      <c r="EZ77">
        <v>6146.6580000000004</v>
      </c>
      <c r="FA77">
        <v>6083.2550000000001</v>
      </c>
      <c r="FB77">
        <v>6955.723</v>
      </c>
      <c r="FC77">
        <v>7590.0969999999998</v>
      </c>
      <c r="FD77">
        <v>8248.6319999999996</v>
      </c>
      <c r="FE77">
        <v>8119.73</v>
      </c>
      <c r="FF77">
        <v>8306.1980000000003</v>
      </c>
      <c r="FG77">
        <v>8986.1759999999995</v>
      </c>
      <c r="FH77">
        <v>8730.2839999999997</v>
      </c>
      <c r="FI77">
        <v>9877.6849999999995</v>
      </c>
      <c r="FJ77">
        <v>9914.491</v>
      </c>
      <c r="FK77">
        <v>10455.712</v>
      </c>
      <c r="FL77">
        <v>11086.478999999999</v>
      </c>
      <c r="FM77">
        <v>11698.767</v>
      </c>
      <c r="FN77">
        <v>12349.563</v>
      </c>
      <c r="FO77">
        <v>5.1358585886109802</v>
      </c>
      <c r="FP77" t="e">
        <v>#N/A</v>
      </c>
      <c r="FQ77">
        <v>60.959999084472599</v>
      </c>
      <c r="FR77">
        <v>57.970986497710904</v>
      </c>
      <c r="FS77" t="e">
        <v>#N/A</v>
      </c>
      <c r="FT77" t="e">
        <v>#N/A</v>
      </c>
      <c r="FU77" t="e">
        <v>#N/A</v>
      </c>
      <c r="FV77">
        <v>0.81299999999999994</v>
      </c>
      <c r="FW77">
        <v>75.3</v>
      </c>
      <c r="FX77">
        <v>96</v>
      </c>
      <c r="FY77">
        <v>73.099999999999994</v>
      </c>
      <c r="FZ77">
        <v>7344</v>
      </c>
      <c r="GA77">
        <v>0.83799999999999997</v>
      </c>
      <c r="GB77">
        <v>0.88400000000000001</v>
      </c>
      <c r="GC77">
        <v>0.71699999999999997</v>
      </c>
      <c r="GD77">
        <v>18</v>
      </c>
      <c r="GE77">
        <v>387</v>
      </c>
      <c r="GF77">
        <v>9.5</v>
      </c>
      <c r="GG77">
        <v>766</v>
      </c>
      <c r="GH77">
        <v>12.9</v>
      </c>
      <c r="GI77">
        <v>18.399999999999999</v>
      </c>
      <c r="GJ77" t="s">
        <v>211</v>
      </c>
      <c r="GK77" t="s">
        <v>211</v>
      </c>
      <c r="GL77">
        <v>1.3</v>
      </c>
      <c r="GM77">
        <v>-1</v>
      </c>
      <c r="GN77">
        <v>31</v>
      </c>
      <c r="GO77">
        <v>41.9</v>
      </c>
      <c r="GP77">
        <v>10.6</v>
      </c>
      <c r="GQ77" t="s">
        <v>211</v>
      </c>
      <c r="GR77" t="s">
        <v>211</v>
      </c>
      <c r="GS77">
        <v>76.7</v>
      </c>
      <c r="GT77">
        <v>73.7</v>
      </c>
      <c r="GU77" t="s">
        <v>211</v>
      </c>
      <c r="GV77" t="s">
        <v>211</v>
      </c>
    </row>
    <row r="78" spans="1:204">
      <c r="A78" s="9" t="s">
        <v>345</v>
      </c>
      <c r="B78" s="9" t="s">
        <v>346</v>
      </c>
      <c r="E78">
        <v>7021957.5</v>
      </c>
      <c r="F78">
        <v>4322489</v>
      </c>
      <c r="G78">
        <v>23910.0625</v>
      </c>
      <c r="H78">
        <v>131038.0938</v>
      </c>
      <c r="I78">
        <v>0.10601872245086555</v>
      </c>
      <c r="J78">
        <v>0</v>
      </c>
      <c r="K78">
        <v>73000</v>
      </c>
      <c r="L78">
        <v>73000</v>
      </c>
      <c r="M78">
        <v>0</v>
      </c>
      <c r="N78">
        <v>113596</v>
      </c>
      <c r="O78">
        <v>0</v>
      </c>
      <c r="P78">
        <v>0</v>
      </c>
      <c r="Q78">
        <v>0</v>
      </c>
      <c r="R78">
        <v>0</v>
      </c>
      <c r="S78">
        <v>0</v>
      </c>
      <c r="T78">
        <v>1850</v>
      </c>
      <c r="U78">
        <v>0</v>
      </c>
      <c r="V78">
        <v>20256</v>
      </c>
      <c r="W78">
        <v>6515</v>
      </c>
      <c r="X78">
        <v>6000</v>
      </c>
      <c r="Y78">
        <v>8035</v>
      </c>
      <c r="Z78">
        <v>107749</v>
      </c>
      <c r="AA78">
        <v>2096</v>
      </c>
      <c r="AB78">
        <v>0</v>
      </c>
      <c r="AC78">
        <v>0</v>
      </c>
      <c r="AD78">
        <v>0</v>
      </c>
      <c r="AE78">
        <v>0</v>
      </c>
      <c r="AF78">
        <v>113646</v>
      </c>
      <c r="AG78">
        <v>479219</v>
      </c>
      <c r="AH78">
        <v>1004962</v>
      </c>
      <c r="AI78">
        <v>0</v>
      </c>
      <c r="AJ78">
        <v>0</v>
      </c>
      <c r="AK78">
        <v>0</v>
      </c>
      <c r="AL78">
        <v>0</v>
      </c>
      <c r="AM78">
        <v>41</v>
      </c>
      <c r="AN78">
        <v>0</v>
      </c>
      <c r="AO78">
        <v>41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</v>
      </c>
      <c r="AV78">
        <v>7</v>
      </c>
      <c r="AW78">
        <v>620</v>
      </c>
      <c r="AX78">
        <v>84</v>
      </c>
      <c r="AY78">
        <v>10</v>
      </c>
      <c r="AZ78">
        <v>41</v>
      </c>
      <c r="BA78">
        <v>48</v>
      </c>
      <c r="BB78">
        <v>11</v>
      </c>
      <c r="BC78">
        <v>814</v>
      </c>
      <c r="BD78">
        <v>0</v>
      </c>
      <c r="BE78">
        <v>0</v>
      </c>
      <c r="BF78">
        <v>0</v>
      </c>
      <c r="BG78">
        <v>0</v>
      </c>
      <c r="BH78">
        <v>394</v>
      </c>
      <c r="BI78">
        <v>1513</v>
      </c>
      <c r="BJ78">
        <v>1907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2769</v>
      </c>
      <c r="BT78">
        <v>1</v>
      </c>
      <c r="BU78">
        <v>3</v>
      </c>
      <c r="BV78">
        <v>3</v>
      </c>
      <c r="BW78">
        <v>2</v>
      </c>
      <c r="BX78">
        <v>9</v>
      </c>
      <c r="BY78">
        <v>2</v>
      </c>
      <c r="BZ78">
        <v>20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2</v>
      </c>
      <c r="CR78">
        <v>2</v>
      </c>
      <c r="CS78">
        <v>4</v>
      </c>
      <c r="CT78">
        <v>0</v>
      </c>
      <c r="CU78">
        <v>10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3</v>
      </c>
      <c r="DC78">
        <v>6680684</v>
      </c>
      <c r="DD78">
        <v>6844181</v>
      </c>
      <c r="DE78">
        <v>6.3920000000000003</v>
      </c>
      <c r="DF78">
        <v>6.3920000000000003</v>
      </c>
      <c r="DG78">
        <v>6.3920000000000003</v>
      </c>
      <c r="DH78">
        <v>6.3920000000000003</v>
      </c>
      <c r="DI78">
        <v>6.3920000000000003</v>
      </c>
      <c r="DJ78">
        <v>6.3920000000000003</v>
      </c>
      <c r="DK78">
        <v>6.3920000000000003</v>
      </c>
      <c r="DL78">
        <v>6.3920000000000003</v>
      </c>
      <c r="DM78">
        <v>6.3920000000000003</v>
      </c>
      <c r="DN78">
        <v>6.3920000000000003</v>
      </c>
      <c r="DO78">
        <v>6.3920000000000003</v>
      </c>
      <c r="DP78">
        <v>6.3920000000000003</v>
      </c>
      <c r="DQ78">
        <v>6.3920000000000003</v>
      </c>
      <c r="DR78">
        <v>6.3920000000000003</v>
      </c>
      <c r="DS78">
        <v>6.3920000000000003</v>
      </c>
      <c r="DT78">
        <v>6.3920000000000003</v>
      </c>
      <c r="DU78">
        <v>6.3920000000000003</v>
      </c>
      <c r="DV78">
        <v>6.3920000000000003</v>
      </c>
      <c r="DW78">
        <v>6.3920000000000003</v>
      </c>
      <c r="DX78">
        <v>6.3920000000000003</v>
      </c>
      <c r="DY78">
        <v>6.3920000000000003</v>
      </c>
      <c r="DZ78">
        <v>6.3920000000000003</v>
      </c>
      <c r="EA78">
        <v>6.3920000000000003</v>
      </c>
      <c r="EB78">
        <v>6.3920000000000003</v>
      </c>
      <c r="EC78">
        <v>6.3920000000000003</v>
      </c>
      <c r="ED78">
        <v>6.3920000000000003</v>
      </c>
      <c r="EE78">
        <v>6.3920000000000003</v>
      </c>
      <c r="EF78">
        <v>6.3920000000000003</v>
      </c>
      <c r="EG78">
        <v>6.3920000000000003</v>
      </c>
      <c r="EH78">
        <v>6.3920000000000003</v>
      </c>
      <c r="EI78">
        <v>6.3920000000000003</v>
      </c>
      <c r="EJ78">
        <v>2257.8919999999998</v>
      </c>
      <c r="EK78">
        <v>2424.2460000000001</v>
      </c>
      <c r="EL78">
        <v>2419.5230000000001</v>
      </c>
      <c r="EM78">
        <v>2390.587</v>
      </c>
      <c r="EN78">
        <v>2430.6909999999998</v>
      </c>
      <c r="EO78">
        <v>2427.3209999999999</v>
      </c>
      <c r="EP78">
        <v>2421.2510000000002</v>
      </c>
      <c r="EQ78">
        <v>2512.2840000000001</v>
      </c>
      <c r="ER78">
        <v>2632.4949999999999</v>
      </c>
      <c r="ES78">
        <v>2770.578</v>
      </c>
      <c r="ET78">
        <v>2895.7240000000002</v>
      </c>
      <c r="EU78">
        <v>3016.7579999999998</v>
      </c>
      <c r="EV78">
        <v>3148.6570000000002</v>
      </c>
      <c r="EW78">
        <v>3246.6860000000001</v>
      </c>
      <c r="EX78">
        <v>3342.1880000000001</v>
      </c>
      <c r="EY78">
        <v>3467.3429999999998</v>
      </c>
      <c r="EZ78">
        <v>3536.9969999999998</v>
      </c>
      <c r="FA78">
        <v>3647.2069999999999</v>
      </c>
      <c r="FB78">
        <v>3756.3969999999999</v>
      </c>
      <c r="FC78">
        <v>3848.2350000000001</v>
      </c>
      <c r="FD78">
        <v>3926.9430000000002</v>
      </c>
      <c r="FE78">
        <v>4009.5889999999999</v>
      </c>
      <c r="FF78">
        <v>4125.9350000000004</v>
      </c>
      <c r="FG78">
        <v>4154.1899999999996</v>
      </c>
      <c r="FH78">
        <v>4191.7939999999999</v>
      </c>
      <c r="FI78">
        <v>4180.8890000000001</v>
      </c>
      <c r="FJ78">
        <v>4437.768</v>
      </c>
      <c r="FK78">
        <v>4698.5990000000002</v>
      </c>
      <c r="FL78">
        <v>4900.5479999999998</v>
      </c>
      <c r="FM78">
        <v>5086.6670000000004</v>
      </c>
      <c r="FN78">
        <v>5270.6360000000004</v>
      </c>
      <c r="FO78">
        <v>2.8783618475595301</v>
      </c>
      <c r="FP78">
        <v>0.71039678778184301</v>
      </c>
      <c r="FQ78">
        <v>34.5</v>
      </c>
      <c r="FR78">
        <v>109.224756629486</v>
      </c>
      <c r="FS78">
        <v>4.9357826396933403E-2</v>
      </c>
      <c r="FT78">
        <v>1.2</v>
      </c>
      <c r="FU78">
        <v>1.3</v>
      </c>
      <c r="FV78">
        <v>0.70399999999999996</v>
      </c>
      <c r="FW78">
        <v>70.099999999999994</v>
      </c>
      <c r="FX78">
        <v>73.2</v>
      </c>
      <c r="FY78">
        <v>70.5</v>
      </c>
      <c r="FZ78">
        <v>4562</v>
      </c>
      <c r="GA78">
        <v>0.752</v>
      </c>
      <c r="GB78">
        <v>0.72299999999999998</v>
      </c>
      <c r="GC78">
        <v>0.63800000000000001</v>
      </c>
      <c r="GD78">
        <v>-11</v>
      </c>
      <c r="GE78">
        <v>98</v>
      </c>
      <c r="GF78">
        <v>14.7</v>
      </c>
      <c r="GG78">
        <v>390</v>
      </c>
      <c r="GH78" t="s">
        <v>211</v>
      </c>
      <c r="GI78">
        <v>38.6</v>
      </c>
      <c r="GJ78">
        <v>84.8</v>
      </c>
      <c r="GK78">
        <v>78</v>
      </c>
      <c r="GL78">
        <v>2.8</v>
      </c>
      <c r="GM78">
        <v>-0.3</v>
      </c>
      <c r="GN78">
        <v>49.5</v>
      </c>
      <c r="GO78">
        <v>76.8</v>
      </c>
      <c r="GP78">
        <v>8.1999999999999993</v>
      </c>
      <c r="GQ78" t="s">
        <v>211</v>
      </c>
      <c r="GR78">
        <v>0.42</v>
      </c>
      <c r="GS78">
        <v>73.7</v>
      </c>
      <c r="GT78">
        <v>66.7</v>
      </c>
      <c r="GU78">
        <v>68</v>
      </c>
      <c r="GV78">
        <v>79</v>
      </c>
    </row>
    <row r="79" spans="1:204">
      <c r="A79" s="9" t="s">
        <v>347</v>
      </c>
      <c r="B79" s="9" t="s">
        <v>348</v>
      </c>
      <c r="E79">
        <v>6732896.5</v>
      </c>
      <c r="F79">
        <v>1701005.25</v>
      </c>
      <c r="G79">
        <v>494184.65629999997</v>
      </c>
      <c r="H79">
        <v>176552.3438</v>
      </c>
      <c r="I79">
        <v>2.9742531708332728E-2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5000</v>
      </c>
      <c r="W79">
        <v>0</v>
      </c>
      <c r="Y79">
        <v>6066</v>
      </c>
      <c r="Z79">
        <v>220000</v>
      </c>
      <c r="AA79">
        <v>21885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252951</v>
      </c>
      <c r="AI79">
        <v>0</v>
      </c>
      <c r="AJ79">
        <v>0</v>
      </c>
      <c r="AL79">
        <v>0</v>
      </c>
      <c r="AM79">
        <v>12</v>
      </c>
      <c r="AN79">
        <v>0</v>
      </c>
      <c r="AO79">
        <v>12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Z79">
        <v>0</v>
      </c>
      <c r="BA79">
        <v>9</v>
      </c>
      <c r="BB79">
        <v>0</v>
      </c>
      <c r="BC79">
        <v>9</v>
      </c>
      <c r="BD79">
        <v>0</v>
      </c>
      <c r="BE79">
        <v>0</v>
      </c>
      <c r="BG79">
        <v>0</v>
      </c>
      <c r="BH79">
        <v>4</v>
      </c>
      <c r="BI79">
        <v>0</v>
      </c>
      <c r="BJ79">
        <v>4</v>
      </c>
      <c r="BK79">
        <v>0</v>
      </c>
      <c r="BL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26</v>
      </c>
      <c r="BT79">
        <v>2</v>
      </c>
      <c r="BU79">
        <v>1</v>
      </c>
      <c r="BV79">
        <v>0</v>
      </c>
      <c r="BW79">
        <v>1</v>
      </c>
      <c r="BX79">
        <v>3</v>
      </c>
      <c r="BY79">
        <v>0</v>
      </c>
      <c r="BZ79">
        <v>7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3</v>
      </c>
      <c r="CH79" t="s">
        <v>218</v>
      </c>
      <c r="CI79" t="s">
        <v>218</v>
      </c>
      <c r="CJ79" t="s">
        <v>218</v>
      </c>
      <c r="CK79" t="s">
        <v>218</v>
      </c>
      <c r="CL79" t="s">
        <v>218</v>
      </c>
      <c r="CM79" t="s">
        <v>218</v>
      </c>
      <c r="CN79" t="s">
        <v>218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3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4321679</v>
      </c>
      <c r="DD79">
        <v>4450231</v>
      </c>
      <c r="DE79">
        <v>4.407</v>
      </c>
      <c r="DF79">
        <v>4.407</v>
      </c>
      <c r="DG79">
        <v>4.407</v>
      </c>
      <c r="DH79">
        <v>4.407</v>
      </c>
      <c r="DI79">
        <v>4.407</v>
      </c>
      <c r="DJ79">
        <v>4.407</v>
      </c>
      <c r="DK79">
        <v>4.407</v>
      </c>
      <c r="DL79">
        <v>4.407</v>
      </c>
      <c r="DM79">
        <v>4.407</v>
      </c>
      <c r="DN79">
        <v>4.407</v>
      </c>
      <c r="DO79">
        <v>4.407</v>
      </c>
      <c r="DP79">
        <v>4.407</v>
      </c>
      <c r="DQ79">
        <v>4.407</v>
      </c>
      <c r="DR79">
        <v>4.407</v>
      </c>
      <c r="DS79">
        <v>4.407</v>
      </c>
      <c r="DT79">
        <v>4.407</v>
      </c>
      <c r="DU79">
        <v>4.407</v>
      </c>
      <c r="DV79">
        <v>4.407</v>
      </c>
      <c r="DW79">
        <v>4.407</v>
      </c>
      <c r="DX79">
        <v>4.407</v>
      </c>
      <c r="DY79">
        <v>4.407</v>
      </c>
      <c r="DZ79">
        <v>4.407</v>
      </c>
      <c r="EA79">
        <v>4.407</v>
      </c>
      <c r="EB79">
        <v>4.407</v>
      </c>
      <c r="EC79">
        <v>4.407</v>
      </c>
      <c r="ED79">
        <v>4.407</v>
      </c>
      <c r="EE79">
        <v>4.407</v>
      </c>
      <c r="EF79">
        <v>4.407</v>
      </c>
      <c r="EG79">
        <v>4.407</v>
      </c>
      <c r="EH79">
        <v>4.407</v>
      </c>
      <c r="EI79">
        <v>4.407</v>
      </c>
      <c r="EJ79">
        <v>461.351</v>
      </c>
      <c r="EK79">
        <v>496.78</v>
      </c>
      <c r="EL79">
        <v>524.25699999999995</v>
      </c>
      <c r="EM79">
        <v>539.71900000000005</v>
      </c>
      <c r="EN79">
        <v>554.45000000000005</v>
      </c>
      <c r="EO79">
        <v>586.05499999999995</v>
      </c>
      <c r="EP79">
        <v>602.15200000000004</v>
      </c>
      <c r="EQ79">
        <v>621.48299999999995</v>
      </c>
      <c r="ER79">
        <v>664.12199999999996</v>
      </c>
      <c r="ES79">
        <v>696.447</v>
      </c>
      <c r="ET79">
        <v>733.35599999999999</v>
      </c>
      <c r="EU79">
        <v>748.05600000000004</v>
      </c>
      <c r="EV79">
        <v>757.52700000000004</v>
      </c>
      <c r="EW79">
        <v>768.77700000000004</v>
      </c>
      <c r="EX79">
        <v>776.84299999999996</v>
      </c>
      <c r="EY79">
        <v>799.23299999999995</v>
      </c>
      <c r="EZ79">
        <v>836.21799999999996</v>
      </c>
      <c r="FA79">
        <v>868.90800000000002</v>
      </c>
      <c r="FB79">
        <v>909.03899999999999</v>
      </c>
      <c r="FC79">
        <v>936.11699999999996</v>
      </c>
      <c r="FD79">
        <v>954.93600000000004</v>
      </c>
      <c r="FE79">
        <v>984.69500000000005</v>
      </c>
      <c r="FF79">
        <v>1012.703</v>
      </c>
      <c r="FG79">
        <v>1010.22</v>
      </c>
      <c r="FH79">
        <v>1024.278</v>
      </c>
      <c r="FI79">
        <v>1042.02</v>
      </c>
      <c r="FJ79">
        <v>1063.671</v>
      </c>
      <c r="FK79">
        <v>1073.7249999999999</v>
      </c>
      <c r="FL79">
        <v>1115.229</v>
      </c>
      <c r="FM79">
        <v>1159.79</v>
      </c>
      <c r="FN79">
        <v>1209.625</v>
      </c>
      <c r="FO79">
        <v>1.9999998678709601</v>
      </c>
      <c r="FP79">
        <v>2.5701818660575602</v>
      </c>
      <c r="FQ79">
        <v>9.7899999618530202</v>
      </c>
      <c r="FR79">
        <v>39.055949549758402</v>
      </c>
      <c r="FS79" t="e">
        <v>#N/A</v>
      </c>
      <c r="FT79">
        <v>0.7</v>
      </c>
      <c r="FU79">
        <v>0.5</v>
      </c>
      <c r="FV79">
        <v>0.435</v>
      </c>
      <c r="FW79">
        <v>57.3</v>
      </c>
      <c r="FX79">
        <v>29.5</v>
      </c>
      <c r="FY79">
        <v>49.3</v>
      </c>
      <c r="FZ79">
        <v>1140</v>
      </c>
      <c r="GA79">
        <v>0.53800000000000003</v>
      </c>
      <c r="GB79">
        <v>0.36099999999999999</v>
      </c>
      <c r="GC79">
        <v>0.40600000000000003</v>
      </c>
      <c r="GD79">
        <v>-10</v>
      </c>
      <c r="GE79">
        <v>14</v>
      </c>
      <c r="GF79">
        <v>4.7</v>
      </c>
      <c r="GG79" t="s">
        <v>211</v>
      </c>
      <c r="GH79">
        <v>25.6</v>
      </c>
      <c r="GI79">
        <v>53.8</v>
      </c>
      <c r="GJ79" t="s">
        <v>211</v>
      </c>
      <c r="GK79">
        <v>217</v>
      </c>
      <c r="GL79">
        <v>2.9</v>
      </c>
      <c r="GM79">
        <v>-0.6</v>
      </c>
      <c r="GN79">
        <v>35.4</v>
      </c>
      <c r="GO79">
        <v>78.8</v>
      </c>
      <c r="GP79">
        <v>6.1</v>
      </c>
      <c r="GQ79" t="s">
        <v>211</v>
      </c>
      <c r="GR79">
        <v>0.68</v>
      </c>
      <c r="GS79">
        <v>59.3</v>
      </c>
      <c r="GT79">
        <v>55.3</v>
      </c>
      <c r="GU79">
        <v>18.100000000000001</v>
      </c>
      <c r="GV79">
        <v>42.6</v>
      </c>
    </row>
    <row r="80" spans="1:204">
      <c r="A80" s="9" t="s">
        <v>349</v>
      </c>
      <c r="B80" s="9" t="s">
        <v>350</v>
      </c>
      <c r="E80">
        <v>951329.1875</v>
      </c>
      <c r="F80">
        <v>414249.84379999997</v>
      </c>
      <c r="G80">
        <v>126767.375</v>
      </c>
      <c r="H80">
        <v>229763.92189999999</v>
      </c>
      <c r="I80">
        <v>8.3104579343628915E-2</v>
      </c>
      <c r="J80">
        <v>0</v>
      </c>
      <c r="K80">
        <v>0</v>
      </c>
      <c r="M80">
        <v>0</v>
      </c>
      <c r="N80">
        <v>100000</v>
      </c>
      <c r="O80">
        <v>32000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1000</v>
      </c>
      <c r="AB80">
        <v>0</v>
      </c>
      <c r="AC80">
        <v>3703</v>
      </c>
      <c r="AE80">
        <v>1722</v>
      </c>
      <c r="AF80">
        <v>0</v>
      </c>
      <c r="AG80">
        <v>0</v>
      </c>
      <c r="AH80">
        <v>138425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Z80">
        <v>0</v>
      </c>
      <c r="BA80">
        <v>0</v>
      </c>
      <c r="BB80">
        <v>3</v>
      </c>
      <c r="BC80">
        <v>3</v>
      </c>
      <c r="BD80">
        <v>0</v>
      </c>
      <c r="BE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</v>
      </c>
      <c r="BU80">
        <v>4</v>
      </c>
      <c r="BV80">
        <v>0</v>
      </c>
      <c r="BW80">
        <v>1</v>
      </c>
      <c r="BX80">
        <v>2</v>
      </c>
      <c r="BY80">
        <v>1</v>
      </c>
      <c r="BZ80">
        <v>9</v>
      </c>
      <c r="CA80">
        <v>1</v>
      </c>
      <c r="CB80">
        <v>3</v>
      </c>
      <c r="CC80">
        <v>0</v>
      </c>
      <c r="CD80">
        <v>0</v>
      </c>
      <c r="CE80">
        <v>1</v>
      </c>
      <c r="CF80">
        <v>0</v>
      </c>
      <c r="CG80">
        <v>5</v>
      </c>
      <c r="CH80" t="s">
        <v>218</v>
      </c>
      <c r="CI80" t="s">
        <v>218</v>
      </c>
      <c r="CJ80" t="s">
        <v>218</v>
      </c>
      <c r="CK80" t="s">
        <v>218</v>
      </c>
      <c r="CL80" t="s">
        <v>218</v>
      </c>
      <c r="CM80" t="s">
        <v>218</v>
      </c>
      <c r="CN80" t="s">
        <v>218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2</v>
      </c>
      <c r="DC80">
        <v>735917</v>
      </c>
      <c r="DD80">
        <v>766016</v>
      </c>
      <c r="DE80">
        <v>0.79600000000000004</v>
      </c>
      <c r="DF80">
        <v>0.79600000000000004</v>
      </c>
      <c r="DG80">
        <v>0.79600000000000004</v>
      </c>
      <c r="DH80">
        <v>0.79600000000000004</v>
      </c>
      <c r="DI80">
        <v>0.79600000000000004</v>
      </c>
      <c r="DJ80">
        <v>0.79600000000000004</v>
      </c>
      <c r="DK80">
        <v>0.79600000000000004</v>
      </c>
      <c r="DL80">
        <v>0.79600000000000004</v>
      </c>
      <c r="DM80">
        <v>0.79600000000000004</v>
      </c>
      <c r="DN80">
        <v>0.79600000000000004</v>
      </c>
      <c r="DO80">
        <v>0.79600000000000004</v>
      </c>
      <c r="DP80">
        <v>0.79600000000000004</v>
      </c>
      <c r="DQ80">
        <v>0.79600000000000004</v>
      </c>
      <c r="DR80">
        <v>0.79600000000000004</v>
      </c>
      <c r="DS80">
        <v>0.79600000000000004</v>
      </c>
      <c r="DT80">
        <v>0.79600000000000004</v>
      </c>
      <c r="DU80">
        <v>0.79600000000000004</v>
      </c>
      <c r="DV80">
        <v>0.79600000000000004</v>
      </c>
      <c r="DW80">
        <v>0.79600000000000004</v>
      </c>
      <c r="DX80">
        <v>0.79600000000000004</v>
      </c>
      <c r="DY80">
        <v>0.79600000000000004</v>
      </c>
      <c r="DZ80">
        <v>0.79600000000000004</v>
      </c>
      <c r="EA80">
        <v>0.79600000000000004</v>
      </c>
      <c r="EB80">
        <v>0.79600000000000004</v>
      </c>
      <c r="EC80">
        <v>0.79600000000000004</v>
      </c>
      <c r="ED80">
        <v>0.79600000000000004</v>
      </c>
      <c r="EE80">
        <v>0.79600000000000004</v>
      </c>
      <c r="EF80">
        <v>0.79600000000000004</v>
      </c>
      <c r="EG80">
        <v>0.79600000000000004</v>
      </c>
      <c r="EH80">
        <v>0.79600000000000004</v>
      </c>
      <c r="EI80">
        <v>0.79600000000000004</v>
      </c>
      <c r="EJ80">
        <v>326.55700000000002</v>
      </c>
      <c r="EK80">
        <v>348.14299999999997</v>
      </c>
      <c r="EL80">
        <v>376.98</v>
      </c>
      <c r="EM80">
        <v>370.78</v>
      </c>
      <c r="EN80">
        <v>397.50700000000001</v>
      </c>
      <c r="EO80">
        <v>418.42700000000002</v>
      </c>
      <c r="EP80">
        <v>414.66699999999997</v>
      </c>
      <c r="EQ80">
        <v>440.596</v>
      </c>
      <c r="ER80">
        <v>454.99799999999999</v>
      </c>
      <c r="ES80">
        <v>476.02499999999998</v>
      </c>
      <c r="ET80">
        <v>506.411</v>
      </c>
      <c r="EU80">
        <v>539.84900000000005</v>
      </c>
      <c r="EV80">
        <v>546.92700000000002</v>
      </c>
      <c r="EW80">
        <v>559.63</v>
      </c>
      <c r="EX80">
        <v>577.77300000000002</v>
      </c>
      <c r="EY80">
        <v>603.32899999999995</v>
      </c>
      <c r="EZ80">
        <v>630.18299999999999</v>
      </c>
      <c r="FA80">
        <v>668.70899999999995</v>
      </c>
      <c r="FB80">
        <v>482.68700000000001</v>
      </c>
      <c r="FC80">
        <v>516.53700000000003</v>
      </c>
      <c r="FD80">
        <v>488.04</v>
      </c>
      <c r="FE80">
        <v>486.60899999999998</v>
      </c>
      <c r="FF80">
        <v>446.76600000000002</v>
      </c>
      <c r="FG80">
        <v>440.62200000000001</v>
      </c>
      <c r="FH80">
        <v>447.53500000000003</v>
      </c>
      <c r="FI80">
        <v>463.72500000000002</v>
      </c>
      <c r="FJ80">
        <v>473.30399999999997</v>
      </c>
      <c r="FK80">
        <v>483.95</v>
      </c>
      <c r="FL80">
        <v>495.24700000000001</v>
      </c>
      <c r="FM80">
        <v>505.298</v>
      </c>
      <c r="FN80">
        <v>516.88</v>
      </c>
      <c r="FO80">
        <v>2.2887924178403001</v>
      </c>
      <c r="FP80">
        <v>0</v>
      </c>
      <c r="FQ80">
        <v>27.940000534057599</v>
      </c>
      <c r="FR80">
        <v>31.746946578936999</v>
      </c>
      <c r="FS80" t="e">
        <v>#N/A</v>
      </c>
      <c r="FT80">
        <v>0.4</v>
      </c>
      <c r="FU80">
        <v>0.5</v>
      </c>
      <c r="FV80">
        <v>0.39600000000000002</v>
      </c>
      <c r="FW80">
        <v>47.5</v>
      </c>
      <c r="FX80">
        <v>64.599999999999994</v>
      </c>
      <c r="FY80">
        <v>36.6</v>
      </c>
      <c r="FZ80">
        <v>477</v>
      </c>
      <c r="GA80">
        <v>0.375</v>
      </c>
      <c r="GB80">
        <v>0.55200000000000005</v>
      </c>
      <c r="GC80">
        <v>0.26100000000000001</v>
      </c>
      <c r="GD80">
        <v>5</v>
      </c>
      <c r="GE80">
        <v>10</v>
      </c>
      <c r="GF80">
        <v>4</v>
      </c>
      <c r="GG80" t="s">
        <v>211</v>
      </c>
      <c r="GH80" t="s">
        <v>211</v>
      </c>
      <c r="GI80">
        <v>34.799999999999997</v>
      </c>
      <c r="GJ80" t="s">
        <v>211</v>
      </c>
      <c r="GK80" t="s">
        <v>211</v>
      </c>
      <c r="GL80">
        <v>2.4</v>
      </c>
      <c r="GM80">
        <v>-0.2</v>
      </c>
      <c r="GN80">
        <v>30</v>
      </c>
      <c r="GO80">
        <v>79</v>
      </c>
      <c r="GP80">
        <v>6.4</v>
      </c>
      <c r="GQ80" t="s">
        <v>211</v>
      </c>
      <c r="GR80">
        <v>0.46</v>
      </c>
      <c r="GS80">
        <v>49.1</v>
      </c>
      <c r="GT80">
        <v>46</v>
      </c>
      <c r="GU80">
        <v>54.4</v>
      </c>
      <c r="GV80">
        <v>75.099999999999994</v>
      </c>
    </row>
    <row r="81" spans="1:204">
      <c r="A81" s="9" t="s">
        <v>351</v>
      </c>
      <c r="B81" s="9" t="s">
        <v>352</v>
      </c>
      <c r="E81">
        <v>491383.40629999997</v>
      </c>
      <c r="F81">
        <v>269093.65629999997</v>
      </c>
      <c r="G81">
        <v>249064.32810000001</v>
      </c>
      <c r="H81">
        <v>166391.7188</v>
      </c>
      <c r="I81">
        <v>0.23514537305720504</v>
      </c>
      <c r="L81">
        <v>0</v>
      </c>
      <c r="M81">
        <v>607200</v>
      </c>
      <c r="N81">
        <v>607200</v>
      </c>
      <c r="O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38000</v>
      </c>
      <c r="Z81">
        <v>0</v>
      </c>
      <c r="AA81">
        <v>309774</v>
      </c>
      <c r="AD81">
        <v>0</v>
      </c>
      <c r="AE81">
        <v>0</v>
      </c>
      <c r="AF81">
        <v>0</v>
      </c>
      <c r="AG81">
        <v>0</v>
      </c>
      <c r="AH81">
        <v>1562174</v>
      </c>
      <c r="AK81">
        <v>0</v>
      </c>
      <c r="AL81">
        <v>0</v>
      </c>
      <c r="AM81">
        <v>0</v>
      </c>
      <c r="AN81">
        <v>0</v>
      </c>
      <c r="AO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Y81">
        <v>0</v>
      </c>
      <c r="AZ81">
        <v>0</v>
      </c>
      <c r="BA81">
        <v>0</v>
      </c>
      <c r="BB81">
        <v>34</v>
      </c>
      <c r="BC81">
        <v>34</v>
      </c>
      <c r="BF81">
        <v>0</v>
      </c>
      <c r="BG81">
        <v>0</v>
      </c>
      <c r="BH81">
        <v>0</v>
      </c>
      <c r="BI81">
        <v>0</v>
      </c>
      <c r="BJ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35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0</v>
      </c>
      <c r="BZ81">
        <v>4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2</v>
      </c>
      <c r="CH81" t="s">
        <v>218</v>
      </c>
      <c r="CI81" t="s">
        <v>218</v>
      </c>
      <c r="CJ81" t="s">
        <v>218</v>
      </c>
      <c r="CK81" t="s">
        <v>218</v>
      </c>
      <c r="CL81" t="s">
        <v>218</v>
      </c>
      <c r="CM81" t="s">
        <v>218</v>
      </c>
      <c r="CN81" t="s">
        <v>218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2</v>
      </c>
      <c r="CV81" t="s">
        <v>218</v>
      </c>
      <c r="CW81" t="s">
        <v>218</v>
      </c>
      <c r="CX81" t="s">
        <v>218</v>
      </c>
      <c r="CY81" t="s">
        <v>218</v>
      </c>
      <c r="CZ81" t="s">
        <v>218</v>
      </c>
      <c r="DA81" t="s">
        <v>218</v>
      </c>
      <c r="DB81" t="s">
        <v>218</v>
      </c>
      <c r="DC81">
        <v>752169</v>
      </c>
      <c r="DD81">
        <v>757444</v>
      </c>
      <c r="DE81">
        <v>0.73299999999999998</v>
      </c>
      <c r="DF81">
        <v>0.73299999999999998</v>
      </c>
      <c r="DG81">
        <v>0.73299999999999998</v>
      </c>
      <c r="DH81">
        <v>0.73299999999999998</v>
      </c>
      <c r="DI81">
        <v>0.73299999999999998</v>
      </c>
      <c r="DJ81">
        <v>0.73299999999999998</v>
      </c>
      <c r="DK81">
        <v>0.73299999999999998</v>
      </c>
      <c r="DL81">
        <v>0.73299999999999998</v>
      </c>
      <c r="DM81">
        <v>0.73299999999999998</v>
      </c>
      <c r="DN81">
        <v>0.73299999999999998</v>
      </c>
      <c r="DO81">
        <v>0.73299999999999998</v>
      </c>
      <c r="DP81">
        <v>0.73299999999999998</v>
      </c>
      <c r="DQ81">
        <v>0.73299999999999998</v>
      </c>
      <c r="DR81">
        <v>0.73299999999999998</v>
      </c>
      <c r="DS81">
        <v>0.73299999999999998</v>
      </c>
      <c r="DT81">
        <v>0.73299999999999998</v>
      </c>
      <c r="DU81">
        <v>0.73299999999999998</v>
      </c>
      <c r="DV81">
        <v>0.73299999999999998</v>
      </c>
      <c r="DW81">
        <v>0.73299999999999998</v>
      </c>
      <c r="DX81">
        <v>0.73299999999999998</v>
      </c>
      <c r="DY81">
        <v>0.73299999999999998</v>
      </c>
      <c r="DZ81">
        <v>0.73299999999999998</v>
      </c>
      <c r="EA81">
        <v>0.73299999999999998</v>
      </c>
      <c r="EB81">
        <v>0.73299999999999998</v>
      </c>
      <c r="EC81">
        <v>0.73299999999999998</v>
      </c>
      <c r="ED81">
        <v>0.73299999999999998</v>
      </c>
      <c r="EE81">
        <v>0.73299999999999998</v>
      </c>
      <c r="EF81">
        <v>0.73299999999999998</v>
      </c>
      <c r="EG81">
        <v>0.73299999999999998</v>
      </c>
      <c r="EH81">
        <v>0.73299999999999998</v>
      </c>
      <c r="EI81">
        <v>0.73299999999999998</v>
      </c>
      <c r="EJ81">
        <v>1305.316</v>
      </c>
      <c r="EK81">
        <v>1407.4670000000001</v>
      </c>
      <c r="EL81">
        <v>1281.5119999999999</v>
      </c>
      <c r="EM81">
        <v>1263.307</v>
      </c>
      <c r="EN81">
        <v>1379.73</v>
      </c>
      <c r="EO81">
        <v>1385.779</v>
      </c>
      <c r="EP81">
        <v>1401.413</v>
      </c>
      <c r="EQ81">
        <v>1451.8710000000001</v>
      </c>
      <c r="ER81">
        <v>1462.81</v>
      </c>
      <c r="ES81">
        <v>1443.076</v>
      </c>
      <c r="ET81">
        <v>1453.24</v>
      </c>
      <c r="EU81">
        <v>1593.923</v>
      </c>
      <c r="EV81">
        <v>1749.643</v>
      </c>
      <c r="EW81">
        <v>1926.8130000000001</v>
      </c>
      <c r="EX81">
        <v>2125.2469999999998</v>
      </c>
      <c r="EY81">
        <v>2268.9549999999999</v>
      </c>
      <c r="EZ81">
        <v>2486.6669999999999</v>
      </c>
      <c r="FA81">
        <v>2670.1990000000001</v>
      </c>
      <c r="FB81">
        <v>2643.1120000000001</v>
      </c>
      <c r="FC81">
        <v>2746.4140000000002</v>
      </c>
      <c r="FD81">
        <v>2757.337</v>
      </c>
      <c r="FE81">
        <v>2875.7109999999998</v>
      </c>
      <c r="FF81">
        <v>2949.4569999999999</v>
      </c>
      <c r="FG81">
        <v>2982.9850000000001</v>
      </c>
      <c r="FH81">
        <v>3151.953</v>
      </c>
      <c r="FI81">
        <v>3289.8739999999998</v>
      </c>
      <c r="FJ81">
        <v>3555.38</v>
      </c>
      <c r="FK81">
        <v>3835.17</v>
      </c>
      <c r="FL81">
        <v>4079.0630000000001</v>
      </c>
      <c r="FM81">
        <v>4325.9160000000002</v>
      </c>
      <c r="FN81">
        <v>4580.6670000000004</v>
      </c>
      <c r="FO81">
        <v>5.6900529659002199</v>
      </c>
      <c r="FP81">
        <v>0</v>
      </c>
      <c r="FQ81">
        <v>7.4000000953674299</v>
      </c>
      <c r="FR81">
        <v>36.836275944773298</v>
      </c>
      <c r="FS81" t="e">
        <v>#N/A</v>
      </c>
      <c r="FT81" t="e">
        <v>#N/A</v>
      </c>
      <c r="FU81" t="e">
        <v>#N/A</v>
      </c>
      <c r="FV81">
        <v>0.72899999999999998</v>
      </c>
      <c r="FW81">
        <v>66.5</v>
      </c>
      <c r="FX81" t="s">
        <v>211</v>
      </c>
      <c r="FY81">
        <v>83.9</v>
      </c>
      <c r="FZ81">
        <v>2782</v>
      </c>
      <c r="GA81">
        <v>0.69099999999999995</v>
      </c>
      <c r="GB81">
        <v>0.93899999999999995</v>
      </c>
      <c r="GC81">
        <v>0.55500000000000005</v>
      </c>
      <c r="GD81">
        <v>13</v>
      </c>
      <c r="GE81">
        <v>223</v>
      </c>
      <c r="GF81">
        <v>8.3000000000000007</v>
      </c>
      <c r="GG81">
        <v>752</v>
      </c>
      <c r="GH81">
        <v>15.5</v>
      </c>
      <c r="GI81">
        <v>67.7</v>
      </c>
      <c r="GJ81" t="s">
        <v>211</v>
      </c>
      <c r="GK81" t="s">
        <v>211</v>
      </c>
      <c r="GL81">
        <v>1</v>
      </c>
      <c r="GM81">
        <v>-1</v>
      </c>
      <c r="GN81">
        <v>28.5</v>
      </c>
      <c r="GO81">
        <v>45</v>
      </c>
      <c r="GP81">
        <v>9.5</v>
      </c>
      <c r="GQ81">
        <v>0.59</v>
      </c>
      <c r="GR81">
        <v>0.41</v>
      </c>
      <c r="GS81">
        <v>69.599999999999994</v>
      </c>
      <c r="GT81">
        <v>63.7</v>
      </c>
      <c r="GU81" t="s">
        <v>211</v>
      </c>
      <c r="GV81" t="s">
        <v>211</v>
      </c>
    </row>
    <row r="82" spans="1:204">
      <c r="A82" s="9" t="s">
        <v>353</v>
      </c>
      <c r="B82" s="9" t="s">
        <v>354</v>
      </c>
      <c r="E82">
        <v>5383562</v>
      </c>
      <c r="F82">
        <v>2758868.75</v>
      </c>
      <c r="G82">
        <v>424445.21879999997</v>
      </c>
      <c r="H82">
        <v>323442.34379999997</v>
      </c>
      <c r="I82">
        <v>0.20004561615574842</v>
      </c>
      <c r="J82">
        <v>103000</v>
      </c>
      <c r="K82">
        <v>103000</v>
      </c>
      <c r="L82">
        <v>1000000</v>
      </c>
      <c r="M82">
        <v>0</v>
      </c>
      <c r="N82">
        <v>0</v>
      </c>
      <c r="O82">
        <v>35000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152770</v>
      </c>
      <c r="X82">
        <v>28831</v>
      </c>
      <c r="Y82">
        <v>5040</v>
      </c>
      <c r="Z82">
        <v>44670</v>
      </c>
      <c r="AA82">
        <v>337417</v>
      </c>
      <c r="AB82">
        <v>1166110</v>
      </c>
      <c r="AC82">
        <v>0</v>
      </c>
      <c r="AD82">
        <v>870000</v>
      </c>
      <c r="AE82">
        <v>1587115</v>
      </c>
      <c r="AF82">
        <v>12279</v>
      </c>
      <c r="AG82">
        <v>480308</v>
      </c>
      <c r="AH82">
        <v>5925540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181</v>
      </c>
      <c r="AY82">
        <v>27</v>
      </c>
      <c r="AZ82">
        <v>31</v>
      </c>
      <c r="BA82">
        <v>86</v>
      </c>
      <c r="BB82">
        <v>2828</v>
      </c>
      <c r="BC82">
        <v>3153</v>
      </c>
      <c r="BD82">
        <v>228</v>
      </c>
      <c r="BE82">
        <v>0</v>
      </c>
      <c r="BF82">
        <v>54</v>
      </c>
      <c r="BG82">
        <v>1188</v>
      </c>
      <c r="BH82">
        <v>194</v>
      </c>
      <c r="BI82">
        <v>2961</v>
      </c>
      <c r="BJ82">
        <v>4625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7779</v>
      </c>
      <c r="BT82">
        <v>4</v>
      </c>
      <c r="BU82">
        <v>7</v>
      </c>
      <c r="BV82">
        <v>9</v>
      </c>
      <c r="BW82">
        <v>5</v>
      </c>
      <c r="BX82">
        <v>7</v>
      </c>
      <c r="BY82">
        <v>6</v>
      </c>
      <c r="BZ82">
        <v>38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4</v>
      </c>
      <c r="CH82" t="s">
        <v>218</v>
      </c>
      <c r="CI82" t="s">
        <v>218</v>
      </c>
      <c r="CJ82" t="s">
        <v>218</v>
      </c>
      <c r="CK82" t="s">
        <v>218</v>
      </c>
      <c r="CL82" t="s">
        <v>218</v>
      </c>
      <c r="CM82" t="s">
        <v>218</v>
      </c>
      <c r="CN82" t="s">
        <v>218</v>
      </c>
      <c r="CO82">
        <v>0</v>
      </c>
      <c r="CP82">
        <v>6</v>
      </c>
      <c r="CQ82">
        <v>6</v>
      </c>
      <c r="CR82">
        <v>2</v>
      </c>
      <c r="CS82">
        <v>5</v>
      </c>
      <c r="CT82">
        <v>4</v>
      </c>
      <c r="CU82">
        <v>23</v>
      </c>
      <c r="CV82">
        <v>2</v>
      </c>
      <c r="CW82">
        <v>0</v>
      </c>
      <c r="CX82">
        <v>2</v>
      </c>
      <c r="CY82">
        <v>2</v>
      </c>
      <c r="CZ82">
        <v>2</v>
      </c>
      <c r="DA82">
        <v>1</v>
      </c>
      <c r="DB82">
        <v>9</v>
      </c>
      <c r="DC82">
        <v>5452912</v>
      </c>
      <c r="DD82">
        <v>5568282</v>
      </c>
      <c r="DE82">
        <v>5.4210000000000003</v>
      </c>
      <c r="DF82">
        <v>5.4210000000000003</v>
      </c>
      <c r="DG82">
        <v>5.4210000000000003</v>
      </c>
      <c r="DH82">
        <v>5.4210000000000003</v>
      </c>
      <c r="DI82">
        <v>5.4210000000000003</v>
      </c>
      <c r="DJ82">
        <v>5.4210000000000003</v>
      </c>
      <c r="DK82">
        <v>5.4210000000000003</v>
      </c>
      <c r="DL82">
        <v>5.4210000000000003</v>
      </c>
      <c r="DM82">
        <v>5.4210000000000003</v>
      </c>
      <c r="DN82">
        <v>5.4210000000000003</v>
      </c>
      <c r="DO82">
        <v>5.4210000000000003</v>
      </c>
      <c r="DP82">
        <v>5.4210000000000003</v>
      </c>
      <c r="DQ82">
        <v>5.4210000000000003</v>
      </c>
      <c r="DR82">
        <v>5.4210000000000003</v>
      </c>
      <c r="DS82">
        <v>5.4210000000000003</v>
      </c>
      <c r="DT82">
        <v>5.4210000000000003</v>
      </c>
      <c r="DU82">
        <v>5.4210000000000003</v>
      </c>
      <c r="DV82">
        <v>5.4210000000000003</v>
      </c>
      <c r="DW82">
        <v>5.4210000000000003</v>
      </c>
      <c r="DX82">
        <v>5.4210000000000003</v>
      </c>
      <c r="DY82">
        <v>5.4210000000000003</v>
      </c>
      <c r="DZ82">
        <v>5.4210000000000003</v>
      </c>
      <c r="EA82">
        <v>5.4210000000000003</v>
      </c>
      <c r="EB82">
        <v>5.4210000000000003</v>
      </c>
      <c r="EC82">
        <v>5.4210000000000003</v>
      </c>
      <c r="ED82">
        <v>5.4210000000000003</v>
      </c>
      <c r="EE82">
        <v>5.4210000000000003</v>
      </c>
      <c r="EF82">
        <v>5.4210000000000003</v>
      </c>
      <c r="EG82">
        <v>5.4210000000000003</v>
      </c>
      <c r="EH82">
        <v>5.4210000000000003</v>
      </c>
      <c r="EI82">
        <v>5.4210000000000003</v>
      </c>
      <c r="EJ82">
        <v>909.49800000000005</v>
      </c>
      <c r="EK82">
        <v>987.58500000000004</v>
      </c>
      <c r="EL82">
        <v>1000.578</v>
      </c>
      <c r="EM82">
        <v>1006.4589999999999</v>
      </c>
      <c r="EN82">
        <v>1027.8209999999999</v>
      </c>
      <c r="EO82">
        <v>1048.1990000000001</v>
      </c>
      <c r="EP82">
        <v>1055.183</v>
      </c>
      <c r="EQ82">
        <v>1060.1659999999999</v>
      </c>
      <c r="ER82">
        <v>1089.5309999999999</v>
      </c>
      <c r="ES82">
        <v>1095.636</v>
      </c>
      <c r="ET82">
        <v>1110.105</v>
      </c>
      <c r="EU82">
        <v>1142.2560000000001</v>
      </c>
      <c r="EV82">
        <v>1120.2950000000001</v>
      </c>
      <c r="EW82">
        <v>1067.7539999999999</v>
      </c>
      <c r="EX82">
        <v>943.50800000000004</v>
      </c>
      <c r="EY82">
        <v>1034.664</v>
      </c>
      <c r="EZ82">
        <v>1072.3710000000001</v>
      </c>
      <c r="FA82">
        <v>1153.29</v>
      </c>
      <c r="FB82">
        <v>1172.6489999999999</v>
      </c>
      <c r="FC82">
        <v>1195.789</v>
      </c>
      <c r="FD82">
        <v>1206.6559999999999</v>
      </c>
      <c r="FE82">
        <v>1197.2670000000001</v>
      </c>
      <c r="FF82">
        <v>1188.721</v>
      </c>
      <c r="FG82">
        <v>1196.2460000000001</v>
      </c>
      <c r="FH82">
        <v>1149.761</v>
      </c>
      <c r="FI82">
        <v>1196.3399999999999</v>
      </c>
      <c r="FJ82">
        <v>1240.1690000000001</v>
      </c>
      <c r="FK82">
        <v>1290.92</v>
      </c>
      <c r="FL82">
        <v>1341.434</v>
      </c>
      <c r="FM82">
        <v>1395.2470000000001</v>
      </c>
      <c r="FN82">
        <v>1451.77</v>
      </c>
      <c r="FO82">
        <v>1.46165200995879</v>
      </c>
      <c r="FP82" t="e">
        <v>#N/A</v>
      </c>
      <c r="FQ82">
        <v>24.299999237060501</v>
      </c>
      <c r="FR82">
        <v>32.4004632456232</v>
      </c>
      <c r="FS82" t="e">
        <v>#N/A</v>
      </c>
      <c r="FT82">
        <v>0.6</v>
      </c>
      <c r="FU82">
        <v>0.7</v>
      </c>
      <c r="FV82">
        <v>0.53200000000000003</v>
      </c>
      <c r="FW82">
        <v>61</v>
      </c>
      <c r="FX82">
        <v>62.1</v>
      </c>
      <c r="FY82" t="s">
        <v>211</v>
      </c>
      <c r="FZ82">
        <v>1155</v>
      </c>
      <c r="GA82">
        <v>0.6</v>
      </c>
      <c r="GB82">
        <v>0.58799999999999997</v>
      </c>
      <c r="GC82">
        <v>0.40799999999999997</v>
      </c>
      <c r="GD82">
        <v>9</v>
      </c>
      <c r="GE82">
        <v>65</v>
      </c>
      <c r="GF82">
        <v>29.8</v>
      </c>
      <c r="GG82" t="s">
        <v>211</v>
      </c>
      <c r="GH82" t="s">
        <v>211</v>
      </c>
      <c r="GI82">
        <v>56</v>
      </c>
      <c r="GJ82" t="s">
        <v>211</v>
      </c>
      <c r="GK82">
        <v>125</v>
      </c>
      <c r="GL82">
        <v>1.9</v>
      </c>
      <c r="GM82">
        <v>-0.3</v>
      </c>
      <c r="GN82">
        <v>49.6</v>
      </c>
      <c r="GO82">
        <v>60.2</v>
      </c>
      <c r="GP82">
        <v>7.3</v>
      </c>
      <c r="GQ82" t="s">
        <v>211</v>
      </c>
      <c r="GR82">
        <v>0.37</v>
      </c>
      <c r="GS82">
        <v>62.9</v>
      </c>
      <c r="GT82">
        <v>59.1</v>
      </c>
      <c r="GU82">
        <v>64</v>
      </c>
      <c r="GV82">
        <v>60.1</v>
      </c>
    </row>
    <row r="83" spans="1:204">
      <c r="A83" s="9" t="s">
        <v>355</v>
      </c>
      <c r="B83" s="9" t="s">
        <v>356</v>
      </c>
      <c r="E83">
        <v>3631359</v>
      </c>
      <c r="F83">
        <v>2782318.25</v>
      </c>
      <c r="G83">
        <v>150277.29689999999</v>
      </c>
      <c r="H83">
        <v>146106.7188</v>
      </c>
      <c r="I83">
        <v>0.24478831154446759</v>
      </c>
      <c r="J83">
        <v>0</v>
      </c>
      <c r="K83">
        <v>0</v>
      </c>
      <c r="L83">
        <v>0</v>
      </c>
      <c r="M83">
        <v>0</v>
      </c>
      <c r="N83">
        <v>278125</v>
      </c>
      <c r="O83">
        <v>332500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40000</v>
      </c>
      <c r="W83">
        <v>30000</v>
      </c>
      <c r="X83">
        <v>64125</v>
      </c>
      <c r="Y83">
        <v>197947</v>
      </c>
      <c r="Z83">
        <v>503970</v>
      </c>
      <c r="AA83">
        <v>20905</v>
      </c>
      <c r="AB83">
        <v>27500</v>
      </c>
      <c r="AC83">
        <v>0</v>
      </c>
      <c r="AD83">
        <v>12</v>
      </c>
      <c r="AE83">
        <v>22</v>
      </c>
      <c r="AF83">
        <v>2198321</v>
      </c>
      <c r="AG83">
        <v>123369</v>
      </c>
      <c r="AH83">
        <v>3816796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24</v>
      </c>
      <c r="AZ83">
        <v>585</v>
      </c>
      <c r="BA83">
        <v>45</v>
      </c>
      <c r="BB83">
        <v>28</v>
      </c>
      <c r="BC83">
        <v>683</v>
      </c>
      <c r="BD83">
        <v>130</v>
      </c>
      <c r="BE83">
        <v>0</v>
      </c>
      <c r="BF83">
        <v>0</v>
      </c>
      <c r="BG83">
        <v>19</v>
      </c>
      <c r="BH83">
        <v>14621</v>
      </c>
      <c r="BI83">
        <v>54</v>
      </c>
      <c r="BJ83">
        <v>14824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15508</v>
      </c>
      <c r="BT83">
        <v>4</v>
      </c>
      <c r="BU83">
        <v>2</v>
      </c>
      <c r="BV83">
        <v>4</v>
      </c>
      <c r="BW83">
        <v>8</v>
      </c>
      <c r="BX83">
        <v>10</v>
      </c>
      <c r="BY83">
        <v>2</v>
      </c>
      <c r="BZ83">
        <v>30</v>
      </c>
      <c r="CA83">
        <v>0</v>
      </c>
      <c r="CB83">
        <v>0</v>
      </c>
      <c r="CC83">
        <v>0</v>
      </c>
      <c r="CD83">
        <v>1</v>
      </c>
      <c r="CE83">
        <v>3</v>
      </c>
      <c r="CF83">
        <v>0</v>
      </c>
      <c r="CG83">
        <v>4</v>
      </c>
      <c r="CH83" t="s">
        <v>218</v>
      </c>
      <c r="CI83" t="s">
        <v>218</v>
      </c>
      <c r="CJ83" t="s">
        <v>218</v>
      </c>
      <c r="CK83" t="s">
        <v>218</v>
      </c>
      <c r="CL83" t="s">
        <v>218</v>
      </c>
      <c r="CM83" t="s">
        <v>218</v>
      </c>
      <c r="CN83" t="s">
        <v>218</v>
      </c>
      <c r="CO83">
        <v>2</v>
      </c>
      <c r="CP83">
        <v>2</v>
      </c>
      <c r="CQ83">
        <v>3</v>
      </c>
      <c r="CR83">
        <v>6</v>
      </c>
      <c r="CS83">
        <v>3</v>
      </c>
      <c r="CT83">
        <v>2</v>
      </c>
      <c r="CU83">
        <v>18</v>
      </c>
      <c r="CV83">
        <v>2</v>
      </c>
      <c r="CW83">
        <v>0</v>
      </c>
      <c r="CX83">
        <v>1</v>
      </c>
      <c r="CY83">
        <v>1</v>
      </c>
      <c r="CZ83">
        <v>2</v>
      </c>
      <c r="DA83">
        <v>0</v>
      </c>
      <c r="DB83">
        <v>6</v>
      </c>
      <c r="DC83">
        <v>3411499</v>
      </c>
      <c r="DD83">
        <v>3521113</v>
      </c>
      <c r="DE83">
        <v>3.5680000000000001</v>
      </c>
      <c r="DF83">
        <v>3.5680000000000001</v>
      </c>
      <c r="DG83">
        <v>3.5680000000000001</v>
      </c>
      <c r="DH83">
        <v>3.5680000000000001</v>
      </c>
      <c r="DI83">
        <v>3.5680000000000001</v>
      </c>
      <c r="DJ83">
        <v>3.5680000000000001</v>
      </c>
      <c r="DK83">
        <v>3.5680000000000001</v>
      </c>
      <c r="DL83">
        <v>3.5680000000000001</v>
      </c>
      <c r="DM83">
        <v>3.5680000000000001</v>
      </c>
      <c r="DN83">
        <v>3.5680000000000001</v>
      </c>
      <c r="DO83">
        <v>3.5680000000000001</v>
      </c>
      <c r="DP83">
        <v>3.5680000000000001</v>
      </c>
      <c r="DQ83">
        <v>3.5680000000000001</v>
      </c>
      <c r="DR83">
        <v>3.5680000000000001</v>
      </c>
      <c r="DS83">
        <v>3.5680000000000001</v>
      </c>
      <c r="DT83">
        <v>3.5680000000000001</v>
      </c>
      <c r="DU83">
        <v>3.5680000000000001</v>
      </c>
      <c r="DV83">
        <v>3.5680000000000001</v>
      </c>
      <c r="DW83">
        <v>3.5680000000000001</v>
      </c>
      <c r="DX83">
        <v>3.5680000000000001</v>
      </c>
      <c r="DY83">
        <v>3.5680000000000001</v>
      </c>
      <c r="DZ83">
        <v>3.5680000000000001</v>
      </c>
      <c r="EA83">
        <v>3.5680000000000001</v>
      </c>
      <c r="EB83">
        <v>3.5680000000000001</v>
      </c>
      <c r="EC83">
        <v>3.5680000000000001</v>
      </c>
      <c r="ED83">
        <v>3.5680000000000001</v>
      </c>
      <c r="EE83">
        <v>3.5680000000000001</v>
      </c>
      <c r="EF83">
        <v>3.5680000000000001</v>
      </c>
      <c r="EG83">
        <v>3.5680000000000001</v>
      </c>
      <c r="EH83">
        <v>3.5680000000000001</v>
      </c>
      <c r="EI83">
        <v>3.5680000000000001</v>
      </c>
      <c r="EJ83">
        <v>1640.164</v>
      </c>
      <c r="EK83">
        <v>1780.5719999999999</v>
      </c>
      <c r="EL83">
        <v>1804.0719999999999</v>
      </c>
      <c r="EM83">
        <v>1800.222</v>
      </c>
      <c r="EN83">
        <v>1888.8589999999999</v>
      </c>
      <c r="EO83">
        <v>1965.74</v>
      </c>
      <c r="EP83">
        <v>1962.1120000000001</v>
      </c>
      <c r="EQ83">
        <v>2072.9569999999999</v>
      </c>
      <c r="ER83">
        <v>2175.5949999999998</v>
      </c>
      <c r="ES83">
        <v>2285.7809999999999</v>
      </c>
      <c r="ET83">
        <v>2306.424</v>
      </c>
      <c r="EU83">
        <v>2392.7849999999999</v>
      </c>
      <c r="EV83">
        <v>2510.7370000000001</v>
      </c>
      <c r="EW83">
        <v>2650.721</v>
      </c>
      <c r="EX83">
        <v>2596.3690000000001</v>
      </c>
      <c r="EY83">
        <v>2680.9079999999999</v>
      </c>
      <c r="EZ83">
        <v>2751.973</v>
      </c>
      <c r="FA83">
        <v>2858.3220000000001</v>
      </c>
      <c r="FB83">
        <v>2895.4690000000001</v>
      </c>
      <c r="FC83">
        <v>2808.0189999999998</v>
      </c>
      <c r="FD83">
        <v>2958.8969999999999</v>
      </c>
      <c r="FE83">
        <v>3037.8969999999999</v>
      </c>
      <c r="FF83">
        <v>3132.7449999999999</v>
      </c>
      <c r="FG83">
        <v>3269.6019999999999</v>
      </c>
      <c r="FH83">
        <v>3420.7849999999999</v>
      </c>
      <c r="FI83">
        <v>3555.4949999999999</v>
      </c>
      <c r="FJ83">
        <v>3818.34</v>
      </c>
      <c r="FK83">
        <v>4081.6550000000002</v>
      </c>
      <c r="FL83">
        <v>4275.6049999999996</v>
      </c>
      <c r="FM83">
        <v>4459.6390000000001</v>
      </c>
      <c r="FN83">
        <v>4648.915</v>
      </c>
      <c r="FO83">
        <v>3.54623220533154</v>
      </c>
      <c r="FP83">
        <v>0</v>
      </c>
      <c r="FQ83">
        <v>20.399999618530199</v>
      </c>
      <c r="FR83">
        <v>84.859817655625804</v>
      </c>
      <c r="FS83">
        <v>4.1553407029908902E-2</v>
      </c>
      <c r="FT83">
        <v>3</v>
      </c>
      <c r="FU83">
        <v>3.1</v>
      </c>
      <c r="FV83">
        <v>0.73199999999999998</v>
      </c>
      <c r="FW83">
        <v>72</v>
      </c>
      <c r="FX83">
        <v>83.6</v>
      </c>
      <c r="FY83">
        <v>74.8</v>
      </c>
      <c r="FZ83">
        <v>3796</v>
      </c>
      <c r="GA83">
        <v>0.78300000000000003</v>
      </c>
      <c r="GB83">
        <v>0.80600000000000005</v>
      </c>
      <c r="GC83">
        <v>0.60699999999999998</v>
      </c>
      <c r="GD83">
        <v>7</v>
      </c>
      <c r="GE83">
        <v>116</v>
      </c>
      <c r="GF83">
        <v>15</v>
      </c>
      <c r="GG83" t="s">
        <v>211</v>
      </c>
      <c r="GH83" t="s">
        <v>211</v>
      </c>
      <c r="GI83">
        <v>47.4</v>
      </c>
      <c r="GJ83" t="s">
        <v>211</v>
      </c>
      <c r="GK83">
        <v>50</v>
      </c>
      <c r="GL83">
        <v>2.2999999999999998</v>
      </c>
      <c r="GM83">
        <v>-0.3</v>
      </c>
      <c r="GN83">
        <v>48.8</v>
      </c>
      <c r="GO83">
        <v>62.5</v>
      </c>
      <c r="GP83">
        <v>7.3</v>
      </c>
      <c r="GQ83">
        <v>0.58899999999999997</v>
      </c>
      <c r="GR83">
        <v>0.34</v>
      </c>
      <c r="GS83">
        <v>74.400000000000006</v>
      </c>
      <c r="GT83">
        <v>69.599999999999994</v>
      </c>
      <c r="GU83">
        <v>83.5</v>
      </c>
      <c r="GV83">
        <v>83.7</v>
      </c>
    </row>
    <row r="84" spans="1:204">
      <c r="A84" s="9" t="s">
        <v>357</v>
      </c>
      <c r="B84" s="9" t="s">
        <v>358</v>
      </c>
      <c r="E84">
        <v>3807492.5</v>
      </c>
      <c r="F84">
        <v>6141440</v>
      </c>
      <c r="G84">
        <v>0</v>
      </c>
      <c r="H84">
        <v>0</v>
      </c>
      <c r="I84">
        <v>3.0293335055061165E-3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0</v>
      </c>
      <c r="X84">
        <v>0</v>
      </c>
      <c r="Y84">
        <v>200</v>
      </c>
      <c r="Z84">
        <v>146925</v>
      </c>
      <c r="AA84">
        <v>32393</v>
      </c>
      <c r="AC84">
        <v>0</v>
      </c>
      <c r="AD84">
        <v>0</v>
      </c>
      <c r="AE84">
        <v>0</v>
      </c>
      <c r="AF84">
        <v>0</v>
      </c>
      <c r="AG84">
        <v>300</v>
      </c>
      <c r="AH84">
        <v>179818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81</v>
      </c>
      <c r="AU84">
        <v>500</v>
      </c>
      <c r="AV84">
        <v>501</v>
      </c>
      <c r="AX84">
        <v>0</v>
      </c>
      <c r="AY84">
        <v>0</v>
      </c>
      <c r="AZ84">
        <v>0</v>
      </c>
      <c r="BA84">
        <v>9</v>
      </c>
      <c r="BB84">
        <v>0</v>
      </c>
      <c r="BC84">
        <v>9</v>
      </c>
      <c r="BE84">
        <v>4</v>
      </c>
      <c r="BF84">
        <v>0</v>
      </c>
      <c r="BG84">
        <v>0</v>
      </c>
      <c r="BH84">
        <v>40</v>
      </c>
      <c r="BI84">
        <v>16</v>
      </c>
      <c r="BJ84">
        <v>60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570</v>
      </c>
      <c r="BT84">
        <v>0</v>
      </c>
      <c r="BU84">
        <v>1</v>
      </c>
      <c r="BV84">
        <v>1</v>
      </c>
      <c r="BW84">
        <v>1</v>
      </c>
      <c r="BX84">
        <v>8</v>
      </c>
      <c r="BY84">
        <v>2</v>
      </c>
      <c r="BZ84">
        <v>13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6</v>
      </c>
      <c r="CT84">
        <v>0</v>
      </c>
      <c r="CU84">
        <v>7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3</v>
      </c>
      <c r="DC84">
        <v>10673000</v>
      </c>
      <c r="DD84">
        <v>10698000</v>
      </c>
      <c r="DE84">
        <v>10.709</v>
      </c>
      <c r="DF84">
        <v>10.709</v>
      </c>
      <c r="DG84">
        <v>10.709</v>
      </c>
      <c r="DH84">
        <v>10.709</v>
      </c>
      <c r="DI84">
        <v>10.709</v>
      </c>
      <c r="DJ84">
        <v>10.709</v>
      </c>
      <c r="DK84">
        <v>10.709</v>
      </c>
      <c r="DL84">
        <v>10.709</v>
      </c>
      <c r="DM84">
        <v>10.709</v>
      </c>
      <c r="DN84">
        <v>10.709</v>
      </c>
      <c r="DO84">
        <v>10.709</v>
      </c>
      <c r="DP84">
        <v>10.709</v>
      </c>
      <c r="DQ84">
        <v>10.709</v>
      </c>
      <c r="DR84">
        <v>10.709</v>
      </c>
      <c r="DS84">
        <v>10.709</v>
      </c>
      <c r="DT84">
        <v>10.709</v>
      </c>
      <c r="DU84">
        <v>10.709</v>
      </c>
      <c r="DV84">
        <v>10.709</v>
      </c>
      <c r="DW84">
        <v>10.709</v>
      </c>
      <c r="DX84">
        <v>10.709</v>
      </c>
      <c r="DY84">
        <v>10.709</v>
      </c>
      <c r="DZ84">
        <v>10.709</v>
      </c>
      <c r="EA84">
        <v>10.709</v>
      </c>
      <c r="EB84">
        <v>10.709</v>
      </c>
      <c r="EC84">
        <v>10.709</v>
      </c>
      <c r="ED84">
        <v>10.709</v>
      </c>
      <c r="EE84">
        <v>10.709</v>
      </c>
      <c r="EF84">
        <v>10.709</v>
      </c>
      <c r="EG84">
        <v>10.709</v>
      </c>
      <c r="EH84">
        <v>10.709</v>
      </c>
      <c r="EI84">
        <v>10.709</v>
      </c>
      <c r="EJ84">
        <v>5041.2870000000003</v>
      </c>
      <c r="EK84">
        <v>5675.0360000000001</v>
      </c>
      <c r="EL84">
        <v>6198.56</v>
      </c>
      <c r="EM84">
        <v>6504.4520000000002</v>
      </c>
      <c r="EN84">
        <v>6948.3440000000001</v>
      </c>
      <c r="EO84">
        <v>7169.6710000000003</v>
      </c>
      <c r="EP84">
        <v>7467.6459999999997</v>
      </c>
      <c r="EQ84">
        <v>8020.875</v>
      </c>
      <c r="ER84">
        <v>8324.8680000000004</v>
      </c>
      <c r="ES84">
        <v>8739.0239999999994</v>
      </c>
      <c r="ET84">
        <v>8798.2039999999997</v>
      </c>
      <c r="EU84">
        <v>8024.36</v>
      </c>
      <c r="EV84">
        <v>7957.0119999999997</v>
      </c>
      <c r="EW84">
        <v>8100.5889999999999</v>
      </c>
      <c r="EX84">
        <v>8528.9359999999997</v>
      </c>
      <c r="EY84">
        <v>9015.1980000000003</v>
      </c>
      <c r="EZ84">
        <v>9323.1290000000008</v>
      </c>
      <c r="FA84">
        <v>9930.9719999999998</v>
      </c>
      <c r="FB84">
        <v>10550.932000000001</v>
      </c>
      <c r="FC84">
        <v>11178.707</v>
      </c>
      <c r="FD84">
        <v>12052.619000000001</v>
      </c>
      <c r="FE84">
        <v>12871.208000000001</v>
      </c>
      <c r="FF84">
        <v>13702.771000000001</v>
      </c>
      <c r="FG84">
        <v>14625.334000000001</v>
      </c>
      <c r="FH84">
        <v>15780.271000000001</v>
      </c>
      <c r="FI84">
        <v>16996.585999999999</v>
      </c>
      <c r="FJ84">
        <v>18250.900000000001</v>
      </c>
      <c r="FK84">
        <v>19026.503000000001</v>
      </c>
      <c r="FL84">
        <v>19799.233</v>
      </c>
      <c r="FM84">
        <v>20704.809000000001</v>
      </c>
      <c r="FN84">
        <v>21871.352999999999</v>
      </c>
      <c r="FO84">
        <v>5.3375849136482003</v>
      </c>
      <c r="FP84">
        <v>0</v>
      </c>
      <c r="FQ84">
        <v>37.716317782126403</v>
      </c>
      <c r="FR84">
        <v>121.776589559789</v>
      </c>
      <c r="FS84">
        <v>0.96828643911457402</v>
      </c>
      <c r="FT84">
        <v>-0.6</v>
      </c>
      <c r="FU84">
        <v>-0.7</v>
      </c>
      <c r="FV84">
        <v>0.879</v>
      </c>
      <c r="FW84">
        <v>73.3</v>
      </c>
      <c r="FX84">
        <v>98.9</v>
      </c>
      <c r="FY84">
        <v>90.2</v>
      </c>
      <c r="FZ84">
        <v>18755</v>
      </c>
      <c r="GA84">
        <v>0.80500000000000005</v>
      </c>
      <c r="GB84">
        <v>0.96</v>
      </c>
      <c r="GC84">
        <v>0.874</v>
      </c>
      <c r="GD84">
        <v>3</v>
      </c>
      <c r="GE84">
        <v>978</v>
      </c>
      <c r="GF84">
        <v>10.4</v>
      </c>
      <c r="GG84">
        <v>4479</v>
      </c>
      <c r="GH84">
        <v>10.9</v>
      </c>
      <c r="GI84" t="s">
        <v>211</v>
      </c>
      <c r="GJ84">
        <v>36.5</v>
      </c>
      <c r="GK84" t="s">
        <v>211</v>
      </c>
      <c r="GL84">
        <v>-0.4</v>
      </c>
      <c r="GM84">
        <v>0.1</v>
      </c>
      <c r="GN84">
        <v>68.3</v>
      </c>
      <c r="GO84">
        <v>21.4</v>
      </c>
      <c r="GP84">
        <v>23.8</v>
      </c>
      <c r="GQ84">
        <v>0.59</v>
      </c>
      <c r="GR84">
        <v>0.75</v>
      </c>
      <c r="GS84">
        <v>77.3</v>
      </c>
      <c r="GT84">
        <v>69.2</v>
      </c>
      <c r="GU84">
        <v>98.8</v>
      </c>
      <c r="GV84">
        <v>99</v>
      </c>
    </row>
    <row r="85" spans="1:204">
      <c r="A85" s="9" t="s">
        <v>359</v>
      </c>
      <c r="B85" s="9" t="s">
        <v>360</v>
      </c>
      <c r="E85">
        <v>74917.414099999995</v>
      </c>
      <c r="F85">
        <v>203956.625</v>
      </c>
      <c r="G85">
        <v>25498.845700000002</v>
      </c>
      <c r="H85">
        <v>22364.337899999999</v>
      </c>
      <c r="I85">
        <v>2.0206368176369401E-3</v>
      </c>
      <c r="L85">
        <v>0</v>
      </c>
      <c r="R85">
        <v>0</v>
      </c>
      <c r="X85">
        <v>280</v>
      </c>
      <c r="AD85">
        <v>0</v>
      </c>
      <c r="AH85">
        <v>280</v>
      </c>
      <c r="AK85">
        <v>0</v>
      </c>
      <c r="AO85">
        <v>0</v>
      </c>
      <c r="AR85">
        <v>0</v>
      </c>
      <c r="AV85">
        <v>1</v>
      </c>
      <c r="AY85">
        <v>0</v>
      </c>
      <c r="BC85">
        <v>0</v>
      </c>
      <c r="BF85">
        <v>0</v>
      </c>
      <c r="BJ85">
        <v>0</v>
      </c>
      <c r="BM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 t="s">
        <v>218</v>
      </c>
      <c r="CB85" t="s">
        <v>218</v>
      </c>
      <c r="CC85" t="s">
        <v>218</v>
      </c>
      <c r="CD85" t="s">
        <v>218</v>
      </c>
      <c r="CE85" t="s">
        <v>218</v>
      </c>
      <c r="CF85" t="s">
        <v>218</v>
      </c>
      <c r="CG85" t="s">
        <v>218</v>
      </c>
      <c r="CH85" t="s">
        <v>218</v>
      </c>
      <c r="CI85" t="s">
        <v>218</v>
      </c>
      <c r="CJ85" t="s">
        <v>218</v>
      </c>
      <c r="CK85" t="s">
        <v>218</v>
      </c>
      <c r="CL85" t="s">
        <v>218</v>
      </c>
      <c r="CM85" t="s">
        <v>218</v>
      </c>
      <c r="CN85" t="s">
        <v>218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 t="s">
        <v>218</v>
      </c>
      <c r="CW85" t="s">
        <v>218</v>
      </c>
      <c r="CX85" t="s">
        <v>218</v>
      </c>
      <c r="CY85" t="s">
        <v>218</v>
      </c>
      <c r="CZ85" t="s">
        <v>218</v>
      </c>
      <c r="DA85" t="s">
        <v>218</v>
      </c>
      <c r="DB85" t="s">
        <v>218</v>
      </c>
      <c r="DC85">
        <v>224000</v>
      </c>
      <c r="DD85">
        <v>226000</v>
      </c>
      <c r="DE85">
        <v>0.22900000000000001</v>
      </c>
      <c r="DF85">
        <v>0.22900000000000001</v>
      </c>
      <c r="DG85">
        <v>0.22900000000000001</v>
      </c>
      <c r="DH85">
        <v>0.22900000000000001</v>
      </c>
      <c r="DI85">
        <v>0.22900000000000001</v>
      </c>
      <c r="DJ85">
        <v>0.22900000000000001</v>
      </c>
      <c r="DK85">
        <v>0.22900000000000001</v>
      </c>
      <c r="DL85">
        <v>0.22900000000000001</v>
      </c>
      <c r="DM85">
        <v>0.22900000000000001</v>
      </c>
      <c r="DN85">
        <v>0.22900000000000001</v>
      </c>
      <c r="DO85">
        <v>0.22900000000000001</v>
      </c>
      <c r="DP85">
        <v>0.22900000000000001</v>
      </c>
      <c r="DQ85">
        <v>0.22900000000000001</v>
      </c>
      <c r="DR85">
        <v>0.22900000000000001</v>
      </c>
      <c r="DS85">
        <v>0.22900000000000001</v>
      </c>
      <c r="DT85">
        <v>0.22900000000000001</v>
      </c>
      <c r="DU85">
        <v>0.22900000000000001</v>
      </c>
      <c r="DV85">
        <v>0.22900000000000001</v>
      </c>
      <c r="DW85">
        <v>0.22900000000000001</v>
      </c>
      <c r="DX85">
        <v>0.22900000000000001</v>
      </c>
      <c r="DY85">
        <v>0.22900000000000001</v>
      </c>
      <c r="DZ85">
        <v>0.22900000000000001</v>
      </c>
      <c r="EA85">
        <v>0.22900000000000001</v>
      </c>
      <c r="EB85">
        <v>0.22900000000000001</v>
      </c>
      <c r="EC85">
        <v>0.22900000000000001</v>
      </c>
      <c r="ED85">
        <v>0.22900000000000001</v>
      </c>
      <c r="EE85">
        <v>0.22900000000000001</v>
      </c>
      <c r="EF85">
        <v>0.22900000000000001</v>
      </c>
      <c r="EG85">
        <v>0.22900000000000001</v>
      </c>
      <c r="EH85">
        <v>0.22900000000000001</v>
      </c>
      <c r="EI85">
        <v>0.22900000000000001</v>
      </c>
      <c r="EJ85">
        <v>10621.151</v>
      </c>
      <c r="EK85">
        <v>11965.407999999999</v>
      </c>
      <c r="EL85">
        <v>12784.224</v>
      </c>
      <c r="EM85">
        <v>12846.924999999999</v>
      </c>
      <c r="EN85">
        <v>13753.161</v>
      </c>
      <c r="EO85">
        <v>14541.727999999999</v>
      </c>
      <c r="EP85">
        <v>15667.843000000001</v>
      </c>
      <c r="EQ85">
        <v>17231.082999999999</v>
      </c>
      <c r="ER85">
        <v>17495.080000000002</v>
      </c>
      <c r="ES85">
        <v>18069.917000000001</v>
      </c>
      <c r="ET85">
        <v>18832.587</v>
      </c>
      <c r="EU85">
        <v>19158.644</v>
      </c>
      <c r="EV85">
        <v>18746.085999999999</v>
      </c>
      <c r="EW85">
        <v>19234.59</v>
      </c>
      <c r="EX85">
        <v>20206.418000000001</v>
      </c>
      <c r="EY85">
        <v>20568.346000000001</v>
      </c>
      <c r="EZ85">
        <v>21805.243999999999</v>
      </c>
      <c r="FA85">
        <v>23025.625</v>
      </c>
      <c r="FB85">
        <v>24477.789000000001</v>
      </c>
      <c r="FC85">
        <v>25612.938999999998</v>
      </c>
      <c r="FD85">
        <v>26886.592000000001</v>
      </c>
      <c r="FE85">
        <v>28287.272000000001</v>
      </c>
      <c r="FF85">
        <v>28626.589</v>
      </c>
      <c r="FG85">
        <v>29730.42</v>
      </c>
      <c r="FH85">
        <v>32592.007000000001</v>
      </c>
      <c r="FI85">
        <v>35256.014000000003</v>
      </c>
      <c r="FJ85">
        <v>37019.252</v>
      </c>
      <c r="FK85">
        <v>38751.339</v>
      </c>
      <c r="FL85">
        <v>39304.788</v>
      </c>
      <c r="FM85">
        <v>39667.682000000001</v>
      </c>
      <c r="FN85">
        <v>40815.555</v>
      </c>
      <c r="FO85">
        <v>7.3081955814202004</v>
      </c>
      <c r="FP85">
        <v>0</v>
      </c>
      <c r="FQ85">
        <v>36.641630901287499</v>
      </c>
      <c r="FR85">
        <v>107.969717781824</v>
      </c>
      <c r="FS85">
        <v>2.8095939818237401</v>
      </c>
      <c r="FT85" t="e">
        <v>#N/A</v>
      </c>
      <c r="FU85" t="e">
        <v>#N/A</v>
      </c>
      <c r="FV85">
        <v>0.96899999999999997</v>
      </c>
      <c r="FW85">
        <v>81.7</v>
      </c>
      <c r="FX85" t="s">
        <v>211</v>
      </c>
      <c r="FY85">
        <v>96</v>
      </c>
      <c r="FZ85">
        <v>35742</v>
      </c>
      <c r="GA85">
        <v>0.94599999999999995</v>
      </c>
      <c r="GB85">
        <v>0.98</v>
      </c>
      <c r="GC85">
        <v>0.98099999999999998</v>
      </c>
      <c r="GD85">
        <v>16</v>
      </c>
      <c r="GE85">
        <v>2758</v>
      </c>
      <c r="GF85">
        <v>18.100000000000001</v>
      </c>
      <c r="GG85">
        <v>7788</v>
      </c>
      <c r="GH85">
        <v>18</v>
      </c>
      <c r="GI85" t="s">
        <v>211</v>
      </c>
      <c r="GJ85">
        <v>37.4</v>
      </c>
      <c r="GK85" t="s">
        <v>211</v>
      </c>
      <c r="GL85">
        <v>0.9</v>
      </c>
      <c r="GM85">
        <v>1.3</v>
      </c>
      <c r="GN85">
        <v>92.3</v>
      </c>
      <c r="GO85">
        <v>29.8</v>
      </c>
      <c r="GP85">
        <v>17.399999999999999</v>
      </c>
      <c r="GQ85">
        <v>0.85899999999999999</v>
      </c>
      <c r="GR85">
        <v>0.62</v>
      </c>
      <c r="GS85">
        <v>83.3</v>
      </c>
      <c r="GT85">
        <v>80.2</v>
      </c>
      <c r="GU85" t="s">
        <v>211</v>
      </c>
      <c r="GV85" t="s">
        <v>211</v>
      </c>
    </row>
    <row r="86" spans="1:204">
      <c r="A86" s="9" t="s">
        <v>361</v>
      </c>
      <c r="B86" s="9" t="s">
        <v>362</v>
      </c>
      <c r="E86">
        <v>706668480</v>
      </c>
      <c r="F86">
        <v>301205728</v>
      </c>
      <c r="G86">
        <v>31515286</v>
      </c>
      <c r="H86">
        <v>31672922</v>
      </c>
      <c r="I86">
        <v>2.3650063218886987E-2</v>
      </c>
      <c r="J86">
        <v>110000000</v>
      </c>
      <c r="K86">
        <v>400000000</v>
      </c>
      <c r="L86">
        <v>0</v>
      </c>
      <c r="M86">
        <v>1175000</v>
      </c>
      <c r="N86">
        <v>350000000</v>
      </c>
      <c r="O86">
        <v>0</v>
      </c>
      <c r="P86">
        <v>0</v>
      </c>
      <c r="Q86">
        <v>0</v>
      </c>
      <c r="R86">
        <v>200</v>
      </c>
      <c r="S86">
        <v>0</v>
      </c>
      <c r="T86">
        <v>0</v>
      </c>
      <c r="U86">
        <v>25</v>
      </c>
      <c r="V86">
        <v>141561023</v>
      </c>
      <c r="W86">
        <v>49272000</v>
      </c>
      <c r="X86">
        <v>34096000</v>
      </c>
      <c r="Y86">
        <v>210358630</v>
      </c>
      <c r="Z86">
        <v>170276541</v>
      </c>
      <c r="AA86">
        <v>114429302</v>
      </c>
      <c r="AB86">
        <v>7041165</v>
      </c>
      <c r="AC86">
        <v>6376900</v>
      </c>
      <c r="AD86">
        <v>9725100</v>
      </c>
      <c r="AE86">
        <v>9690200</v>
      </c>
      <c r="AF86">
        <v>18603651</v>
      </c>
      <c r="AG86">
        <v>750204</v>
      </c>
      <c r="AH86">
        <v>1633355941</v>
      </c>
      <c r="AI86">
        <v>0</v>
      </c>
      <c r="AJ86">
        <v>300</v>
      </c>
      <c r="AK86">
        <v>0</v>
      </c>
      <c r="AL86">
        <v>0</v>
      </c>
      <c r="AM86">
        <v>20</v>
      </c>
      <c r="AN86">
        <v>0</v>
      </c>
      <c r="AO86">
        <v>320</v>
      </c>
      <c r="AP86">
        <v>1379</v>
      </c>
      <c r="AQ86">
        <v>718</v>
      </c>
      <c r="AR86">
        <v>1116</v>
      </c>
      <c r="AS86">
        <v>719</v>
      </c>
      <c r="AT86">
        <v>5166</v>
      </c>
      <c r="AU86">
        <v>2351</v>
      </c>
      <c r="AV86">
        <v>2352</v>
      </c>
      <c r="AW86">
        <v>8759</v>
      </c>
      <c r="AX86">
        <v>5070</v>
      </c>
      <c r="AY86">
        <v>5781</v>
      </c>
      <c r="AZ86">
        <v>8474</v>
      </c>
      <c r="BA86">
        <v>6087</v>
      </c>
      <c r="BB86">
        <v>7174</v>
      </c>
      <c r="BC86">
        <v>41345</v>
      </c>
      <c r="BD86">
        <v>3107</v>
      </c>
      <c r="BE86">
        <v>2040</v>
      </c>
      <c r="BF86">
        <v>2220</v>
      </c>
      <c r="BG86">
        <v>2189</v>
      </c>
      <c r="BH86">
        <v>14092</v>
      </c>
      <c r="BI86">
        <v>436</v>
      </c>
      <c r="BJ86">
        <v>24084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68101</v>
      </c>
      <c r="BT86">
        <v>40</v>
      </c>
      <c r="BU86">
        <v>51</v>
      </c>
      <c r="BV86">
        <v>40</v>
      </c>
      <c r="BW86">
        <v>32</v>
      </c>
      <c r="BX86">
        <v>56</v>
      </c>
      <c r="BY86">
        <v>17</v>
      </c>
      <c r="BZ86">
        <v>236</v>
      </c>
      <c r="CA86">
        <v>3</v>
      </c>
      <c r="CB86">
        <v>3</v>
      </c>
      <c r="CC86">
        <v>0</v>
      </c>
      <c r="CD86">
        <v>2</v>
      </c>
      <c r="CE86">
        <v>4</v>
      </c>
      <c r="CF86">
        <v>0</v>
      </c>
      <c r="CG86">
        <v>12</v>
      </c>
      <c r="CH86">
        <v>7</v>
      </c>
      <c r="CI86">
        <v>4</v>
      </c>
      <c r="CJ86">
        <v>7</v>
      </c>
      <c r="CK86">
        <v>2</v>
      </c>
      <c r="CL86">
        <v>9</v>
      </c>
      <c r="CM86">
        <v>2</v>
      </c>
      <c r="CN86">
        <v>31</v>
      </c>
      <c r="CO86">
        <v>14</v>
      </c>
      <c r="CP86">
        <v>24</v>
      </c>
      <c r="CQ86">
        <v>21</v>
      </c>
      <c r="CR86">
        <v>17</v>
      </c>
      <c r="CS86">
        <v>26</v>
      </c>
      <c r="CT86">
        <v>8</v>
      </c>
      <c r="CU86">
        <v>110</v>
      </c>
      <c r="CV86">
        <v>16</v>
      </c>
      <c r="CW86">
        <v>19</v>
      </c>
      <c r="CX86">
        <v>11</v>
      </c>
      <c r="CY86">
        <v>10</v>
      </c>
      <c r="CZ86">
        <v>16</v>
      </c>
      <c r="DA86">
        <v>7</v>
      </c>
      <c r="DB86">
        <v>79</v>
      </c>
      <c r="DC86">
        <v>656940574</v>
      </c>
      <c r="DD86">
        <v>672020870</v>
      </c>
      <c r="DE86">
        <v>673</v>
      </c>
      <c r="DF86">
        <v>673</v>
      </c>
      <c r="DG86">
        <v>673</v>
      </c>
      <c r="DH86">
        <v>673</v>
      </c>
      <c r="DI86">
        <v>673</v>
      </c>
      <c r="DJ86">
        <v>673</v>
      </c>
      <c r="DK86">
        <v>673</v>
      </c>
      <c r="DL86">
        <v>673</v>
      </c>
      <c r="DM86">
        <v>673</v>
      </c>
      <c r="DN86">
        <v>673</v>
      </c>
      <c r="DO86">
        <v>673</v>
      </c>
      <c r="DP86">
        <v>673</v>
      </c>
      <c r="DQ86">
        <v>673</v>
      </c>
      <c r="DR86">
        <v>673</v>
      </c>
      <c r="DS86">
        <v>673</v>
      </c>
      <c r="DT86">
        <v>673</v>
      </c>
      <c r="DU86">
        <v>673</v>
      </c>
      <c r="DV86">
        <v>673</v>
      </c>
      <c r="DW86">
        <v>673</v>
      </c>
      <c r="DX86">
        <v>673</v>
      </c>
      <c r="DY86">
        <v>673</v>
      </c>
      <c r="DZ86">
        <v>673</v>
      </c>
      <c r="EA86">
        <v>673</v>
      </c>
      <c r="EB86">
        <v>673</v>
      </c>
      <c r="EC86">
        <v>673</v>
      </c>
      <c r="ED86">
        <v>673</v>
      </c>
      <c r="EE86">
        <v>673</v>
      </c>
      <c r="EF86">
        <v>673</v>
      </c>
      <c r="EG86">
        <v>673</v>
      </c>
      <c r="EH86">
        <v>673</v>
      </c>
      <c r="EI86">
        <v>673</v>
      </c>
      <c r="EJ86">
        <v>402.99799999999999</v>
      </c>
      <c r="EK86">
        <v>465.09399999999999</v>
      </c>
      <c r="EL86">
        <v>505.02600000000001</v>
      </c>
      <c r="EM86">
        <v>545.18299999999999</v>
      </c>
      <c r="EN86">
        <v>580.64</v>
      </c>
      <c r="EO86">
        <v>616.16700000000003</v>
      </c>
      <c r="EP86">
        <v>647.39200000000005</v>
      </c>
      <c r="EQ86">
        <v>679.96699999999998</v>
      </c>
      <c r="ER86">
        <v>746.51400000000001</v>
      </c>
      <c r="ES86">
        <v>813.28</v>
      </c>
      <c r="ET86">
        <v>871.62800000000004</v>
      </c>
      <c r="EU86">
        <v>909.83600000000001</v>
      </c>
      <c r="EV86">
        <v>955.89099999999996</v>
      </c>
      <c r="EW86">
        <v>1007.052</v>
      </c>
      <c r="EX86">
        <v>1068.8130000000001</v>
      </c>
      <c r="EY86">
        <v>1146.9380000000001</v>
      </c>
      <c r="EZ86">
        <v>1232.5340000000001</v>
      </c>
      <c r="FA86">
        <v>1286.3040000000001</v>
      </c>
      <c r="FB86">
        <v>1352.3</v>
      </c>
      <c r="FC86">
        <v>1441.633</v>
      </c>
      <c r="FD86">
        <v>1508.972</v>
      </c>
      <c r="FE86">
        <v>1576.2570000000001</v>
      </c>
      <c r="FF86">
        <v>1650.6669999999999</v>
      </c>
      <c r="FG86">
        <v>1773.7070000000001</v>
      </c>
      <c r="FH86">
        <v>1950.405</v>
      </c>
      <c r="FI86">
        <v>2156.5819999999999</v>
      </c>
      <c r="FJ86">
        <v>2405.683</v>
      </c>
      <c r="FK86">
        <v>2659.2139999999999</v>
      </c>
      <c r="FL86">
        <v>2886.07</v>
      </c>
      <c r="FM86">
        <v>3128.837</v>
      </c>
      <c r="FN86">
        <v>3395.5149999999999</v>
      </c>
      <c r="FO86">
        <v>3.1738947999888798</v>
      </c>
      <c r="FP86">
        <v>0.77732390493825998</v>
      </c>
      <c r="FQ86">
        <v>47.400001525878899</v>
      </c>
      <c r="FR86">
        <v>30.4298820403517</v>
      </c>
      <c r="FS86">
        <v>0.80154286807720398</v>
      </c>
      <c r="FT86">
        <v>-0.6</v>
      </c>
      <c r="FU86">
        <v>0</v>
      </c>
      <c r="FV86">
        <v>0.61199999999999999</v>
      </c>
      <c r="FW86">
        <v>63.4</v>
      </c>
      <c r="FX86">
        <v>66</v>
      </c>
      <c r="FY86">
        <v>61</v>
      </c>
      <c r="FZ86">
        <v>2753</v>
      </c>
      <c r="GA86">
        <v>0.63900000000000001</v>
      </c>
      <c r="GB86">
        <v>0.64300000000000002</v>
      </c>
      <c r="GC86">
        <v>0.55300000000000005</v>
      </c>
      <c r="GD86">
        <v>-6</v>
      </c>
      <c r="GE86">
        <v>21</v>
      </c>
      <c r="GF86">
        <v>3.4</v>
      </c>
      <c r="GG86" t="s">
        <v>211</v>
      </c>
      <c r="GH86">
        <v>10.7</v>
      </c>
      <c r="GI86">
        <v>46.6</v>
      </c>
      <c r="GJ86" t="s">
        <v>211</v>
      </c>
      <c r="GK86">
        <v>101</v>
      </c>
      <c r="GL86">
        <v>1.4</v>
      </c>
      <c r="GM86">
        <v>0</v>
      </c>
      <c r="GN86">
        <v>30.1</v>
      </c>
      <c r="GO86">
        <v>47.9</v>
      </c>
      <c r="GP86">
        <v>7.7</v>
      </c>
      <c r="GQ86" t="s">
        <v>211</v>
      </c>
      <c r="GR86">
        <v>0.32</v>
      </c>
      <c r="GS86">
        <v>64.900000000000006</v>
      </c>
      <c r="GT86">
        <v>62</v>
      </c>
      <c r="GU86">
        <v>54.5</v>
      </c>
      <c r="GV86">
        <v>76.900000000000006</v>
      </c>
    </row>
    <row r="87" spans="1:204">
      <c r="A87" s="9" t="s">
        <v>363</v>
      </c>
      <c r="B87" s="9" t="s">
        <v>364</v>
      </c>
      <c r="E87">
        <v>130686096</v>
      </c>
      <c r="F87">
        <v>81381744</v>
      </c>
      <c r="G87">
        <v>22720666</v>
      </c>
      <c r="H87">
        <v>18889088</v>
      </c>
      <c r="I87">
        <v>1.4607105674322341E-2</v>
      </c>
      <c r="J87">
        <v>17220</v>
      </c>
      <c r="K87">
        <v>3000</v>
      </c>
      <c r="L87">
        <v>0</v>
      </c>
      <c r="M87">
        <v>1065000</v>
      </c>
      <c r="N87">
        <v>0</v>
      </c>
      <c r="O87">
        <v>15000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710396</v>
      </c>
      <c r="W87">
        <v>937881</v>
      </c>
      <c r="X87">
        <v>688053</v>
      </c>
      <c r="Y87">
        <v>1680995</v>
      </c>
      <c r="Z87">
        <v>1281637</v>
      </c>
      <c r="AA87">
        <v>1741673</v>
      </c>
      <c r="AB87">
        <v>923</v>
      </c>
      <c r="AC87">
        <v>10000</v>
      </c>
      <c r="AD87">
        <v>0</v>
      </c>
      <c r="AE87">
        <v>0</v>
      </c>
      <c r="AF87">
        <v>0</v>
      </c>
      <c r="AG87">
        <v>3715</v>
      </c>
      <c r="AH87">
        <v>8155493</v>
      </c>
      <c r="AI87">
        <v>343</v>
      </c>
      <c r="AJ87">
        <v>314</v>
      </c>
      <c r="AK87">
        <v>0</v>
      </c>
      <c r="AL87">
        <v>672</v>
      </c>
      <c r="AM87">
        <v>0</v>
      </c>
      <c r="AN87">
        <v>0</v>
      </c>
      <c r="AO87">
        <v>1329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899</v>
      </c>
      <c r="AX87">
        <v>464</v>
      </c>
      <c r="AY87">
        <v>557</v>
      </c>
      <c r="AZ87">
        <v>417</v>
      </c>
      <c r="BA87">
        <v>921</v>
      </c>
      <c r="BB87">
        <v>1671</v>
      </c>
      <c r="BC87">
        <v>4929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4</v>
      </c>
      <c r="BJ87">
        <v>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6265</v>
      </c>
      <c r="BT87">
        <v>21</v>
      </c>
      <c r="BU87">
        <v>22</v>
      </c>
      <c r="BV87">
        <v>11</v>
      </c>
      <c r="BW87">
        <v>18</v>
      </c>
      <c r="BX87">
        <v>23</v>
      </c>
      <c r="BY87">
        <v>11</v>
      </c>
      <c r="BZ87">
        <v>106</v>
      </c>
      <c r="CA87">
        <v>2</v>
      </c>
      <c r="CB87">
        <v>3</v>
      </c>
      <c r="CC87">
        <v>0</v>
      </c>
      <c r="CD87">
        <v>1</v>
      </c>
      <c r="CE87">
        <v>1</v>
      </c>
      <c r="CF87">
        <v>1</v>
      </c>
      <c r="CG87">
        <v>8</v>
      </c>
      <c r="CH87" t="s">
        <v>218</v>
      </c>
      <c r="CI87" t="s">
        <v>218</v>
      </c>
      <c r="CJ87" t="s">
        <v>218</v>
      </c>
      <c r="CK87" t="s">
        <v>218</v>
      </c>
      <c r="CL87" t="s">
        <v>218</v>
      </c>
      <c r="CM87" t="s">
        <v>218</v>
      </c>
      <c r="CN87" t="s">
        <v>218</v>
      </c>
      <c r="CO87">
        <v>16</v>
      </c>
      <c r="CP87">
        <v>17</v>
      </c>
      <c r="CQ87">
        <v>8</v>
      </c>
      <c r="CR87">
        <v>15</v>
      </c>
      <c r="CS87">
        <v>17</v>
      </c>
      <c r="CT87">
        <v>8</v>
      </c>
      <c r="CU87">
        <v>81</v>
      </c>
      <c r="CV87">
        <v>2</v>
      </c>
      <c r="CW87">
        <v>1</v>
      </c>
      <c r="CX87">
        <v>0</v>
      </c>
      <c r="CY87">
        <v>0</v>
      </c>
      <c r="CZ87">
        <v>0</v>
      </c>
      <c r="DA87">
        <v>2</v>
      </c>
      <c r="DB87">
        <v>5</v>
      </c>
      <c r="DC87">
        <v>142204432</v>
      </c>
      <c r="DD87">
        <v>145261784</v>
      </c>
      <c r="DE87">
        <v>148.04</v>
      </c>
      <c r="DF87">
        <v>148.04</v>
      </c>
      <c r="DG87">
        <v>148.04</v>
      </c>
      <c r="DH87">
        <v>148.04</v>
      </c>
      <c r="DI87">
        <v>148.04</v>
      </c>
      <c r="DJ87">
        <v>148.04</v>
      </c>
      <c r="DK87">
        <v>148.04</v>
      </c>
      <c r="DL87">
        <v>148.04</v>
      </c>
      <c r="DM87">
        <v>148.04</v>
      </c>
      <c r="DN87">
        <v>148.04</v>
      </c>
      <c r="DO87">
        <v>148.04</v>
      </c>
      <c r="DP87">
        <v>148.04</v>
      </c>
      <c r="DQ87">
        <v>148.04</v>
      </c>
      <c r="DR87">
        <v>148.04</v>
      </c>
      <c r="DS87">
        <v>148.04</v>
      </c>
      <c r="DT87">
        <v>148.04</v>
      </c>
      <c r="DU87">
        <v>148.04</v>
      </c>
      <c r="DV87">
        <v>148.04</v>
      </c>
      <c r="DW87">
        <v>148.04</v>
      </c>
      <c r="DX87">
        <v>148.04</v>
      </c>
      <c r="DY87">
        <v>148.04</v>
      </c>
      <c r="DZ87">
        <v>148.04</v>
      </c>
      <c r="EA87">
        <v>148.04</v>
      </c>
      <c r="EB87">
        <v>148.04</v>
      </c>
      <c r="EC87">
        <v>148.04</v>
      </c>
      <c r="ED87">
        <v>148.04</v>
      </c>
      <c r="EE87">
        <v>148.04</v>
      </c>
      <c r="EF87">
        <v>148.04</v>
      </c>
      <c r="EG87">
        <v>148.04</v>
      </c>
      <c r="EH87">
        <v>148.04</v>
      </c>
      <c r="EI87">
        <v>148.04</v>
      </c>
      <c r="EJ87">
        <v>727.17899999999997</v>
      </c>
      <c r="EK87">
        <v>837.45100000000002</v>
      </c>
      <c r="EL87">
        <v>888.84299999999996</v>
      </c>
      <c r="EM87">
        <v>941.90599999999995</v>
      </c>
      <c r="EN87">
        <v>1022.796</v>
      </c>
      <c r="EO87">
        <v>1059.8620000000001</v>
      </c>
      <c r="EP87">
        <v>1121.5440000000001</v>
      </c>
      <c r="EQ87">
        <v>1183.191</v>
      </c>
      <c r="ER87">
        <v>1267.903</v>
      </c>
      <c r="ES87">
        <v>1385.992</v>
      </c>
      <c r="ET87">
        <v>1537.7860000000001</v>
      </c>
      <c r="EU87">
        <v>1673.258</v>
      </c>
      <c r="EV87">
        <v>1791.924</v>
      </c>
      <c r="EW87">
        <v>1926.2429999999999</v>
      </c>
      <c r="EX87">
        <v>2081.6</v>
      </c>
      <c r="EY87">
        <v>2262.569</v>
      </c>
      <c r="EZ87">
        <v>2447.7849999999999</v>
      </c>
      <c r="FA87">
        <v>2566.2280000000001</v>
      </c>
      <c r="FB87">
        <v>2220.5709999999999</v>
      </c>
      <c r="FC87">
        <v>2237.201</v>
      </c>
      <c r="FD87">
        <v>2435.3139999999999</v>
      </c>
      <c r="FE87">
        <v>2549.846</v>
      </c>
      <c r="FF87">
        <v>2674.9630000000002</v>
      </c>
      <c r="FG87">
        <v>2824.7460000000001</v>
      </c>
      <c r="FH87">
        <v>3004.8690000000001</v>
      </c>
      <c r="FI87">
        <v>3216.9110000000001</v>
      </c>
      <c r="FJ87">
        <v>3456.4450000000002</v>
      </c>
      <c r="FK87">
        <v>3724.5430000000001</v>
      </c>
      <c r="FL87">
        <v>3979.0010000000002</v>
      </c>
      <c r="FM87">
        <v>4251.0290000000005</v>
      </c>
      <c r="FN87">
        <v>4551.93</v>
      </c>
      <c r="FO87">
        <v>1.14626772618698</v>
      </c>
      <c r="FP87">
        <v>0</v>
      </c>
      <c r="FQ87">
        <v>55.400001525878899</v>
      </c>
      <c r="FR87">
        <v>61.834739842755802</v>
      </c>
      <c r="FS87">
        <v>4.9053570324485402E-2</v>
      </c>
      <c r="FT87">
        <v>1.7</v>
      </c>
      <c r="FU87">
        <v>2</v>
      </c>
      <c r="FV87">
        <v>0.73399999999999999</v>
      </c>
      <c r="FW87">
        <v>70.5</v>
      </c>
      <c r="FX87">
        <v>92</v>
      </c>
      <c r="FY87">
        <v>68.2</v>
      </c>
      <c r="FZ87">
        <v>3712</v>
      </c>
      <c r="GA87">
        <v>0.75800000000000001</v>
      </c>
      <c r="GB87">
        <v>0.84</v>
      </c>
      <c r="GC87">
        <v>0.60299999999999998</v>
      </c>
      <c r="GD87">
        <v>10</v>
      </c>
      <c r="GE87">
        <v>44</v>
      </c>
      <c r="GF87">
        <v>5.3</v>
      </c>
      <c r="GG87" t="s">
        <v>211</v>
      </c>
      <c r="GH87">
        <v>17.2</v>
      </c>
      <c r="GI87">
        <v>33.6</v>
      </c>
      <c r="GJ87" t="s">
        <v>211</v>
      </c>
      <c r="GK87">
        <v>77</v>
      </c>
      <c r="GL87">
        <v>1.2</v>
      </c>
      <c r="GM87">
        <v>-0.1</v>
      </c>
      <c r="GN87">
        <v>53.7</v>
      </c>
      <c r="GO87">
        <v>39.700000000000003</v>
      </c>
      <c r="GP87">
        <v>9</v>
      </c>
      <c r="GQ87">
        <v>0.40799999999999997</v>
      </c>
      <c r="GR87">
        <v>0.44</v>
      </c>
      <c r="GS87">
        <v>72.5</v>
      </c>
      <c r="GT87">
        <v>68.5</v>
      </c>
      <c r="GU87">
        <v>88.8</v>
      </c>
      <c r="GV87">
        <v>95.2</v>
      </c>
    </row>
    <row r="88" spans="1:204">
      <c r="A88" s="9" t="s">
        <v>365</v>
      </c>
      <c r="B88" s="9" t="s">
        <v>366</v>
      </c>
      <c r="E88">
        <v>30100658</v>
      </c>
      <c r="F88">
        <v>39916064</v>
      </c>
      <c r="G88">
        <v>723556.375</v>
      </c>
      <c r="H88">
        <v>752772.25</v>
      </c>
      <c r="I88">
        <v>4.878155851286912E-3</v>
      </c>
      <c r="J88">
        <v>0</v>
      </c>
      <c r="K88">
        <v>0</v>
      </c>
      <c r="L88">
        <v>0</v>
      </c>
      <c r="M88">
        <v>0</v>
      </c>
      <c r="N88">
        <v>37000000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950200</v>
      </c>
      <c r="W88">
        <v>40000</v>
      </c>
      <c r="X88">
        <v>550014</v>
      </c>
      <c r="Y88">
        <v>605389</v>
      </c>
      <c r="Z88">
        <v>1492408</v>
      </c>
      <c r="AA88">
        <v>12973</v>
      </c>
      <c r="AB88">
        <v>0</v>
      </c>
      <c r="AC88">
        <v>0</v>
      </c>
      <c r="AD88">
        <v>3700</v>
      </c>
      <c r="AE88">
        <v>85</v>
      </c>
      <c r="AF88">
        <v>5500</v>
      </c>
      <c r="AG88">
        <v>170509</v>
      </c>
      <c r="AH88">
        <v>40830778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314</v>
      </c>
      <c r="AX88">
        <v>1130</v>
      </c>
      <c r="AY88">
        <v>209</v>
      </c>
      <c r="AZ88">
        <v>909</v>
      </c>
      <c r="BA88">
        <v>785</v>
      </c>
      <c r="BB88">
        <v>175</v>
      </c>
      <c r="BC88">
        <v>3522</v>
      </c>
      <c r="BD88">
        <v>200</v>
      </c>
      <c r="BE88">
        <v>0</v>
      </c>
      <c r="BF88">
        <v>22</v>
      </c>
      <c r="BG88">
        <v>9</v>
      </c>
      <c r="BH88">
        <v>3</v>
      </c>
      <c r="BI88">
        <v>12</v>
      </c>
      <c r="BJ88">
        <v>246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3769</v>
      </c>
      <c r="BT88">
        <v>4</v>
      </c>
      <c r="BU88">
        <v>9</v>
      </c>
      <c r="BV88">
        <v>11</v>
      </c>
      <c r="BW88">
        <v>11</v>
      </c>
      <c r="BX88">
        <v>23</v>
      </c>
      <c r="BY88">
        <v>3</v>
      </c>
      <c r="BZ88">
        <v>61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 t="s">
        <v>218</v>
      </c>
      <c r="CI88" t="s">
        <v>218</v>
      </c>
      <c r="CJ88" t="s">
        <v>218</v>
      </c>
      <c r="CK88" t="s">
        <v>218</v>
      </c>
      <c r="CL88" t="s">
        <v>218</v>
      </c>
      <c r="CM88" t="s">
        <v>218</v>
      </c>
      <c r="CN88" t="s">
        <v>218</v>
      </c>
      <c r="CO88">
        <v>3</v>
      </c>
      <c r="CP88">
        <v>9</v>
      </c>
      <c r="CQ88">
        <v>9</v>
      </c>
      <c r="CR88">
        <v>9</v>
      </c>
      <c r="CS88">
        <v>18</v>
      </c>
      <c r="CT88">
        <v>2</v>
      </c>
      <c r="CU88">
        <v>50</v>
      </c>
      <c r="CV88">
        <v>1</v>
      </c>
      <c r="CW88">
        <v>0</v>
      </c>
      <c r="CX88">
        <v>2</v>
      </c>
      <c r="CY88">
        <v>2</v>
      </c>
      <c r="CZ88">
        <v>1</v>
      </c>
      <c r="DA88">
        <v>1</v>
      </c>
      <c r="DB88">
        <v>7</v>
      </c>
      <c r="DC88">
        <v>36553856</v>
      </c>
      <c r="DD88">
        <v>37790432</v>
      </c>
      <c r="DE88">
        <v>38.35</v>
      </c>
      <c r="DF88">
        <v>38.35</v>
      </c>
      <c r="DG88">
        <v>38.35</v>
      </c>
      <c r="DH88">
        <v>38.35</v>
      </c>
      <c r="DI88">
        <v>38.35</v>
      </c>
      <c r="DJ88">
        <v>38.35</v>
      </c>
      <c r="DK88">
        <v>38.35</v>
      </c>
      <c r="DL88">
        <v>38.35</v>
      </c>
      <c r="DM88">
        <v>38.35</v>
      </c>
      <c r="DN88">
        <v>38.35</v>
      </c>
      <c r="DO88">
        <v>38.35</v>
      </c>
      <c r="DP88">
        <v>38.35</v>
      </c>
      <c r="DQ88">
        <v>38.35</v>
      </c>
      <c r="DR88">
        <v>38.35</v>
      </c>
      <c r="DS88">
        <v>38.35</v>
      </c>
      <c r="DT88">
        <v>38.35</v>
      </c>
      <c r="DU88">
        <v>38.35</v>
      </c>
      <c r="DV88">
        <v>38.35</v>
      </c>
      <c r="DW88">
        <v>38.35</v>
      </c>
      <c r="DX88">
        <v>38.35</v>
      </c>
      <c r="DY88">
        <v>38.35</v>
      </c>
      <c r="DZ88">
        <v>38.35</v>
      </c>
      <c r="EA88">
        <v>38.35</v>
      </c>
      <c r="EB88">
        <v>38.35</v>
      </c>
      <c r="EC88">
        <v>38.35</v>
      </c>
      <c r="ED88">
        <v>38.35</v>
      </c>
      <c r="EE88">
        <v>38.35</v>
      </c>
      <c r="EF88">
        <v>38.35</v>
      </c>
      <c r="EG88">
        <v>38.35</v>
      </c>
      <c r="EH88">
        <v>38.35</v>
      </c>
      <c r="EI88">
        <v>38.35</v>
      </c>
      <c r="EJ88">
        <v>2976.6669999999999</v>
      </c>
      <c r="EK88">
        <v>3298.1219999999998</v>
      </c>
      <c r="EL88">
        <v>3849.723</v>
      </c>
      <c r="EM88">
        <v>4244.2039999999997</v>
      </c>
      <c r="EN88">
        <v>4373.7550000000001</v>
      </c>
      <c r="EO88">
        <v>4513.1030000000001</v>
      </c>
      <c r="EP88">
        <v>4044.502</v>
      </c>
      <c r="EQ88">
        <v>3966.4050000000002</v>
      </c>
      <c r="ER88">
        <v>3440.1590000000001</v>
      </c>
      <c r="ES88">
        <v>3700.4360000000001</v>
      </c>
      <c r="ET88">
        <v>4486.4780000000001</v>
      </c>
      <c r="EU88">
        <v>5102.7539999999999</v>
      </c>
      <c r="EV88">
        <v>4936.3729999999996</v>
      </c>
      <c r="EW88">
        <v>5016.4189999999999</v>
      </c>
      <c r="EX88">
        <v>5031.5630000000001</v>
      </c>
      <c r="EY88">
        <v>5089.0910000000003</v>
      </c>
      <c r="EZ88">
        <v>5695.143</v>
      </c>
      <c r="FA88">
        <v>6141.1189999999997</v>
      </c>
      <c r="FB88">
        <v>6285.2120000000004</v>
      </c>
      <c r="FC88">
        <v>6429.7049999999999</v>
      </c>
      <c r="FD88">
        <v>6783.45</v>
      </c>
      <c r="FE88">
        <v>7071.3969999999999</v>
      </c>
      <c r="FF88">
        <v>7646.92</v>
      </c>
      <c r="FG88">
        <v>8251.6209999999992</v>
      </c>
      <c r="FH88">
        <v>8767.1720000000005</v>
      </c>
      <c r="FI88">
        <v>9268.0229999999992</v>
      </c>
      <c r="FJ88">
        <v>9971.6959999999999</v>
      </c>
      <c r="FK88">
        <v>10623.918</v>
      </c>
      <c r="FL88">
        <v>11244.672</v>
      </c>
      <c r="FM88">
        <v>11751.537</v>
      </c>
      <c r="FN88">
        <v>12286.403</v>
      </c>
      <c r="FO88">
        <v>4.1525234017927799</v>
      </c>
      <c r="FP88">
        <v>0</v>
      </c>
      <c r="FQ88">
        <v>72.809997558593693</v>
      </c>
      <c r="FR88">
        <v>59.758474295965598</v>
      </c>
      <c r="FS88">
        <v>0.66814282024497296</v>
      </c>
      <c r="FT88">
        <v>0</v>
      </c>
      <c r="FU88">
        <v>0</v>
      </c>
      <c r="FV88">
        <v>0.78200000000000003</v>
      </c>
      <c r="FW88">
        <v>71.2</v>
      </c>
      <c r="FX88">
        <v>82.3</v>
      </c>
      <c r="FY88">
        <v>73.2</v>
      </c>
      <c r="FZ88">
        <v>10955</v>
      </c>
      <c r="GA88">
        <v>0.76900000000000002</v>
      </c>
      <c r="GB88">
        <v>0.79300000000000004</v>
      </c>
      <c r="GC88">
        <v>0.78400000000000003</v>
      </c>
      <c r="GD88">
        <v>-17</v>
      </c>
      <c r="GE88">
        <v>406</v>
      </c>
      <c r="GF88">
        <v>9.1999999999999993</v>
      </c>
      <c r="GG88">
        <v>927</v>
      </c>
      <c r="GH88">
        <v>19.5</v>
      </c>
      <c r="GI88">
        <v>71.7</v>
      </c>
      <c r="GJ88" t="s">
        <v>211</v>
      </c>
      <c r="GK88" t="s">
        <v>211</v>
      </c>
      <c r="GL88">
        <v>1.3</v>
      </c>
      <c r="GM88">
        <v>-0.1</v>
      </c>
      <c r="GN88">
        <v>69.5</v>
      </c>
      <c r="GO88">
        <v>33.4</v>
      </c>
      <c r="GP88">
        <v>6.8</v>
      </c>
      <c r="GQ88">
        <v>0.33100000000000002</v>
      </c>
      <c r="GR88">
        <v>0.32</v>
      </c>
      <c r="GS88">
        <v>72.5</v>
      </c>
      <c r="GT88">
        <v>69.900000000000006</v>
      </c>
      <c r="GU88">
        <v>77.2</v>
      </c>
      <c r="GV88">
        <v>87.3</v>
      </c>
    </row>
    <row r="89" spans="1:204">
      <c r="A89" s="9" t="s">
        <v>367</v>
      </c>
      <c r="B89" s="9" t="s">
        <v>368</v>
      </c>
      <c r="E89">
        <v>7329238.5</v>
      </c>
      <c r="F89">
        <v>15616975</v>
      </c>
      <c r="G89">
        <v>1638974.875</v>
      </c>
      <c r="H89">
        <v>1021727.3125</v>
      </c>
      <c r="I89" t="e">
        <v>#N/A</v>
      </c>
      <c r="N89">
        <v>0</v>
      </c>
      <c r="O89">
        <v>0</v>
      </c>
      <c r="T89">
        <v>0</v>
      </c>
      <c r="U89">
        <v>0</v>
      </c>
      <c r="Z89">
        <v>0</v>
      </c>
      <c r="AA89">
        <v>67910</v>
      </c>
      <c r="AF89">
        <v>0</v>
      </c>
      <c r="AG89">
        <v>0</v>
      </c>
      <c r="AH89">
        <v>67910</v>
      </c>
      <c r="AM89">
        <v>0</v>
      </c>
      <c r="AN89">
        <v>0</v>
      </c>
      <c r="AO89">
        <v>0</v>
      </c>
      <c r="AT89">
        <v>0</v>
      </c>
      <c r="AU89">
        <v>0</v>
      </c>
      <c r="AV89">
        <v>1</v>
      </c>
      <c r="BA89">
        <v>0</v>
      </c>
      <c r="BB89">
        <v>20</v>
      </c>
      <c r="BC89">
        <v>20</v>
      </c>
      <c r="BH89">
        <v>0</v>
      </c>
      <c r="BI89">
        <v>0</v>
      </c>
      <c r="BJ89">
        <v>0</v>
      </c>
      <c r="BO89">
        <v>0</v>
      </c>
      <c r="BP89">
        <v>0</v>
      </c>
      <c r="BQ89">
        <v>0</v>
      </c>
      <c r="BR89">
        <v>0</v>
      </c>
      <c r="BS89">
        <v>21</v>
      </c>
      <c r="BT89">
        <v>0</v>
      </c>
      <c r="BU89">
        <v>0</v>
      </c>
      <c r="BV89">
        <v>0</v>
      </c>
      <c r="BW89">
        <v>1</v>
      </c>
      <c r="BX89">
        <v>2</v>
      </c>
      <c r="BY89">
        <v>1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2</v>
      </c>
      <c r="CH89" t="s">
        <v>218</v>
      </c>
      <c r="CI89" t="s">
        <v>218</v>
      </c>
      <c r="CJ89" t="s">
        <v>218</v>
      </c>
      <c r="CK89" t="s">
        <v>218</v>
      </c>
      <c r="CL89" t="s">
        <v>218</v>
      </c>
      <c r="CM89" t="s">
        <v>218</v>
      </c>
      <c r="CN89" t="s">
        <v>218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 t="s">
        <v>218</v>
      </c>
      <c r="CW89" t="s">
        <v>218</v>
      </c>
      <c r="CX89" t="s">
        <v>218</v>
      </c>
      <c r="CY89" t="s">
        <v>218</v>
      </c>
      <c r="CZ89" t="s">
        <v>218</v>
      </c>
      <c r="DA89" t="s">
        <v>218</v>
      </c>
      <c r="DB89" t="s">
        <v>218</v>
      </c>
      <c r="DC89">
        <v>13226015</v>
      </c>
      <c r="DD89">
        <v>13657961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e">
        <v>#N/A</v>
      </c>
      <c r="FN89" t="e">
        <v>#N/A</v>
      </c>
      <c r="FO89">
        <v>4.6325648475143204</v>
      </c>
      <c r="FP89">
        <v>0</v>
      </c>
      <c r="FQ89">
        <v>84.300003051757798</v>
      </c>
      <c r="FR89">
        <v>57.076985692074402</v>
      </c>
      <c r="FS89" t="e">
        <v>#N/A</v>
      </c>
      <c r="FT89">
        <v>-0.2</v>
      </c>
      <c r="FU89">
        <v>-0.1</v>
      </c>
      <c r="FV89" t="s">
        <v>211</v>
      </c>
      <c r="FW89">
        <v>67.8</v>
      </c>
      <c r="FX89">
        <v>74.099999999999994</v>
      </c>
      <c r="FY89">
        <v>60.5</v>
      </c>
      <c r="FZ89" t="s">
        <v>211</v>
      </c>
      <c r="GA89">
        <v>0.71399999999999997</v>
      </c>
      <c r="GB89">
        <v>0.69499999999999995</v>
      </c>
      <c r="GC89" t="s">
        <v>211</v>
      </c>
      <c r="GD89" t="s">
        <v>211</v>
      </c>
      <c r="GE89" t="s">
        <v>211</v>
      </c>
      <c r="GF89">
        <v>18.100000000000001</v>
      </c>
      <c r="GG89">
        <v>29.5</v>
      </c>
      <c r="GH89">
        <v>40.200000000000003</v>
      </c>
      <c r="GI89">
        <v>3.1</v>
      </c>
      <c r="GJ89">
        <v>2.6</v>
      </c>
      <c r="GK89">
        <v>69.7</v>
      </c>
      <c r="GL89" t="s">
        <v>211</v>
      </c>
      <c r="GM89" t="s">
        <v>211</v>
      </c>
      <c r="GN89" t="s">
        <v>211</v>
      </c>
      <c r="GO89">
        <v>72.5</v>
      </c>
      <c r="GP89">
        <v>5.8</v>
      </c>
      <c r="GQ89" t="s">
        <v>211</v>
      </c>
      <c r="GR89" t="s">
        <v>211</v>
      </c>
      <c r="GS89">
        <v>71.8</v>
      </c>
      <c r="GT89">
        <v>64.2</v>
      </c>
      <c r="GU89">
        <v>64.2</v>
      </c>
      <c r="GV89">
        <v>84.1</v>
      </c>
    </row>
    <row r="90" spans="1:204">
      <c r="A90" s="9" t="s">
        <v>369</v>
      </c>
      <c r="B90" s="9" t="s">
        <v>370</v>
      </c>
      <c r="E90">
        <v>1446533.5</v>
      </c>
      <c r="F90">
        <v>2353122.25</v>
      </c>
      <c r="G90">
        <v>284881.8125</v>
      </c>
      <c r="H90">
        <v>103040.49219999999</v>
      </c>
      <c r="I90">
        <v>2.2739823138996245E-3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0</v>
      </c>
      <c r="Y90">
        <v>3500</v>
      </c>
      <c r="Z90">
        <v>300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200</v>
      </c>
      <c r="AH90">
        <v>4000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3</v>
      </c>
      <c r="BE90">
        <v>21</v>
      </c>
      <c r="BF90">
        <v>2</v>
      </c>
      <c r="BG90">
        <v>2</v>
      </c>
      <c r="BH90">
        <v>11</v>
      </c>
      <c r="BI90">
        <v>0</v>
      </c>
      <c r="BJ90">
        <v>36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40</v>
      </c>
      <c r="BT90">
        <v>0</v>
      </c>
      <c r="BU90">
        <v>3</v>
      </c>
      <c r="BV90">
        <v>2</v>
      </c>
      <c r="BW90">
        <v>1</v>
      </c>
      <c r="BX90">
        <v>3</v>
      </c>
      <c r="BY90">
        <v>0</v>
      </c>
      <c r="BZ90">
        <v>9</v>
      </c>
      <c r="CA90" t="s">
        <v>218</v>
      </c>
      <c r="CB90" t="s">
        <v>218</v>
      </c>
      <c r="CC90" t="s">
        <v>218</v>
      </c>
      <c r="CD90" t="s">
        <v>218</v>
      </c>
      <c r="CE90" t="s">
        <v>218</v>
      </c>
      <c r="CF90" t="s">
        <v>218</v>
      </c>
      <c r="CG90" t="s">
        <v>218</v>
      </c>
      <c r="CH90" t="s">
        <v>218</v>
      </c>
      <c r="CI90" t="s">
        <v>218</v>
      </c>
      <c r="CJ90" t="s">
        <v>218</v>
      </c>
      <c r="CK90" t="s">
        <v>218</v>
      </c>
      <c r="CL90" t="s">
        <v>218</v>
      </c>
      <c r="CM90" t="s">
        <v>218</v>
      </c>
      <c r="CN90" t="s">
        <v>218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3</v>
      </c>
      <c r="CV90">
        <v>0</v>
      </c>
      <c r="CW90">
        <v>2</v>
      </c>
      <c r="CX90">
        <v>2</v>
      </c>
      <c r="CY90">
        <v>0</v>
      </c>
      <c r="CZ90">
        <v>2</v>
      </c>
      <c r="DA90">
        <v>0</v>
      </c>
      <c r="DB90">
        <v>6</v>
      </c>
      <c r="DC90">
        <v>3314000</v>
      </c>
      <c r="DD90">
        <v>3368000</v>
      </c>
      <c r="DE90">
        <v>3.4009999999999998</v>
      </c>
      <c r="DF90">
        <v>3.4009999999999998</v>
      </c>
      <c r="DG90">
        <v>3.4009999999999998</v>
      </c>
      <c r="DH90">
        <v>3.4009999999999998</v>
      </c>
      <c r="DI90">
        <v>3.4009999999999998</v>
      </c>
      <c r="DJ90">
        <v>3.4009999999999998</v>
      </c>
      <c r="DK90">
        <v>3.4009999999999998</v>
      </c>
      <c r="DL90">
        <v>3.4009999999999998</v>
      </c>
      <c r="DM90">
        <v>3.4009999999999998</v>
      </c>
      <c r="DN90">
        <v>3.4009999999999998</v>
      </c>
      <c r="DO90">
        <v>3.4009999999999998</v>
      </c>
      <c r="DP90">
        <v>3.4009999999999998</v>
      </c>
      <c r="DQ90">
        <v>3.4009999999999998</v>
      </c>
      <c r="DR90">
        <v>3.4009999999999998</v>
      </c>
      <c r="DS90">
        <v>3.4009999999999998</v>
      </c>
      <c r="DT90">
        <v>3.4009999999999998</v>
      </c>
      <c r="DU90">
        <v>3.4009999999999998</v>
      </c>
      <c r="DV90">
        <v>3.4009999999999998</v>
      </c>
      <c r="DW90">
        <v>3.4009999999999998</v>
      </c>
      <c r="DX90">
        <v>3.4009999999999998</v>
      </c>
      <c r="DY90">
        <v>3.4009999999999998</v>
      </c>
      <c r="DZ90">
        <v>3.4009999999999998</v>
      </c>
      <c r="EA90">
        <v>3.4009999999999998</v>
      </c>
      <c r="EB90">
        <v>3.4009999999999998</v>
      </c>
      <c r="EC90">
        <v>3.4009999999999998</v>
      </c>
      <c r="ED90">
        <v>3.4009999999999998</v>
      </c>
      <c r="EE90">
        <v>3.4009999999999998</v>
      </c>
      <c r="EF90">
        <v>3.4009999999999998</v>
      </c>
      <c r="EG90">
        <v>3.4009999999999998</v>
      </c>
      <c r="EH90">
        <v>3.4009999999999998</v>
      </c>
      <c r="EI90">
        <v>3.4009999999999998</v>
      </c>
      <c r="EJ90">
        <v>6612.3729999999996</v>
      </c>
      <c r="EK90">
        <v>7323.9690000000001</v>
      </c>
      <c r="EL90">
        <v>7803.8860000000004</v>
      </c>
      <c r="EM90">
        <v>7998.1760000000004</v>
      </c>
      <c r="EN90">
        <v>8503.7360000000008</v>
      </c>
      <c r="EO90">
        <v>8905.2710000000006</v>
      </c>
      <c r="EP90">
        <v>9138.6869999999999</v>
      </c>
      <c r="EQ90">
        <v>9713.8799999999992</v>
      </c>
      <c r="ER90">
        <v>10392.709000000001</v>
      </c>
      <c r="ES90">
        <v>11460.186</v>
      </c>
      <c r="ET90">
        <v>12833.985000000001</v>
      </c>
      <c r="EU90">
        <v>13424.714</v>
      </c>
      <c r="EV90">
        <v>14109.875</v>
      </c>
      <c r="EW90">
        <v>14688.725</v>
      </c>
      <c r="EX90">
        <v>15832.87</v>
      </c>
      <c r="EY90">
        <v>17630.873</v>
      </c>
      <c r="EZ90">
        <v>19316.732</v>
      </c>
      <c r="FA90">
        <v>21688.055</v>
      </c>
      <c r="FB90">
        <v>23510.675999999999</v>
      </c>
      <c r="FC90">
        <v>26137.49</v>
      </c>
      <c r="FD90">
        <v>28782.128000000001</v>
      </c>
      <c r="FE90">
        <v>30745.627</v>
      </c>
      <c r="FF90">
        <v>32698.787</v>
      </c>
      <c r="FG90">
        <v>34300.347999999998</v>
      </c>
      <c r="FH90">
        <v>36089.211000000003</v>
      </c>
      <c r="FI90">
        <v>38226.243999999999</v>
      </c>
      <c r="FJ90">
        <v>40668.684999999998</v>
      </c>
      <c r="FK90">
        <v>43143.968999999997</v>
      </c>
      <c r="FL90">
        <v>44415.152999999998</v>
      </c>
      <c r="FM90">
        <v>46147.928999999996</v>
      </c>
      <c r="FN90">
        <v>48333.887999999999</v>
      </c>
      <c r="FO90">
        <v>5.1737772270295297</v>
      </c>
      <c r="FP90">
        <v>0</v>
      </c>
      <c r="FQ90">
        <v>100</v>
      </c>
      <c r="FR90">
        <v>121.04449603732699</v>
      </c>
      <c r="FS90">
        <v>1.34252329121703</v>
      </c>
      <c r="FT90">
        <v>-3.3</v>
      </c>
      <c r="FU90">
        <v>-1.9</v>
      </c>
      <c r="FV90">
        <v>0.96499999999999997</v>
      </c>
      <c r="FW90">
        <v>79.7</v>
      </c>
      <c r="FX90" t="s">
        <v>211</v>
      </c>
      <c r="FY90">
        <v>97.6</v>
      </c>
      <c r="FZ90">
        <v>44613</v>
      </c>
      <c r="GA90">
        <v>0.91100000000000003</v>
      </c>
      <c r="GB90">
        <v>0.98499999999999999</v>
      </c>
      <c r="GC90">
        <v>1</v>
      </c>
      <c r="GD90">
        <v>5</v>
      </c>
      <c r="GE90">
        <v>2413</v>
      </c>
      <c r="GF90">
        <v>17.3</v>
      </c>
      <c r="GG90">
        <v>5100</v>
      </c>
      <c r="GH90">
        <v>13.9</v>
      </c>
      <c r="GI90" t="s">
        <v>211</v>
      </c>
      <c r="GJ90">
        <v>40</v>
      </c>
      <c r="GK90" t="s">
        <v>211</v>
      </c>
      <c r="GL90">
        <v>0.9</v>
      </c>
      <c r="GM90">
        <v>0.9</v>
      </c>
      <c r="GN90">
        <v>61.9</v>
      </c>
      <c r="GO90">
        <v>30.6</v>
      </c>
      <c r="GP90">
        <v>16.7</v>
      </c>
      <c r="GQ90">
        <v>0.72199999999999998</v>
      </c>
      <c r="GR90">
        <v>0.56000000000000005</v>
      </c>
      <c r="GS90">
        <v>82</v>
      </c>
      <c r="GT90">
        <v>77.3</v>
      </c>
      <c r="GU90" t="s">
        <v>211</v>
      </c>
      <c r="GV90" t="s">
        <v>211</v>
      </c>
    </row>
    <row r="91" spans="1:204" ht="15.75" customHeight="1">
      <c r="A91" s="9" t="s">
        <v>371</v>
      </c>
      <c r="B91" s="9" t="s">
        <v>372</v>
      </c>
      <c r="E91">
        <v>1054638.875</v>
      </c>
      <c r="F91">
        <v>4985749</v>
      </c>
      <c r="G91">
        <v>300675.5</v>
      </c>
      <c r="H91">
        <v>24224.3027</v>
      </c>
      <c r="I91">
        <v>6.3020353370756878E-3</v>
      </c>
      <c r="L91">
        <v>0</v>
      </c>
      <c r="M91">
        <v>0</v>
      </c>
      <c r="N91">
        <v>0</v>
      </c>
      <c r="R91">
        <v>0</v>
      </c>
      <c r="S91">
        <v>0</v>
      </c>
      <c r="T91">
        <v>0</v>
      </c>
      <c r="X91">
        <v>0</v>
      </c>
      <c r="Y91">
        <v>0</v>
      </c>
      <c r="Z91">
        <v>1000</v>
      </c>
      <c r="AD91">
        <v>0</v>
      </c>
      <c r="AE91">
        <v>0</v>
      </c>
      <c r="AF91">
        <v>410</v>
      </c>
      <c r="AH91">
        <v>1410</v>
      </c>
      <c r="AK91">
        <v>0</v>
      </c>
      <c r="AL91">
        <v>0</v>
      </c>
      <c r="AM91">
        <v>0</v>
      </c>
      <c r="AO91">
        <v>0</v>
      </c>
      <c r="AR91">
        <v>0</v>
      </c>
      <c r="AS91">
        <v>0</v>
      </c>
      <c r="AT91">
        <v>0</v>
      </c>
      <c r="AV91">
        <v>1</v>
      </c>
      <c r="AY91">
        <v>0</v>
      </c>
      <c r="AZ91">
        <v>15</v>
      </c>
      <c r="BA91">
        <v>0</v>
      </c>
      <c r="BC91">
        <v>15</v>
      </c>
      <c r="BF91">
        <v>5</v>
      </c>
      <c r="BG91">
        <v>0</v>
      </c>
      <c r="BH91">
        <v>3</v>
      </c>
      <c r="BJ91">
        <v>8</v>
      </c>
      <c r="BM91">
        <v>0</v>
      </c>
      <c r="BN91">
        <v>0</v>
      </c>
      <c r="BO91">
        <v>0</v>
      </c>
      <c r="BQ91">
        <v>0</v>
      </c>
      <c r="BR91">
        <v>0</v>
      </c>
      <c r="BS91">
        <v>24</v>
      </c>
      <c r="BT91">
        <v>0</v>
      </c>
      <c r="BU91">
        <v>1</v>
      </c>
      <c r="BV91">
        <v>2</v>
      </c>
      <c r="BW91">
        <v>2</v>
      </c>
      <c r="BX91">
        <v>4</v>
      </c>
      <c r="BY91">
        <v>0</v>
      </c>
      <c r="BZ91">
        <v>9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2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2</v>
      </c>
      <c r="DC91">
        <v>3690000</v>
      </c>
      <c r="DD91">
        <v>3786000</v>
      </c>
      <c r="DE91">
        <v>3.7639999999999998</v>
      </c>
      <c r="DF91">
        <v>3.7639999999999998</v>
      </c>
      <c r="DG91">
        <v>3.7639999999999998</v>
      </c>
      <c r="DH91">
        <v>3.7639999999999998</v>
      </c>
      <c r="DI91">
        <v>3.7639999999999998</v>
      </c>
      <c r="DJ91">
        <v>3.7639999999999998</v>
      </c>
      <c r="DK91">
        <v>3.7639999999999998</v>
      </c>
      <c r="DL91">
        <v>3.7639999999999998</v>
      </c>
      <c r="DM91">
        <v>3.7639999999999998</v>
      </c>
      <c r="DN91">
        <v>3.7639999999999998</v>
      </c>
      <c r="DO91">
        <v>3.7639999999999998</v>
      </c>
      <c r="DP91">
        <v>3.7639999999999998</v>
      </c>
      <c r="DQ91">
        <v>3.7639999999999998</v>
      </c>
      <c r="DR91">
        <v>3.7639999999999998</v>
      </c>
      <c r="DS91">
        <v>3.7639999999999998</v>
      </c>
      <c r="DT91">
        <v>3.7639999999999998</v>
      </c>
      <c r="DU91">
        <v>3.7639999999999998</v>
      </c>
      <c r="DV91">
        <v>3.7639999999999998</v>
      </c>
      <c r="DW91">
        <v>3.7639999999999998</v>
      </c>
      <c r="DX91">
        <v>3.7639999999999998</v>
      </c>
      <c r="DY91">
        <v>3.7639999999999998</v>
      </c>
      <c r="DZ91">
        <v>3.7639999999999998</v>
      </c>
      <c r="EA91">
        <v>3.7639999999999998</v>
      </c>
      <c r="EB91">
        <v>3.7639999999999998</v>
      </c>
      <c r="EC91">
        <v>3.7639999999999998</v>
      </c>
      <c r="ED91">
        <v>3.7639999999999998</v>
      </c>
      <c r="EE91">
        <v>3.7639999999999998</v>
      </c>
      <c r="EF91">
        <v>3.7639999999999998</v>
      </c>
      <c r="EG91">
        <v>3.7639999999999998</v>
      </c>
      <c r="EH91">
        <v>3.7639999999999998</v>
      </c>
      <c r="EI91">
        <v>3.7639999999999998</v>
      </c>
      <c r="EJ91">
        <v>7288.174</v>
      </c>
      <c r="EK91">
        <v>8194.6720000000005</v>
      </c>
      <c r="EL91">
        <v>8663.0570000000007</v>
      </c>
      <c r="EM91">
        <v>9082.5580000000009</v>
      </c>
      <c r="EN91">
        <v>9474.4959999999992</v>
      </c>
      <c r="EO91">
        <v>10033.504999999999</v>
      </c>
      <c r="EP91">
        <v>10454.406000000001</v>
      </c>
      <c r="EQ91">
        <v>11367.361000000001</v>
      </c>
      <c r="ER91">
        <v>11967.347</v>
      </c>
      <c r="ES91">
        <v>12333.654</v>
      </c>
      <c r="ET91">
        <v>13305.826999999999</v>
      </c>
      <c r="EU91">
        <v>13956.891</v>
      </c>
      <c r="EV91">
        <v>14759.755999999999</v>
      </c>
      <c r="EW91">
        <v>15092.174999999999</v>
      </c>
      <c r="EX91">
        <v>15906.745000000001</v>
      </c>
      <c r="EY91">
        <v>16422.013999999999</v>
      </c>
      <c r="EZ91">
        <v>17187.175999999999</v>
      </c>
      <c r="FA91">
        <v>17523.519</v>
      </c>
      <c r="FB91">
        <v>18025.13</v>
      </c>
      <c r="FC91">
        <v>18348.012999999999</v>
      </c>
      <c r="FD91">
        <v>19889.723000000002</v>
      </c>
      <c r="FE91">
        <v>19807.754000000001</v>
      </c>
      <c r="FF91">
        <v>19624.973000000002</v>
      </c>
      <c r="FG91">
        <v>20129.197</v>
      </c>
      <c r="FH91">
        <v>21368.021000000001</v>
      </c>
      <c r="FI91">
        <v>22865.144</v>
      </c>
      <c r="FJ91">
        <v>24393.55</v>
      </c>
      <c r="FK91">
        <v>25799.471000000001</v>
      </c>
      <c r="FL91">
        <v>26521.777999999998</v>
      </c>
      <c r="FM91">
        <v>27323.285</v>
      </c>
      <c r="FN91">
        <v>28261.078000000001</v>
      </c>
      <c r="FO91">
        <v>5.9062879173047902</v>
      </c>
      <c r="FP91">
        <v>0</v>
      </c>
      <c r="FQ91">
        <v>100</v>
      </c>
      <c r="FR91">
        <v>122.89295096322201</v>
      </c>
      <c r="FS91">
        <v>4.7436381812507102</v>
      </c>
      <c r="FT91">
        <v>-0.6</v>
      </c>
      <c r="FU91">
        <v>-0.8</v>
      </c>
      <c r="FV91">
        <v>0.93500000000000005</v>
      </c>
      <c r="FW91">
        <v>80.7</v>
      </c>
      <c r="FX91">
        <v>97.1</v>
      </c>
      <c r="FY91">
        <v>89.9</v>
      </c>
      <c r="FZ91">
        <v>26315</v>
      </c>
      <c r="GA91">
        <v>0.92800000000000005</v>
      </c>
      <c r="GB91">
        <v>0.94699999999999995</v>
      </c>
      <c r="GC91">
        <v>0.93</v>
      </c>
      <c r="GD91">
        <v>7</v>
      </c>
      <c r="GE91">
        <v>1477</v>
      </c>
      <c r="GF91">
        <v>11.1</v>
      </c>
      <c r="GG91">
        <v>5135</v>
      </c>
      <c r="GH91">
        <v>13.7</v>
      </c>
      <c r="GI91" t="s">
        <v>211</v>
      </c>
      <c r="GJ91">
        <v>23.9</v>
      </c>
      <c r="GK91" t="s">
        <v>211</v>
      </c>
      <c r="GL91">
        <v>1.5</v>
      </c>
      <c r="GM91">
        <v>0.2</v>
      </c>
      <c r="GN91">
        <v>91.7</v>
      </c>
      <c r="GO91">
        <v>44.4</v>
      </c>
      <c r="GP91">
        <v>16.399999999999999</v>
      </c>
      <c r="GQ91">
        <v>0.70499999999999996</v>
      </c>
      <c r="GR91">
        <v>0.64</v>
      </c>
      <c r="GS91">
        <v>82.7</v>
      </c>
      <c r="GT91">
        <v>78.5</v>
      </c>
      <c r="GU91">
        <v>88.7</v>
      </c>
      <c r="GV91">
        <v>95</v>
      </c>
    </row>
    <row r="92" spans="1:204">
      <c r="A92" s="9" t="s">
        <v>373</v>
      </c>
      <c r="B92" s="9" t="s">
        <v>374</v>
      </c>
      <c r="E92">
        <v>14991816</v>
      </c>
      <c r="F92">
        <v>42489536</v>
      </c>
      <c r="G92">
        <v>3982609.75</v>
      </c>
      <c r="H92">
        <v>1354072.875</v>
      </c>
      <c r="I92">
        <v>1.5162290467068303E-3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1000</v>
      </c>
      <c r="Y92">
        <v>17800</v>
      </c>
      <c r="Z92">
        <v>56042</v>
      </c>
      <c r="AA92">
        <v>1550</v>
      </c>
      <c r="AB92">
        <v>19</v>
      </c>
      <c r="AC92">
        <v>0</v>
      </c>
      <c r="AD92">
        <v>0</v>
      </c>
      <c r="AE92">
        <v>1100</v>
      </c>
      <c r="AF92">
        <v>0</v>
      </c>
      <c r="AG92">
        <v>0</v>
      </c>
      <c r="AH92">
        <v>77511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</v>
      </c>
      <c r="AU92">
        <v>20104</v>
      </c>
      <c r="AV92">
        <v>20105</v>
      </c>
      <c r="AW92">
        <v>0</v>
      </c>
      <c r="AX92">
        <v>2</v>
      </c>
      <c r="AY92">
        <v>2</v>
      </c>
      <c r="AZ92">
        <v>85</v>
      </c>
      <c r="BA92">
        <v>50</v>
      </c>
      <c r="BB92">
        <v>5</v>
      </c>
      <c r="BC92">
        <v>144</v>
      </c>
      <c r="BD92">
        <v>1</v>
      </c>
      <c r="BE92">
        <v>33</v>
      </c>
      <c r="BF92">
        <v>6</v>
      </c>
      <c r="BG92">
        <v>33</v>
      </c>
      <c r="BH92">
        <v>0</v>
      </c>
      <c r="BI92">
        <v>1</v>
      </c>
      <c r="BJ92">
        <v>74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20323</v>
      </c>
      <c r="BT92">
        <v>1</v>
      </c>
      <c r="BU92">
        <v>6</v>
      </c>
      <c r="BV92">
        <v>4</v>
      </c>
      <c r="BW92">
        <v>7</v>
      </c>
      <c r="BX92">
        <v>13</v>
      </c>
      <c r="BY92">
        <v>3</v>
      </c>
      <c r="BZ92">
        <v>34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2</v>
      </c>
      <c r="CO92">
        <v>0</v>
      </c>
      <c r="CP92">
        <v>2</v>
      </c>
      <c r="CQ92">
        <v>2</v>
      </c>
      <c r="CR92">
        <v>3</v>
      </c>
      <c r="CS92">
        <v>10</v>
      </c>
      <c r="CT92">
        <v>2</v>
      </c>
      <c r="CU92">
        <v>19</v>
      </c>
      <c r="CV92">
        <v>1</v>
      </c>
      <c r="CW92">
        <v>3</v>
      </c>
      <c r="CX92">
        <v>0</v>
      </c>
      <c r="CY92">
        <v>3</v>
      </c>
      <c r="CZ92">
        <v>0</v>
      </c>
      <c r="DA92">
        <v>0</v>
      </c>
      <c r="DB92">
        <v>7</v>
      </c>
      <c r="DC92">
        <v>56155000</v>
      </c>
      <c r="DD92">
        <v>56318000</v>
      </c>
      <c r="DE92">
        <v>56.389000000000003</v>
      </c>
      <c r="DF92">
        <v>56.389000000000003</v>
      </c>
      <c r="DG92">
        <v>56.389000000000003</v>
      </c>
      <c r="DH92">
        <v>56.389000000000003</v>
      </c>
      <c r="DI92">
        <v>56.389000000000003</v>
      </c>
      <c r="DJ92">
        <v>56.389000000000003</v>
      </c>
      <c r="DK92">
        <v>56.389000000000003</v>
      </c>
      <c r="DL92">
        <v>56.389000000000003</v>
      </c>
      <c r="DM92">
        <v>56.389000000000003</v>
      </c>
      <c r="DN92">
        <v>56.389000000000003</v>
      </c>
      <c r="DO92">
        <v>56.389000000000003</v>
      </c>
      <c r="DP92">
        <v>56.389000000000003</v>
      </c>
      <c r="DQ92">
        <v>56.389000000000003</v>
      </c>
      <c r="DR92">
        <v>56.389000000000003</v>
      </c>
      <c r="DS92">
        <v>56.389000000000003</v>
      </c>
      <c r="DT92">
        <v>56.389000000000003</v>
      </c>
      <c r="DU92">
        <v>56.389000000000003</v>
      </c>
      <c r="DV92">
        <v>56.389000000000003</v>
      </c>
      <c r="DW92">
        <v>56.389000000000003</v>
      </c>
      <c r="DX92">
        <v>56.389000000000003</v>
      </c>
      <c r="DY92">
        <v>56.389000000000003</v>
      </c>
      <c r="DZ92">
        <v>56.389000000000003</v>
      </c>
      <c r="EA92">
        <v>56.389000000000003</v>
      </c>
      <c r="EB92">
        <v>56.389000000000003</v>
      </c>
      <c r="EC92">
        <v>56.389000000000003</v>
      </c>
      <c r="ED92">
        <v>56.389000000000003</v>
      </c>
      <c r="EE92">
        <v>56.389000000000003</v>
      </c>
      <c r="EF92">
        <v>56.389000000000003</v>
      </c>
      <c r="EG92">
        <v>56.389000000000003</v>
      </c>
      <c r="EH92">
        <v>56.389000000000003</v>
      </c>
      <c r="EI92">
        <v>56.389000000000003</v>
      </c>
      <c r="EJ92">
        <v>8999.2309999999998</v>
      </c>
      <c r="EK92">
        <v>9905.4740000000002</v>
      </c>
      <c r="EL92">
        <v>10574.084999999999</v>
      </c>
      <c r="EM92">
        <v>11082.504000000001</v>
      </c>
      <c r="EN92">
        <v>11868.964</v>
      </c>
      <c r="EO92">
        <v>12567.111000000001</v>
      </c>
      <c r="EP92">
        <v>13209.284</v>
      </c>
      <c r="EQ92">
        <v>14004.045</v>
      </c>
      <c r="ER92">
        <v>15085.341</v>
      </c>
      <c r="ES92">
        <v>16175.046</v>
      </c>
      <c r="ET92">
        <v>17130.689999999999</v>
      </c>
      <c r="EU92">
        <v>17986.058000000001</v>
      </c>
      <c r="EV92">
        <v>18532.469000000001</v>
      </c>
      <c r="EW92">
        <v>18775.858</v>
      </c>
      <c r="EX92">
        <v>19580.199000000001</v>
      </c>
      <c r="EY92">
        <v>20544.723000000002</v>
      </c>
      <c r="EZ92">
        <v>21083.838</v>
      </c>
      <c r="FA92">
        <v>21827.03</v>
      </c>
      <c r="FB92">
        <v>22395.235000000001</v>
      </c>
      <c r="FC92">
        <v>23136.959999999999</v>
      </c>
      <c r="FD92">
        <v>24428.879000000001</v>
      </c>
      <c r="FE92">
        <v>25388.041000000001</v>
      </c>
      <c r="FF92">
        <v>25880.432000000001</v>
      </c>
      <c r="FG92">
        <v>26419.726999999999</v>
      </c>
      <c r="FH92">
        <v>27433.504000000001</v>
      </c>
      <c r="FI92">
        <v>28107.883000000002</v>
      </c>
      <c r="FJ92">
        <v>29347.93</v>
      </c>
      <c r="FK92">
        <v>30448.31</v>
      </c>
      <c r="FL92">
        <v>31022.218000000001</v>
      </c>
      <c r="FM92">
        <v>31555.11</v>
      </c>
      <c r="FN92">
        <v>32262.813999999998</v>
      </c>
      <c r="FO92">
        <v>4.5177711513902699</v>
      </c>
      <c r="FP92">
        <v>0</v>
      </c>
      <c r="FQ92">
        <v>100</v>
      </c>
      <c r="FR92">
        <v>150.99065671668001</v>
      </c>
      <c r="FS92">
        <v>1.1407956851410299</v>
      </c>
      <c r="FT92">
        <v>-1.2</v>
      </c>
      <c r="FU92">
        <v>-1.1000000000000001</v>
      </c>
      <c r="FV92">
        <v>0.95099999999999996</v>
      </c>
      <c r="FW92">
        <v>81.099999999999994</v>
      </c>
      <c r="FX92">
        <v>98.9</v>
      </c>
      <c r="FY92">
        <v>91.8</v>
      </c>
      <c r="FZ92">
        <v>30353</v>
      </c>
      <c r="GA92">
        <v>0.93500000000000005</v>
      </c>
      <c r="GB92">
        <v>0.96499999999999997</v>
      </c>
      <c r="GC92">
        <v>0.95399999999999996</v>
      </c>
      <c r="GD92">
        <v>11</v>
      </c>
      <c r="GE92">
        <v>2022</v>
      </c>
      <c r="GF92">
        <v>14.2</v>
      </c>
      <c r="GG92">
        <v>6347</v>
      </c>
      <c r="GH92">
        <v>9.1999999999999993</v>
      </c>
      <c r="GI92" t="s">
        <v>211</v>
      </c>
      <c r="GJ92">
        <v>59.5</v>
      </c>
      <c r="GK92" t="s">
        <v>211</v>
      </c>
      <c r="GL92">
        <v>-0.1</v>
      </c>
      <c r="GM92">
        <v>0.6</v>
      </c>
      <c r="GN92">
        <v>68.400000000000006</v>
      </c>
      <c r="GO92">
        <v>21.7</v>
      </c>
      <c r="GP92">
        <v>31.3</v>
      </c>
      <c r="GQ92">
        <v>0.74099999999999999</v>
      </c>
      <c r="GR92">
        <v>0.49</v>
      </c>
      <c r="GS92">
        <v>84</v>
      </c>
      <c r="GT92">
        <v>78.099999999999994</v>
      </c>
      <c r="GU92">
        <v>98.6</v>
      </c>
      <c r="GV92">
        <v>99.1</v>
      </c>
    </row>
    <row r="93" spans="1:204">
      <c r="A93" s="9" t="s">
        <v>375</v>
      </c>
      <c r="B93" s="9" t="s">
        <v>376</v>
      </c>
      <c r="E93">
        <v>1155822.125</v>
      </c>
      <c r="F93">
        <v>1420239.5</v>
      </c>
      <c r="G93">
        <v>130780.58590000001</v>
      </c>
      <c r="H93">
        <v>72174.007800000007</v>
      </c>
      <c r="I93">
        <v>0.1936303115206815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250000</v>
      </c>
      <c r="W93">
        <v>66000</v>
      </c>
      <c r="X93">
        <v>551340</v>
      </c>
      <c r="Y93">
        <v>4372</v>
      </c>
      <c r="Z93">
        <v>25000</v>
      </c>
      <c r="AA93">
        <v>5000</v>
      </c>
      <c r="AB93">
        <v>30009</v>
      </c>
      <c r="AC93">
        <v>300</v>
      </c>
      <c r="AD93">
        <v>810000</v>
      </c>
      <c r="AE93">
        <v>800</v>
      </c>
      <c r="AF93">
        <v>1700</v>
      </c>
      <c r="AG93">
        <v>393710</v>
      </c>
      <c r="AH93">
        <v>2138231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44</v>
      </c>
      <c r="AX93">
        <v>63</v>
      </c>
      <c r="AY93">
        <v>15</v>
      </c>
      <c r="AZ93">
        <v>9</v>
      </c>
      <c r="BA93">
        <v>9</v>
      </c>
      <c r="BB93">
        <v>1</v>
      </c>
      <c r="BC93">
        <v>141</v>
      </c>
      <c r="BD93">
        <v>6</v>
      </c>
      <c r="BE93">
        <v>7</v>
      </c>
      <c r="BF93">
        <v>49</v>
      </c>
      <c r="BG93">
        <v>4</v>
      </c>
      <c r="BH93">
        <v>5</v>
      </c>
      <c r="BI93">
        <v>27</v>
      </c>
      <c r="BJ93">
        <v>98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240</v>
      </c>
      <c r="BT93">
        <v>5</v>
      </c>
      <c r="BU93">
        <v>4</v>
      </c>
      <c r="BV93">
        <v>3</v>
      </c>
      <c r="BW93">
        <v>3</v>
      </c>
      <c r="BX93">
        <v>5</v>
      </c>
      <c r="BY93">
        <v>0</v>
      </c>
      <c r="BZ93">
        <v>20</v>
      </c>
      <c r="CA93">
        <v>2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4</v>
      </c>
      <c r="CH93" t="s">
        <v>218</v>
      </c>
      <c r="CI93" t="s">
        <v>218</v>
      </c>
      <c r="CJ93" t="s">
        <v>218</v>
      </c>
      <c r="CK93" t="s">
        <v>218</v>
      </c>
      <c r="CL93" t="s">
        <v>218</v>
      </c>
      <c r="CM93" t="s">
        <v>218</v>
      </c>
      <c r="CN93" t="s">
        <v>218</v>
      </c>
      <c r="CO93">
        <v>2</v>
      </c>
      <c r="CP93">
        <v>2</v>
      </c>
      <c r="CQ93">
        <v>2</v>
      </c>
      <c r="CR93">
        <v>1</v>
      </c>
      <c r="CS93">
        <v>1</v>
      </c>
      <c r="CT93">
        <v>0</v>
      </c>
      <c r="CU93">
        <v>8</v>
      </c>
      <c r="CV93">
        <v>1</v>
      </c>
      <c r="CW93">
        <v>1</v>
      </c>
      <c r="CX93">
        <v>1</v>
      </c>
      <c r="CY93">
        <v>2</v>
      </c>
      <c r="CZ93">
        <v>3</v>
      </c>
      <c r="DA93">
        <v>0</v>
      </c>
      <c r="DB93">
        <v>8</v>
      </c>
      <c r="DC93">
        <v>2080307</v>
      </c>
      <c r="DD93">
        <v>2104141</v>
      </c>
      <c r="DE93">
        <v>2.1429999999999998</v>
      </c>
      <c r="DF93">
        <v>2.1429999999999998</v>
      </c>
      <c r="DG93">
        <v>2.1429999999999998</v>
      </c>
      <c r="DH93">
        <v>2.1429999999999998</v>
      </c>
      <c r="DI93">
        <v>2.1429999999999998</v>
      </c>
      <c r="DJ93">
        <v>2.1429999999999998</v>
      </c>
      <c r="DK93">
        <v>2.1429999999999998</v>
      </c>
      <c r="DL93">
        <v>2.1429999999999998</v>
      </c>
      <c r="DM93">
        <v>2.1429999999999998</v>
      </c>
      <c r="DN93">
        <v>2.1429999999999998</v>
      </c>
      <c r="DO93">
        <v>2.1429999999999998</v>
      </c>
      <c r="DP93">
        <v>2.1429999999999998</v>
      </c>
      <c r="DQ93">
        <v>2.1429999999999998</v>
      </c>
      <c r="DR93">
        <v>2.1429999999999998</v>
      </c>
      <c r="DS93">
        <v>2.1429999999999998</v>
      </c>
      <c r="DT93">
        <v>2.1429999999999998</v>
      </c>
      <c r="DU93">
        <v>2.1429999999999998</v>
      </c>
      <c r="DV93">
        <v>2.1429999999999998</v>
      </c>
      <c r="DW93">
        <v>2.1429999999999998</v>
      </c>
      <c r="DX93">
        <v>2.1429999999999998</v>
      </c>
      <c r="DY93">
        <v>2.1429999999999998</v>
      </c>
      <c r="DZ93">
        <v>2.1429999999999998</v>
      </c>
      <c r="EA93">
        <v>2.1429999999999998</v>
      </c>
      <c r="EB93">
        <v>2.1429999999999998</v>
      </c>
      <c r="EC93">
        <v>2.1429999999999998</v>
      </c>
      <c r="ED93">
        <v>2.1429999999999998</v>
      </c>
      <c r="EE93">
        <v>2.1429999999999998</v>
      </c>
      <c r="EF93">
        <v>2.1429999999999998</v>
      </c>
      <c r="EG93">
        <v>2.1429999999999998</v>
      </c>
      <c r="EH93">
        <v>2.1429999999999998</v>
      </c>
      <c r="EI93">
        <v>2.1429999999999998</v>
      </c>
      <c r="EJ93">
        <v>2709.6469999999999</v>
      </c>
      <c r="EK93">
        <v>3040.7089999999998</v>
      </c>
      <c r="EL93">
        <v>3269.962</v>
      </c>
      <c r="EM93">
        <v>3470.9920000000002</v>
      </c>
      <c r="EN93">
        <v>3627.3029999999999</v>
      </c>
      <c r="EO93">
        <v>3648.6790000000001</v>
      </c>
      <c r="EP93">
        <v>3954.6030000000001</v>
      </c>
      <c r="EQ93">
        <v>4343.8389999999999</v>
      </c>
      <c r="ER93">
        <v>4287.4260000000004</v>
      </c>
      <c r="ES93">
        <v>4649.6400000000003</v>
      </c>
      <c r="ET93">
        <v>4977.009</v>
      </c>
      <c r="EU93">
        <v>5204.232</v>
      </c>
      <c r="EV93">
        <v>5416.7049999999999</v>
      </c>
      <c r="EW93">
        <v>5636.027</v>
      </c>
      <c r="EX93">
        <v>5636.4129999999996</v>
      </c>
      <c r="EY93">
        <v>5739.2719999999999</v>
      </c>
      <c r="EZ93">
        <v>5728.3729999999996</v>
      </c>
      <c r="FA93">
        <v>5708.393</v>
      </c>
      <c r="FB93">
        <v>5651.0060000000003</v>
      </c>
      <c r="FC93">
        <v>5775.5280000000002</v>
      </c>
      <c r="FD93">
        <v>5907.9870000000001</v>
      </c>
      <c r="FE93">
        <v>6105.8220000000001</v>
      </c>
      <c r="FF93">
        <v>6259.2569999999996</v>
      </c>
      <c r="FG93">
        <v>6501.527</v>
      </c>
      <c r="FH93">
        <v>6752.6419999999998</v>
      </c>
      <c r="FI93">
        <v>7064.3779999999997</v>
      </c>
      <c r="FJ93">
        <v>7431.5929999999998</v>
      </c>
      <c r="FK93">
        <v>7696.8530000000001</v>
      </c>
      <c r="FL93">
        <v>8002.1540000000005</v>
      </c>
      <c r="FM93">
        <v>8334.2510000000002</v>
      </c>
      <c r="FN93">
        <v>8702.8629999999994</v>
      </c>
      <c r="FO93">
        <v>5.2845122087620204</v>
      </c>
      <c r="FP93">
        <v>0</v>
      </c>
      <c r="FQ93">
        <v>73.279998779296804</v>
      </c>
      <c r="FR93">
        <v>101.344261685025</v>
      </c>
      <c r="FS93">
        <v>6.8907651947808096E-2</v>
      </c>
      <c r="FT93">
        <v>0.1</v>
      </c>
      <c r="FU93">
        <v>0.1</v>
      </c>
      <c r="FV93">
        <v>0.76600000000000001</v>
      </c>
      <c r="FW93">
        <v>71.7</v>
      </c>
      <c r="FX93">
        <v>86</v>
      </c>
      <c r="FY93">
        <v>78.099999999999994</v>
      </c>
      <c r="FZ93">
        <v>6079</v>
      </c>
      <c r="GA93">
        <v>0.77800000000000002</v>
      </c>
      <c r="GB93">
        <v>0.83399999999999996</v>
      </c>
      <c r="GC93">
        <v>0.68600000000000005</v>
      </c>
      <c r="GD93">
        <v>-2</v>
      </c>
      <c r="GE93">
        <v>127</v>
      </c>
      <c r="GF93">
        <v>4.2</v>
      </c>
      <c r="GG93">
        <v>547</v>
      </c>
      <c r="GH93">
        <v>8.8000000000000007</v>
      </c>
      <c r="GI93">
        <v>26.6</v>
      </c>
      <c r="GJ93" t="s">
        <v>211</v>
      </c>
      <c r="GK93" t="s">
        <v>211</v>
      </c>
      <c r="GL93">
        <v>1.2</v>
      </c>
      <c r="GM93">
        <v>-0.7</v>
      </c>
      <c r="GN93">
        <v>53.7</v>
      </c>
      <c r="GO93">
        <v>45.7</v>
      </c>
      <c r="GP93">
        <v>12.2</v>
      </c>
      <c r="GQ93" t="s">
        <v>211</v>
      </c>
      <c r="GR93">
        <v>0.57999999999999996</v>
      </c>
      <c r="GS93">
        <v>75.099999999999994</v>
      </c>
      <c r="GT93">
        <v>68.3</v>
      </c>
      <c r="GU93">
        <v>91.1</v>
      </c>
      <c r="GV93">
        <v>80.5</v>
      </c>
    </row>
    <row r="94" spans="1:204">
      <c r="A94" s="9" t="s">
        <v>377</v>
      </c>
      <c r="B94" s="9" t="s">
        <v>378</v>
      </c>
      <c r="E94">
        <v>13498527</v>
      </c>
      <c r="F94">
        <v>113079544</v>
      </c>
      <c r="G94">
        <v>29022184</v>
      </c>
      <c r="H94">
        <v>1454921.875</v>
      </c>
      <c r="I94">
        <v>3.5858880924546216E-4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3300</v>
      </c>
      <c r="V94">
        <v>70397</v>
      </c>
      <c r="W94">
        <v>162000</v>
      </c>
      <c r="X94">
        <v>588</v>
      </c>
      <c r="Y94">
        <v>16800</v>
      </c>
      <c r="Z94">
        <v>408420</v>
      </c>
      <c r="AA94">
        <v>50343</v>
      </c>
      <c r="AB94">
        <v>250985</v>
      </c>
      <c r="AC94">
        <v>97646</v>
      </c>
      <c r="AD94">
        <v>239340</v>
      </c>
      <c r="AE94">
        <v>103828</v>
      </c>
      <c r="AF94">
        <v>380956</v>
      </c>
      <c r="AG94">
        <v>660381</v>
      </c>
      <c r="AH94">
        <v>2444984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72</v>
      </c>
      <c r="AV94">
        <v>73</v>
      </c>
      <c r="AW94">
        <v>396</v>
      </c>
      <c r="AX94">
        <v>14</v>
      </c>
      <c r="AY94">
        <v>64</v>
      </c>
      <c r="AZ94">
        <v>0</v>
      </c>
      <c r="BA94">
        <v>95</v>
      </c>
      <c r="BB94">
        <v>89</v>
      </c>
      <c r="BC94">
        <v>658</v>
      </c>
      <c r="BD94">
        <v>465</v>
      </c>
      <c r="BE94">
        <v>249</v>
      </c>
      <c r="BF94">
        <v>167</v>
      </c>
      <c r="BG94">
        <v>132</v>
      </c>
      <c r="BH94">
        <v>109</v>
      </c>
      <c r="BI94">
        <v>476</v>
      </c>
      <c r="BJ94">
        <v>1598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2329</v>
      </c>
      <c r="BT94">
        <v>15</v>
      </c>
      <c r="BU94">
        <v>8</v>
      </c>
      <c r="BV94">
        <v>14</v>
      </c>
      <c r="BW94">
        <v>7</v>
      </c>
      <c r="BX94">
        <v>22</v>
      </c>
      <c r="BY94">
        <v>4</v>
      </c>
      <c r="BZ94">
        <v>70</v>
      </c>
      <c r="CA94" t="s">
        <v>218</v>
      </c>
      <c r="CB94" t="s">
        <v>218</v>
      </c>
      <c r="CC94" t="s">
        <v>218</v>
      </c>
      <c r="CD94" t="s">
        <v>218</v>
      </c>
      <c r="CE94" t="s">
        <v>218</v>
      </c>
      <c r="CF94" t="s">
        <v>218</v>
      </c>
      <c r="CG94" t="s">
        <v>218</v>
      </c>
      <c r="CH94" t="s">
        <v>218</v>
      </c>
      <c r="CI94" t="s">
        <v>218</v>
      </c>
      <c r="CJ94" t="s">
        <v>218</v>
      </c>
      <c r="CK94" t="s">
        <v>218</v>
      </c>
      <c r="CL94" t="s">
        <v>218</v>
      </c>
      <c r="CM94" t="s">
        <v>218</v>
      </c>
      <c r="CN94" t="s">
        <v>218</v>
      </c>
      <c r="CO94">
        <v>4</v>
      </c>
      <c r="CP94">
        <v>2</v>
      </c>
      <c r="CQ94">
        <v>3</v>
      </c>
      <c r="CR94">
        <v>2</v>
      </c>
      <c r="CS94">
        <v>5</v>
      </c>
      <c r="CT94">
        <v>1</v>
      </c>
      <c r="CU94">
        <v>17</v>
      </c>
      <c r="CV94">
        <v>11</v>
      </c>
      <c r="CW94">
        <v>6</v>
      </c>
      <c r="CX94">
        <v>11</v>
      </c>
      <c r="CY94">
        <v>5</v>
      </c>
      <c r="CZ94">
        <v>16</v>
      </c>
      <c r="DA94">
        <v>3</v>
      </c>
      <c r="DB94">
        <v>52</v>
      </c>
      <c r="DC94">
        <v>114898000</v>
      </c>
      <c r="DD94">
        <v>115870000</v>
      </c>
      <c r="DE94">
        <v>116.76900000000001</v>
      </c>
      <c r="DF94">
        <v>116.76900000000001</v>
      </c>
      <c r="DG94">
        <v>116.76900000000001</v>
      </c>
      <c r="DH94">
        <v>116.76900000000001</v>
      </c>
      <c r="DI94">
        <v>116.76900000000001</v>
      </c>
      <c r="DJ94">
        <v>116.76900000000001</v>
      </c>
      <c r="DK94">
        <v>116.76900000000001</v>
      </c>
      <c r="DL94">
        <v>116.76900000000001</v>
      </c>
      <c r="DM94">
        <v>116.76900000000001</v>
      </c>
      <c r="DN94">
        <v>116.76900000000001</v>
      </c>
      <c r="DO94">
        <v>116.76900000000001</v>
      </c>
      <c r="DP94">
        <v>116.76900000000001</v>
      </c>
      <c r="DQ94">
        <v>116.76900000000001</v>
      </c>
      <c r="DR94">
        <v>116.76900000000001</v>
      </c>
      <c r="DS94">
        <v>116.76900000000001</v>
      </c>
      <c r="DT94">
        <v>116.76900000000001</v>
      </c>
      <c r="DU94">
        <v>116.76900000000001</v>
      </c>
      <c r="DV94">
        <v>116.76900000000001</v>
      </c>
      <c r="DW94">
        <v>116.76900000000001</v>
      </c>
      <c r="DX94">
        <v>116.76900000000001</v>
      </c>
      <c r="DY94">
        <v>116.76900000000001</v>
      </c>
      <c r="DZ94">
        <v>116.76900000000001</v>
      </c>
      <c r="EA94">
        <v>116.76900000000001</v>
      </c>
      <c r="EB94">
        <v>116.76900000000001</v>
      </c>
      <c r="EC94">
        <v>116.76900000000001</v>
      </c>
      <c r="ED94">
        <v>116.76900000000001</v>
      </c>
      <c r="EE94">
        <v>116.76900000000001</v>
      </c>
      <c r="EF94">
        <v>116.76900000000001</v>
      </c>
      <c r="EG94">
        <v>116.76900000000001</v>
      </c>
      <c r="EH94">
        <v>116.76900000000001</v>
      </c>
      <c r="EI94">
        <v>116.76900000000001</v>
      </c>
      <c r="EJ94">
        <v>8901.2459999999992</v>
      </c>
      <c r="EK94">
        <v>9950.268</v>
      </c>
      <c r="EL94">
        <v>10773.323</v>
      </c>
      <c r="EM94">
        <v>11301.724</v>
      </c>
      <c r="EN94">
        <v>12013.157999999999</v>
      </c>
      <c r="EO94">
        <v>12926.983</v>
      </c>
      <c r="EP94">
        <v>13530.607</v>
      </c>
      <c r="EQ94">
        <v>14358.512000000001</v>
      </c>
      <c r="ER94">
        <v>15785.978999999999</v>
      </c>
      <c r="ES94">
        <v>17182.566999999999</v>
      </c>
      <c r="ET94">
        <v>18711.823</v>
      </c>
      <c r="EU94">
        <v>19936.103999999999</v>
      </c>
      <c r="EV94">
        <v>20520.262999999999</v>
      </c>
      <c r="EW94">
        <v>20978.181</v>
      </c>
      <c r="EX94">
        <v>21600.833999999999</v>
      </c>
      <c r="EY94">
        <v>22417.525000000001</v>
      </c>
      <c r="EZ94">
        <v>23418.473000000002</v>
      </c>
      <c r="FA94">
        <v>24124.565999999999</v>
      </c>
      <c r="FB94">
        <v>23828.364000000001</v>
      </c>
      <c r="FC94">
        <v>24093.483</v>
      </c>
      <c r="FD94">
        <v>25273.794000000002</v>
      </c>
      <c r="FE94">
        <v>25866.438999999998</v>
      </c>
      <c r="FF94">
        <v>26331.56</v>
      </c>
      <c r="FG94">
        <v>27221.887999999999</v>
      </c>
      <c r="FH94">
        <v>28702.681</v>
      </c>
      <c r="FI94">
        <v>30315.329000000002</v>
      </c>
      <c r="FJ94">
        <v>32031.832999999999</v>
      </c>
      <c r="FK94">
        <v>33576.764000000003</v>
      </c>
      <c r="FL94">
        <v>34743.489000000001</v>
      </c>
      <c r="FM94">
        <v>35924.201999999997</v>
      </c>
      <c r="FN94">
        <v>37261.186999999998</v>
      </c>
      <c r="FO94">
        <v>3.17495260644688</v>
      </c>
      <c r="FP94">
        <v>0</v>
      </c>
      <c r="FQ94">
        <v>79.286613464355398</v>
      </c>
      <c r="FR94">
        <v>86.4460001252897</v>
      </c>
      <c r="FS94">
        <v>3.4454175513988901</v>
      </c>
      <c r="FT94">
        <v>0</v>
      </c>
      <c r="FU94">
        <v>0</v>
      </c>
      <c r="FV94">
        <v>0.96</v>
      </c>
      <c r="FW94">
        <v>82.7</v>
      </c>
      <c r="FX94" t="s">
        <v>211</v>
      </c>
      <c r="FY94">
        <v>86.6</v>
      </c>
      <c r="FZ94">
        <v>33632</v>
      </c>
      <c r="GA94">
        <v>0.96099999999999997</v>
      </c>
      <c r="GB94">
        <v>0.94899999999999995</v>
      </c>
      <c r="GC94">
        <v>0.97099999999999997</v>
      </c>
      <c r="GD94">
        <v>16</v>
      </c>
      <c r="GE94">
        <v>2067</v>
      </c>
      <c r="GF94">
        <v>17.7</v>
      </c>
      <c r="GG94" t="s">
        <v>211</v>
      </c>
      <c r="GH94">
        <v>9.5</v>
      </c>
      <c r="GI94" t="s">
        <v>211</v>
      </c>
      <c r="GJ94">
        <v>26.1</v>
      </c>
      <c r="GK94" t="s">
        <v>211</v>
      </c>
      <c r="GL94">
        <v>-0.1</v>
      </c>
      <c r="GM94">
        <v>0</v>
      </c>
      <c r="GN94">
        <v>66.8</v>
      </c>
      <c r="GO94">
        <v>20.5</v>
      </c>
      <c r="GP94">
        <v>35.1</v>
      </c>
      <c r="GQ94">
        <v>0.56699999999999995</v>
      </c>
      <c r="GR94">
        <v>0.45</v>
      </c>
      <c r="GS94">
        <v>86.2</v>
      </c>
      <c r="GT94">
        <v>79</v>
      </c>
      <c r="GU94" t="s">
        <v>211</v>
      </c>
      <c r="GV94" t="s">
        <v>211</v>
      </c>
    </row>
    <row r="95" spans="1:204">
      <c r="A95" s="9" t="s">
        <v>379</v>
      </c>
      <c r="B95" s="9" t="s">
        <v>380</v>
      </c>
      <c r="E95">
        <v>1159283.5</v>
      </c>
      <c r="F95">
        <v>3753756.25</v>
      </c>
      <c r="G95">
        <v>830.77290000000005</v>
      </c>
      <c r="H95">
        <v>593.9203</v>
      </c>
      <c r="I95">
        <v>0.2266510063136408</v>
      </c>
      <c r="K95">
        <v>0</v>
      </c>
      <c r="L95">
        <v>0</v>
      </c>
      <c r="M95">
        <v>0</v>
      </c>
      <c r="N95">
        <v>330000</v>
      </c>
      <c r="Q95">
        <v>0</v>
      </c>
      <c r="R95">
        <v>0</v>
      </c>
      <c r="S95">
        <v>0</v>
      </c>
      <c r="T95">
        <v>12</v>
      </c>
      <c r="W95">
        <v>29</v>
      </c>
      <c r="X95">
        <v>18000</v>
      </c>
      <c r="Y95">
        <v>0</v>
      </c>
      <c r="Z95">
        <v>0</v>
      </c>
      <c r="AC95">
        <v>0</v>
      </c>
      <c r="AD95">
        <v>0</v>
      </c>
      <c r="AE95">
        <v>0</v>
      </c>
      <c r="AF95">
        <v>225</v>
      </c>
      <c r="AH95">
        <v>348266</v>
      </c>
      <c r="AJ95">
        <v>0</v>
      </c>
      <c r="AK95">
        <v>0</v>
      </c>
      <c r="AL95">
        <v>0</v>
      </c>
      <c r="AM95">
        <v>0</v>
      </c>
      <c r="AO95">
        <v>0</v>
      </c>
      <c r="AQ95">
        <v>0</v>
      </c>
      <c r="AR95">
        <v>15</v>
      </c>
      <c r="AS95">
        <v>0</v>
      </c>
      <c r="AT95">
        <v>0</v>
      </c>
      <c r="AV95">
        <v>1</v>
      </c>
      <c r="AX95">
        <v>9</v>
      </c>
      <c r="AY95">
        <v>8</v>
      </c>
      <c r="AZ95">
        <v>2</v>
      </c>
      <c r="BA95">
        <v>0</v>
      </c>
      <c r="BC95">
        <v>19</v>
      </c>
      <c r="BE95">
        <v>0</v>
      </c>
      <c r="BF95">
        <v>2</v>
      </c>
      <c r="BG95">
        <v>0</v>
      </c>
      <c r="BH95">
        <v>14</v>
      </c>
      <c r="BJ95">
        <v>16</v>
      </c>
      <c r="BL95">
        <v>0</v>
      </c>
      <c r="BM95">
        <v>0</v>
      </c>
      <c r="BN95">
        <v>0</v>
      </c>
      <c r="BO95">
        <v>0</v>
      </c>
      <c r="BQ95">
        <v>0</v>
      </c>
      <c r="BR95">
        <v>0</v>
      </c>
      <c r="BS95">
        <v>36</v>
      </c>
      <c r="BT95">
        <v>0</v>
      </c>
      <c r="BU95">
        <v>1</v>
      </c>
      <c r="BV95">
        <v>3</v>
      </c>
      <c r="BW95">
        <v>0</v>
      </c>
      <c r="BX95">
        <v>5</v>
      </c>
      <c r="BY95">
        <v>0</v>
      </c>
      <c r="BZ95">
        <v>9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2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0</v>
      </c>
      <c r="CX95">
        <v>1</v>
      </c>
      <c r="CY95">
        <v>0</v>
      </c>
      <c r="CZ95">
        <v>2</v>
      </c>
      <c r="DA95">
        <v>0</v>
      </c>
      <c r="DB95">
        <v>3</v>
      </c>
      <c r="DC95">
        <v>2021107</v>
      </c>
      <c r="DD95">
        <v>2099312</v>
      </c>
      <c r="DE95">
        <v>2.2330000000000001</v>
      </c>
      <c r="DF95">
        <v>2.2330000000000001</v>
      </c>
      <c r="DG95">
        <v>2.2330000000000001</v>
      </c>
      <c r="DH95">
        <v>2.2330000000000001</v>
      </c>
      <c r="DI95">
        <v>2.2330000000000001</v>
      </c>
      <c r="DJ95">
        <v>2.2330000000000001</v>
      </c>
      <c r="DK95">
        <v>2.2330000000000001</v>
      </c>
      <c r="DL95">
        <v>2.2330000000000001</v>
      </c>
      <c r="DM95">
        <v>2.2330000000000001</v>
      </c>
      <c r="DN95">
        <v>2.2330000000000001</v>
      </c>
      <c r="DO95">
        <v>2.2330000000000001</v>
      </c>
      <c r="DP95">
        <v>2.2330000000000001</v>
      </c>
      <c r="DQ95">
        <v>2.2330000000000001</v>
      </c>
      <c r="DR95">
        <v>2.2330000000000001</v>
      </c>
      <c r="DS95">
        <v>2.2330000000000001</v>
      </c>
      <c r="DT95">
        <v>2.2330000000000001</v>
      </c>
      <c r="DU95">
        <v>2.2330000000000001</v>
      </c>
      <c r="DV95">
        <v>2.2330000000000001</v>
      </c>
      <c r="DW95">
        <v>2.2330000000000001</v>
      </c>
      <c r="DX95">
        <v>2.2330000000000001</v>
      </c>
      <c r="DY95">
        <v>2.2330000000000001</v>
      </c>
      <c r="DZ95">
        <v>2.2330000000000001</v>
      </c>
      <c r="EA95">
        <v>2.2330000000000001</v>
      </c>
      <c r="EB95">
        <v>2.2330000000000001</v>
      </c>
      <c r="EC95">
        <v>2.2330000000000001</v>
      </c>
      <c r="ED95">
        <v>2.2330000000000001</v>
      </c>
      <c r="EE95">
        <v>2.2330000000000001</v>
      </c>
      <c r="EF95">
        <v>2.2330000000000001</v>
      </c>
      <c r="EG95">
        <v>2.2330000000000001</v>
      </c>
      <c r="EH95">
        <v>2.2330000000000001</v>
      </c>
      <c r="EI95">
        <v>2.2330000000000001</v>
      </c>
      <c r="EJ95">
        <v>1966.441</v>
      </c>
      <c r="EK95">
        <v>2427.3049999999998</v>
      </c>
      <c r="EL95">
        <v>2653.36</v>
      </c>
      <c r="EM95">
        <v>2597.011</v>
      </c>
      <c r="EN95">
        <v>2705.0859999999998</v>
      </c>
      <c r="EO95">
        <v>2610.6010000000001</v>
      </c>
      <c r="EP95">
        <v>2709.6329999999998</v>
      </c>
      <c r="EQ95">
        <v>2741.806</v>
      </c>
      <c r="ER95">
        <v>2769.3879999999999</v>
      </c>
      <c r="ES95">
        <v>2470.1390000000001</v>
      </c>
      <c r="ET95">
        <v>2319.31</v>
      </c>
      <c r="EU95">
        <v>2285.761</v>
      </c>
      <c r="EV95">
        <v>2574.431</v>
      </c>
      <c r="EW95">
        <v>2649.3270000000002</v>
      </c>
      <c r="EX95">
        <v>2739.902</v>
      </c>
      <c r="EY95">
        <v>2882.2339999999999</v>
      </c>
      <c r="EZ95">
        <v>2916.4259999999999</v>
      </c>
      <c r="FA95">
        <v>2979.828</v>
      </c>
      <c r="FB95">
        <v>3025.0740000000001</v>
      </c>
      <c r="FC95">
        <v>3095.63</v>
      </c>
      <c r="FD95">
        <v>3216.7840000000001</v>
      </c>
      <c r="FE95">
        <v>3383.2359999999999</v>
      </c>
      <c r="FF95">
        <v>3555.7570000000001</v>
      </c>
      <c r="FG95">
        <v>3687.7139999999999</v>
      </c>
      <c r="FH95">
        <v>4016.2080000000001</v>
      </c>
      <c r="FI95">
        <v>4296.8829999999998</v>
      </c>
      <c r="FJ95">
        <v>4605.8779999999997</v>
      </c>
      <c r="FK95">
        <v>4886.1689999999999</v>
      </c>
      <c r="FL95">
        <v>5140.2960000000003</v>
      </c>
      <c r="FM95">
        <v>5412.5050000000001</v>
      </c>
      <c r="FN95">
        <v>5712.0739999999996</v>
      </c>
      <c r="FO95">
        <v>5.6101578360725499</v>
      </c>
      <c r="FP95">
        <v>1.53680143211231E-2</v>
      </c>
      <c r="FQ95">
        <v>100</v>
      </c>
      <c r="FR95">
        <v>89.968259892603299</v>
      </c>
      <c r="FS95">
        <v>0.33681607195033603</v>
      </c>
      <c r="FT95">
        <v>0</v>
      </c>
      <c r="FU95">
        <v>0</v>
      </c>
      <c r="FV95">
        <v>0.77</v>
      </c>
      <c r="FW95">
        <v>72.400000000000006</v>
      </c>
      <c r="FX95">
        <v>91.1</v>
      </c>
      <c r="FY95">
        <v>78.7</v>
      </c>
      <c r="FZ95">
        <v>4901</v>
      </c>
      <c r="GA95">
        <v>0.79</v>
      </c>
      <c r="GB95">
        <v>0.87</v>
      </c>
      <c r="GC95">
        <v>0.65</v>
      </c>
      <c r="GD95">
        <v>11</v>
      </c>
      <c r="GE95">
        <v>257</v>
      </c>
      <c r="GF95">
        <v>9.5</v>
      </c>
      <c r="GG95">
        <v>695</v>
      </c>
      <c r="GH95" t="s">
        <v>211</v>
      </c>
      <c r="GI95">
        <v>67</v>
      </c>
      <c r="GJ95" t="s">
        <v>211</v>
      </c>
      <c r="GK95">
        <v>30</v>
      </c>
      <c r="GL95">
        <v>2.2000000000000002</v>
      </c>
      <c r="GM95">
        <v>0.8</v>
      </c>
      <c r="GN95">
        <v>78.5</v>
      </c>
      <c r="GO95">
        <v>54.4</v>
      </c>
      <c r="GP95">
        <v>5.9</v>
      </c>
      <c r="GQ95" t="s">
        <v>211</v>
      </c>
      <c r="GR95">
        <v>0.19</v>
      </c>
      <c r="GS95">
        <v>74.3</v>
      </c>
      <c r="GT95">
        <v>70.7</v>
      </c>
      <c r="GU95">
        <v>87</v>
      </c>
      <c r="GV95">
        <v>95.2</v>
      </c>
    </row>
    <row r="96" spans="1:204">
      <c r="A96" s="9" t="s">
        <v>381</v>
      </c>
      <c r="B96" s="9" t="s">
        <v>382</v>
      </c>
      <c r="E96">
        <v>7389056</v>
      </c>
      <c r="F96">
        <v>8781633</v>
      </c>
      <c r="G96">
        <v>0</v>
      </c>
      <c r="H96">
        <v>0</v>
      </c>
      <c r="I96">
        <v>2.3936986887574678E-3</v>
      </c>
      <c r="M96">
        <v>0</v>
      </c>
      <c r="N96">
        <v>0</v>
      </c>
      <c r="O96">
        <v>0</v>
      </c>
      <c r="S96">
        <v>600000</v>
      </c>
      <c r="T96">
        <v>12</v>
      </c>
      <c r="U96">
        <v>0</v>
      </c>
      <c r="Y96">
        <v>30000</v>
      </c>
      <c r="Z96">
        <v>6168</v>
      </c>
      <c r="AA96">
        <v>25000</v>
      </c>
      <c r="AE96">
        <v>0</v>
      </c>
      <c r="AF96">
        <v>0</v>
      </c>
      <c r="AG96">
        <v>0</v>
      </c>
      <c r="AH96">
        <v>661180</v>
      </c>
      <c r="AL96">
        <v>0</v>
      </c>
      <c r="AM96">
        <v>0</v>
      </c>
      <c r="AN96">
        <v>0</v>
      </c>
      <c r="AO96">
        <v>0</v>
      </c>
      <c r="AS96">
        <v>0</v>
      </c>
      <c r="AT96">
        <v>3</v>
      </c>
      <c r="AU96">
        <v>0</v>
      </c>
      <c r="AV96">
        <v>1</v>
      </c>
      <c r="AZ96">
        <v>10</v>
      </c>
      <c r="BA96">
        <v>0</v>
      </c>
      <c r="BB96">
        <v>0</v>
      </c>
      <c r="BC96">
        <v>10</v>
      </c>
      <c r="BG96">
        <v>112</v>
      </c>
      <c r="BH96">
        <v>0</v>
      </c>
      <c r="BI96">
        <v>0</v>
      </c>
      <c r="BJ96">
        <v>112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123</v>
      </c>
      <c r="BT96">
        <v>0</v>
      </c>
      <c r="BU96">
        <v>0</v>
      </c>
      <c r="BV96">
        <v>0</v>
      </c>
      <c r="BW96">
        <v>4</v>
      </c>
      <c r="BX96">
        <v>3</v>
      </c>
      <c r="BY96">
        <v>0</v>
      </c>
      <c r="BZ96">
        <v>7</v>
      </c>
      <c r="CA96" t="s">
        <v>218</v>
      </c>
      <c r="CB96" t="s">
        <v>218</v>
      </c>
      <c r="CC96" t="s">
        <v>218</v>
      </c>
      <c r="CD96" t="s">
        <v>218</v>
      </c>
      <c r="CE96" t="s">
        <v>218</v>
      </c>
      <c r="CF96" t="s">
        <v>218</v>
      </c>
      <c r="CG96" t="s">
        <v>218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1</v>
      </c>
      <c r="CS96">
        <v>2</v>
      </c>
      <c r="CT96">
        <v>0</v>
      </c>
      <c r="CU96">
        <v>3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14577717</v>
      </c>
      <c r="DD96">
        <v>14728000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>
        <v>4404.0889999999999</v>
      </c>
      <c r="EW96">
        <v>4127.1719999999996</v>
      </c>
      <c r="EX96">
        <v>3941.1959999999999</v>
      </c>
      <c r="EY96">
        <v>3718.6779999999999</v>
      </c>
      <c r="EZ96">
        <v>3856.71</v>
      </c>
      <c r="FA96">
        <v>4060.848</v>
      </c>
      <c r="FB96">
        <v>4089.2750000000001</v>
      </c>
      <c r="FC96">
        <v>4278.549</v>
      </c>
      <c r="FD96">
        <v>4811.4129999999996</v>
      </c>
      <c r="FE96">
        <v>5597.42</v>
      </c>
      <c r="FF96">
        <v>6246.6469999999999</v>
      </c>
      <c r="FG96">
        <v>6933.5069999999996</v>
      </c>
      <c r="FH96">
        <v>7734.5829999999996</v>
      </c>
      <c r="FI96">
        <v>8732.0470000000005</v>
      </c>
      <c r="FJ96">
        <v>9961.5820000000003</v>
      </c>
      <c r="FK96">
        <v>11086.045</v>
      </c>
      <c r="FL96">
        <v>11862.35</v>
      </c>
      <c r="FM96">
        <v>12909.715</v>
      </c>
      <c r="FN96">
        <v>14133.709000000001</v>
      </c>
      <c r="FO96">
        <v>4.4133976385050104</v>
      </c>
      <c r="FP96">
        <v>0</v>
      </c>
      <c r="FQ96">
        <v>90.258045810379798</v>
      </c>
      <c r="FR96">
        <v>95.124286172618199</v>
      </c>
      <c r="FS96">
        <v>0.21087172837972301</v>
      </c>
      <c r="FT96">
        <v>0.2</v>
      </c>
      <c r="FU96">
        <v>0.2</v>
      </c>
      <c r="FV96">
        <v>0.80400000000000005</v>
      </c>
      <c r="FW96">
        <v>64.900000000000006</v>
      </c>
      <c r="FX96">
        <v>99.6</v>
      </c>
      <c r="FY96">
        <v>91.4</v>
      </c>
      <c r="FZ96">
        <v>10863</v>
      </c>
      <c r="GA96">
        <v>0.66600000000000004</v>
      </c>
      <c r="GB96">
        <v>0.96499999999999997</v>
      </c>
      <c r="GC96">
        <v>0.78200000000000003</v>
      </c>
      <c r="GD96">
        <v>-10</v>
      </c>
      <c r="GE96">
        <v>214</v>
      </c>
      <c r="GF96">
        <v>10.4</v>
      </c>
      <c r="GG96" t="s">
        <v>211</v>
      </c>
      <c r="GH96">
        <v>12.1</v>
      </c>
      <c r="GI96">
        <v>32.799999999999997</v>
      </c>
      <c r="GJ96">
        <v>29.5</v>
      </c>
      <c r="GK96" t="s">
        <v>211</v>
      </c>
      <c r="GL96">
        <v>0.9</v>
      </c>
      <c r="GM96">
        <v>-0.1</v>
      </c>
      <c r="GN96">
        <v>58.5</v>
      </c>
      <c r="GO96">
        <v>34.5</v>
      </c>
      <c r="GP96">
        <v>10</v>
      </c>
      <c r="GQ96">
        <v>0.53200000000000003</v>
      </c>
      <c r="GR96">
        <v>0.68</v>
      </c>
      <c r="GS96">
        <v>71.2</v>
      </c>
      <c r="GT96">
        <v>59.1</v>
      </c>
      <c r="GU96">
        <v>99.5</v>
      </c>
      <c r="GV96">
        <v>99.8</v>
      </c>
    </row>
    <row r="97" spans="1:204">
      <c r="A97" s="9" t="s">
        <v>383</v>
      </c>
      <c r="B97" s="9" t="s">
        <v>384</v>
      </c>
      <c r="E97">
        <v>25493348</v>
      </c>
      <c r="F97">
        <v>5192691.5</v>
      </c>
      <c r="G97">
        <v>48093.871099999997</v>
      </c>
      <c r="H97">
        <v>232232.875</v>
      </c>
      <c r="I97">
        <v>5.4478643243549257E-2</v>
      </c>
      <c r="J97">
        <v>40000</v>
      </c>
      <c r="K97">
        <v>600000</v>
      </c>
      <c r="L97">
        <v>2700000</v>
      </c>
      <c r="M97">
        <v>2800000</v>
      </c>
      <c r="N97">
        <v>24602000</v>
      </c>
      <c r="O97">
        <v>5800000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3000</v>
      </c>
      <c r="W97">
        <v>0</v>
      </c>
      <c r="X97">
        <v>0</v>
      </c>
      <c r="Y97">
        <v>901000</v>
      </c>
      <c r="Z97">
        <v>175208</v>
      </c>
      <c r="AA97">
        <v>934451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38555659</v>
      </c>
      <c r="AI97">
        <v>0</v>
      </c>
      <c r="AJ97">
        <v>0</v>
      </c>
      <c r="AK97">
        <v>0</v>
      </c>
      <c r="AL97">
        <v>0</v>
      </c>
      <c r="AM97">
        <v>114</v>
      </c>
      <c r="AN97">
        <v>107</v>
      </c>
      <c r="AO97">
        <v>221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75</v>
      </c>
      <c r="AX97">
        <v>0</v>
      </c>
      <c r="AY97">
        <v>44</v>
      </c>
      <c r="AZ97">
        <v>86</v>
      </c>
      <c r="BA97">
        <v>129</v>
      </c>
      <c r="BB97">
        <v>351</v>
      </c>
      <c r="BC97">
        <v>685</v>
      </c>
      <c r="BD97">
        <v>0</v>
      </c>
      <c r="BE97">
        <v>0</v>
      </c>
      <c r="BF97">
        <v>50</v>
      </c>
      <c r="BG97">
        <v>0</v>
      </c>
      <c r="BH97">
        <v>0</v>
      </c>
      <c r="BI97">
        <v>0</v>
      </c>
      <c r="BJ97">
        <v>50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957</v>
      </c>
      <c r="BT97">
        <v>2</v>
      </c>
      <c r="BU97">
        <v>1</v>
      </c>
      <c r="BV97">
        <v>3</v>
      </c>
      <c r="BW97">
        <v>3</v>
      </c>
      <c r="BX97">
        <v>10</v>
      </c>
      <c r="BY97">
        <v>5</v>
      </c>
      <c r="BZ97">
        <v>24</v>
      </c>
      <c r="CA97">
        <v>1</v>
      </c>
      <c r="CB97">
        <v>1</v>
      </c>
      <c r="CC97">
        <v>1</v>
      </c>
      <c r="CD97">
        <v>2</v>
      </c>
      <c r="CE97">
        <v>3</v>
      </c>
      <c r="CF97">
        <v>1</v>
      </c>
      <c r="CG97">
        <v>9</v>
      </c>
      <c r="CH97" t="s">
        <v>218</v>
      </c>
      <c r="CI97" t="s">
        <v>218</v>
      </c>
      <c r="CJ97" t="s">
        <v>218</v>
      </c>
      <c r="CK97" t="s">
        <v>218</v>
      </c>
      <c r="CL97" t="s">
        <v>218</v>
      </c>
      <c r="CM97" t="s">
        <v>218</v>
      </c>
      <c r="CN97" t="s">
        <v>218</v>
      </c>
      <c r="CO97">
        <v>1</v>
      </c>
      <c r="CP97">
        <v>0</v>
      </c>
      <c r="CQ97">
        <v>1</v>
      </c>
      <c r="CR97">
        <v>1</v>
      </c>
      <c r="CS97">
        <v>6</v>
      </c>
      <c r="CT97">
        <v>4</v>
      </c>
      <c r="CU97">
        <v>13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15100772</v>
      </c>
      <c r="DD97">
        <v>15677907</v>
      </c>
      <c r="DE97">
        <v>16.632000000000001</v>
      </c>
      <c r="DF97">
        <v>16.632000000000001</v>
      </c>
      <c r="DG97">
        <v>16.632000000000001</v>
      </c>
      <c r="DH97">
        <v>16.632000000000001</v>
      </c>
      <c r="DI97">
        <v>16.632000000000001</v>
      </c>
      <c r="DJ97">
        <v>16.632000000000001</v>
      </c>
      <c r="DK97">
        <v>16.632000000000001</v>
      </c>
      <c r="DL97">
        <v>16.632000000000001</v>
      </c>
      <c r="DM97">
        <v>16.632000000000001</v>
      </c>
      <c r="DN97">
        <v>16.632000000000001</v>
      </c>
      <c r="DO97">
        <v>16.632000000000001</v>
      </c>
      <c r="DP97">
        <v>16.632000000000001</v>
      </c>
      <c r="DQ97">
        <v>16.632000000000001</v>
      </c>
      <c r="DR97">
        <v>16.632000000000001</v>
      </c>
      <c r="DS97">
        <v>16.632000000000001</v>
      </c>
      <c r="DT97">
        <v>16.632000000000001</v>
      </c>
      <c r="DU97">
        <v>16.632000000000001</v>
      </c>
      <c r="DV97">
        <v>16.632000000000001</v>
      </c>
      <c r="DW97">
        <v>16.632000000000001</v>
      </c>
      <c r="DX97">
        <v>16.632000000000001</v>
      </c>
      <c r="DY97">
        <v>16.632000000000001</v>
      </c>
      <c r="DZ97">
        <v>16.632000000000001</v>
      </c>
      <c r="EA97">
        <v>16.632000000000001</v>
      </c>
      <c r="EB97">
        <v>16.632000000000001</v>
      </c>
      <c r="EC97">
        <v>16.632000000000001</v>
      </c>
      <c r="ED97">
        <v>16.632000000000001</v>
      </c>
      <c r="EE97">
        <v>16.632000000000001</v>
      </c>
      <c r="EF97">
        <v>16.632000000000001</v>
      </c>
      <c r="EG97">
        <v>16.632000000000001</v>
      </c>
      <c r="EH97">
        <v>16.632000000000001</v>
      </c>
      <c r="EI97">
        <v>16.632000000000001</v>
      </c>
      <c r="EJ97">
        <v>666.52700000000004</v>
      </c>
      <c r="EK97">
        <v>731.726</v>
      </c>
      <c r="EL97">
        <v>786.99900000000002</v>
      </c>
      <c r="EM97">
        <v>802.47500000000002</v>
      </c>
      <c r="EN97">
        <v>816.72</v>
      </c>
      <c r="EO97">
        <v>845.41300000000001</v>
      </c>
      <c r="EP97">
        <v>892.37099999999998</v>
      </c>
      <c r="EQ97">
        <v>936.79700000000003</v>
      </c>
      <c r="ER97">
        <v>993.18100000000004</v>
      </c>
      <c r="ES97">
        <v>1042.3130000000001</v>
      </c>
      <c r="ET97">
        <v>1091.5229999999999</v>
      </c>
      <c r="EU97">
        <v>1110.539</v>
      </c>
      <c r="EV97">
        <v>1092.154</v>
      </c>
      <c r="EW97">
        <v>1086.8710000000001</v>
      </c>
      <c r="EX97">
        <v>1110.0889999999999</v>
      </c>
      <c r="EY97">
        <v>1154.443</v>
      </c>
      <c r="EZ97">
        <v>1196.0340000000001</v>
      </c>
      <c r="FA97">
        <v>1191.644</v>
      </c>
      <c r="FB97">
        <v>1219.4280000000001</v>
      </c>
      <c r="FC97">
        <v>1238.5070000000001</v>
      </c>
      <c r="FD97">
        <v>1243.893</v>
      </c>
      <c r="FE97">
        <v>1300.8910000000001</v>
      </c>
      <c r="FF97">
        <v>1300.079</v>
      </c>
      <c r="FG97">
        <v>1337.212</v>
      </c>
      <c r="FH97">
        <v>1382.374</v>
      </c>
      <c r="FI97">
        <v>1463.8620000000001</v>
      </c>
      <c r="FJ97">
        <v>1574.35</v>
      </c>
      <c r="FK97">
        <v>1699.242</v>
      </c>
      <c r="FL97">
        <v>1745.5029999999999</v>
      </c>
      <c r="FM97">
        <v>1806.5630000000001</v>
      </c>
      <c r="FN97">
        <v>1888.183</v>
      </c>
      <c r="FO97">
        <v>6.6258106407227402</v>
      </c>
      <c r="FP97">
        <v>0.96177964077720302</v>
      </c>
      <c r="FQ97">
        <v>14.119999885559</v>
      </c>
      <c r="FR97">
        <v>42.057117971860997</v>
      </c>
      <c r="FS97" t="e">
        <v>#N/A</v>
      </c>
      <c r="FT97">
        <v>0.3</v>
      </c>
      <c r="FU97">
        <v>0.3</v>
      </c>
      <c r="FV97">
        <v>0.54100000000000004</v>
      </c>
      <c r="FW97">
        <v>53.6</v>
      </c>
      <c r="FX97">
        <v>73.599999999999994</v>
      </c>
      <c r="FY97">
        <v>59.6</v>
      </c>
      <c r="FZ97">
        <v>1542</v>
      </c>
      <c r="GA97">
        <v>0.47699999999999998</v>
      </c>
      <c r="GB97">
        <v>0.69</v>
      </c>
      <c r="GC97">
        <v>0.45700000000000002</v>
      </c>
      <c r="GD97">
        <v>2</v>
      </c>
      <c r="GE97">
        <v>51</v>
      </c>
      <c r="GF97">
        <v>6.1</v>
      </c>
      <c r="GG97">
        <v>237</v>
      </c>
      <c r="GH97">
        <v>17.899999999999999</v>
      </c>
      <c r="GI97">
        <v>54</v>
      </c>
      <c r="GJ97" t="s">
        <v>211</v>
      </c>
      <c r="GK97">
        <v>149</v>
      </c>
      <c r="GL97">
        <v>2.7</v>
      </c>
      <c r="GM97">
        <v>-0.1</v>
      </c>
      <c r="GN97">
        <v>22.2</v>
      </c>
      <c r="GO97">
        <v>78.5</v>
      </c>
      <c r="GP97">
        <v>4.8</v>
      </c>
      <c r="GQ97" t="s">
        <v>211</v>
      </c>
      <c r="GR97">
        <v>0.65</v>
      </c>
      <c r="GS97">
        <v>54</v>
      </c>
      <c r="GT97">
        <v>53.2</v>
      </c>
      <c r="GU97">
        <v>70.2</v>
      </c>
      <c r="GV97">
        <v>77.7</v>
      </c>
    </row>
    <row r="98" spans="1:204">
      <c r="A98" s="9" t="s">
        <v>385</v>
      </c>
      <c r="B98" s="9" t="s">
        <v>386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N98">
        <v>84000</v>
      </c>
      <c r="T98">
        <v>0</v>
      </c>
      <c r="Z98">
        <v>0</v>
      </c>
      <c r="AF98">
        <v>0</v>
      </c>
      <c r="AH98">
        <v>84000</v>
      </c>
      <c r="AM98">
        <v>0</v>
      </c>
      <c r="AO98">
        <v>0</v>
      </c>
      <c r="AT98">
        <v>0</v>
      </c>
      <c r="AV98">
        <v>1</v>
      </c>
      <c r="BA98">
        <v>0</v>
      </c>
      <c r="BC98">
        <v>0</v>
      </c>
      <c r="BH98">
        <v>0</v>
      </c>
      <c r="BJ98">
        <v>0</v>
      </c>
      <c r="BO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 t="s">
        <v>218</v>
      </c>
      <c r="CI98" t="s">
        <v>218</v>
      </c>
      <c r="CJ98" t="s">
        <v>218</v>
      </c>
      <c r="CK98" t="s">
        <v>218</v>
      </c>
      <c r="CL98" t="s">
        <v>218</v>
      </c>
      <c r="CM98" t="s">
        <v>218</v>
      </c>
      <c r="CN98" t="s">
        <v>218</v>
      </c>
      <c r="CO98" t="s">
        <v>218</v>
      </c>
      <c r="CP98" t="s">
        <v>218</v>
      </c>
      <c r="CQ98" t="s">
        <v>218</v>
      </c>
      <c r="CR98" t="s">
        <v>218</v>
      </c>
      <c r="CS98" t="s">
        <v>218</v>
      </c>
      <c r="CT98" t="s">
        <v>218</v>
      </c>
      <c r="CU98" t="s">
        <v>218</v>
      </c>
      <c r="CV98" t="s">
        <v>218</v>
      </c>
      <c r="CW98" t="s">
        <v>218</v>
      </c>
      <c r="CX98" t="s">
        <v>218</v>
      </c>
      <c r="CY98" t="s">
        <v>218</v>
      </c>
      <c r="CZ98" t="s">
        <v>218</v>
      </c>
      <c r="DA98" t="s">
        <v>218</v>
      </c>
      <c r="DB98" t="s">
        <v>218</v>
      </c>
      <c r="DC98">
        <v>55802</v>
      </c>
      <c r="DD98">
        <v>56925</v>
      </c>
      <c r="DE98">
        <v>0.06</v>
      </c>
      <c r="DF98">
        <v>0.06</v>
      </c>
      <c r="DG98">
        <v>0.06</v>
      </c>
      <c r="DH98">
        <v>0.06</v>
      </c>
      <c r="DI98">
        <v>0.06</v>
      </c>
      <c r="DJ98">
        <v>0.06</v>
      </c>
      <c r="DK98">
        <v>0.06</v>
      </c>
      <c r="DL98">
        <v>0.06</v>
      </c>
      <c r="DM98">
        <v>0.06</v>
      </c>
      <c r="DN98">
        <v>0.06</v>
      </c>
      <c r="DO98">
        <v>0.06</v>
      </c>
      <c r="DP98">
        <v>0.06</v>
      </c>
      <c r="DQ98">
        <v>0.06</v>
      </c>
      <c r="DR98">
        <v>0.06</v>
      </c>
      <c r="DS98">
        <v>0.06</v>
      </c>
      <c r="DT98">
        <v>0.06</v>
      </c>
      <c r="DU98">
        <v>0.06</v>
      </c>
      <c r="DV98">
        <v>0.06</v>
      </c>
      <c r="DW98">
        <v>0.06</v>
      </c>
      <c r="DX98">
        <v>0.06</v>
      </c>
      <c r="DY98">
        <v>0.06</v>
      </c>
      <c r="DZ98">
        <v>0.06</v>
      </c>
      <c r="EA98">
        <v>0.06</v>
      </c>
      <c r="EB98">
        <v>0.06</v>
      </c>
      <c r="EC98">
        <v>0.06</v>
      </c>
      <c r="ED98">
        <v>0.06</v>
      </c>
      <c r="EE98">
        <v>0.06</v>
      </c>
      <c r="EF98">
        <v>0.06</v>
      </c>
      <c r="EG98">
        <v>0.06</v>
      </c>
      <c r="EH98">
        <v>0.06</v>
      </c>
      <c r="EI98">
        <v>0.06</v>
      </c>
      <c r="EJ98">
        <v>1611.453</v>
      </c>
      <c r="EK98">
        <v>1701.423</v>
      </c>
      <c r="EL98">
        <v>1927.816</v>
      </c>
      <c r="EM98">
        <v>1922.3710000000001</v>
      </c>
      <c r="EN98">
        <v>2053.3679999999999</v>
      </c>
      <c r="EO98">
        <v>1959.213</v>
      </c>
      <c r="EP98">
        <v>1929.742</v>
      </c>
      <c r="EQ98">
        <v>1757.7850000000001</v>
      </c>
      <c r="ER98">
        <v>2117.152</v>
      </c>
      <c r="ES98">
        <v>1963.4880000000001</v>
      </c>
      <c r="ET98">
        <v>2027.385</v>
      </c>
      <c r="EU98">
        <v>2186.0749999999998</v>
      </c>
      <c r="EV98">
        <v>2164.4349999999999</v>
      </c>
      <c r="EW98">
        <v>2203.5970000000002</v>
      </c>
      <c r="EX98">
        <v>2207.683</v>
      </c>
      <c r="EY98">
        <v>2127.4540000000002</v>
      </c>
      <c r="EZ98">
        <v>2402.29</v>
      </c>
      <c r="FA98">
        <v>2562.9720000000002</v>
      </c>
      <c r="FB98">
        <v>2921.9540000000002</v>
      </c>
      <c r="FC98">
        <v>3123.1120000000001</v>
      </c>
      <c r="FD98">
        <v>3256.5659999999998</v>
      </c>
      <c r="FE98">
        <v>3373.922</v>
      </c>
      <c r="FF98">
        <v>3638.1239999999998</v>
      </c>
      <c r="FG98">
        <v>3595.319</v>
      </c>
      <c r="FH98">
        <v>3155.5949999999998</v>
      </c>
      <c r="FI98">
        <v>3352.4839999999999</v>
      </c>
      <c r="FJ98">
        <v>3471.884</v>
      </c>
      <c r="FK98">
        <v>3564.6579999999999</v>
      </c>
      <c r="FL98">
        <v>3696.88</v>
      </c>
      <c r="FM98">
        <v>3857.9389999999999</v>
      </c>
      <c r="FN98">
        <v>3972.5360000000001</v>
      </c>
      <c r="FO98">
        <v>5.0862680902229398</v>
      </c>
      <c r="FP98" t="e">
        <v>#N/A</v>
      </c>
      <c r="FQ98" t="e">
        <v>#N/A</v>
      </c>
      <c r="FR98">
        <v>1.0356469686613201</v>
      </c>
      <c r="FS98" t="e">
        <v>#N/A</v>
      </c>
      <c r="FT98" t="e">
        <v>#N/A</v>
      </c>
      <c r="FU98" t="e">
        <v>#N/A</v>
      </c>
      <c r="FV98" t="s">
        <v>211</v>
      </c>
      <c r="FW98" t="s">
        <v>211</v>
      </c>
      <c r="FX98" t="s">
        <v>211</v>
      </c>
      <c r="FY98">
        <v>75.8</v>
      </c>
      <c r="FZ98">
        <v>1295</v>
      </c>
      <c r="GA98">
        <v>0.69899999999999995</v>
      </c>
      <c r="GB98" t="s">
        <v>211</v>
      </c>
      <c r="GC98">
        <v>0.42699999999999999</v>
      </c>
      <c r="GD98" t="s">
        <v>211</v>
      </c>
      <c r="GE98" t="s">
        <v>211</v>
      </c>
      <c r="GF98">
        <v>0.1</v>
      </c>
      <c r="GG98">
        <v>0.1</v>
      </c>
      <c r="GH98">
        <v>0.1</v>
      </c>
      <c r="GI98" t="s">
        <v>211</v>
      </c>
      <c r="GJ98" t="s">
        <v>211</v>
      </c>
      <c r="GK98">
        <v>35</v>
      </c>
      <c r="GL98">
        <v>27</v>
      </c>
      <c r="GM98" t="s">
        <v>211</v>
      </c>
      <c r="GN98" t="s">
        <v>211</v>
      </c>
      <c r="GO98" t="s">
        <v>211</v>
      </c>
      <c r="GP98" t="s">
        <v>211</v>
      </c>
      <c r="GQ98" t="s">
        <v>211</v>
      </c>
      <c r="GR98" t="s">
        <v>211</v>
      </c>
      <c r="GS98" t="s">
        <v>211</v>
      </c>
      <c r="GT98" t="s">
        <v>211</v>
      </c>
      <c r="GU98" t="s">
        <v>211</v>
      </c>
      <c r="GV98" t="s">
        <v>211</v>
      </c>
    </row>
    <row r="99" spans="1:204">
      <c r="A99" s="9" t="s">
        <v>387</v>
      </c>
      <c r="B99" s="9" t="s">
        <v>388</v>
      </c>
      <c r="E99">
        <v>16540415</v>
      </c>
      <c r="F99">
        <v>5727809</v>
      </c>
      <c r="G99">
        <v>889655.375</v>
      </c>
      <c r="H99">
        <v>1385151.125</v>
      </c>
      <c r="I99" t="e">
        <v>#N/A</v>
      </c>
      <c r="K99">
        <v>0</v>
      </c>
      <c r="M99">
        <v>0</v>
      </c>
      <c r="N99">
        <v>0</v>
      </c>
      <c r="O99">
        <v>0</v>
      </c>
      <c r="Q99">
        <v>0</v>
      </c>
      <c r="S99">
        <v>0</v>
      </c>
      <c r="T99">
        <v>0</v>
      </c>
      <c r="U99">
        <v>0</v>
      </c>
      <c r="W99">
        <v>20071</v>
      </c>
      <c r="Y99">
        <v>9499000</v>
      </c>
      <c r="Z99">
        <v>298334</v>
      </c>
      <c r="AA99">
        <v>1478345</v>
      </c>
      <c r="AC99">
        <v>0</v>
      </c>
      <c r="AE99">
        <v>2500</v>
      </c>
      <c r="AF99">
        <v>634581</v>
      </c>
      <c r="AG99">
        <v>1649</v>
      </c>
      <c r="AH99">
        <v>11934480</v>
      </c>
      <c r="AJ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S99">
        <v>0</v>
      </c>
      <c r="AT99">
        <v>0</v>
      </c>
      <c r="AU99">
        <v>0</v>
      </c>
      <c r="AV99">
        <v>1</v>
      </c>
      <c r="AX99">
        <v>315</v>
      </c>
      <c r="AZ99">
        <v>184</v>
      </c>
      <c r="BA99">
        <v>216</v>
      </c>
      <c r="BB99">
        <v>1105</v>
      </c>
      <c r="BC99">
        <v>1820</v>
      </c>
      <c r="BE99">
        <v>0</v>
      </c>
      <c r="BG99">
        <v>6</v>
      </c>
      <c r="BH99">
        <v>49</v>
      </c>
      <c r="BI99">
        <v>0</v>
      </c>
      <c r="BJ99">
        <v>55</v>
      </c>
      <c r="BL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1876</v>
      </c>
      <c r="BT99">
        <v>0</v>
      </c>
      <c r="BU99">
        <v>2</v>
      </c>
      <c r="BV99">
        <v>0</v>
      </c>
      <c r="BW99">
        <v>9</v>
      </c>
      <c r="BX99">
        <v>15</v>
      </c>
      <c r="BY99">
        <v>3</v>
      </c>
      <c r="BZ99">
        <v>29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0</v>
      </c>
      <c r="CG99">
        <v>3</v>
      </c>
      <c r="CH99" t="s">
        <v>218</v>
      </c>
      <c r="CI99" t="s">
        <v>218</v>
      </c>
      <c r="CJ99" t="s">
        <v>218</v>
      </c>
      <c r="CK99" t="s">
        <v>218</v>
      </c>
      <c r="CL99" t="s">
        <v>218</v>
      </c>
      <c r="CM99" t="s">
        <v>218</v>
      </c>
      <c r="CN99" t="s">
        <v>218</v>
      </c>
      <c r="CO99">
        <v>0</v>
      </c>
      <c r="CP99">
        <v>2</v>
      </c>
      <c r="CQ99">
        <v>0</v>
      </c>
      <c r="CR99">
        <v>3</v>
      </c>
      <c r="CS99">
        <v>5</v>
      </c>
      <c r="CT99">
        <v>0</v>
      </c>
      <c r="CU99">
        <v>10</v>
      </c>
      <c r="CV99">
        <v>0</v>
      </c>
      <c r="CW99">
        <v>0</v>
      </c>
      <c r="CX99">
        <v>0</v>
      </c>
      <c r="CY99">
        <v>1</v>
      </c>
      <c r="CZ99">
        <v>2</v>
      </c>
      <c r="DA99">
        <v>2</v>
      </c>
      <c r="DB99">
        <v>5</v>
      </c>
      <c r="DC99">
        <v>16784069</v>
      </c>
      <c r="DD99">
        <v>17000252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e">
        <v>#N/A</v>
      </c>
      <c r="FQ99">
        <v>2.8332159519195499</v>
      </c>
      <c r="FR99">
        <v>0</v>
      </c>
      <c r="FS99" t="e">
        <v>#N/A</v>
      </c>
      <c r="FT99">
        <v>1.8</v>
      </c>
      <c r="FU99">
        <v>1.9</v>
      </c>
      <c r="FV99" t="s">
        <v>211</v>
      </c>
      <c r="FW99">
        <v>67.099999999999994</v>
      </c>
      <c r="FX99" t="s">
        <v>211</v>
      </c>
      <c r="FY99" t="s">
        <v>211</v>
      </c>
      <c r="FZ99" t="s">
        <v>211</v>
      </c>
      <c r="GA99">
        <v>0.70199999999999996</v>
      </c>
      <c r="GB99" t="s">
        <v>211</v>
      </c>
      <c r="GC99" t="s">
        <v>211</v>
      </c>
      <c r="GD99" t="s">
        <v>211</v>
      </c>
      <c r="GE99" t="s">
        <v>211</v>
      </c>
      <c r="GF99">
        <v>20.100000000000001</v>
      </c>
      <c r="GG99">
        <v>23.7</v>
      </c>
      <c r="GH99">
        <v>24.8</v>
      </c>
      <c r="GI99">
        <v>1.5</v>
      </c>
      <c r="GJ99">
        <v>0.4</v>
      </c>
      <c r="GK99">
        <v>58.4</v>
      </c>
      <c r="GL99" t="s">
        <v>211</v>
      </c>
      <c r="GM99" t="s">
        <v>211</v>
      </c>
      <c r="GN99" t="s">
        <v>211</v>
      </c>
      <c r="GO99">
        <v>30.6</v>
      </c>
      <c r="GP99">
        <v>14.2</v>
      </c>
      <c r="GQ99" t="s">
        <v>211</v>
      </c>
      <c r="GR99" t="s">
        <v>211</v>
      </c>
      <c r="GS99">
        <v>69.099999999999994</v>
      </c>
      <c r="GT99">
        <v>64.900000000000006</v>
      </c>
      <c r="GU99" t="s">
        <v>211</v>
      </c>
      <c r="GV99" t="s">
        <v>211</v>
      </c>
    </row>
    <row r="100" spans="1:204">
      <c r="A100" s="9" t="s">
        <v>389</v>
      </c>
      <c r="B100" s="9" t="s">
        <v>390</v>
      </c>
      <c r="E100">
        <v>8367203.5</v>
      </c>
      <c r="F100">
        <v>38372540</v>
      </c>
      <c r="G100">
        <v>2034831.75</v>
      </c>
      <c r="H100">
        <v>843621.6875</v>
      </c>
      <c r="I100">
        <v>1.2348475367735588E-3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2000</v>
      </c>
      <c r="W100">
        <v>505171</v>
      </c>
      <c r="X100">
        <v>191074</v>
      </c>
      <c r="Y100">
        <v>60480</v>
      </c>
      <c r="Z100">
        <v>468304</v>
      </c>
      <c r="AA100">
        <v>24831</v>
      </c>
      <c r="AB100">
        <v>78312</v>
      </c>
      <c r="AC100">
        <v>62716</v>
      </c>
      <c r="AD100">
        <v>96377</v>
      </c>
      <c r="AE100">
        <v>13878</v>
      </c>
      <c r="AF100">
        <v>94529</v>
      </c>
      <c r="AG100">
        <v>84624</v>
      </c>
      <c r="AH100">
        <v>1682296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0</v>
      </c>
      <c r="AT100">
        <v>0</v>
      </c>
      <c r="AU100">
        <v>0</v>
      </c>
      <c r="AV100">
        <v>1</v>
      </c>
      <c r="AW100">
        <v>27</v>
      </c>
      <c r="AX100">
        <v>216</v>
      </c>
      <c r="AY100">
        <v>186</v>
      </c>
      <c r="AZ100">
        <v>100</v>
      </c>
      <c r="BA100">
        <v>578</v>
      </c>
      <c r="BB100">
        <v>77</v>
      </c>
      <c r="BC100">
        <v>1184</v>
      </c>
      <c r="BD100">
        <v>461</v>
      </c>
      <c r="BE100">
        <v>709</v>
      </c>
      <c r="BF100">
        <v>208</v>
      </c>
      <c r="BG100">
        <v>133</v>
      </c>
      <c r="BH100">
        <v>352</v>
      </c>
      <c r="BI100">
        <v>175</v>
      </c>
      <c r="BJ100">
        <v>2038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3223</v>
      </c>
      <c r="BT100">
        <v>9</v>
      </c>
      <c r="BU100">
        <v>7</v>
      </c>
      <c r="BV100">
        <v>8</v>
      </c>
      <c r="BW100">
        <v>7</v>
      </c>
      <c r="BX100">
        <v>18</v>
      </c>
      <c r="BY100">
        <v>1</v>
      </c>
      <c r="BZ100">
        <v>50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2</v>
      </c>
      <c r="CK100">
        <v>0</v>
      </c>
      <c r="CL100">
        <v>0</v>
      </c>
      <c r="CM100">
        <v>0</v>
      </c>
      <c r="CN100">
        <v>2</v>
      </c>
      <c r="CO100">
        <v>2</v>
      </c>
      <c r="CP100">
        <v>3</v>
      </c>
      <c r="CQ100">
        <v>3</v>
      </c>
      <c r="CR100">
        <v>4</v>
      </c>
      <c r="CS100">
        <v>7</v>
      </c>
      <c r="CT100">
        <v>0</v>
      </c>
      <c r="CU100">
        <v>19</v>
      </c>
      <c r="CV100">
        <v>7</v>
      </c>
      <c r="CW100">
        <v>4</v>
      </c>
      <c r="CX100">
        <v>3</v>
      </c>
      <c r="CY100">
        <v>3</v>
      </c>
      <c r="CZ100">
        <v>9</v>
      </c>
      <c r="DA100">
        <v>1</v>
      </c>
      <c r="DB100">
        <v>27</v>
      </c>
      <c r="DC100">
        <v>36969000</v>
      </c>
      <c r="DD100">
        <v>37534000</v>
      </c>
      <c r="DE100">
        <v>38.124000000000002</v>
      </c>
      <c r="DF100">
        <v>38.124000000000002</v>
      </c>
      <c r="DG100">
        <v>38.124000000000002</v>
      </c>
      <c r="DH100">
        <v>38.124000000000002</v>
      </c>
      <c r="DI100">
        <v>38.124000000000002</v>
      </c>
      <c r="DJ100">
        <v>38.124000000000002</v>
      </c>
      <c r="DK100">
        <v>38.124000000000002</v>
      </c>
      <c r="DL100">
        <v>38.124000000000002</v>
      </c>
      <c r="DM100">
        <v>38.124000000000002</v>
      </c>
      <c r="DN100">
        <v>38.124000000000002</v>
      </c>
      <c r="DO100">
        <v>38.124000000000002</v>
      </c>
      <c r="DP100">
        <v>38.124000000000002</v>
      </c>
      <c r="DQ100">
        <v>38.124000000000002</v>
      </c>
      <c r="DR100">
        <v>38.124000000000002</v>
      </c>
      <c r="DS100">
        <v>38.124000000000002</v>
      </c>
      <c r="DT100">
        <v>38.124000000000002</v>
      </c>
      <c r="DU100">
        <v>38.124000000000002</v>
      </c>
      <c r="DV100">
        <v>38.124000000000002</v>
      </c>
      <c r="DW100">
        <v>38.124000000000002</v>
      </c>
      <c r="DX100">
        <v>38.124000000000002</v>
      </c>
      <c r="DY100">
        <v>38.124000000000002</v>
      </c>
      <c r="DZ100">
        <v>38.124000000000002</v>
      </c>
      <c r="EA100">
        <v>38.124000000000002</v>
      </c>
      <c r="EB100">
        <v>38.124000000000002</v>
      </c>
      <c r="EC100">
        <v>38.124000000000002</v>
      </c>
      <c r="ED100">
        <v>38.124000000000002</v>
      </c>
      <c r="EE100">
        <v>38.124000000000002</v>
      </c>
      <c r="EF100">
        <v>38.124000000000002</v>
      </c>
      <c r="EG100">
        <v>38.124000000000002</v>
      </c>
      <c r="EH100">
        <v>38.124000000000002</v>
      </c>
      <c r="EI100">
        <v>38.124000000000002</v>
      </c>
      <c r="EJ100">
        <v>2486.8029999999999</v>
      </c>
      <c r="EK100">
        <v>2843.346</v>
      </c>
      <c r="EL100">
        <v>3188.1480000000001</v>
      </c>
      <c r="EM100">
        <v>3617.6210000000001</v>
      </c>
      <c r="EN100">
        <v>4007.7550000000001</v>
      </c>
      <c r="EO100">
        <v>4367.3909999999996</v>
      </c>
      <c r="EP100">
        <v>4888.7950000000001</v>
      </c>
      <c r="EQ100">
        <v>5525.3119999999999</v>
      </c>
      <c r="ER100">
        <v>6260.2650000000003</v>
      </c>
      <c r="ES100">
        <v>6866.99</v>
      </c>
      <c r="ET100">
        <v>7708.7560000000003</v>
      </c>
      <c r="EU100">
        <v>8641.8590000000004</v>
      </c>
      <c r="EV100">
        <v>9263.3150000000005</v>
      </c>
      <c r="EW100">
        <v>9956.884</v>
      </c>
      <c r="EX100">
        <v>10926.061</v>
      </c>
      <c r="EY100">
        <v>12050.038</v>
      </c>
      <c r="EZ100">
        <v>13013.235000000001</v>
      </c>
      <c r="FA100">
        <v>13715.878000000001</v>
      </c>
      <c r="FB100">
        <v>12824.502</v>
      </c>
      <c r="FC100">
        <v>14143.376</v>
      </c>
      <c r="FD100">
        <v>15547.379000000001</v>
      </c>
      <c r="FE100">
        <v>16409.253000000001</v>
      </c>
      <c r="FF100">
        <v>17760.178</v>
      </c>
      <c r="FG100">
        <v>18607.14</v>
      </c>
      <c r="FH100">
        <v>19923.532999999999</v>
      </c>
      <c r="FI100">
        <v>21342.227999999999</v>
      </c>
      <c r="FJ100">
        <v>23070.025000000001</v>
      </c>
      <c r="FK100">
        <v>24782.691999999999</v>
      </c>
      <c r="FL100">
        <v>26277.633999999998</v>
      </c>
      <c r="FM100">
        <v>27863.215</v>
      </c>
      <c r="FN100">
        <v>29672.686000000002</v>
      </c>
      <c r="FO100">
        <v>3.9395673658112602</v>
      </c>
      <c r="FP100">
        <v>0</v>
      </c>
      <c r="FQ100">
        <v>77.588892916980996</v>
      </c>
      <c r="FR100">
        <v>93.828016540827406</v>
      </c>
      <c r="FS100">
        <v>3.47334583729263</v>
      </c>
      <c r="FT100">
        <v>0.1</v>
      </c>
      <c r="FU100">
        <v>0.1</v>
      </c>
      <c r="FV100">
        <v>0.93700000000000006</v>
      </c>
      <c r="FW100">
        <v>79.2</v>
      </c>
      <c r="FX100" t="s">
        <v>211</v>
      </c>
      <c r="FY100">
        <v>98.5</v>
      </c>
      <c r="FZ100">
        <v>24801</v>
      </c>
      <c r="GA100">
        <v>0.90400000000000003</v>
      </c>
      <c r="GB100">
        <v>0.98799999999999999</v>
      </c>
      <c r="GC100">
        <v>0.92</v>
      </c>
      <c r="GD100">
        <v>9</v>
      </c>
      <c r="GE100">
        <v>819</v>
      </c>
      <c r="GF100">
        <v>11.9</v>
      </c>
      <c r="GG100">
        <v>3379</v>
      </c>
      <c r="GH100">
        <v>15.3</v>
      </c>
      <c r="GI100" t="s">
        <v>211</v>
      </c>
      <c r="GJ100">
        <v>36.200000000000003</v>
      </c>
      <c r="GK100" t="s">
        <v>211</v>
      </c>
      <c r="GL100">
        <v>0.4</v>
      </c>
      <c r="GM100">
        <v>0</v>
      </c>
      <c r="GN100">
        <v>81.900000000000006</v>
      </c>
      <c r="GO100">
        <v>22.3</v>
      </c>
      <c r="GP100">
        <v>15.2</v>
      </c>
      <c r="GQ100">
        <v>0.55400000000000005</v>
      </c>
      <c r="GR100">
        <v>0.52</v>
      </c>
      <c r="GS100">
        <v>82.4</v>
      </c>
      <c r="GT100">
        <v>75.8</v>
      </c>
      <c r="GU100" t="s">
        <v>211</v>
      </c>
      <c r="GV100" t="s">
        <v>211</v>
      </c>
    </row>
    <row r="101" spans="1:204">
      <c r="A101" s="9" t="s">
        <v>391</v>
      </c>
      <c r="B101" s="9" t="s">
        <v>392</v>
      </c>
      <c r="E101">
        <v>303442.34379999997</v>
      </c>
      <c r="F101">
        <v>1610938.25</v>
      </c>
      <c r="G101">
        <v>160960.3438</v>
      </c>
      <c r="H101">
        <v>301619.25</v>
      </c>
      <c r="I101" t="e">
        <v>#N/A</v>
      </c>
      <c r="M101">
        <v>0</v>
      </c>
      <c r="S101">
        <v>0</v>
      </c>
      <c r="Y101">
        <v>200</v>
      </c>
      <c r="AE101">
        <v>0</v>
      </c>
      <c r="AH101">
        <v>200</v>
      </c>
      <c r="AL101">
        <v>0</v>
      </c>
      <c r="AO101">
        <v>0</v>
      </c>
      <c r="AS101">
        <v>0</v>
      </c>
      <c r="AV101">
        <v>1</v>
      </c>
      <c r="AZ101">
        <v>2</v>
      </c>
      <c r="BC101">
        <v>2</v>
      </c>
      <c r="BG101">
        <v>0</v>
      </c>
      <c r="BJ101">
        <v>0</v>
      </c>
      <c r="BN101">
        <v>0</v>
      </c>
      <c r="BQ101">
        <v>0</v>
      </c>
      <c r="BR101">
        <v>0</v>
      </c>
      <c r="BS101">
        <v>3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 t="s">
        <v>218</v>
      </c>
      <c r="CB101" t="s">
        <v>218</v>
      </c>
      <c r="CC101" t="s">
        <v>218</v>
      </c>
      <c r="CD101" t="s">
        <v>218</v>
      </c>
      <c r="CE101" t="s">
        <v>218</v>
      </c>
      <c r="CF101" t="s">
        <v>218</v>
      </c>
      <c r="CG101" t="s">
        <v>218</v>
      </c>
      <c r="CH101" t="s">
        <v>218</v>
      </c>
      <c r="CI101" t="s">
        <v>218</v>
      </c>
      <c r="CJ101" t="s">
        <v>218</v>
      </c>
      <c r="CK101" t="s">
        <v>218</v>
      </c>
      <c r="CL101" t="s">
        <v>218</v>
      </c>
      <c r="CM101" t="s">
        <v>218</v>
      </c>
      <c r="CN101" t="s">
        <v>218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 t="s">
        <v>218</v>
      </c>
      <c r="CW101" t="s">
        <v>218</v>
      </c>
      <c r="CX101" t="s">
        <v>218</v>
      </c>
      <c r="CY101" t="s">
        <v>218</v>
      </c>
      <c r="CZ101" t="s">
        <v>218</v>
      </c>
      <c r="DA101" t="s">
        <v>218</v>
      </c>
      <c r="DB101" t="s">
        <v>218</v>
      </c>
      <c r="DC101">
        <v>1218282</v>
      </c>
      <c r="DD101">
        <v>1295914</v>
      </c>
      <c r="DE101">
        <v>1.37</v>
      </c>
      <c r="DF101">
        <v>1.37</v>
      </c>
      <c r="DG101">
        <v>1.37</v>
      </c>
      <c r="DH101">
        <v>1.37</v>
      </c>
      <c r="DI101">
        <v>1.37</v>
      </c>
      <c r="DJ101">
        <v>1.37</v>
      </c>
      <c r="DK101">
        <v>1.37</v>
      </c>
      <c r="DL101">
        <v>1.37</v>
      </c>
      <c r="DM101">
        <v>1.37</v>
      </c>
      <c r="DN101">
        <v>1.37</v>
      </c>
      <c r="DO101">
        <v>1.37</v>
      </c>
      <c r="DP101">
        <v>1.37</v>
      </c>
      <c r="DQ101">
        <v>1.37</v>
      </c>
      <c r="DR101">
        <v>1.37</v>
      </c>
      <c r="DS101">
        <v>1.37</v>
      </c>
      <c r="DT101">
        <v>1.37</v>
      </c>
      <c r="DU101">
        <v>1.37</v>
      </c>
      <c r="DV101">
        <v>1.37</v>
      </c>
      <c r="DW101">
        <v>1.37</v>
      </c>
      <c r="DX101">
        <v>1.37</v>
      </c>
      <c r="DY101">
        <v>1.37</v>
      </c>
      <c r="DZ101">
        <v>1.37</v>
      </c>
      <c r="EA101">
        <v>1.37</v>
      </c>
      <c r="EB101">
        <v>1.37</v>
      </c>
      <c r="EC101">
        <v>1.37</v>
      </c>
      <c r="ED101">
        <v>1.37</v>
      </c>
      <c r="EE101">
        <v>1.37</v>
      </c>
      <c r="EF101">
        <v>1.37</v>
      </c>
      <c r="EG101">
        <v>1.37</v>
      </c>
      <c r="EH101">
        <v>1.37</v>
      </c>
      <c r="EI101">
        <v>1.37</v>
      </c>
      <c r="EJ101">
        <v>25286.819</v>
      </c>
      <c r="EK101">
        <v>21456.992999999999</v>
      </c>
      <c r="EL101">
        <v>19707.894</v>
      </c>
      <c r="EM101">
        <v>20613.527999999998</v>
      </c>
      <c r="EN101">
        <v>22029.578000000001</v>
      </c>
      <c r="EO101">
        <v>20454.870999999999</v>
      </c>
      <c r="EP101">
        <v>21435.539000000001</v>
      </c>
      <c r="EQ101">
        <v>22560.677</v>
      </c>
      <c r="ER101">
        <v>19936.569</v>
      </c>
      <c r="ES101">
        <v>24808.284</v>
      </c>
      <c r="ET101">
        <v>18740.208999999999</v>
      </c>
      <c r="EU101">
        <v>17920.13</v>
      </c>
      <c r="EV101">
        <v>26457.422999999999</v>
      </c>
      <c r="EW101">
        <v>35214.264999999999</v>
      </c>
      <c r="EX101">
        <v>38023.430999999997</v>
      </c>
      <c r="EY101">
        <v>37438.800999999999</v>
      </c>
      <c r="EZ101">
        <v>35579.283000000003</v>
      </c>
      <c r="FA101">
        <v>28528.210999999999</v>
      </c>
      <c r="FB101">
        <v>29084.77</v>
      </c>
      <c r="FC101">
        <v>29183.681</v>
      </c>
      <c r="FD101">
        <v>31748.727999999999</v>
      </c>
      <c r="FE101">
        <v>31285.260999999999</v>
      </c>
      <c r="FF101">
        <v>31288.19</v>
      </c>
      <c r="FG101">
        <v>35624.593999999997</v>
      </c>
      <c r="FH101">
        <v>35977.803999999996</v>
      </c>
      <c r="FI101">
        <v>36952.944000000003</v>
      </c>
      <c r="FJ101">
        <v>38072.307000000001</v>
      </c>
      <c r="FK101">
        <v>39305.658000000003</v>
      </c>
      <c r="FL101">
        <v>40875.313999999998</v>
      </c>
      <c r="FM101">
        <v>42704.491999999998</v>
      </c>
      <c r="FN101">
        <v>44642.936999999998</v>
      </c>
      <c r="FO101">
        <v>3.0237198675526802</v>
      </c>
      <c r="FP101">
        <v>0</v>
      </c>
      <c r="FQ101">
        <v>85</v>
      </c>
      <c r="FR101">
        <v>106.559988323108</v>
      </c>
      <c r="FS101">
        <v>8.7849001306523802E-2</v>
      </c>
      <c r="FT101">
        <v>-5.2</v>
      </c>
      <c r="FU101">
        <v>-3.7</v>
      </c>
      <c r="FV101">
        <v>0.91600000000000004</v>
      </c>
      <c r="FW101">
        <v>77.5</v>
      </c>
      <c r="FX101">
        <v>94.5</v>
      </c>
      <c r="FY101">
        <v>72.599999999999994</v>
      </c>
      <c r="FZ101">
        <v>47812</v>
      </c>
      <c r="GA101">
        <v>0.875</v>
      </c>
      <c r="GB101">
        <v>0.872</v>
      </c>
      <c r="GC101">
        <v>1</v>
      </c>
      <c r="GD101">
        <v>-23</v>
      </c>
      <c r="GE101">
        <v>422</v>
      </c>
      <c r="GF101">
        <v>4.9000000000000004</v>
      </c>
      <c r="GG101">
        <v>2204</v>
      </c>
      <c r="GH101">
        <v>12.9</v>
      </c>
      <c r="GI101" t="s">
        <v>211</v>
      </c>
      <c r="GJ101">
        <v>74.400000000000006</v>
      </c>
      <c r="GK101" t="s">
        <v>211</v>
      </c>
      <c r="GL101">
        <v>1.6</v>
      </c>
      <c r="GM101">
        <v>0.8</v>
      </c>
      <c r="GN101">
        <v>98.4</v>
      </c>
      <c r="GO101">
        <v>31.3</v>
      </c>
      <c r="GP101">
        <v>3.2</v>
      </c>
      <c r="GQ101" t="s">
        <v>211</v>
      </c>
      <c r="GR101">
        <v>0.36</v>
      </c>
      <c r="GS101">
        <v>79.8</v>
      </c>
      <c r="GT101">
        <v>76</v>
      </c>
      <c r="GU101">
        <v>93.1</v>
      </c>
      <c r="GV101">
        <v>95.2</v>
      </c>
    </row>
    <row r="102" spans="1:204">
      <c r="A102" s="9" t="s">
        <v>393</v>
      </c>
      <c r="B102" s="9" t="s">
        <v>394</v>
      </c>
      <c r="E102">
        <v>3372556</v>
      </c>
      <c r="F102">
        <v>1547700.125</v>
      </c>
      <c r="G102">
        <v>0</v>
      </c>
      <c r="H102">
        <v>0</v>
      </c>
      <c r="I102">
        <v>0.19010531000945544</v>
      </c>
      <c r="N102">
        <v>0</v>
      </c>
      <c r="O102">
        <v>0</v>
      </c>
      <c r="T102">
        <v>0</v>
      </c>
      <c r="U102">
        <v>0</v>
      </c>
      <c r="Z102">
        <v>7728</v>
      </c>
      <c r="AA102">
        <v>2895</v>
      </c>
      <c r="AF102">
        <v>0</v>
      </c>
      <c r="AG102">
        <v>9075</v>
      </c>
      <c r="AH102">
        <v>19698</v>
      </c>
      <c r="AM102">
        <v>0</v>
      </c>
      <c r="AN102">
        <v>0</v>
      </c>
      <c r="AO102">
        <v>0</v>
      </c>
      <c r="AT102">
        <v>11</v>
      </c>
      <c r="AU102">
        <v>0</v>
      </c>
      <c r="AV102">
        <v>1</v>
      </c>
      <c r="BA102">
        <v>1</v>
      </c>
      <c r="BB102">
        <v>3</v>
      </c>
      <c r="BC102">
        <v>4</v>
      </c>
      <c r="BH102">
        <v>0</v>
      </c>
      <c r="BI102">
        <v>4</v>
      </c>
      <c r="BJ102">
        <v>4</v>
      </c>
      <c r="BO102">
        <v>0</v>
      </c>
      <c r="BP102">
        <v>0</v>
      </c>
      <c r="BQ102">
        <v>0</v>
      </c>
      <c r="BR102">
        <v>0</v>
      </c>
      <c r="BS102">
        <v>9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2</v>
      </c>
      <c r="CA102" t="s">
        <v>218</v>
      </c>
      <c r="CB102" t="s">
        <v>218</v>
      </c>
      <c r="CC102" t="s">
        <v>218</v>
      </c>
      <c r="CD102" t="s">
        <v>218</v>
      </c>
      <c r="CE102" t="s">
        <v>218</v>
      </c>
      <c r="CF102" t="s">
        <v>218</v>
      </c>
      <c r="CG102" t="s">
        <v>218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 t="s">
        <v>218</v>
      </c>
      <c r="CW102" t="s">
        <v>218</v>
      </c>
      <c r="CX102" t="s">
        <v>218</v>
      </c>
      <c r="CY102" t="s">
        <v>218</v>
      </c>
      <c r="CZ102" t="s">
        <v>218</v>
      </c>
      <c r="DA102" t="s">
        <v>218</v>
      </c>
      <c r="DB102" t="s">
        <v>218</v>
      </c>
      <c r="DC102">
        <v>3494748</v>
      </c>
      <c r="DD102">
        <v>3564000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>
        <v>1469.9570000000001</v>
      </c>
      <c r="EW102">
        <v>1301.319</v>
      </c>
      <c r="EX102">
        <v>1054.328</v>
      </c>
      <c r="EY102">
        <v>1002.995</v>
      </c>
      <c r="EZ102">
        <v>1078.644</v>
      </c>
      <c r="FA102">
        <v>1187.8130000000001</v>
      </c>
      <c r="FB102">
        <v>1207.8019999999999</v>
      </c>
      <c r="FC102">
        <v>1252.9590000000001</v>
      </c>
      <c r="FD102">
        <v>1335.4480000000001</v>
      </c>
      <c r="FE102">
        <v>1428.482</v>
      </c>
      <c r="FF102">
        <v>1441.931</v>
      </c>
      <c r="FG102">
        <v>1561.4929999999999</v>
      </c>
      <c r="FH102">
        <v>1698.0889999999999</v>
      </c>
      <c r="FI102">
        <v>1729.029</v>
      </c>
      <c r="FJ102">
        <v>1818.877</v>
      </c>
      <c r="FK102">
        <v>1998.606</v>
      </c>
      <c r="FL102">
        <v>2156.7040000000002</v>
      </c>
      <c r="FM102">
        <v>2313.0239999999999</v>
      </c>
      <c r="FN102">
        <v>2469.9670000000001</v>
      </c>
      <c r="FO102">
        <v>5.81500321817198</v>
      </c>
      <c r="FP102">
        <v>0</v>
      </c>
      <c r="FQ102">
        <v>91.099998474120994</v>
      </c>
      <c r="FR102">
        <v>64.306182383144801</v>
      </c>
      <c r="FS102">
        <v>0.25078638781791002</v>
      </c>
      <c r="FT102">
        <v>-0.3</v>
      </c>
      <c r="FU102">
        <v>-0.3</v>
      </c>
      <c r="FV102">
        <v>0.71</v>
      </c>
      <c r="FW102">
        <v>67.599999999999994</v>
      </c>
      <c r="FX102">
        <v>99.3</v>
      </c>
      <c r="FY102">
        <v>77.3</v>
      </c>
      <c r="FZ102">
        <v>2006</v>
      </c>
      <c r="GA102">
        <v>0.71</v>
      </c>
      <c r="GB102">
        <v>0.91800000000000004</v>
      </c>
      <c r="GC102">
        <v>0.5</v>
      </c>
      <c r="GD102">
        <v>20</v>
      </c>
      <c r="GE102">
        <v>55</v>
      </c>
      <c r="GF102">
        <v>8.6999999999999993</v>
      </c>
      <c r="GG102" t="s">
        <v>211</v>
      </c>
      <c r="GH102">
        <v>18.600000000000001</v>
      </c>
      <c r="GI102">
        <v>54.4</v>
      </c>
      <c r="GJ102">
        <v>23</v>
      </c>
      <c r="GK102" t="s">
        <v>211</v>
      </c>
      <c r="GL102">
        <v>1.5</v>
      </c>
      <c r="GM102">
        <v>-0.3</v>
      </c>
      <c r="GN102">
        <v>36.6</v>
      </c>
      <c r="GO102">
        <v>44.1</v>
      </c>
      <c r="GP102">
        <v>7.7</v>
      </c>
      <c r="GQ102">
        <v>0.57499999999999996</v>
      </c>
      <c r="GR102">
        <v>0.55000000000000004</v>
      </c>
      <c r="GS102">
        <v>71.400000000000006</v>
      </c>
      <c r="GT102">
        <v>63.9</v>
      </c>
      <c r="GU102">
        <v>99.1</v>
      </c>
      <c r="GV102">
        <v>99.5</v>
      </c>
    </row>
    <row r="103" spans="1:204">
      <c r="A103" s="9" t="s">
        <v>395</v>
      </c>
      <c r="B103" s="9" t="s">
        <v>396</v>
      </c>
      <c r="E103">
        <v>4388593</v>
      </c>
      <c r="F103">
        <v>889892.75</v>
      </c>
      <c r="G103">
        <v>0</v>
      </c>
      <c r="H103">
        <v>0</v>
      </c>
      <c r="I103">
        <v>2.372295884718569E-4</v>
      </c>
      <c r="J103">
        <v>0</v>
      </c>
      <c r="K103">
        <v>0</v>
      </c>
      <c r="L103">
        <v>730000</v>
      </c>
      <c r="M103">
        <v>0</v>
      </c>
      <c r="N103">
        <v>20000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459000</v>
      </c>
      <c r="W103">
        <v>2000</v>
      </c>
      <c r="X103">
        <v>332150</v>
      </c>
      <c r="Y103">
        <v>1201400</v>
      </c>
      <c r="Z103">
        <v>1053000</v>
      </c>
      <c r="AB103">
        <v>0</v>
      </c>
      <c r="AC103">
        <v>0</v>
      </c>
      <c r="AD103">
        <v>307192</v>
      </c>
      <c r="AE103">
        <v>1000120</v>
      </c>
      <c r="AF103">
        <v>0</v>
      </c>
      <c r="AH103">
        <v>5104862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V103">
        <v>1</v>
      </c>
      <c r="AW103">
        <v>31</v>
      </c>
      <c r="AX103">
        <v>14</v>
      </c>
      <c r="AY103">
        <v>10</v>
      </c>
      <c r="AZ103">
        <v>30</v>
      </c>
      <c r="BA103">
        <v>17</v>
      </c>
      <c r="BC103">
        <v>102</v>
      </c>
      <c r="BD103">
        <v>0</v>
      </c>
      <c r="BE103">
        <v>0</v>
      </c>
      <c r="BF103">
        <v>22</v>
      </c>
      <c r="BG103">
        <v>34</v>
      </c>
      <c r="BH103">
        <v>0</v>
      </c>
      <c r="BJ103">
        <v>56</v>
      </c>
      <c r="BK103">
        <v>0</v>
      </c>
      <c r="BL103">
        <v>0</v>
      </c>
      <c r="BM103">
        <v>0</v>
      </c>
      <c r="BN103">
        <v>0</v>
      </c>
      <c r="BO103">
        <v>0</v>
      </c>
      <c r="BQ103">
        <v>0</v>
      </c>
      <c r="BR103">
        <v>0</v>
      </c>
      <c r="BS103">
        <v>159</v>
      </c>
      <c r="BT103">
        <v>2</v>
      </c>
      <c r="BU103">
        <v>2</v>
      </c>
      <c r="BV103">
        <v>7</v>
      </c>
      <c r="BW103">
        <v>7</v>
      </c>
      <c r="BX103">
        <v>4</v>
      </c>
      <c r="BY103">
        <v>0</v>
      </c>
      <c r="BZ103">
        <v>22</v>
      </c>
      <c r="CA103">
        <v>0</v>
      </c>
      <c r="CB103">
        <v>1</v>
      </c>
      <c r="CC103">
        <v>3</v>
      </c>
      <c r="CD103">
        <v>1</v>
      </c>
      <c r="CE103">
        <v>1</v>
      </c>
      <c r="CF103">
        <v>0</v>
      </c>
      <c r="CG103">
        <v>6</v>
      </c>
      <c r="CH103" t="s">
        <v>218</v>
      </c>
      <c r="CI103" t="s">
        <v>218</v>
      </c>
      <c r="CJ103" t="s">
        <v>218</v>
      </c>
      <c r="CK103" t="s">
        <v>218</v>
      </c>
      <c r="CL103" t="s">
        <v>218</v>
      </c>
      <c r="CM103" t="s">
        <v>218</v>
      </c>
      <c r="CN103" t="s">
        <v>218</v>
      </c>
      <c r="CO103">
        <v>2</v>
      </c>
      <c r="CP103">
        <v>1</v>
      </c>
      <c r="CQ103">
        <v>2</v>
      </c>
      <c r="CR103">
        <v>4</v>
      </c>
      <c r="CS103">
        <v>3</v>
      </c>
      <c r="CT103">
        <v>0</v>
      </c>
      <c r="CU103">
        <v>12</v>
      </c>
      <c r="CV103">
        <v>0</v>
      </c>
      <c r="CW103">
        <v>0</v>
      </c>
      <c r="CX103">
        <v>2</v>
      </c>
      <c r="CY103">
        <v>2</v>
      </c>
      <c r="CZ103">
        <v>0</v>
      </c>
      <c r="DA103">
        <v>0</v>
      </c>
      <c r="DB103">
        <v>4</v>
      </c>
      <c r="DC103">
        <v>3018842</v>
      </c>
      <c r="DD103">
        <v>3054857</v>
      </c>
      <c r="DE103">
        <v>3.1739999999999999</v>
      </c>
      <c r="DF103">
        <v>4.1740000000000004</v>
      </c>
      <c r="DG103">
        <v>5.1740000000000004</v>
      </c>
      <c r="DH103">
        <v>6.1740000000000004</v>
      </c>
      <c r="DI103">
        <v>7.1740000000000004</v>
      </c>
      <c r="DJ103">
        <v>8.1739999999999995</v>
      </c>
      <c r="DK103">
        <v>9.1739999999999995</v>
      </c>
      <c r="DL103">
        <v>10.173999999999999</v>
      </c>
      <c r="DM103">
        <v>11.173999999999999</v>
      </c>
      <c r="DN103">
        <v>12.173999999999999</v>
      </c>
      <c r="DO103">
        <v>13.173999999999999</v>
      </c>
      <c r="DP103">
        <v>14.173999999999999</v>
      </c>
      <c r="DQ103">
        <v>15.173999999999999</v>
      </c>
      <c r="DR103">
        <v>16.173999999999999</v>
      </c>
      <c r="DS103">
        <v>17.173999999999999</v>
      </c>
      <c r="DT103">
        <v>18.173999999999999</v>
      </c>
      <c r="DU103">
        <v>19.173999999999999</v>
      </c>
      <c r="DV103">
        <v>20.173999999999999</v>
      </c>
      <c r="DW103">
        <v>21.173999999999999</v>
      </c>
      <c r="DX103">
        <v>22.173999999999999</v>
      </c>
      <c r="DY103">
        <v>23.173999999999999</v>
      </c>
      <c r="DZ103">
        <v>24.173999999999999</v>
      </c>
      <c r="EA103">
        <v>25.173999999999999</v>
      </c>
      <c r="EB103">
        <v>26.173999999999999</v>
      </c>
      <c r="EC103">
        <v>27.173999999999999</v>
      </c>
      <c r="ED103">
        <v>28.173999999999999</v>
      </c>
      <c r="EE103">
        <v>29.173999999999999</v>
      </c>
      <c r="EF103">
        <v>30.173999999999999</v>
      </c>
      <c r="EG103">
        <v>31.173999999999999</v>
      </c>
      <c r="EH103">
        <v>32.173999999999999</v>
      </c>
      <c r="EI103">
        <v>33.173999999999999</v>
      </c>
      <c r="EJ103">
        <v>362.49299999999999</v>
      </c>
      <c r="EK103">
        <v>448.64499999999998</v>
      </c>
      <c r="EL103">
        <v>488.71800000000002</v>
      </c>
      <c r="EM103">
        <v>508.31299999999999</v>
      </c>
      <c r="EN103">
        <v>543.875</v>
      </c>
      <c r="EO103">
        <v>597.34199999999998</v>
      </c>
      <c r="EP103">
        <v>622.11</v>
      </c>
      <c r="EQ103">
        <v>615.12</v>
      </c>
      <c r="ER103">
        <v>606.78300000000002</v>
      </c>
      <c r="ES103">
        <v>674.73199999999997</v>
      </c>
      <c r="ET103">
        <v>723.755</v>
      </c>
      <c r="EU103">
        <v>759.28499999999997</v>
      </c>
      <c r="EV103">
        <v>810.24400000000003</v>
      </c>
      <c r="EW103">
        <v>855.76400000000001</v>
      </c>
      <c r="EX103">
        <v>922.01199999999994</v>
      </c>
      <c r="EY103">
        <v>982.66200000000003</v>
      </c>
      <c r="EZ103">
        <v>1044.55</v>
      </c>
      <c r="FA103">
        <v>1108.2360000000001</v>
      </c>
      <c r="FB103">
        <v>1137.838</v>
      </c>
      <c r="FC103">
        <v>1209.4780000000001</v>
      </c>
      <c r="FD103">
        <v>1277.652</v>
      </c>
      <c r="FE103">
        <v>1351.4010000000001</v>
      </c>
      <c r="FF103">
        <v>1422.8030000000001</v>
      </c>
      <c r="FG103">
        <v>1506.5709999999999</v>
      </c>
      <c r="FH103">
        <v>1607.3979999999999</v>
      </c>
      <c r="FI103">
        <v>1739.248</v>
      </c>
      <c r="FJ103">
        <v>1901.454</v>
      </c>
      <c r="FK103">
        <v>2059.5520000000001</v>
      </c>
      <c r="FL103">
        <v>2224.6350000000002</v>
      </c>
      <c r="FM103">
        <v>2405.232</v>
      </c>
      <c r="FN103">
        <v>2581.9540000000002</v>
      </c>
      <c r="FO103">
        <v>1.18180158932364</v>
      </c>
      <c r="FP103">
        <v>0</v>
      </c>
      <c r="FQ103">
        <v>13.449999809265099</v>
      </c>
      <c r="FR103">
        <v>32.5869762838174</v>
      </c>
      <c r="FS103">
        <v>3.5650429590968202E-2</v>
      </c>
      <c r="FT103">
        <v>0.5</v>
      </c>
      <c r="FU103">
        <v>0.5</v>
      </c>
      <c r="FV103">
        <v>0.61899999999999999</v>
      </c>
      <c r="FW103">
        <v>64.599999999999994</v>
      </c>
      <c r="FX103">
        <v>72.7</v>
      </c>
      <c r="FY103">
        <v>59.6</v>
      </c>
      <c r="FZ103">
        <v>2165</v>
      </c>
      <c r="GA103">
        <v>0.65900000000000003</v>
      </c>
      <c r="GB103">
        <v>0.68300000000000005</v>
      </c>
      <c r="GC103">
        <v>0.51300000000000001</v>
      </c>
      <c r="GD103">
        <v>2</v>
      </c>
      <c r="GE103">
        <v>18</v>
      </c>
      <c r="GF103">
        <v>4.0999999999999996</v>
      </c>
      <c r="GG103">
        <v>61</v>
      </c>
      <c r="GH103">
        <v>14</v>
      </c>
      <c r="GI103">
        <v>41.8</v>
      </c>
      <c r="GJ103" t="s">
        <v>211</v>
      </c>
      <c r="GK103" t="s">
        <v>211</v>
      </c>
      <c r="GL103">
        <v>2.1</v>
      </c>
      <c r="GM103">
        <v>-0.2</v>
      </c>
      <c r="GN103">
        <v>33.200000000000003</v>
      </c>
      <c r="GO103">
        <v>61.9</v>
      </c>
      <c r="GP103">
        <v>6.1</v>
      </c>
      <c r="GQ103" t="s">
        <v>211</v>
      </c>
      <c r="GR103">
        <v>0.76</v>
      </c>
      <c r="GS103">
        <v>65.900000000000006</v>
      </c>
      <c r="GT103">
        <v>63.2</v>
      </c>
      <c r="GU103">
        <v>63.2</v>
      </c>
      <c r="GV103">
        <v>82.5</v>
      </c>
    </row>
    <row r="104" spans="1:204">
      <c r="A104" s="9" t="s">
        <v>397</v>
      </c>
      <c r="B104" s="9" t="s">
        <v>398</v>
      </c>
      <c r="E104">
        <v>847997.1875</v>
      </c>
      <c r="F104">
        <v>1572042.5</v>
      </c>
      <c r="G104">
        <v>692339.5625</v>
      </c>
      <c r="H104">
        <v>121948.7031</v>
      </c>
      <c r="I104">
        <v>2.0710055135875316E-2</v>
      </c>
      <c r="N104">
        <v>0</v>
      </c>
      <c r="O104">
        <v>0</v>
      </c>
      <c r="T104">
        <v>0</v>
      </c>
      <c r="U104">
        <v>0</v>
      </c>
      <c r="Z104">
        <v>0</v>
      </c>
      <c r="AA104">
        <v>0</v>
      </c>
      <c r="AF104">
        <v>0</v>
      </c>
      <c r="AG104">
        <v>0</v>
      </c>
      <c r="AH104">
        <v>0</v>
      </c>
      <c r="AM104">
        <v>0</v>
      </c>
      <c r="AN104">
        <v>0</v>
      </c>
      <c r="AO104">
        <v>0</v>
      </c>
      <c r="AT104">
        <v>21</v>
      </c>
      <c r="AU104">
        <v>55</v>
      </c>
      <c r="AV104">
        <v>56</v>
      </c>
      <c r="BA104">
        <v>0</v>
      </c>
      <c r="BB104">
        <v>0</v>
      </c>
      <c r="BC104">
        <v>0</v>
      </c>
      <c r="BH104">
        <v>6</v>
      </c>
      <c r="BI104">
        <v>0</v>
      </c>
      <c r="BJ104">
        <v>6</v>
      </c>
      <c r="BO104">
        <v>0</v>
      </c>
      <c r="BP104">
        <v>0</v>
      </c>
      <c r="BQ104">
        <v>0</v>
      </c>
      <c r="BR104">
        <v>0</v>
      </c>
      <c r="BS104">
        <v>62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2</v>
      </c>
      <c r="CA104" t="s">
        <v>218</v>
      </c>
      <c r="CB104" t="s">
        <v>218</v>
      </c>
      <c r="CC104" t="s">
        <v>218</v>
      </c>
      <c r="CD104" t="s">
        <v>218</v>
      </c>
      <c r="CE104" t="s">
        <v>218</v>
      </c>
      <c r="CF104" t="s">
        <v>218</v>
      </c>
      <c r="CG104" t="s">
        <v>218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2</v>
      </c>
      <c r="CO104" t="s">
        <v>218</v>
      </c>
      <c r="CP104" t="s">
        <v>218</v>
      </c>
      <c r="CQ104" t="s">
        <v>218</v>
      </c>
      <c r="CR104" t="s">
        <v>218</v>
      </c>
      <c r="CS104" t="s">
        <v>218</v>
      </c>
      <c r="CT104" t="s">
        <v>218</v>
      </c>
      <c r="CU104" t="s">
        <v>218</v>
      </c>
      <c r="CV104" t="s">
        <v>218</v>
      </c>
      <c r="CW104" t="s">
        <v>218</v>
      </c>
      <c r="CX104" t="s">
        <v>218</v>
      </c>
      <c r="CY104" t="s">
        <v>218</v>
      </c>
      <c r="CZ104" t="s">
        <v>218</v>
      </c>
      <c r="DA104" t="s">
        <v>218</v>
      </c>
      <c r="DB104" t="s">
        <v>218</v>
      </c>
      <c r="DC104">
        <v>2571614</v>
      </c>
      <c r="DD104">
        <v>2529000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>
        <v>5038.1940000000004</v>
      </c>
      <c r="EW104">
        <v>4580.6660000000002</v>
      </c>
      <c r="EX104">
        <v>4855.9359999999997</v>
      </c>
      <c r="EY104">
        <v>5098.0259999999998</v>
      </c>
      <c r="EZ104">
        <v>5459.3890000000001</v>
      </c>
      <c r="FA104">
        <v>6070.4709999999995</v>
      </c>
      <c r="FB104">
        <v>6491.7190000000001</v>
      </c>
      <c r="FC104">
        <v>6957.0330000000004</v>
      </c>
      <c r="FD104">
        <v>7670.0720000000001</v>
      </c>
      <c r="FE104">
        <v>8532.7240000000002</v>
      </c>
      <c r="FF104">
        <v>9316.7720000000008</v>
      </c>
      <c r="FG104">
        <v>10262.065000000001</v>
      </c>
      <c r="FH104">
        <v>11505.849</v>
      </c>
      <c r="FI104">
        <v>13181.404</v>
      </c>
      <c r="FJ104">
        <v>15297.606</v>
      </c>
      <c r="FK104">
        <v>17416.017</v>
      </c>
      <c r="FL104">
        <v>18495.731</v>
      </c>
      <c r="FM104">
        <v>18982.566999999999</v>
      </c>
      <c r="FN104">
        <v>19455.27</v>
      </c>
      <c r="FO104">
        <v>5.5734780813092497</v>
      </c>
      <c r="FP104">
        <v>0.175933992495766</v>
      </c>
      <c r="FQ104">
        <v>100</v>
      </c>
      <c r="FR104">
        <v>98.583730418949898</v>
      </c>
      <c r="FS104">
        <v>0.629987951277314</v>
      </c>
      <c r="FT104">
        <v>-0.4</v>
      </c>
      <c r="FU104">
        <v>-0.4</v>
      </c>
      <c r="FV104">
        <v>0.86599999999999999</v>
      </c>
      <c r="FW104">
        <v>72.3</v>
      </c>
      <c r="FX104">
        <v>99.8</v>
      </c>
      <c r="FY104">
        <v>90.2</v>
      </c>
      <c r="FZ104">
        <v>16377</v>
      </c>
      <c r="GA104">
        <v>0.78800000000000003</v>
      </c>
      <c r="GB104">
        <v>0.96099999999999997</v>
      </c>
      <c r="GC104">
        <v>0.85099999999999998</v>
      </c>
      <c r="GD104">
        <v>3</v>
      </c>
      <c r="GE104">
        <v>615</v>
      </c>
      <c r="GF104">
        <v>10.199999999999999</v>
      </c>
      <c r="GG104" t="s">
        <v>211</v>
      </c>
      <c r="GH104">
        <v>14.2</v>
      </c>
      <c r="GI104" t="s">
        <v>211</v>
      </c>
      <c r="GJ104">
        <v>19.7</v>
      </c>
      <c r="GK104" t="s">
        <v>211</v>
      </c>
      <c r="GL104">
        <v>-0.4</v>
      </c>
      <c r="GM104">
        <v>-0.1</v>
      </c>
      <c r="GN104">
        <v>68.2</v>
      </c>
      <c r="GO104">
        <v>20.100000000000001</v>
      </c>
      <c r="GP104">
        <v>25.4</v>
      </c>
      <c r="GQ104">
        <v>0.64800000000000002</v>
      </c>
      <c r="GR104">
        <v>0.67</v>
      </c>
      <c r="GS104">
        <v>77.099999999999994</v>
      </c>
      <c r="GT104">
        <v>67.099999999999994</v>
      </c>
      <c r="GU104">
        <v>99.8</v>
      </c>
      <c r="GV104">
        <v>99.8</v>
      </c>
    </row>
    <row r="105" spans="1:204">
      <c r="A105" s="9" t="s">
        <v>399</v>
      </c>
      <c r="B105" s="9" t="s">
        <v>400</v>
      </c>
      <c r="E105">
        <v>538593.9375</v>
      </c>
      <c r="F105">
        <v>2957861.75</v>
      </c>
      <c r="G105">
        <v>418036.03129999997</v>
      </c>
      <c r="H105">
        <v>62576.878900000003</v>
      </c>
      <c r="I105">
        <v>0.24429108477699249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1500</v>
      </c>
      <c r="X105">
        <v>0</v>
      </c>
      <c r="Z105">
        <v>0</v>
      </c>
      <c r="AA105">
        <v>17000</v>
      </c>
      <c r="AC105">
        <v>0</v>
      </c>
      <c r="AD105">
        <v>104075</v>
      </c>
      <c r="AF105">
        <v>500</v>
      </c>
      <c r="AG105">
        <v>0</v>
      </c>
      <c r="AH105">
        <v>123075</v>
      </c>
      <c r="AJ105">
        <v>0</v>
      </c>
      <c r="AK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T105">
        <v>0</v>
      </c>
      <c r="AU105">
        <v>0</v>
      </c>
      <c r="AV105">
        <v>1</v>
      </c>
      <c r="AX105">
        <v>0</v>
      </c>
      <c r="AY105">
        <v>0</v>
      </c>
      <c r="BA105">
        <v>0</v>
      </c>
      <c r="BB105">
        <v>0</v>
      </c>
      <c r="BC105">
        <v>0</v>
      </c>
      <c r="BE105">
        <v>0</v>
      </c>
      <c r="BF105">
        <v>25</v>
      </c>
      <c r="BH105">
        <v>0</v>
      </c>
      <c r="BI105">
        <v>0</v>
      </c>
      <c r="BJ105">
        <v>25</v>
      </c>
      <c r="BL105">
        <v>0</v>
      </c>
      <c r="BM105">
        <v>0</v>
      </c>
      <c r="BO105">
        <v>0</v>
      </c>
      <c r="BP105">
        <v>0</v>
      </c>
      <c r="BQ105">
        <v>0</v>
      </c>
      <c r="BR105">
        <v>0</v>
      </c>
      <c r="BS105">
        <v>26</v>
      </c>
      <c r="BT105">
        <v>0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4</v>
      </c>
      <c r="CA105" t="s">
        <v>218</v>
      </c>
      <c r="CB105" t="s">
        <v>218</v>
      </c>
      <c r="CC105" t="s">
        <v>218</v>
      </c>
      <c r="CD105" t="s">
        <v>218</v>
      </c>
      <c r="CE105" t="s">
        <v>218</v>
      </c>
      <c r="CF105" t="s">
        <v>218</v>
      </c>
      <c r="CG105" t="s">
        <v>218</v>
      </c>
      <c r="CH105" t="s">
        <v>218</v>
      </c>
      <c r="CI105" t="s">
        <v>218</v>
      </c>
      <c r="CJ105" t="s">
        <v>218</v>
      </c>
      <c r="CK105" t="s">
        <v>218</v>
      </c>
      <c r="CL105" t="s">
        <v>218</v>
      </c>
      <c r="CM105" t="s">
        <v>218</v>
      </c>
      <c r="CN105" t="s">
        <v>218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2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2</v>
      </c>
      <c r="DC105">
        <v>2775682</v>
      </c>
      <c r="DD105">
        <v>2777378</v>
      </c>
      <c r="DE105">
        <v>2.67</v>
      </c>
      <c r="DF105">
        <v>2.67</v>
      </c>
      <c r="DG105">
        <v>2.67</v>
      </c>
      <c r="DH105">
        <v>2.67</v>
      </c>
      <c r="DI105">
        <v>2.67</v>
      </c>
      <c r="DJ105">
        <v>2.67</v>
      </c>
      <c r="DK105">
        <v>2.67</v>
      </c>
      <c r="DL105">
        <v>2.67</v>
      </c>
      <c r="DM105">
        <v>2.67</v>
      </c>
      <c r="DN105">
        <v>2.67</v>
      </c>
      <c r="DO105">
        <v>2.67</v>
      </c>
      <c r="DP105">
        <v>2.67</v>
      </c>
      <c r="DQ105">
        <v>2.67</v>
      </c>
      <c r="DR105">
        <v>2.67</v>
      </c>
      <c r="DS105">
        <v>2.67</v>
      </c>
      <c r="DT105">
        <v>2.67</v>
      </c>
      <c r="DU105">
        <v>2.67</v>
      </c>
      <c r="DV105">
        <v>2.67</v>
      </c>
      <c r="DW105">
        <v>2.67</v>
      </c>
      <c r="DX105">
        <v>2.67</v>
      </c>
      <c r="DY105">
        <v>2.67</v>
      </c>
      <c r="DZ105">
        <v>2.67</v>
      </c>
      <c r="EA105">
        <v>2.67</v>
      </c>
      <c r="EB105">
        <v>2.67</v>
      </c>
      <c r="EC105">
        <v>2.67</v>
      </c>
      <c r="ED105">
        <v>2.67</v>
      </c>
      <c r="EE105">
        <v>2.67</v>
      </c>
      <c r="EF105">
        <v>2.67</v>
      </c>
      <c r="EG105">
        <v>2.67</v>
      </c>
      <c r="EH105">
        <v>2.67</v>
      </c>
      <c r="EI105">
        <v>2.67</v>
      </c>
      <c r="EJ105">
        <v>5185.2969999999996</v>
      </c>
      <c r="EK105">
        <v>5746.5940000000001</v>
      </c>
      <c r="EL105">
        <v>3868.7040000000002</v>
      </c>
      <c r="EM105">
        <v>4935.0389999999998</v>
      </c>
      <c r="EN105">
        <v>7397.7330000000002</v>
      </c>
      <c r="EO105">
        <v>9368.6659999999993</v>
      </c>
      <c r="EP105">
        <v>8794.8950000000004</v>
      </c>
      <c r="EQ105">
        <v>10431.127</v>
      </c>
      <c r="ER105">
        <v>7660.2749999999996</v>
      </c>
      <c r="ES105">
        <v>4546.2439999999997</v>
      </c>
      <c r="ET105">
        <v>4044.2429999999999</v>
      </c>
      <c r="EU105">
        <v>5671.2190000000001</v>
      </c>
      <c r="EV105">
        <v>5943.86</v>
      </c>
      <c r="EW105">
        <v>6379.2160000000003</v>
      </c>
      <c r="EX105">
        <v>6898.0249999999996</v>
      </c>
      <c r="EY105">
        <v>7349.7020000000002</v>
      </c>
      <c r="EZ105">
        <v>7635.8850000000002</v>
      </c>
      <c r="FA105">
        <v>7915.1689999999999</v>
      </c>
      <c r="FB105">
        <v>8052.6289999999999</v>
      </c>
      <c r="FC105">
        <v>7947.3919999999998</v>
      </c>
      <c r="FD105">
        <v>8154.06</v>
      </c>
      <c r="FE105">
        <v>8611.8259999999991</v>
      </c>
      <c r="FF105">
        <v>8932.2510000000002</v>
      </c>
      <c r="FG105">
        <v>9378.0930000000008</v>
      </c>
      <c r="FH105">
        <v>10206.222</v>
      </c>
      <c r="FI105">
        <v>10499.431</v>
      </c>
      <c r="FJ105">
        <v>10691.903</v>
      </c>
      <c r="FK105">
        <v>11270.199000000001</v>
      </c>
      <c r="FL105">
        <v>11689.562</v>
      </c>
      <c r="FM105">
        <v>12277.255999999999</v>
      </c>
      <c r="FN105">
        <v>12961.118</v>
      </c>
      <c r="FO105">
        <v>1.82432535051628</v>
      </c>
      <c r="FP105">
        <v>0</v>
      </c>
      <c r="FQ105">
        <v>84.900001525878906</v>
      </c>
      <c r="FR105">
        <v>34.026760723913902</v>
      </c>
      <c r="FS105" t="e">
        <v>#N/A</v>
      </c>
      <c r="FT105">
        <v>-0.8</v>
      </c>
      <c r="FU105">
        <v>-0.8</v>
      </c>
      <c r="FV105">
        <v>0.80300000000000005</v>
      </c>
      <c r="FW105">
        <v>71.900000000000006</v>
      </c>
      <c r="FX105">
        <v>89.6</v>
      </c>
      <c r="FY105">
        <v>78</v>
      </c>
      <c r="FZ105">
        <v>10109</v>
      </c>
      <c r="GA105">
        <v>0.78100000000000003</v>
      </c>
      <c r="GB105">
        <v>0.85699999999999998</v>
      </c>
      <c r="GC105">
        <v>0.77</v>
      </c>
      <c r="GD105">
        <v>-7</v>
      </c>
      <c r="GE105">
        <v>285</v>
      </c>
      <c r="GF105">
        <v>11.3</v>
      </c>
      <c r="GG105">
        <v>402</v>
      </c>
      <c r="GH105">
        <v>9.6</v>
      </c>
      <c r="GI105">
        <v>33.799999999999997</v>
      </c>
      <c r="GJ105" t="s">
        <v>211</v>
      </c>
      <c r="GK105" t="s">
        <v>211</v>
      </c>
      <c r="GL105">
        <v>0.9</v>
      </c>
      <c r="GM105">
        <v>-0.1</v>
      </c>
      <c r="GN105">
        <v>87.2</v>
      </c>
      <c r="GO105">
        <v>36.4</v>
      </c>
      <c r="GP105">
        <v>10.8</v>
      </c>
      <c r="GQ105" t="s">
        <v>211</v>
      </c>
      <c r="GR105">
        <v>0.25</v>
      </c>
      <c r="GS105">
        <v>74.099999999999994</v>
      </c>
      <c r="GT105">
        <v>69.8</v>
      </c>
      <c r="GU105">
        <v>86</v>
      </c>
      <c r="GV105">
        <v>93.4</v>
      </c>
    </row>
    <row r="106" spans="1:204">
      <c r="A106" s="9" t="s">
        <v>401</v>
      </c>
      <c r="B106" s="9" t="s">
        <v>402</v>
      </c>
      <c r="E106">
        <v>1582674.5</v>
      </c>
      <c r="F106">
        <v>196493.5625</v>
      </c>
      <c r="G106">
        <v>0</v>
      </c>
      <c r="H106">
        <v>0</v>
      </c>
      <c r="I106">
        <v>0.28668298195811492</v>
      </c>
      <c r="K106">
        <v>500000</v>
      </c>
      <c r="L106">
        <v>331500</v>
      </c>
      <c r="M106">
        <v>331500</v>
      </c>
      <c r="N106">
        <v>500000</v>
      </c>
      <c r="O106">
        <v>975000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180000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250</v>
      </c>
      <c r="AF106">
        <v>2001</v>
      </c>
      <c r="AG106">
        <v>0</v>
      </c>
      <c r="AH106">
        <v>2820251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X106">
        <v>18</v>
      </c>
      <c r="AY106">
        <v>22</v>
      </c>
      <c r="AZ106">
        <v>0</v>
      </c>
      <c r="BA106">
        <v>0</v>
      </c>
      <c r="BB106">
        <v>0</v>
      </c>
      <c r="BC106">
        <v>40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42</v>
      </c>
      <c r="BT106">
        <v>0</v>
      </c>
      <c r="BU106">
        <v>4</v>
      </c>
      <c r="BV106">
        <v>3</v>
      </c>
      <c r="BW106">
        <v>4</v>
      </c>
      <c r="BX106">
        <v>3</v>
      </c>
      <c r="BY106">
        <v>1</v>
      </c>
      <c r="BZ106">
        <v>15</v>
      </c>
      <c r="CA106">
        <v>0</v>
      </c>
      <c r="CB106">
        <v>2</v>
      </c>
      <c r="CC106">
        <v>1</v>
      </c>
      <c r="CD106">
        <v>2</v>
      </c>
      <c r="CE106">
        <v>0</v>
      </c>
      <c r="CF106">
        <v>1</v>
      </c>
      <c r="CG106">
        <v>6</v>
      </c>
      <c r="CH106" t="s">
        <v>218</v>
      </c>
      <c r="CI106" t="s">
        <v>218</v>
      </c>
      <c r="CJ106" t="s">
        <v>218</v>
      </c>
      <c r="CK106" t="s">
        <v>218</v>
      </c>
      <c r="CL106" t="s">
        <v>218</v>
      </c>
      <c r="CM106" t="s">
        <v>218</v>
      </c>
      <c r="CN106" t="s">
        <v>218</v>
      </c>
      <c r="CO106">
        <v>0</v>
      </c>
      <c r="CP106">
        <v>2</v>
      </c>
      <c r="CQ106">
        <v>1</v>
      </c>
      <c r="CR106">
        <v>0</v>
      </c>
      <c r="CS106">
        <v>0</v>
      </c>
      <c r="CT106">
        <v>0</v>
      </c>
      <c r="CU106">
        <v>3</v>
      </c>
      <c r="CV106">
        <v>0</v>
      </c>
      <c r="CW106">
        <v>0</v>
      </c>
      <c r="CX106">
        <v>1</v>
      </c>
      <c r="CY106">
        <v>2</v>
      </c>
      <c r="CZ106">
        <v>2</v>
      </c>
      <c r="DA106">
        <v>0</v>
      </c>
      <c r="DB106">
        <v>5</v>
      </c>
      <c r="DC106">
        <v>1232390</v>
      </c>
      <c r="DD106">
        <v>1263073</v>
      </c>
      <c r="DE106">
        <v>1.3620000000000001</v>
      </c>
      <c r="DF106">
        <v>1.3620000000000001</v>
      </c>
      <c r="DG106">
        <v>1.3620000000000001</v>
      </c>
      <c r="DH106">
        <v>1.3620000000000001</v>
      </c>
      <c r="DI106">
        <v>1.3620000000000001</v>
      </c>
      <c r="DJ106">
        <v>1.3620000000000001</v>
      </c>
      <c r="DK106">
        <v>1.3620000000000001</v>
      </c>
      <c r="DL106">
        <v>1.3620000000000001</v>
      </c>
      <c r="DM106">
        <v>1.3620000000000001</v>
      </c>
      <c r="DN106">
        <v>1.3620000000000001</v>
      </c>
      <c r="DO106">
        <v>1.3620000000000001</v>
      </c>
      <c r="DP106">
        <v>1.3620000000000001</v>
      </c>
      <c r="DQ106">
        <v>1.3620000000000001</v>
      </c>
      <c r="DR106">
        <v>1.3620000000000001</v>
      </c>
      <c r="DS106">
        <v>1.3620000000000001</v>
      </c>
      <c r="DT106">
        <v>1.3620000000000001</v>
      </c>
      <c r="DU106">
        <v>1.3620000000000001</v>
      </c>
      <c r="DV106">
        <v>1.3620000000000001</v>
      </c>
      <c r="DW106">
        <v>1.3620000000000001</v>
      </c>
      <c r="DX106">
        <v>1.3620000000000001</v>
      </c>
      <c r="DY106">
        <v>1.3620000000000001</v>
      </c>
      <c r="DZ106">
        <v>1.3620000000000001</v>
      </c>
      <c r="EA106">
        <v>1.3620000000000001</v>
      </c>
      <c r="EB106">
        <v>1.3620000000000001</v>
      </c>
      <c r="EC106">
        <v>1.3620000000000001</v>
      </c>
      <c r="ED106">
        <v>1.3620000000000001</v>
      </c>
      <c r="EE106">
        <v>1.3620000000000001</v>
      </c>
      <c r="EF106">
        <v>1.3620000000000001</v>
      </c>
      <c r="EG106">
        <v>1.3620000000000001</v>
      </c>
      <c r="EH106">
        <v>1.3620000000000001</v>
      </c>
      <c r="EI106">
        <v>1.3620000000000001</v>
      </c>
      <c r="EJ106">
        <v>367.57400000000001</v>
      </c>
      <c r="EK106">
        <v>395.86799999999999</v>
      </c>
      <c r="EL106">
        <v>418.15600000000001</v>
      </c>
      <c r="EM106">
        <v>413.76900000000001</v>
      </c>
      <c r="EN106">
        <v>482.24400000000003</v>
      </c>
      <c r="EO106">
        <v>507.76299999999998</v>
      </c>
      <c r="EP106">
        <v>511.31</v>
      </c>
      <c r="EQ106">
        <v>519.30999999999995</v>
      </c>
      <c r="ER106">
        <v>585.38699999999994</v>
      </c>
      <c r="ES106">
        <v>637.17200000000003</v>
      </c>
      <c r="ET106">
        <v>683.59299999999996</v>
      </c>
      <c r="EU106">
        <v>724.36500000000001</v>
      </c>
      <c r="EV106">
        <v>747.38800000000003</v>
      </c>
      <c r="EW106">
        <v>774.75099999999998</v>
      </c>
      <c r="EX106">
        <v>801.52599999999995</v>
      </c>
      <c r="EY106">
        <v>813.41300000000001</v>
      </c>
      <c r="EZ106">
        <v>918.72900000000004</v>
      </c>
      <c r="FA106">
        <v>988.65200000000004</v>
      </c>
      <c r="FB106">
        <v>957.49800000000005</v>
      </c>
      <c r="FC106">
        <v>952.91</v>
      </c>
      <c r="FD106">
        <v>973.53800000000001</v>
      </c>
      <c r="FE106">
        <v>996.54399999999998</v>
      </c>
      <c r="FF106">
        <v>1020.455</v>
      </c>
      <c r="FG106">
        <v>1051.066</v>
      </c>
      <c r="FH106">
        <v>1098.172</v>
      </c>
      <c r="FI106">
        <v>1118.778</v>
      </c>
      <c r="FJ106">
        <v>1214.5360000000001</v>
      </c>
      <c r="FK106">
        <v>1284.5730000000001</v>
      </c>
      <c r="FL106">
        <v>1353.98</v>
      </c>
      <c r="FM106">
        <v>1426.9449999999999</v>
      </c>
      <c r="FN106">
        <v>1507.973</v>
      </c>
      <c r="FO106">
        <v>9.4286453911706207</v>
      </c>
      <c r="FP106">
        <v>1.3426773997549399</v>
      </c>
      <c r="FQ106">
        <v>18.299999237060501</v>
      </c>
      <c r="FR106">
        <v>28.3493597484958</v>
      </c>
      <c r="FS106">
        <v>6.3396652193921502E-2</v>
      </c>
      <c r="FT106">
        <v>-3.4</v>
      </c>
      <c r="FU106">
        <v>-2.7</v>
      </c>
      <c r="FV106">
        <v>0.51400000000000001</v>
      </c>
      <c r="FW106">
        <v>44.9</v>
      </c>
      <c r="FX106">
        <v>82.2</v>
      </c>
      <c r="FY106">
        <v>61.5</v>
      </c>
      <c r="FZ106">
        <v>1541</v>
      </c>
      <c r="GA106">
        <v>0.33200000000000002</v>
      </c>
      <c r="GB106">
        <v>0.753</v>
      </c>
      <c r="GC106">
        <v>0.45700000000000002</v>
      </c>
      <c r="GD106">
        <v>-6</v>
      </c>
      <c r="GE106">
        <v>88</v>
      </c>
      <c r="GF106">
        <v>7.8</v>
      </c>
      <c r="GG106">
        <v>663</v>
      </c>
      <c r="GH106">
        <v>29.8</v>
      </c>
      <c r="GI106">
        <v>64</v>
      </c>
      <c r="GJ106" t="s">
        <v>211</v>
      </c>
      <c r="GK106">
        <v>114</v>
      </c>
      <c r="GL106">
        <v>1.2</v>
      </c>
      <c r="GM106">
        <v>-0.4</v>
      </c>
      <c r="GN106">
        <v>26.9</v>
      </c>
      <c r="GO106">
        <v>67.900000000000006</v>
      </c>
      <c r="GP106">
        <v>8.4</v>
      </c>
      <c r="GQ106">
        <v>0.59099999999999997</v>
      </c>
      <c r="GR106">
        <v>0.73</v>
      </c>
      <c r="GS106">
        <v>45.5</v>
      </c>
      <c r="GT106">
        <v>43.9</v>
      </c>
      <c r="GU106">
        <v>90.3</v>
      </c>
      <c r="GV106">
        <v>73.7</v>
      </c>
    </row>
    <row r="107" spans="1:204">
      <c r="A107" s="9" t="s">
        <v>403</v>
      </c>
      <c r="B107" s="9" t="s">
        <v>404</v>
      </c>
      <c r="E107">
        <v>2578279</v>
      </c>
      <c r="F107">
        <v>487106</v>
      </c>
      <c r="G107">
        <v>291146.84379999997</v>
      </c>
      <c r="H107">
        <v>171205.1875</v>
      </c>
      <c r="I107" t="e">
        <v>#N/A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1000000</v>
      </c>
      <c r="S107">
        <v>0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5000</v>
      </c>
      <c r="AA107">
        <v>17000</v>
      </c>
      <c r="AC107">
        <v>0</v>
      </c>
      <c r="AD107">
        <v>0</v>
      </c>
      <c r="AE107">
        <v>2000</v>
      </c>
      <c r="AF107">
        <v>0</v>
      </c>
      <c r="AG107">
        <v>3500</v>
      </c>
      <c r="AH107">
        <v>1027500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X107">
        <v>0</v>
      </c>
      <c r="AY107">
        <v>0</v>
      </c>
      <c r="AZ107">
        <v>0</v>
      </c>
      <c r="BA107">
        <v>10</v>
      </c>
      <c r="BB107">
        <v>1</v>
      </c>
      <c r="BC107">
        <v>11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12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4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1752706</v>
      </c>
      <c r="DD107">
        <v>1807890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>
        <v>376.35500000000002</v>
      </c>
      <c r="FE107">
        <v>382.73700000000002</v>
      </c>
      <c r="FF107">
        <v>395.54899999999998</v>
      </c>
      <c r="FG107">
        <v>273.75400000000002</v>
      </c>
      <c r="FH107">
        <v>306.44</v>
      </c>
      <c r="FI107">
        <v>311.63900000000001</v>
      </c>
      <c r="FJ107">
        <v>333.23899999999998</v>
      </c>
      <c r="FK107">
        <v>357.209</v>
      </c>
      <c r="FL107">
        <v>379.47800000000001</v>
      </c>
      <c r="FM107">
        <v>405.96100000000001</v>
      </c>
      <c r="FN107">
        <v>446.69400000000002</v>
      </c>
      <c r="FO107">
        <v>1.9231622746185799</v>
      </c>
      <c r="FP107">
        <v>7.6648672439231103</v>
      </c>
      <c r="FQ107">
        <v>6.1999998092651296</v>
      </c>
      <c r="FR107">
        <v>19.296673169188502</v>
      </c>
      <c r="FS107" t="e">
        <v>#N/A</v>
      </c>
      <c r="FT107">
        <v>1.6</v>
      </c>
      <c r="FU107">
        <v>1.8</v>
      </c>
      <c r="FV107">
        <v>0.442</v>
      </c>
      <c r="FW107">
        <v>57.9</v>
      </c>
      <c r="FX107">
        <v>55.5</v>
      </c>
      <c r="FY107">
        <v>57.6</v>
      </c>
      <c r="FZ107">
        <v>362</v>
      </c>
      <c r="GA107">
        <v>0.54800000000000004</v>
      </c>
      <c r="GB107">
        <v>0.56200000000000006</v>
      </c>
      <c r="GC107">
        <v>0.215</v>
      </c>
      <c r="GD107">
        <v>10</v>
      </c>
      <c r="GE107">
        <v>25</v>
      </c>
      <c r="GF107">
        <v>16.399999999999999</v>
      </c>
      <c r="GG107" t="s">
        <v>211</v>
      </c>
      <c r="GH107" t="s">
        <v>211</v>
      </c>
      <c r="GI107">
        <v>43.9</v>
      </c>
      <c r="GJ107" t="s">
        <v>211</v>
      </c>
      <c r="GK107">
        <v>138</v>
      </c>
      <c r="GL107">
        <v>2.8</v>
      </c>
      <c r="GM107">
        <v>1.3</v>
      </c>
      <c r="GN107">
        <v>61.5</v>
      </c>
      <c r="GO107">
        <v>78.2</v>
      </c>
      <c r="GP107">
        <v>5.7</v>
      </c>
      <c r="GQ107" t="s">
        <v>211</v>
      </c>
      <c r="GR107">
        <v>0.5</v>
      </c>
      <c r="GS107">
        <v>59.3</v>
      </c>
      <c r="GT107">
        <v>56.5</v>
      </c>
      <c r="GU107">
        <v>50.9</v>
      </c>
      <c r="GV107">
        <v>60.2</v>
      </c>
    </row>
    <row r="108" spans="1:204">
      <c r="A108" s="9" t="s">
        <v>405</v>
      </c>
      <c r="B108" s="9" t="s">
        <v>406</v>
      </c>
      <c r="E108">
        <v>784995.3125</v>
      </c>
      <c r="F108">
        <v>4504700.5</v>
      </c>
      <c r="G108">
        <v>776466.625</v>
      </c>
      <c r="H108">
        <v>46579.742200000001</v>
      </c>
      <c r="I108" t="e">
        <v>#N/A</v>
      </c>
      <c r="M108">
        <v>0</v>
      </c>
      <c r="S108">
        <v>0</v>
      </c>
      <c r="Y108">
        <v>0</v>
      </c>
      <c r="AE108">
        <v>0</v>
      </c>
      <c r="AH108">
        <v>0</v>
      </c>
      <c r="AL108">
        <v>0</v>
      </c>
      <c r="AO108">
        <v>0</v>
      </c>
      <c r="AS108">
        <v>0</v>
      </c>
      <c r="AV108">
        <v>1</v>
      </c>
      <c r="AZ108">
        <v>0</v>
      </c>
      <c r="BC108">
        <v>0</v>
      </c>
      <c r="BG108">
        <v>0</v>
      </c>
      <c r="BJ108">
        <v>0</v>
      </c>
      <c r="BN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1</v>
      </c>
      <c r="CA108" t="s">
        <v>218</v>
      </c>
      <c r="CB108" t="s">
        <v>218</v>
      </c>
      <c r="CC108" t="s">
        <v>218</v>
      </c>
      <c r="CD108" t="s">
        <v>218</v>
      </c>
      <c r="CE108" t="s">
        <v>218</v>
      </c>
      <c r="CF108" t="s">
        <v>218</v>
      </c>
      <c r="CG108" t="s">
        <v>218</v>
      </c>
      <c r="CH108" t="s">
        <v>218</v>
      </c>
      <c r="CI108" t="s">
        <v>218</v>
      </c>
      <c r="CJ108" t="s">
        <v>218</v>
      </c>
      <c r="CK108" t="s">
        <v>218</v>
      </c>
      <c r="CL108" t="s">
        <v>218</v>
      </c>
      <c r="CM108" t="s">
        <v>218</v>
      </c>
      <c r="CN108" t="s">
        <v>218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 t="s">
        <v>218</v>
      </c>
      <c r="CW108" t="s">
        <v>218</v>
      </c>
      <c r="CX108" t="s">
        <v>218</v>
      </c>
      <c r="CY108" t="s">
        <v>218</v>
      </c>
      <c r="CZ108" t="s">
        <v>218</v>
      </c>
      <c r="DA108" t="s">
        <v>218</v>
      </c>
      <c r="DB108" t="s">
        <v>218</v>
      </c>
      <c r="DC108">
        <v>2798182</v>
      </c>
      <c r="DD108">
        <v>2924429</v>
      </c>
      <c r="DE108">
        <v>3.04</v>
      </c>
      <c r="DF108">
        <v>4.04</v>
      </c>
      <c r="DG108">
        <v>5.04</v>
      </c>
      <c r="DH108">
        <v>6.04</v>
      </c>
      <c r="DI108">
        <v>7.04</v>
      </c>
      <c r="DJ108">
        <v>8.0399999999999991</v>
      </c>
      <c r="DK108">
        <v>9.0399999999999991</v>
      </c>
      <c r="DL108">
        <v>10.039999999999999</v>
      </c>
      <c r="DM108">
        <v>11.04</v>
      </c>
      <c r="DN108">
        <v>12.04</v>
      </c>
      <c r="DO108">
        <v>13.04</v>
      </c>
      <c r="DP108">
        <v>14.04</v>
      </c>
      <c r="DQ108">
        <v>15.04</v>
      </c>
      <c r="DR108">
        <v>16.04</v>
      </c>
      <c r="DS108">
        <v>17.04</v>
      </c>
      <c r="DT108">
        <v>18.04</v>
      </c>
      <c r="DU108">
        <v>19.04</v>
      </c>
      <c r="DV108">
        <v>20.04</v>
      </c>
      <c r="DW108">
        <v>21.04</v>
      </c>
      <c r="DX108">
        <v>22.04</v>
      </c>
      <c r="DY108">
        <v>23.04</v>
      </c>
      <c r="DZ108">
        <v>24.04</v>
      </c>
      <c r="EA108">
        <v>25.04</v>
      </c>
      <c r="EB108">
        <v>26.04</v>
      </c>
      <c r="EC108">
        <v>27.04</v>
      </c>
      <c r="ED108">
        <v>28.04</v>
      </c>
      <c r="EE108">
        <v>29.04</v>
      </c>
      <c r="EF108">
        <v>30.04</v>
      </c>
      <c r="EG108">
        <v>31.04</v>
      </c>
      <c r="EH108">
        <v>32.04</v>
      </c>
      <c r="EI108">
        <v>33.04</v>
      </c>
      <c r="EJ108">
        <v>9733.7890000000007</v>
      </c>
      <c r="EK108">
        <v>8860.2649999999994</v>
      </c>
      <c r="EL108">
        <v>8177.3130000000001</v>
      </c>
      <c r="EM108">
        <v>8451.4560000000001</v>
      </c>
      <c r="EN108">
        <v>8706.9079999999994</v>
      </c>
      <c r="EO108">
        <v>9114.9330000000009</v>
      </c>
      <c r="EP108">
        <v>8569.3269999999993</v>
      </c>
      <c r="EQ108">
        <v>8347.0120000000006</v>
      </c>
      <c r="ER108">
        <v>8106.6790000000001</v>
      </c>
      <c r="ES108">
        <v>7956.0810000000001</v>
      </c>
      <c r="ET108">
        <v>6998.6220000000003</v>
      </c>
      <c r="EU108">
        <v>8043.3190000000004</v>
      </c>
      <c r="EV108">
        <v>8030.4889999999996</v>
      </c>
      <c r="EW108">
        <v>8179.83</v>
      </c>
      <c r="EX108">
        <v>8081.3580000000002</v>
      </c>
      <c r="EY108">
        <v>7598.0780000000004</v>
      </c>
      <c r="EZ108">
        <v>7865.7610000000004</v>
      </c>
      <c r="FA108">
        <v>8105.9219999999996</v>
      </c>
      <c r="FB108">
        <v>7967.2139999999999</v>
      </c>
      <c r="FC108">
        <v>8011.076</v>
      </c>
      <c r="FD108">
        <v>8295.9660000000003</v>
      </c>
      <c r="FE108">
        <v>8816.83</v>
      </c>
      <c r="FF108">
        <v>8920.3940000000002</v>
      </c>
      <c r="FG108">
        <v>9463.2289999999994</v>
      </c>
      <c r="FH108">
        <v>9980.9580000000005</v>
      </c>
      <c r="FI108">
        <v>10736.661</v>
      </c>
      <c r="FJ108">
        <v>11420.608</v>
      </c>
      <c r="FK108">
        <v>12276.511</v>
      </c>
      <c r="FL108">
        <v>13361.203</v>
      </c>
      <c r="FM108">
        <v>14641.745999999999</v>
      </c>
      <c r="FN108">
        <v>15988.477999999999</v>
      </c>
      <c r="FO108">
        <v>2.1374382235413498</v>
      </c>
      <c r="FP108">
        <v>2.06242119870516E-2</v>
      </c>
      <c r="FQ108">
        <v>57.200000762939403</v>
      </c>
      <c r="FR108">
        <v>76.705769980240404</v>
      </c>
      <c r="FS108" t="e">
        <v>#N/A</v>
      </c>
      <c r="FT108">
        <v>0</v>
      </c>
      <c r="FU108">
        <v>0</v>
      </c>
      <c r="FV108">
        <v>0.84699999999999998</v>
      </c>
      <c r="FW108">
        <v>73.8</v>
      </c>
      <c r="FX108">
        <v>86.8</v>
      </c>
      <c r="FY108">
        <v>95.8</v>
      </c>
      <c r="FZ108">
        <v>14364</v>
      </c>
      <c r="GA108">
        <v>0.81399999999999995</v>
      </c>
      <c r="GB108">
        <v>0.89800000000000002</v>
      </c>
      <c r="GC108">
        <v>0.82899999999999996</v>
      </c>
      <c r="GD108">
        <v>2</v>
      </c>
      <c r="GE108">
        <v>189</v>
      </c>
      <c r="GF108">
        <v>6.5</v>
      </c>
      <c r="GG108" t="s">
        <v>211</v>
      </c>
      <c r="GH108" t="s">
        <v>211</v>
      </c>
      <c r="GI108">
        <v>51.6</v>
      </c>
      <c r="GJ108" t="s">
        <v>211</v>
      </c>
      <c r="GK108" t="s">
        <v>211</v>
      </c>
      <c r="GL108">
        <v>1.9</v>
      </c>
      <c r="GM108">
        <v>0.1</v>
      </c>
      <c r="GN108">
        <v>77.900000000000006</v>
      </c>
      <c r="GO108">
        <v>45.9</v>
      </c>
      <c r="GP108">
        <v>6.6</v>
      </c>
      <c r="GQ108" t="s">
        <v>211</v>
      </c>
      <c r="GR108">
        <v>0.25</v>
      </c>
      <c r="GS108">
        <v>76.8</v>
      </c>
      <c r="GT108">
        <v>71.599999999999994</v>
      </c>
      <c r="GU108">
        <v>78.400000000000006</v>
      </c>
      <c r="GV108">
        <v>94.5</v>
      </c>
    </row>
    <row r="109" spans="1:204">
      <c r="A109" s="9" t="s">
        <v>407</v>
      </c>
      <c r="B109" s="9" t="s">
        <v>408</v>
      </c>
      <c r="E109">
        <v>1369.4409000000001</v>
      </c>
      <c r="F109">
        <v>31247.5527</v>
      </c>
      <c r="G109">
        <v>0</v>
      </c>
      <c r="H109">
        <v>0</v>
      </c>
      <c r="I109" t="e">
        <v>#N/A</v>
      </c>
      <c r="AH109">
        <v>0</v>
      </c>
      <c r="AO109">
        <v>0</v>
      </c>
      <c r="AV109">
        <v>1</v>
      </c>
      <c r="BC109">
        <v>0</v>
      </c>
      <c r="BJ109">
        <v>0</v>
      </c>
      <c r="BQ109">
        <v>0</v>
      </c>
      <c r="BR109">
        <v>0</v>
      </c>
      <c r="BS109">
        <v>1</v>
      </c>
      <c r="BT109" t="s">
        <v>218</v>
      </c>
      <c r="BU109" t="s">
        <v>218</v>
      </c>
      <c r="BV109" t="s">
        <v>218</v>
      </c>
      <c r="BW109" t="s">
        <v>218</v>
      </c>
      <c r="BX109" t="s">
        <v>218</v>
      </c>
      <c r="BY109" t="s">
        <v>218</v>
      </c>
      <c r="BZ109" t="s">
        <v>218</v>
      </c>
      <c r="CA109" t="s">
        <v>218</v>
      </c>
      <c r="CB109" t="s">
        <v>218</v>
      </c>
      <c r="CC109" t="s">
        <v>218</v>
      </c>
      <c r="CD109" t="s">
        <v>218</v>
      </c>
      <c r="CE109" t="s">
        <v>218</v>
      </c>
      <c r="CF109" t="s">
        <v>218</v>
      </c>
      <c r="CG109" t="s">
        <v>218</v>
      </c>
      <c r="CH109" t="s">
        <v>218</v>
      </c>
      <c r="CI109" t="s">
        <v>218</v>
      </c>
      <c r="CJ109" t="s">
        <v>218</v>
      </c>
      <c r="CK109" t="s">
        <v>218</v>
      </c>
      <c r="CL109" t="s">
        <v>218</v>
      </c>
      <c r="CM109" t="s">
        <v>218</v>
      </c>
      <c r="CN109" t="s">
        <v>218</v>
      </c>
      <c r="CO109" t="s">
        <v>218</v>
      </c>
      <c r="CP109" t="s">
        <v>218</v>
      </c>
      <c r="CQ109" t="s">
        <v>218</v>
      </c>
      <c r="CR109" t="s">
        <v>218</v>
      </c>
      <c r="CS109" t="s">
        <v>218</v>
      </c>
      <c r="CT109" t="s">
        <v>218</v>
      </c>
      <c r="CU109" t="s">
        <v>218</v>
      </c>
      <c r="CV109" t="s">
        <v>218</v>
      </c>
      <c r="CW109" t="s">
        <v>218</v>
      </c>
      <c r="CX109" t="s">
        <v>218</v>
      </c>
      <c r="CY109" t="s">
        <v>218</v>
      </c>
      <c r="CZ109" t="s">
        <v>218</v>
      </c>
      <c r="DA109" t="s">
        <v>218</v>
      </c>
      <c r="DB109" t="s">
        <v>218</v>
      </c>
      <c r="DC109" t="s">
        <v>211</v>
      </c>
      <c r="DD109" t="s">
        <v>211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e">
        <v>#N/A</v>
      </c>
      <c r="FK109" t="e">
        <v>#N/A</v>
      </c>
      <c r="FL109" t="e">
        <v>#N/A</v>
      </c>
      <c r="FM109" t="e">
        <v>#N/A</v>
      </c>
      <c r="FN109" t="e">
        <v>#N/A</v>
      </c>
      <c r="FO109" t="e">
        <v>#N/A</v>
      </c>
      <c r="FP109" t="e">
        <v>#N/A</v>
      </c>
      <c r="FQ109" t="e">
        <v>#N/A</v>
      </c>
      <c r="FR109">
        <v>95.427881781694595</v>
      </c>
      <c r="FS109" t="e">
        <v>#N/A</v>
      </c>
      <c r="FT109" t="e">
        <v>#N/A</v>
      </c>
      <c r="FU109" t="e">
        <v>#N/A</v>
      </c>
      <c r="FV109">
        <v>0.95099999999999996</v>
      </c>
      <c r="FW109" t="s">
        <v>211</v>
      </c>
      <c r="FX109" t="s">
        <v>211</v>
      </c>
      <c r="FY109">
        <v>86.8</v>
      </c>
      <c r="FZ109">
        <v>85382</v>
      </c>
      <c r="GA109">
        <v>0.90300000000000002</v>
      </c>
      <c r="GB109">
        <v>0.94899999999999995</v>
      </c>
      <c r="GC109">
        <v>1</v>
      </c>
      <c r="GD109">
        <v>-18</v>
      </c>
      <c r="GE109" t="s">
        <v>211</v>
      </c>
      <c r="GF109" t="s">
        <v>211</v>
      </c>
      <c r="GG109" t="s">
        <v>211</v>
      </c>
      <c r="GH109" t="s">
        <v>211</v>
      </c>
      <c r="GI109" t="s">
        <v>211</v>
      </c>
      <c r="GJ109" t="s">
        <v>211</v>
      </c>
      <c r="GK109" t="s">
        <v>211</v>
      </c>
      <c r="GL109" t="s">
        <v>211</v>
      </c>
      <c r="GM109" t="s">
        <v>211</v>
      </c>
      <c r="GN109">
        <v>14.2</v>
      </c>
      <c r="GO109" t="s">
        <v>211</v>
      </c>
      <c r="GP109" t="s">
        <v>211</v>
      </c>
      <c r="GQ109" t="s">
        <v>211</v>
      </c>
      <c r="GR109" t="s">
        <v>211</v>
      </c>
      <c r="GS109" t="s">
        <v>211</v>
      </c>
      <c r="GT109" t="s">
        <v>211</v>
      </c>
      <c r="GU109" t="s">
        <v>211</v>
      </c>
      <c r="GV109" t="s">
        <v>211</v>
      </c>
    </row>
    <row r="110" spans="1:204">
      <c r="A110" s="9" t="s">
        <v>409</v>
      </c>
      <c r="B110" s="9" t="s">
        <v>410</v>
      </c>
      <c r="E110">
        <v>1262458</v>
      </c>
      <c r="F110">
        <v>2433548</v>
      </c>
      <c r="G110">
        <v>153663.5938</v>
      </c>
      <c r="H110">
        <v>33237.542999999998</v>
      </c>
      <c r="I110">
        <v>3.8168715533812111E-2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D110">
        <v>0</v>
      </c>
      <c r="AE110">
        <v>780000</v>
      </c>
      <c r="AF110">
        <v>0</v>
      </c>
      <c r="AG110">
        <v>0</v>
      </c>
      <c r="AH110">
        <v>780000</v>
      </c>
      <c r="AK110">
        <v>0</v>
      </c>
      <c r="AL110">
        <v>0</v>
      </c>
      <c r="AM110">
        <v>0</v>
      </c>
      <c r="AN110">
        <v>0</v>
      </c>
      <c r="AO110">
        <v>0</v>
      </c>
      <c r="AR110">
        <v>0</v>
      </c>
      <c r="AS110">
        <v>0</v>
      </c>
      <c r="AT110">
        <v>52</v>
      </c>
      <c r="AU110">
        <v>0</v>
      </c>
      <c r="AV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F110">
        <v>0</v>
      </c>
      <c r="BG110">
        <v>6</v>
      </c>
      <c r="BH110">
        <v>2</v>
      </c>
      <c r="BI110">
        <v>0</v>
      </c>
      <c r="BJ110">
        <v>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</v>
      </c>
      <c r="BT110">
        <v>0</v>
      </c>
      <c r="BU110">
        <v>0</v>
      </c>
      <c r="BV110">
        <v>1</v>
      </c>
      <c r="BW110">
        <v>1</v>
      </c>
      <c r="BX110">
        <v>2</v>
      </c>
      <c r="BY110">
        <v>0</v>
      </c>
      <c r="BZ110">
        <v>4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2</v>
      </c>
      <c r="CM110">
        <v>0</v>
      </c>
      <c r="CN110">
        <v>2</v>
      </c>
      <c r="CO110" t="s">
        <v>218</v>
      </c>
      <c r="CP110" t="s">
        <v>218</v>
      </c>
      <c r="CQ110" t="s">
        <v>218</v>
      </c>
      <c r="CR110" t="s">
        <v>218</v>
      </c>
      <c r="CS110" t="s">
        <v>218</v>
      </c>
      <c r="CT110" t="s">
        <v>218</v>
      </c>
      <c r="CU110" t="s">
        <v>218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1</v>
      </c>
      <c r="DC110">
        <v>3379000</v>
      </c>
      <c r="DD110">
        <v>3398000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>
        <v>7034.3130000000001</v>
      </c>
      <c r="EW110">
        <v>5983.0169999999998</v>
      </c>
      <c r="EX110">
        <v>5528.2190000000001</v>
      </c>
      <c r="EY110">
        <v>5793.857</v>
      </c>
      <c r="EZ110">
        <v>6399.0259999999998</v>
      </c>
      <c r="FA110">
        <v>7109.7449999999999</v>
      </c>
      <c r="FB110">
        <v>7783.1180000000004</v>
      </c>
      <c r="FC110">
        <v>7835.2560000000003</v>
      </c>
      <c r="FD110">
        <v>8361.8940000000002</v>
      </c>
      <c r="FE110">
        <v>9197.24</v>
      </c>
      <c r="FF110">
        <v>10056.700000000001</v>
      </c>
      <c r="FG110">
        <v>11379.075000000001</v>
      </c>
      <c r="FH110">
        <v>12600.243</v>
      </c>
      <c r="FI110">
        <v>14083.973</v>
      </c>
      <c r="FJ110">
        <v>15735.01</v>
      </c>
      <c r="FK110">
        <v>17661.156999999999</v>
      </c>
      <c r="FL110">
        <v>19215.847000000002</v>
      </c>
      <c r="FM110">
        <v>20670.937000000002</v>
      </c>
      <c r="FN110">
        <v>22244.664000000001</v>
      </c>
      <c r="FO110">
        <v>4.5886122510249798</v>
      </c>
      <c r="FP110">
        <v>9.5021235841933394E-2</v>
      </c>
      <c r="FQ110">
        <v>28.6055875612</v>
      </c>
      <c r="FR110">
        <v>149.56718277962401</v>
      </c>
      <c r="FS110">
        <v>0.83016592763216701</v>
      </c>
      <c r="FT110">
        <v>-0.4</v>
      </c>
      <c r="FU110">
        <v>-0.8</v>
      </c>
      <c r="FV110">
        <v>0.87</v>
      </c>
      <c r="FW110">
        <v>71.8</v>
      </c>
      <c r="FX110">
        <v>99.7</v>
      </c>
      <c r="FY110">
        <v>92.3</v>
      </c>
      <c r="FZ110">
        <v>17575</v>
      </c>
      <c r="GA110">
        <v>0.78</v>
      </c>
      <c r="GB110">
        <v>0.96799999999999997</v>
      </c>
      <c r="GC110">
        <v>0.86299999999999999</v>
      </c>
      <c r="GD110">
        <v>3</v>
      </c>
      <c r="GE110">
        <v>728</v>
      </c>
      <c r="GF110">
        <v>13.3</v>
      </c>
      <c r="GG110">
        <v>2166</v>
      </c>
      <c r="GH110">
        <v>14.7</v>
      </c>
      <c r="GI110" t="s">
        <v>211</v>
      </c>
      <c r="GJ110">
        <v>23.5</v>
      </c>
      <c r="GK110" t="s">
        <v>211</v>
      </c>
      <c r="GL110">
        <v>-0.4</v>
      </c>
      <c r="GM110">
        <v>-0.6</v>
      </c>
      <c r="GN110">
        <v>67.2</v>
      </c>
      <c r="GO110">
        <v>21.2</v>
      </c>
      <c r="GP110">
        <v>23.7</v>
      </c>
      <c r="GQ110">
        <v>0.628</v>
      </c>
      <c r="GR110">
        <v>0.7</v>
      </c>
      <c r="GS110">
        <v>77.7</v>
      </c>
      <c r="GT110">
        <v>65.900000000000006</v>
      </c>
      <c r="GU110">
        <v>99.7</v>
      </c>
      <c r="GV110">
        <v>99.7</v>
      </c>
    </row>
    <row r="111" spans="1:204">
      <c r="A111" s="9" t="s">
        <v>411</v>
      </c>
      <c r="B111" s="9" t="s">
        <v>412</v>
      </c>
      <c r="E111">
        <v>99883.960900000005</v>
      </c>
      <c r="F111">
        <v>336811.03129999997</v>
      </c>
      <c r="G111">
        <v>0</v>
      </c>
      <c r="H111">
        <v>0</v>
      </c>
      <c r="I111">
        <v>3.3019968515843975E-2</v>
      </c>
      <c r="K111">
        <v>0</v>
      </c>
      <c r="L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U111">
        <v>0</v>
      </c>
      <c r="W111">
        <v>0</v>
      </c>
      <c r="X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G111">
        <v>0</v>
      </c>
      <c r="AH111">
        <v>0</v>
      </c>
      <c r="AJ111">
        <v>0</v>
      </c>
      <c r="AK111">
        <v>0</v>
      </c>
      <c r="AL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U111">
        <v>170</v>
      </c>
      <c r="AV111">
        <v>171</v>
      </c>
      <c r="AX111">
        <v>0</v>
      </c>
      <c r="AY111">
        <v>0</v>
      </c>
      <c r="AZ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I111">
        <v>0</v>
      </c>
      <c r="BJ111">
        <v>0</v>
      </c>
      <c r="BL111">
        <v>0</v>
      </c>
      <c r="BM111">
        <v>0</v>
      </c>
      <c r="BN111">
        <v>0</v>
      </c>
      <c r="BP111">
        <v>0</v>
      </c>
      <c r="BQ111">
        <v>0</v>
      </c>
      <c r="BR111">
        <v>0</v>
      </c>
      <c r="BS111">
        <v>171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  <c r="CA111" t="s">
        <v>218</v>
      </c>
      <c r="CB111" t="s">
        <v>218</v>
      </c>
      <c r="CC111" t="s">
        <v>218</v>
      </c>
      <c r="CD111" t="s">
        <v>218</v>
      </c>
      <c r="CE111" t="s">
        <v>218</v>
      </c>
      <c r="CF111" t="s">
        <v>218</v>
      </c>
      <c r="CG111" t="s">
        <v>218</v>
      </c>
      <c r="CH111" t="s">
        <v>218</v>
      </c>
      <c r="CI111" t="s">
        <v>218</v>
      </c>
      <c r="CJ111" t="s">
        <v>218</v>
      </c>
      <c r="CK111" t="s">
        <v>218</v>
      </c>
      <c r="CL111" t="s">
        <v>218</v>
      </c>
      <c r="CM111" t="s">
        <v>218</v>
      </c>
      <c r="CN111" t="s">
        <v>218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 t="s">
        <v>218</v>
      </c>
      <c r="CW111" t="s">
        <v>218</v>
      </c>
      <c r="CX111" t="s">
        <v>218</v>
      </c>
      <c r="CY111" t="s">
        <v>218</v>
      </c>
      <c r="CZ111" t="s">
        <v>218</v>
      </c>
      <c r="DA111" t="s">
        <v>218</v>
      </c>
      <c r="DB111" t="s">
        <v>218</v>
      </c>
      <c r="DC111">
        <v>362300</v>
      </c>
      <c r="DD111">
        <v>363500</v>
      </c>
      <c r="DE111">
        <v>0.36399999999999999</v>
      </c>
      <c r="DF111">
        <v>0.36399999999999999</v>
      </c>
      <c r="DG111">
        <v>0.36399999999999999</v>
      </c>
      <c r="DH111">
        <v>0.36399999999999999</v>
      </c>
      <c r="DI111">
        <v>0.36399999999999999</v>
      </c>
      <c r="DJ111">
        <v>0.36399999999999999</v>
      </c>
      <c r="DK111">
        <v>0.36399999999999999</v>
      </c>
      <c r="DL111">
        <v>0.36399999999999999</v>
      </c>
      <c r="DM111">
        <v>0.36399999999999999</v>
      </c>
      <c r="DN111">
        <v>0.36399999999999999</v>
      </c>
      <c r="DO111">
        <v>0.36399999999999999</v>
      </c>
      <c r="DP111">
        <v>0.36399999999999999</v>
      </c>
      <c r="DQ111">
        <v>0.36399999999999999</v>
      </c>
      <c r="DR111">
        <v>0.36399999999999999</v>
      </c>
      <c r="DS111">
        <v>0.36399999999999999</v>
      </c>
      <c r="DT111">
        <v>0.36399999999999999</v>
      </c>
      <c r="DU111">
        <v>0.36399999999999999</v>
      </c>
      <c r="DV111">
        <v>0.36399999999999999</v>
      </c>
      <c r="DW111">
        <v>0.36399999999999999</v>
      </c>
      <c r="DX111">
        <v>0.36399999999999999</v>
      </c>
      <c r="DY111">
        <v>0.36399999999999999</v>
      </c>
      <c r="DZ111">
        <v>0.36399999999999999</v>
      </c>
      <c r="EA111">
        <v>0.36399999999999999</v>
      </c>
      <c r="EB111">
        <v>0.36399999999999999</v>
      </c>
      <c r="EC111">
        <v>0.36399999999999999</v>
      </c>
      <c r="ED111">
        <v>0.36399999999999999</v>
      </c>
      <c r="EE111">
        <v>0.36399999999999999</v>
      </c>
      <c r="EF111">
        <v>0.36399999999999999</v>
      </c>
      <c r="EG111">
        <v>0.36399999999999999</v>
      </c>
      <c r="EH111">
        <v>0.36399999999999999</v>
      </c>
      <c r="EI111">
        <v>0.36399999999999999</v>
      </c>
      <c r="EJ111">
        <v>13214.4</v>
      </c>
      <c r="EK111">
        <v>14527.154</v>
      </c>
      <c r="EL111">
        <v>15560.885</v>
      </c>
      <c r="EM111">
        <v>16481.503000000001</v>
      </c>
      <c r="EN111">
        <v>17894.206999999999</v>
      </c>
      <c r="EO111">
        <v>19433.246999999999</v>
      </c>
      <c r="EP111">
        <v>21743.66</v>
      </c>
      <c r="EQ111">
        <v>23069.789000000001</v>
      </c>
      <c r="ER111">
        <v>25654.651000000002</v>
      </c>
      <c r="ES111">
        <v>28947.278999999999</v>
      </c>
      <c r="ET111">
        <v>31307.787</v>
      </c>
      <c r="EU111">
        <v>34731.101999999999</v>
      </c>
      <c r="EV111">
        <v>35687.785000000003</v>
      </c>
      <c r="EW111">
        <v>37510.417999999998</v>
      </c>
      <c r="EX111">
        <v>39200.195</v>
      </c>
      <c r="EY111">
        <v>39990.82</v>
      </c>
      <c r="EZ111">
        <v>40780.218999999997</v>
      </c>
      <c r="FA111">
        <v>43357.724000000002</v>
      </c>
      <c r="FB111">
        <v>46081.599000000002</v>
      </c>
      <c r="FC111">
        <v>49980.56</v>
      </c>
      <c r="FD111">
        <v>54623.627</v>
      </c>
      <c r="FE111">
        <v>56952.368000000002</v>
      </c>
      <c r="FF111">
        <v>59689.845999999998</v>
      </c>
      <c r="FG111">
        <v>61480.078999999998</v>
      </c>
      <c r="FH111">
        <v>65667.838000000003</v>
      </c>
      <c r="FI111">
        <v>69984.260999999999</v>
      </c>
      <c r="FJ111">
        <v>75395.191999999995</v>
      </c>
      <c r="FK111">
        <v>80457.339000000007</v>
      </c>
      <c r="FL111">
        <v>83456.010999999999</v>
      </c>
      <c r="FM111">
        <v>86483.5</v>
      </c>
      <c r="FN111">
        <v>90202.593999999997</v>
      </c>
      <c r="FO111">
        <v>3.7238566744441699</v>
      </c>
      <c r="FP111">
        <v>0</v>
      </c>
      <c r="FQ111">
        <v>100</v>
      </c>
      <c r="FR111">
        <v>144.684334390668</v>
      </c>
      <c r="FS111">
        <v>1.68720366057678</v>
      </c>
      <c r="FT111" t="e">
        <v>#N/A</v>
      </c>
      <c r="FU111" t="e">
        <v>#N/A</v>
      </c>
      <c r="FV111">
        <v>0.96</v>
      </c>
      <c r="FW111">
        <v>79.400000000000006</v>
      </c>
      <c r="FX111" t="s">
        <v>211</v>
      </c>
      <c r="FY111">
        <v>94.4</v>
      </c>
      <c r="FZ111">
        <v>79485</v>
      </c>
      <c r="GA111">
        <v>0.90600000000000003</v>
      </c>
      <c r="GB111">
        <v>0.97499999999999998</v>
      </c>
      <c r="GC111">
        <v>1</v>
      </c>
      <c r="GD111">
        <v>-9</v>
      </c>
      <c r="GE111">
        <v>5233</v>
      </c>
      <c r="GF111">
        <v>16.8</v>
      </c>
      <c r="GG111">
        <v>9953</v>
      </c>
      <c r="GH111" t="s">
        <v>211</v>
      </c>
      <c r="GI111" t="s">
        <v>211</v>
      </c>
      <c r="GJ111">
        <v>39</v>
      </c>
      <c r="GK111" t="s">
        <v>211</v>
      </c>
      <c r="GL111">
        <v>0.3</v>
      </c>
      <c r="GM111">
        <v>0.8</v>
      </c>
      <c r="GN111">
        <v>82.2</v>
      </c>
      <c r="GO111">
        <v>25.7</v>
      </c>
      <c r="GP111">
        <v>20.5</v>
      </c>
      <c r="GQ111" t="s">
        <v>211</v>
      </c>
      <c r="GR111">
        <v>0.56999999999999995</v>
      </c>
      <c r="GS111">
        <v>82</v>
      </c>
      <c r="GT111">
        <v>76.5</v>
      </c>
      <c r="GU111" t="s">
        <v>211</v>
      </c>
      <c r="GV111" t="s">
        <v>211</v>
      </c>
    </row>
    <row r="112" spans="1:204">
      <c r="A112" s="9" t="s">
        <v>413</v>
      </c>
      <c r="B112" s="9" t="s">
        <v>414</v>
      </c>
      <c r="E112">
        <v>12879779</v>
      </c>
      <c r="F112">
        <v>3089847.75</v>
      </c>
      <c r="G112">
        <v>331625</v>
      </c>
      <c r="H112">
        <v>549963.6875</v>
      </c>
      <c r="I112">
        <v>1.4082400665500283E-3</v>
      </c>
      <c r="J112">
        <v>1000000</v>
      </c>
      <c r="K112">
        <v>0</v>
      </c>
      <c r="L112">
        <v>950000</v>
      </c>
      <c r="M112">
        <v>0</v>
      </c>
      <c r="N112">
        <v>831290</v>
      </c>
      <c r="O112">
        <v>614000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28223</v>
      </c>
      <c r="X112">
        <v>0</v>
      </c>
      <c r="Y112">
        <v>0</v>
      </c>
      <c r="Z112">
        <v>20000</v>
      </c>
      <c r="AA112">
        <v>115987</v>
      </c>
      <c r="AB112">
        <v>206000</v>
      </c>
      <c r="AC112">
        <v>198084</v>
      </c>
      <c r="AD112">
        <v>305346</v>
      </c>
      <c r="AE112">
        <v>1240051</v>
      </c>
      <c r="AF112">
        <v>1634309</v>
      </c>
      <c r="AG112">
        <v>1432191</v>
      </c>
      <c r="AH112">
        <v>8575481</v>
      </c>
      <c r="AI112">
        <v>0</v>
      </c>
      <c r="AJ112">
        <v>0</v>
      </c>
      <c r="AK112">
        <v>200</v>
      </c>
      <c r="AL112">
        <v>0</v>
      </c>
      <c r="AM112">
        <v>0</v>
      </c>
      <c r="AN112">
        <v>0</v>
      </c>
      <c r="AO112">
        <v>200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52</v>
      </c>
      <c r="BC112">
        <v>52</v>
      </c>
      <c r="BD112">
        <v>269</v>
      </c>
      <c r="BE112">
        <v>209</v>
      </c>
      <c r="BF112">
        <v>82</v>
      </c>
      <c r="BG112">
        <v>395</v>
      </c>
      <c r="BH112">
        <v>176</v>
      </c>
      <c r="BI112">
        <v>650</v>
      </c>
      <c r="BJ112">
        <v>1781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2034</v>
      </c>
      <c r="BT112">
        <v>4</v>
      </c>
      <c r="BU112">
        <v>4</v>
      </c>
      <c r="BV112">
        <v>6</v>
      </c>
      <c r="BW112">
        <v>6</v>
      </c>
      <c r="BX112">
        <v>8</v>
      </c>
      <c r="BY112">
        <v>7</v>
      </c>
      <c r="BZ112">
        <v>35</v>
      </c>
      <c r="CA112">
        <v>1</v>
      </c>
      <c r="CB112">
        <v>0</v>
      </c>
      <c r="CC112">
        <v>3</v>
      </c>
      <c r="CD112">
        <v>0</v>
      </c>
      <c r="CE112">
        <v>1</v>
      </c>
      <c r="CF112">
        <v>1</v>
      </c>
      <c r="CG112">
        <v>6</v>
      </c>
      <c r="CH112" t="s">
        <v>218</v>
      </c>
      <c r="CI112" t="s">
        <v>218</v>
      </c>
      <c r="CJ112" t="s">
        <v>218</v>
      </c>
      <c r="CK112" t="s">
        <v>218</v>
      </c>
      <c r="CL112" t="s">
        <v>218</v>
      </c>
      <c r="CM112" t="s">
        <v>218</v>
      </c>
      <c r="CN112" t="s">
        <v>218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3</v>
      </c>
      <c r="CV112">
        <v>3</v>
      </c>
      <c r="CW112">
        <v>3</v>
      </c>
      <c r="CX112">
        <v>2</v>
      </c>
      <c r="CY112">
        <v>6</v>
      </c>
      <c r="CZ112">
        <v>5</v>
      </c>
      <c r="DA112">
        <v>5</v>
      </c>
      <c r="DB112">
        <v>24</v>
      </c>
      <c r="DC112">
        <v>8572621</v>
      </c>
      <c r="DD112">
        <v>8811312</v>
      </c>
      <c r="DE112">
        <v>8.7799999999999994</v>
      </c>
      <c r="DF112">
        <v>8.7799999999999994</v>
      </c>
      <c r="DG112">
        <v>8.7799999999999994</v>
      </c>
      <c r="DH112">
        <v>8.7799999999999994</v>
      </c>
      <c r="DI112">
        <v>8.7799999999999994</v>
      </c>
      <c r="DJ112">
        <v>8.7799999999999994</v>
      </c>
      <c r="DK112">
        <v>8.7799999999999994</v>
      </c>
      <c r="DL112">
        <v>8.7799999999999994</v>
      </c>
      <c r="DM112">
        <v>8.7799999999999994</v>
      </c>
      <c r="DN112">
        <v>8.7799999999999994</v>
      </c>
      <c r="DO112">
        <v>8.7799999999999994</v>
      </c>
      <c r="DP112">
        <v>8.7799999999999994</v>
      </c>
      <c r="DQ112">
        <v>8.7799999999999994</v>
      </c>
      <c r="DR112">
        <v>8.7799999999999994</v>
      </c>
      <c r="DS112">
        <v>8.7799999999999994</v>
      </c>
      <c r="DT112">
        <v>8.7799999999999994</v>
      </c>
      <c r="DU112">
        <v>8.7799999999999994</v>
      </c>
      <c r="DV112">
        <v>8.7799999999999994</v>
      </c>
      <c r="DW112">
        <v>8.7799999999999994</v>
      </c>
      <c r="DX112">
        <v>8.7799999999999994</v>
      </c>
      <c r="DY112">
        <v>8.7799999999999994</v>
      </c>
      <c r="DZ112">
        <v>8.7799999999999994</v>
      </c>
      <c r="EA112">
        <v>8.7799999999999994</v>
      </c>
      <c r="EB112">
        <v>8.7799999999999994</v>
      </c>
      <c r="EC112">
        <v>8.7799999999999994</v>
      </c>
      <c r="ED112">
        <v>8.7799999999999994</v>
      </c>
      <c r="EE112">
        <v>8.7799999999999994</v>
      </c>
      <c r="EF112">
        <v>8.7799999999999994</v>
      </c>
      <c r="EG112">
        <v>8.7799999999999994</v>
      </c>
      <c r="EH112">
        <v>8.7799999999999994</v>
      </c>
      <c r="EI112">
        <v>8.7799999999999994</v>
      </c>
      <c r="EJ112">
        <v>602.47</v>
      </c>
      <c r="EK112">
        <v>582.53200000000004</v>
      </c>
      <c r="EL112">
        <v>581.66</v>
      </c>
      <c r="EM112">
        <v>606.21299999999997</v>
      </c>
      <c r="EN112">
        <v>592.94100000000003</v>
      </c>
      <c r="EO112">
        <v>600.74099999999999</v>
      </c>
      <c r="EP112">
        <v>608.56299999999999</v>
      </c>
      <c r="EQ112">
        <v>614.92700000000002</v>
      </c>
      <c r="ER112">
        <v>639.23099999999999</v>
      </c>
      <c r="ES112">
        <v>671.03499999999997</v>
      </c>
      <c r="ET112">
        <v>698.32600000000002</v>
      </c>
      <c r="EU112">
        <v>657.73900000000003</v>
      </c>
      <c r="EV112">
        <v>661.125</v>
      </c>
      <c r="EW112">
        <v>670.48599999999999</v>
      </c>
      <c r="EX112">
        <v>664.40200000000004</v>
      </c>
      <c r="EY112">
        <v>669.09900000000005</v>
      </c>
      <c r="EZ112">
        <v>675.91</v>
      </c>
      <c r="FA112">
        <v>691.471</v>
      </c>
      <c r="FB112">
        <v>705.10799999999995</v>
      </c>
      <c r="FC112">
        <v>727.02300000000002</v>
      </c>
      <c r="FD112">
        <v>753.54</v>
      </c>
      <c r="FE112">
        <v>794.43100000000004</v>
      </c>
      <c r="FF112">
        <v>688.06700000000001</v>
      </c>
      <c r="FG112">
        <v>757.16200000000003</v>
      </c>
      <c r="FH112">
        <v>914.35500000000002</v>
      </c>
      <c r="FI112">
        <v>953.67600000000004</v>
      </c>
      <c r="FJ112">
        <v>1005.193</v>
      </c>
      <c r="FK112">
        <v>1067.7170000000001</v>
      </c>
      <c r="FL112">
        <v>1132.6220000000001</v>
      </c>
      <c r="FM112">
        <v>1204.655</v>
      </c>
      <c r="FN112">
        <v>1309.8610000000001</v>
      </c>
      <c r="FO112">
        <v>2.63688272824148</v>
      </c>
      <c r="FP112">
        <v>2.5130532436782098</v>
      </c>
      <c r="FQ112">
        <v>11.6000003814697</v>
      </c>
      <c r="FR112">
        <v>25.300894393426201</v>
      </c>
      <c r="FS112">
        <v>0.14068319340452501</v>
      </c>
      <c r="FT112">
        <v>0.5</v>
      </c>
      <c r="FU112">
        <v>0.3</v>
      </c>
      <c r="FV112">
        <v>0.54300000000000004</v>
      </c>
      <c r="FW112">
        <v>59.9</v>
      </c>
      <c r="FX112">
        <v>70.7</v>
      </c>
      <c r="FY112">
        <v>61.3</v>
      </c>
      <c r="FZ112">
        <v>932</v>
      </c>
      <c r="GA112">
        <v>0.58199999999999996</v>
      </c>
      <c r="GB112">
        <v>0.67600000000000005</v>
      </c>
      <c r="GC112">
        <v>0.373</v>
      </c>
      <c r="GD112">
        <v>21</v>
      </c>
      <c r="GE112">
        <v>21</v>
      </c>
      <c r="GF112">
        <v>9.1999999999999993</v>
      </c>
      <c r="GG112">
        <v>57</v>
      </c>
      <c r="GH112">
        <v>16.399999999999999</v>
      </c>
      <c r="GI112">
        <v>28.6</v>
      </c>
      <c r="GJ112" t="s">
        <v>211</v>
      </c>
      <c r="GK112">
        <v>142</v>
      </c>
      <c r="GL112">
        <v>2.7</v>
      </c>
      <c r="GM112">
        <v>0</v>
      </c>
      <c r="GN112">
        <v>30.2</v>
      </c>
      <c r="GO112">
        <v>78</v>
      </c>
      <c r="GP112">
        <v>5.6</v>
      </c>
      <c r="GQ112">
        <v>0.39800000000000002</v>
      </c>
      <c r="GR112">
        <v>0.71</v>
      </c>
      <c r="GS112">
        <v>61.5</v>
      </c>
      <c r="GT112">
        <v>58.3</v>
      </c>
      <c r="GU112">
        <v>65.3</v>
      </c>
      <c r="GV112">
        <v>76.5</v>
      </c>
    </row>
    <row r="113" spans="1:204">
      <c r="A113" s="9" t="s">
        <v>415</v>
      </c>
      <c r="B113" s="9" t="s">
        <v>416</v>
      </c>
      <c r="E113">
        <v>9671241</v>
      </c>
      <c r="F113">
        <v>1836146.875</v>
      </c>
      <c r="G113">
        <v>0</v>
      </c>
      <c r="H113">
        <v>0</v>
      </c>
      <c r="I113">
        <v>3.1459851223734778E-4</v>
      </c>
      <c r="J113">
        <v>0</v>
      </c>
      <c r="K113">
        <v>1429267</v>
      </c>
      <c r="L113">
        <v>11229267</v>
      </c>
      <c r="M113">
        <v>7000000</v>
      </c>
      <c r="N113">
        <v>2829435</v>
      </c>
      <c r="O113">
        <v>5620000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26000</v>
      </c>
      <c r="W113">
        <v>0</v>
      </c>
      <c r="X113">
        <v>0</v>
      </c>
      <c r="Y113">
        <v>401300</v>
      </c>
      <c r="Z113">
        <v>942090</v>
      </c>
      <c r="AA113">
        <v>281965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29759332</v>
      </c>
      <c r="AI113">
        <v>0</v>
      </c>
      <c r="AJ113">
        <v>0</v>
      </c>
      <c r="AK113">
        <v>0</v>
      </c>
      <c r="AL113">
        <v>0</v>
      </c>
      <c r="AM113">
        <v>500</v>
      </c>
      <c r="AN113">
        <v>0</v>
      </c>
      <c r="AO113">
        <v>500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485</v>
      </c>
      <c r="AZ113">
        <v>1</v>
      </c>
      <c r="BA113">
        <v>72</v>
      </c>
      <c r="BB113">
        <v>23</v>
      </c>
      <c r="BC113">
        <v>581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11</v>
      </c>
      <c r="BJ113">
        <v>11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1093</v>
      </c>
      <c r="BT113">
        <v>2</v>
      </c>
      <c r="BU113">
        <v>1</v>
      </c>
      <c r="BV113">
        <v>5</v>
      </c>
      <c r="BW113">
        <v>6</v>
      </c>
      <c r="BX113">
        <v>8</v>
      </c>
      <c r="BY113">
        <v>2</v>
      </c>
      <c r="BZ113">
        <v>24</v>
      </c>
      <c r="CA113">
        <v>0</v>
      </c>
      <c r="CB113">
        <v>0</v>
      </c>
      <c r="CC113">
        <v>2</v>
      </c>
      <c r="CD113">
        <v>3</v>
      </c>
      <c r="CE113">
        <v>1</v>
      </c>
      <c r="CF113">
        <v>0</v>
      </c>
      <c r="CG113">
        <v>6</v>
      </c>
      <c r="CH113" t="s">
        <v>218</v>
      </c>
      <c r="CI113" t="s">
        <v>218</v>
      </c>
      <c r="CJ113" t="s">
        <v>218</v>
      </c>
      <c r="CK113" t="s">
        <v>218</v>
      </c>
      <c r="CL113" t="s">
        <v>218</v>
      </c>
      <c r="CM113" t="s">
        <v>218</v>
      </c>
      <c r="CN113" t="s">
        <v>218</v>
      </c>
      <c r="CO113">
        <v>2</v>
      </c>
      <c r="CP113">
        <v>0</v>
      </c>
      <c r="CQ113">
        <v>2</v>
      </c>
      <c r="CR113">
        <v>3</v>
      </c>
      <c r="CS113">
        <v>7</v>
      </c>
      <c r="CT113">
        <v>2</v>
      </c>
      <c r="CU113">
        <v>16</v>
      </c>
      <c r="CV113" t="s">
        <v>218</v>
      </c>
      <c r="CW113" t="s">
        <v>218</v>
      </c>
      <c r="CX113" t="s">
        <v>218</v>
      </c>
      <c r="CY113" t="s">
        <v>218</v>
      </c>
      <c r="CZ113" t="s">
        <v>218</v>
      </c>
      <c r="DA113" t="s">
        <v>218</v>
      </c>
      <c r="DB113" t="s">
        <v>218</v>
      </c>
      <c r="DC113">
        <v>5836687</v>
      </c>
      <c r="DD113">
        <v>6028587</v>
      </c>
      <c r="DE113">
        <v>6.1829999999999998</v>
      </c>
      <c r="DF113">
        <v>6.1829999999999998</v>
      </c>
      <c r="DG113">
        <v>6.1829999999999998</v>
      </c>
      <c r="DH113">
        <v>6.1829999999999998</v>
      </c>
      <c r="DI113">
        <v>6.1829999999999998</v>
      </c>
      <c r="DJ113">
        <v>6.1829999999999998</v>
      </c>
      <c r="DK113">
        <v>6.1829999999999998</v>
      </c>
      <c r="DL113">
        <v>6.1829999999999998</v>
      </c>
      <c r="DM113">
        <v>6.1829999999999998</v>
      </c>
      <c r="DN113">
        <v>6.1829999999999998</v>
      </c>
      <c r="DO113">
        <v>6.1829999999999998</v>
      </c>
      <c r="DP113">
        <v>6.1829999999999998</v>
      </c>
      <c r="DQ113">
        <v>6.1829999999999998</v>
      </c>
      <c r="DR113">
        <v>6.1829999999999998</v>
      </c>
      <c r="DS113">
        <v>6.1829999999999998</v>
      </c>
      <c r="DT113">
        <v>6.1829999999999998</v>
      </c>
      <c r="DU113">
        <v>6.1829999999999998</v>
      </c>
      <c r="DV113">
        <v>6.1829999999999998</v>
      </c>
      <c r="DW113">
        <v>6.1829999999999998</v>
      </c>
      <c r="DX113">
        <v>6.1829999999999998</v>
      </c>
      <c r="DY113">
        <v>6.1829999999999998</v>
      </c>
      <c r="DZ113">
        <v>6.1829999999999998</v>
      </c>
      <c r="EA113">
        <v>6.1829999999999998</v>
      </c>
      <c r="EB113">
        <v>6.1829999999999998</v>
      </c>
      <c r="EC113">
        <v>6.1829999999999998</v>
      </c>
      <c r="ED113">
        <v>6.1829999999999998</v>
      </c>
      <c r="EE113">
        <v>6.1829999999999998</v>
      </c>
      <c r="EF113">
        <v>6.1829999999999998</v>
      </c>
      <c r="EG113">
        <v>6.1829999999999998</v>
      </c>
      <c r="EH113">
        <v>6.1829999999999998</v>
      </c>
      <c r="EI113">
        <v>6.1829999999999998</v>
      </c>
      <c r="EJ113">
        <v>342.28</v>
      </c>
      <c r="EK113">
        <v>345.072</v>
      </c>
      <c r="EL113">
        <v>365.863</v>
      </c>
      <c r="EM113">
        <v>383.67</v>
      </c>
      <c r="EN113">
        <v>405.166</v>
      </c>
      <c r="EO113">
        <v>417.7</v>
      </c>
      <c r="EP113">
        <v>403.32100000000003</v>
      </c>
      <c r="EQ113">
        <v>396.04399999999998</v>
      </c>
      <c r="ER113">
        <v>397.827</v>
      </c>
      <c r="ES113">
        <v>397.55799999999999</v>
      </c>
      <c r="ET113">
        <v>420.262</v>
      </c>
      <c r="EU113">
        <v>462.04300000000001</v>
      </c>
      <c r="EV113">
        <v>432.76499999999999</v>
      </c>
      <c r="EW113">
        <v>482.81599999999997</v>
      </c>
      <c r="EX113">
        <v>439.23899999999998</v>
      </c>
      <c r="EY113">
        <v>503.846</v>
      </c>
      <c r="EZ113">
        <v>553.68200000000002</v>
      </c>
      <c r="FA113">
        <v>585.38099999999997</v>
      </c>
      <c r="FB113">
        <v>581.94399999999996</v>
      </c>
      <c r="FC113">
        <v>594.87300000000005</v>
      </c>
      <c r="FD113">
        <v>597.50300000000004</v>
      </c>
      <c r="FE113">
        <v>573.495</v>
      </c>
      <c r="FF113">
        <v>572.58100000000002</v>
      </c>
      <c r="FG113">
        <v>596.09</v>
      </c>
      <c r="FH113">
        <v>643.83500000000004</v>
      </c>
      <c r="FI113">
        <v>666.08</v>
      </c>
      <c r="FJ113">
        <v>726.59199999999998</v>
      </c>
      <c r="FK113">
        <v>785.40700000000004</v>
      </c>
      <c r="FL113">
        <v>841.50599999999997</v>
      </c>
      <c r="FM113">
        <v>891.65499999999997</v>
      </c>
      <c r="FN113">
        <v>954.23299999999995</v>
      </c>
      <c r="FO113">
        <v>3.5078603576657201</v>
      </c>
      <c r="FP113">
        <v>0.85697201947493196</v>
      </c>
      <c r="FQ113">
        <v>45.020000457763601</v>
      </c>
      <c r="FR113">
        <v>11.9963503074393</v>
      </c>
      <c r="FS113" t="e">
        <v>#N/A</v>
      </c>
      <c r="FT113">
        <v>0.9</v>
      </c>
      <c r="FU113">
        <v>0.9</v>
      </c>
      <c r="FV113">
        <v>0.49299999999999999</v>
      </c>
      <c r="FW113">
        <v>52.4</v>
      </c>
      <c r="FX113">
        <v>71.8</v>
      </c>
      <c r="FY113">
        <v>61.9</v>
      </c>
      <c r="FZ113">
        <v>761</v>
      </c>
      <c r="GA113">
        <v>0.45600000000000002</v>
      </c>
      <c r="GB113">
        <v>0.68500000000000005</v>
      </c>
      <c r="GC113">
        <v>0.33900000000000002</v>
      </c>
      <c r="GD113">
        <v>12</v>
      </c>
      <c r="GE113">
        <v>51</v>
      </c>
      <c r="GF113">
        <v>18</v>
      </c>
      <c r="GG113">
        <v>90</v>
      </c>
      <c r="GH113" t="s">
        <v>211</v>
      </c>
      <c r="GI113">
        <v>48.4</v>
      </c>
      <c r="GJ113">
        <v>94.8</v>
      </c>
      <c r="GK113">
        <v>183</v>
      </c>
      <c r="GL113">
        <v>2.8</v>
      </c>
      <c r="GM113">
        <v>0</v>
      </c>
      <c r="GN113">
        <v>19.8</v>
      </c>
      <c r="GO113">
        <v>90.1</v>
      </c>
      <c r="GP113">
        <v>6.1</v>
      </c>
      <c r="GQ113" t="s">
        <v>211</v>
      </c>
      <c r="GR113">
        <v>0.74</v>
      </c>
      <c r="GS113">
        <v>53.4</v>
      </c>
      <c r="GT113">
        <v>51.3</v>
      </c>
      <c r="GU113">
        <v>64.599999999999994</v>
      </c>
      <c r="GV113">
        <v>79.2</v>
      </c>
    </row>
    <row r="114" spans="1:204">
      <c r="A114" s="9" t="s">
        <v>417</v>
      </c>
      <c r="B114" s="9" t="s">
        <v>418</v>
      </c>
      <c r="E114">
        <v>8266779.5</v>
      </c>
      <c r="F114">
        <v>13905574</v>
      </c>
      <c r="G114">
        <v>3687052</v>
      </c>
      <c r="H114">
        <v>1524830.375</v>
      </c>
      <c r="I114">
        <v>9.7980843751992019E-3</v>
      </c>
      <c r="J114">
        <v>0</v>
      </c>
      <c r="K114">
        <v>0</v>
      </c>
      <c r="L114">
        <v>0</v>
      </c>
      <c r="M114">
        <v>0</v>
      </c>
      <c r="N114">
        <v>5000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3000</v>
      </c>
      <c r="W114">
        <v>42576</v>
      </c>
      <c r="X114">
        <v>24635</v>
      </c>
      <c r="Y114">
        <v>25418</v>
      </c>
      <c r="Z114">
        <v>45700</v>
      </c>
      <c r="AA114">
        <v>353489</v>
      </c>
      <c r="AB114">
        <v>0</v>
      </c>
      <c r="AC114">
        <v>0</v>
      </c>
      <c r="AD114">
        <v>0</v>
      </c>
      <c r="AE114">
        <v>6291</v>
      </c>
      <c r="AF114">
        <v>655</v>
      </c>
      <c r="AG114">
        <v>41000</v>
      </c>
      <c r="AH114">
        <v>547764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24</v>
      </c>
      <c r="AY114">
        <v>27</v>
      </c>
      <c r="AZ114">
        <v>30</v>
      </c>
      <c r="BA114">
        <v>24</v>
      </c>
      <c r="BB114">
        <v>89</v>
      </c>
      <c r="BC114">
        <v>194</v>
      </c>
      <c r="BD114">
        <v>0</v>
      </c>
      <c r="BE114">
        <v>0</v>
      </c>
      <c r="BF114">
        <v>0</v>
      </c>
      <c r="BG114">
        <v>272</v>
      </c>
      <c r="BH114">
        <v>2</v>
      </c>
      <c r="BI114">
        <v>1</v>
      </c>
      <c r="BJ114">
        <v>275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470</v>
      </c>
      <c r="BT114">
        <v>1</v>
      </c>
      <c r="BU114">
        <v>3</v>
      </c>
      <c r="BV114">
        <v>1</v>
      </c>
      <c r="BW114">
        <v>4</v>
      </c>
      <c r="BX114">
        <v>10</v>
      </c>
      <c r="BY114">
        <v>5</v>
      </c>
      <c r="BZ114">
        <v>24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 t="s">
        <v>218</v>
      </c>
      <c r="CI114" t="s">
        <v>218</v>
      </c>
      <c r="CJ114" t="s">
        <v>218</v>
      </c>
      <c r="CK114" t="s">
        <v>218</v>
      </c>
      <c r="CL114" t="s">
        <v>218</v>
      </c>
      <c r="CM114" t="s">
        <v>218</v>
      </c>
      <c r="CN114" t="s">
        <v>218</v>
      </c>
      <c r="CO114">
        <v>1</v>
      </c>
      <c r="CP114">
        <v>3</v>
      </c>
      <c r="CQ114">
        <v>1</v>
      </c>
      <c r="CR114">
        <v>2</v>
      </c>
      <c r="CS114">
        <v>7</v>
      </c>
      <c r="CT114">
        <v>5</v>
      </c>
      <c r="CU114">
        <v>19</v>
      </c>
      <c r="CV114">
        <v>0</v>
      </c>
      <c r="CW114">
        <v>0</v>
      </c>
      <c r="CX114">
        <v>0</v>
      </c>
      <c r="CY114">
        <v>1</v>
      </c>
      <c r="CZ114">
        <v>2</v>
      </c>
      <c r="DA114">
        <v>0</v>
      </c>
      <c r="DB114">
        <v>3</v>
      </c>
      <c r="DC114">
        <v>13128942</v>
      </c>
      <c r="DD114">
        <v>13437840</v>
      </c>
      <c r="DE114">
        <v>13.76</v>
      </c>
      <c r="DF114">
        <v>13.76</v>
      </c>
      <c r="DG114">
        <v>13.76</v>
      </c>
      <c r="DH114">
        <v>13.76</v>
      </c>
      <c r="DI114">
        <v>13.76</v>
      </c>
      <c r="DJ114">
        <v>13.76</v>
      </c>
      <c r="DK114">
        <v>13.76</v>
      </c>
      <c r="DL114">
        <v>13.76</v>
      </c>
      <c r="DM114">
        <v>13.76</v>
      </c>
      <c r="DN114">
        <v>13.76</v>
      </c>
      <c r="DO114">
        <v>13.76</v>
      </c>
      <c r="DP114">
        <v>13.76</v>
      </c>
      <c r="DQ114">
        <v>13.76</v>
      </c>
      <c r="DR114">
        <v>13.76</v>
      </c>
      <c r="DS114">
        <v>13.76</v>
      </c>
      <c r="DT114">
        <v>13.76</v>
      </c>
      <c r="DU114">
        <v>13.76</v>
      </c>
      <c r="DV114">
        <v>13.76</v>
      </c>
      <c r="DW114">
        <v>13.76</v>
      </c>
      <c r="DX114">
        <v>13.76</v>
      </c>
      <c r="DY114">
        <v>13.76</v>
      </c>
      <c r="DZ114">
        <v>13.76</v>
      </c>
      <c r="EA114">
        <v>13.76</v>
      </c>
      <c r="EB114">
        <v>13.76</v>
      </c>
      <c r="EC114">
        <v>13.76</v>
      </c>
      <c r="ED114">
        <v>13.76</v>
      </c>
      <c r="EE114">
        <v>13.76</v>
      </c>
      <c r="EF114">
        <v>13.76</v>
      </c>
      <c r="EG114">
        <v>13.76</v>
      </c>
      <c r="EH114">
        <v>13.76</v>
      </c>
      <c r="EI114">
        <v>13.76</v>
      </c>
      <c r="EJ114">
        <v>2353.1030000000001</v>
      </c>
      <c r="EK114">
        <v>2686.453</v>
      </c>
      <c r="EL114">
        <v>2944.51</v>
      </c>
      <c r="EM114">
        <v>3173.2829999999999</v>
      </c>
      <c r="EN114">
        <v>3461.5239999999999</v>
      </c>
      <c r="EO114">
        <v>3425.1120000000001</v>
      </c>
      <c r="EP114">
        <v>3446.453</v>
      </c>
      <c r="EQ114">
        <v>3636.569</v>
      </c>
      <c r="ER114">
        <v>4034.3139999999999</v>
      </c>
      <c r="ES114">
        <v>4458.3209999999999</v>
      </c>
      <c r="ET114">
        <v>4837.7430000000004</v>
      </c>
      <c r="EU114">
        <v>5417.6009999999997</v>
      </c>
      <c r="EV114">
        <v>5894.9089999999997</v>
      </c>
      <c r="EW114">
        <v>6356.3209999999999</v>
      </c>
      <c r="EX114">
        <v>6896.2259999999997</v>
      </c>
      <c r="EY114">
        <v>7513.25</v>
      </c>
      <c r="EZ114">
        <v>8230.58</v>
      </c>
      <c r="FA114">
        <v>8774.4830000000002</v>
      </c>
      <c r="FB114">
        <v>8028.4110000000001</v>
      </c>
      <c r="FC114">
        <v>8441.8349999999991</v>
      </c>
      <c r="FD114">
        <v>9062.0789999999997</v>
      </c>
      <c r="FE114">
        <v>9126.3279999999995</v>
      </c>
      <c r="FF114">
        <v>9581.2999999999993</v>
      </c>
      <c r="FG114">
        <v>10158.549999999999</v>
      </c>
      <c r="FH114">
        <v>10902.079</v>
      </c>
      <c r="FI114">
        <v>11543.934999999999</v>
      </c>
      <c r="FJ114">
        <v>12404.163</v>
      </c>
      <c r="FK114">
        <v>13315.08</v>
      </c>
      <c r="FL114">
        <v>14023.325000000001</v>
      </c>
      <c r="FM114">
        <v>14775.71</v>
      </c>
      <c r="FN114">
        <v>15685.362999999999</v>
      </c>
      <c r="FO114">
        <v>4.0399182535317602</v>
      </c>
      <c r="FP114">
        <v>1.2324528966121601E-2</v>
      </c>
      <c r="FQ114">
        <v>79.769996643066406</v>
      </c>
      <c r="FR114">
        <v>102.586267432733</v>
      </c>
      <c r="FS114">
        <v>0.636916975343648</v>
      </c>
      <c r="FT114">
        <v>0.4</v>
      </c>
      <c r="FU114">
        <v>0.7</v>
      </c>
      <c r="FV114">
        <v>0.82899999999999996</v>
      </c>
      <c r="FW114">
        <v>74.099999999999994</v>
      </c>
      <c r="FX114">
        <v>91.9</v>
      </c>
      <c r="FY114">
        <v>71.5</v>
      </c>
      <c r="FZ114">
        <v>13518</v>
      </c>
      <c r="GA114">
        <v>0.81899999999999995</v>
      </c>
      <c r="GB114">
        <v>0.85099999999999998</v>
      </c>
      <c r="GC114">
        <v>0.81899999999999995</v>
      </c>
      <c r="GD114">
        <v>-5</v>
      </c>
      <c r="GE114">
        <v>226</v>
      </c>
      <c r="GF114">
        <v>7</v>
      </c>
      <c r="GG114">
        <v>1324</v>
      </c>
      <c r="GH114">
        <v>25.2</v>
      </c>
      <c r="GI114">
        <v>30.9</v>
      </c>
      <c r="GJ114">
        <v>61.3</v>
      </c>
      <c r="GK114" t="s">
        <v>211</v>
      </c>
      <c r="GL114">
        <v>1.6</v>
      </c>
      <c r="GM114">
        <v>0.1</v>
      </c>
      <c r="GN114">
        <v>72.2</v>
      </c>
      <c r="GO114">
        <v>44</v>
      </c>
      <c r="GP114">
        <v>7.3</v>
      </c>
      <c r="GQ114">
        <v>0.54200000000000004</v>
      </c>
      <c r="GR114">
        <v>0.42</v>
      </c>
      <c r="GS114">
        <v>76.599999999999994</v>
      </c>
      <c r="GT114">
        <v>71.900000000000006</v>
      </c>
      <c r="GU114">
        <v>89.6</v>
      </c>
      <c r="GV114">
        <v>94.2</v>
      </c>
    </row>
    <row r="115" spans="1:204">
      <c r="A115" s="9" t="s">
        <v>419</v>
      </c>
      <c r="B115" s="9" t="s">
        <v>420</v>
      </c>
      <c r="E115">
        <v>284501.5625</v>
      </c>
      <c r="F115">
        <v>6421.4961000000003</v>
      </c>
      <c r="G115">
        <v>6421.4961000000003</v>
      </c>
      <c r="H115">
        <v>284501.5625</v>
      </c>
      <c r="I115" t="e">
        <v>#N/A</v>
      </c>
      <c r="K115">
        <v>0</v>
      </c>
      <c r="L115">
        <v>0</v>
      </c>
      <c r="O115">
        <v>0</v>
      </c>
      <c r="Q115">
        <v>0</v>
      </c>
      <c r="R115">
        <v>0</v>
      </c>
      <c r="U115">
        <v>0</v>
      </c>
      <c r="W115">
        <v>300</v>
      </c>
      <c r="X115">
        <v>0</v>
      </c>
      <c r="AA115">
        <v>1649</v>
      </c>
      <c r="AC115">
        <v>0</v>
      </c>
      <c r="AD115">
        <v>23849</v>
      </c>
      <c r="AG115">
        <v>0</v>
      </c>
      <c r="AH115">
        <v>25798</v>
      </c>
      <c r="AJ115">
        <v>0</v>
      </c>
      <c r="AK115">
        <v>0</v>
      </c>
      <c r="AN115">
        <v>0</v>
      </c>
      <c r="AO115">
        <v>0</v>
      </c>
      <c r="AQ115">
        <v>0</v>
      </c>
      <c r="AR115">
        <v>0</v>
      </c>
      <c r="AU115">
        <v>0</v>
      </c>
      <c r="AV115">
        <v>1</v>
      </c>
      <c r="AX115">
        <v>0</v>
      </c>
      <c r="AY115">
        <v>0</v>
      </c>
      <c r="BB115">
        <v>0</v>
      </c>
      <c r="BC115">
        <v>0</v>
      </c>
      <c r="BE115">
        <v>0</v>
      </c>
      <c r="BF115">
        <v>0</v>
      </c>
      <c r="BI115">
        <v>0</v>
      </c>
      <c r="BJ115">
        <v>0</v>
      </c>
      <c r="BL115">
        <v>0</v>
      </c>
      <c r="BM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2</v>
      </c>
      <c r="CA115" t="s">
        <v>218</v>
      </c>
      <c r="CB115" t="s">
        <v>218</v>
      </c>
      <c r="CC115" t="s">
        <v>218</v>
      </c>
      <c r="CD115" t="s">
        <v>218</v>
      </c>
      <c r="CE115" t="s">
        <v>218</v>
      </c>
      <c r="CF115" t="s">
        <v>218</v>
      </c>
      <c r="CG115" t="s">
        <v>218</v>
      </c>
      <c r="CH115" t="s">
        <v>218</v>
      </c>
      <c r="CI115" t="s">
        <v>218</v>
      </c>
      <c r="CJ115" t="s">
        <v>218</v>
      </c>
      <c r="CK115" t="s">
        <v>218</v>
      </c>
      <c r="CL115" t="s">
        <v>218</v>
      </c>
      <c r="CM115" t="s">
        <v>218</v>
      </c>
      <c r="CN115" t="s">
        <v>218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149216</v>
      </c>
      <c r="DD115">
        <v>153575</v>
      </c>
      <c r="DE115">
        <v>0.153</v>
      </c>
      <c r="DF115">
        <v>0.153</v>
      </c>
      <c r="DG115">
        <v>0.153</v>
      </c>
      <c r="DH115">
        <v>0.153</v>
      </c>
      <c r="DI115">
        <v>0.153</v>
      </c>
      <c r="DJ115">
        <v>0.153</v>
      </c>
      <c r="DK115">
        <v>0.153</v>
      </c>
      <c r="DL115">
        <v>0.153</v>
      </c>
      <c r="DM115">
        <v>0.153</v>
      </c>
      <c r="DN115">
        <v>0.153</v>
      </c>
      <c r="DO115">
        <v>0.153</v>
      </c>
      <c r="DP115">
        <v>0.153</v>
      </c>
      <c r="DQ115">
        <v>0.153</v>
      </c>
      <c r="DR115">
        <v>0.153</v>
      </c>
      <c r="DS115">
        <v>0.153</v>
      </c>
      <c r="DT115">
        <v>0.153</v>
      </c>
      <c r="DU115">
        <v>0.153</v>
      </c>
      <c r="DV115">
        <v>0.153</v>
      </c>
      <c r="DW115">
        <v>0.153</v>
      </c>
      <c r="DX115">
        <v>0.153</v>
      </c>
      <c r="DY115">
        <v>0.153</v>
      </c>
      <c r="DZ115">
        <v>0.153</v>
      </c>
      <c r="EA115">
        <v>0.153</v>
      </c>
      <c r="EB115">
        <v>0.153</v>
      </c>
      <c r="EC115">
        <v>0.153</v>
      </c>
      <c r="ED115">
        <v>0.153</v>
      </c>
      <c r="EE115">
        <v>0.153</v>
      </c>
      <c r="EF115">
        <v>0.153</v>
      </c>
      <c r="EG115">
        <v>0.153</v>
      </c>
      <c r="EH115">
        <v>0.153</v>
      </c>
      <c r="EI115">
        <v>0.153</v>
      </c>
      <c r="EJ115">
        <v>651.96100000000001</v>
      </c>
      <c r="EK115">
        <v>740.41</v>
      </c>
      <c r="EL115">
        <v>818.49300000000005</v>
      </c>
      <c r="EM115">
        <v>857.07</v>
      </c>
      <c r="EN115">
        <v>1008.1950000000001</v>
      </c>
      <c r="EO115">
        <v>1137.018</v>
      </c>
      <c r="EP115">
        <v>1215.481</v>
      </c>
      <c r="EQ115">
        <v>1324.944</v>
      </c>
      <c r="ER115">
        <v>1451.9079999999999</v>
      </c>
      <c r="ES115">
        <v>1605.1130000000001</v>
      </c>
      <c r="ET115">
        <v>1539.5219999999999</v>
      </c>
      <c r="EU115">
        <v>1626.53</v>
      </c>
      <c r="EV115">
        <v>1713.636</v>
      </c>
      <c r="EW115">
        <v>1789.6859999999999</v>
      </c>
      <c r="EX115">
        <v>1886.3030000000001</v>
      </c>
      <c r="EY115">
        <v>2066.8919999999998</v>
      </c>
      <c r="EZ115">
        <v>2209.029</v>
      </c>
      <c r="FA115">
        <v>2387.6410000000001</v>
      </c>
      <c r="FB115">
        <v>2650.4490000000001</v>
      </c>
      <c r="FC115">
        <v>2780.2220000000002</v>
      </c>
      <c r="FD115">
        <v>2873.6660000000002</v>
      </c>
      <c r="FE115">
        <v>2953.777</v>
      </c>
      <c r="FF115">
        <v>3106.62</v>
      </c>
      <c r="FG115">
        <v>3341.6509999999998</v>
      </c>
      <c r="FH115">
        <v>3705.2170000000001</v>
      </c>
      <c r="FI115">
        <v>3528.6149999999998</v>
      </c>
      <c r="FJ115">
        <v>4206.8670000000002</v>
      </c>
      <c r="FK115">
        <v>4604.3540000000003</v>
      </c>
      <c r="FL115">
        <v>4908.2179999999998</v>
      </c>
      <c r="FM115">
        <v>5197.0079999999998</v>
      </c>
      <c r="FN115">
        <v>5504.8819999999996</v>
      </c>
      <c r="FO115">
        <v>6.47788660964014</v>
      </c>
      <c r="FP115">
        <v>0</v>
      </c>
      <c r="FQ115" t="e">
        <v>#N/A</v>
      </c>
      <c r="FR115">
        <v>142.81588187275199</v>
      </c>
      <c r="FS115" t="e">
        <v>#N/A</v>
      </c>
      <c r="FT115" t="e">
        <v>#N/A</v>
      </c>
      <c r="FU115" t="e">
        <v>#N/A</v>
      </c>
      <c r="FV115">
        <v>0.77100000000000002</v>
      </c>
      <c r="FW115">
        <v>71.099999999999994</v>
      </c>
      <c r="FX115">
        <v>97</v>
      </c>
      <c r="FY115">
        <v>71.3</v>
      </c>
      <c r="FZ115">
        <v>5196</v>
      </c>
      <c r="GA115">
        <v>0.76800000000000002</v>
      </c>
      <c r="GB115">
        <v>0.88500000000000001</v>
      </c>
      <c r="GC115">
        <v>0.65900000000000003</v>
      </c>
      <c r="GD115">
        <v>9</v>
      </c>
      <c r="GE115">
        <v>742</v>
      </c>
      <c r="GF115">
        <v>14</v>
      </c>
      <c r="GG115" t="s">
        <v>211</v>
      </c>
      <c r="GH115">
        <v>15</v>
      </c>
      <c r="GI115">
        <v>29.7</v>
      </c>
      <c r="GJ115" t="s">
        <v>211</v>
      </c>
      <c r="GK115" t="s">
        <v>211</v>
      </c>
      <c r="GL115">
        <v>1.4</v>
      </c>
      <c r="GM115">
        <v>0</v>
      </c>
      <c r="GN115">
        <v>40.5</v>
      </c>
      <c r="GO115">
        <v>39.6</v>
      </c>
      <c r="GP115">
        <v>6.4</v>
      </c>
      <c r="GQ115">
        <v>0.42899999999999999</v>
      </c>
      <c r="GR115">
        <v>0.54</v>
      </c>
      <c r="GS115">
        <v>72.7</v>
      </c>
      <c r="GT115">
        <v>69.7</v>
      </c>
      <c r="GU115">
        <v>97.1</v>
      </c>
      <c r="GV115">
        <v>97</v>
      </c>
    </row>
    <row r="116" spans="1:204">
      <c r="A116" s="9" t="s">
        <v>421</v>
      </c>
      <c r="B116" s="9" t="s">
        <v>422</v>
      </c>
      <c r="E116">
        <v>8698977</v>
      </c>
      <c r="F116">
        <v>2937335.5</v>
      </c>
      <c r="G116">
        <v>0</v>
      </c>
      <c r="H116">
        <v>0</v>
      </c>
      <c r="I116">
        <v>3.2964727476268579E-2</v>
      </c>
      <c r="J116">
        <v>1500000</v>
      </c>
      <c r="K116">
        <v>1500000</v>
      </c>
      <c r="L116">
        <v>302000</v>
      </c>
      <c r="N116">
        <v>0</v>
      </c>
      <c r="O116">
        <v>1025000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34653</v>
      </c>
      <c r="AA116">
        <v>101718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4463371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18</v>
      </c>
      <c r="BA116">
        <v>24</v>
      </c>
      <c r="BB116">
        <v>19</v>
      </c>
      <c r="BC116">
        <v>61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0</v>
      </c>
      <c r="BP116">
        <v>0</v>
      </c>
      <c r="BQ116">
        <v>0</v>
      </c>
      <c r="BR116">
        <v>0</v>
      </c>
      <c r="BS116">
        <v>62</v>
      </c>
      <c r="BT116">
        <v>3</v>
      </c>
      <c r="BU116">
        <v>2</v>
      </c>
      <c r="BV116">
        <v>3</v>
      </c>
      <c r="BW116">
        <v>0</v>
      </c>
      <c r="BX116">
        <v>8</v>
      </c>
      <c r="BY116">
        <v>1</v>
      </c>
      <c r="BZ116">
        <v>17</v>
      </c>
      <c r="CA116">
        <v>3</v>
      </c>
      <c r="CB116">
        <v>2</v>
      </c>
      <c r="CC116">
        <v>1</v>
      </c>
      <c r="CD116">
        <v>0</v>
      </c>
      <c r="CE116">
        <v>0</v>
      </c>
      <c r="CF116">
        <v>0</v>
      </c>
      <c r="CG116">
        <v>6</v>
      </c>
      <c r="CH116" t="s">
        <v>218</v>
      </c>
      <c r="CI116" t="s">
        <v>218</v>
      </c>
      <c r="CJ116" t="s">
        <v>218</v>
      </c>
      <c r="CK116" t="s">
        <v>218</v>
      </c>
      <c r="CL116" t="s">
        <v>218</v>
      </c>
      <c r="CM116" t="s">
        <v>218</v>
      </c>
      <c r="CN116" t="s">
        <v>218</v>
      </c>
      <c r="CO116">
        <v>0</v>
      </c>
      <c r="CP116">
        <v>0</v>
      </c>
      <c r="CQ116">
        <v>2</v>
      </c>
      <c r="CR116">
        <v>0</v>
      </c>
      <c r="CS116">
        <v>6</v>
      </c>
      <c r="CT116">
        <v>1</v>
      </c>
      <c r="CU116">
        <v>9</v>
      </c>
      <c r="CV116" t="s">
        <v>218</v>
      </c>
      <c r="CW116" t="s">
        <v>218</v>
      </c>
      <c r="CX116" t="s">
        <v>218</v>
      </c>
      <c r="CY116" t="s">
        <v>218</v>
      </c>
      <c r="CZ116" t="s">
        <v>218</v>
      </c>
      <c r="DA116" t="s">
        <v>218</v>
      </c>
      <c r="DB116" t="s">
        <v>218</v>
      </c>
      <c r="DC116">
        <v>5812135</v>
      </c>
      <c r="DD116">
        <v>5938196</v>
      </c>
      <c r="DE116">
        <v>6.29</v>
      </c>
      <c r="DF116">
        <v>6.29</v>
      </c>
      <c r="DG116">
        <v>6.29</v>
      </c>
      <c r="DH116">
        <v>6.29</v>
      </c>
      <c r="DI116">
        <v>6.29</v>
      </c>
      <c r="DJ116">
        <v>6.29</v>
      </c>
      <c r="DK116">
        <v>6.29</v>
      </c>
      <c r="DL116">
        <v>6.29</v>
      </c>
      <c r="DM116">
        <v>6.29</v>
      </c>
      <c r="DN116">
        <v>6.29</v>
      </c>
      <c r="DO116">
        <v>6.29</v>
      </c>
      <c r="DP116">
        <v>6.29</v>
      </c>
      <c r="DQ116">
        <v>6.29</v>
      </c>
      <c r="DR116">
        <v>6.29</v>
      </c>
      <c r="DS116">
        <v>6.29</v>
      </c>
      <c r="DT116">
        <v>6.29</v>
      </c>
      <c r="DU116">
        <v>6.29</v>
      </c>
      <c r="DV116">
        <v>6.29</v>
      </c>
      <c r="DW116">
        <v>6.29</v>
      </c>
      <c r="DX116">
        <v>6.29</v>
      </c>
      <c r="DY116">
        <v>6.29</v>
      </c>
      <c r="DZ116">
        <v>6.29</v>
      </c>
      <c r="EA116">
        <v>6.29</v>
      </c>
      <c r="EB116">
        <v>6.29</v>
      </c>
      <c r="EC116">
        <v>6.29</v>
      </c>
      <c r="ED116">
        <v>6.29</v>
      </c>
      <c r="EE116">
        <v>6.29</v>
      </c>
      <c r="EF116">
        <v>6.29</v>
      </c>
      <c r="EG116">
        <v>6.29</v>
      </c>
      <c r="EH116">
        <v>6.29</v>
      </c>
      <c r="EI116">
        <v>6.29</v>
      </c>
      <c r="EJ116">
        <v>347.358</v>
      </c>
      <c r="EK116">
        <v>359.89100000000002</v>
      </c>
      <c r="EL116">
        <v>395.19900000000001</v>
      </c>
      <c r="EM116">
        <v>378.41899999999998</v>
      </c>
      <c r="EN116">
        <v>384.99700000000001</v>
      </c>
      <c r="EO116">
        <v>377.654</v>
      </c>
      <c r="EP116">
        <v>406.97199999999998</v>
      </c>
      <c r="EQ116">
        <v>414.02</v>
      </c>
      <c r="ER116">
        <v>414.33100000000002</v>
      </c>
      <c r="ES116">
        <v>448.29700000000003</v>
      </c>
      <c r="ET116">
        <v>526.41399999999999</v>
      </c>
      <c r="EU116">
        <v>576.83900000000006</v>
      </c>
      <c r="EV116">
        <v>554.38499999999999</v>
      </c>
      <c r="EW116">
        <v>571.77499999999998</v>
      </c>
      <c r="EX116">
        <v>587.11500000000001</v>
      </c>
      <c r="EY116">
        <v>595.37099999999998</v>
      </c>
      <c r="EZ116">
        <v>632.09199999999998</v>
      </c>
      <c r="FA116">
        <v>657.17100000000005</v>
      </c>
      <c r="FB116">
        <v>704.33500000000004</v>
      </c>
      <c r="FC116">
        <v>719.14200000000005</v>
      </c>
      <c r="FD116">
        <v>695.60500000000002</v>
      </c>
      <c r="FE116">
        <v>780.49800000000005</v>
      </c>
      <c r="FF116">
        <v>809.32399999999996</v>
      </c>
      <c r="FG116">
        <v>865.98199999999997</v>
      </c>
      <c r="FH116">
        <v>886.51</v>
      </c>
      <c r="FI116">
        <v>944.39099999999996</v>
      </c>
      <c r="FJ116">
        <v>1002.4640000000001</v>
      </c>
      <c r="FK116">
        <v>1031.049</v>
      </c>
      <c r="FL116">
        <v>1071.9880000000001</v>
      </c>
      <c r="FM116">
        <v>1121.575</v>
      </c>
      <c r="FN116">
        <v>1178.3399999999999</v>
      </c>
      <c r="FO116">
        <v>3.5768639183012501</v>
      </c>
      <c r="FP116">
        <v>0</v>
      </c>
      <c r="FQ116">
        <v>18</v>
      </c>
      <c r="FR116">
        <v>27.0665626926295</v>
      </c>
      <c r="FS116" t="e">
        <v>#N/A</v>
      </c>
      <c r="FT116">
        <v>0.7</v>
      </c>
      <c r="FU116">
        <v>0.8</v>
      </c>
      <c r="FV116">
        <v>0.371</v>
      </c>
      <c r="FW116">
        <v>48.1</v>
      </c>
      <c r="FX116">
        <v>26.2</v>
      </c>
      <c r="FY116">
        <v>46.9</v>
      </c>
      <c r="FZ116">
        <v>1083</v>
      </c>
      <c r="GA116">
        <v>0.38500000000000001</v>
      </c>
      <c r="GB116">
        <v>0.33100000000000002</v>
      </c>
      <c r="GC116">
        <v>0.39800000000000002</v>
      </c>
      <c r="GD116">
        <v>-16</v>
      </c>
      <c r="GE116">
        <v>39</v>
      </c>
      <c r="GF116">
        <v>8.6999999999999993</v>
      </c>
      <c r="GG116">
        <v>12.4</v>
      </c>
      <c r="GH116">
        <v>16.8</v>
      </c>
      <c r="GI116">
        <v>2.5</v>
      </c>
      <c r="GJ116">
        <v>2.7</v>
      </c>
      <c r="GK116">
        <v>23.3</v>
      </c>
      <c r="GL116" t="s">
        <v>211</v>
      </c>
      <c r="GM116">
        <v>0.44</v>
      </c>
      <c r="GN116">
        <v>1.4</v>
      </c>
      <c r="GO116">
        <v>82.2</v>
      </c>
      <c r="GP116">
        <v>4.3</v>
      </c>
      <c r="GQ116" t="s">
        <v>211</v>
      </c>
      <c r="GR116">
        <v>0.44</v>
      </c>
      <c r="GS116">
        <v>48.8</v>
      </c>
      <c r="GT116">
        <v>47.4</v>
      </c>
      <c r="GU116">
        <v>18.2</v>
      </c>
      <c r="GV116">
        <v>34.9</v>
      </c>
    </row>
    <row r="117" spans="1:204">
      <c r="A117" s="9" t="s">
        <v>423</v>
      </c>
      <c r="B117" s="9" t="s">
        <v>424</v>
      </c>
      <c r="E117">
        <v>19478.6895</v>
      </c>
      <c r="F117">
        <v>370391.34379999997</v>
      </c>
      <c r="G117">
        <v>38510.859400000001</v>
      </c>
      <c r="H117">
        <v>11950.981400000001</v>
      </c>
      <c r="I117" t="e">
        <v>#N/A</v>
      </c>
      <c r="AH117">
        <v>0</v>
      </c>
      <c r="AO117">
        <v>0</v>
      </c>
      <c r="AV117">
        <v>1</v>
      </c>
      <c r="BC117">
        <v>0</v>
      </c>
      <c r="BJ117">
        <v>0</v>
      </c>
      <c r="BQ117">
        <v>0</v>
      </c>
      <c r="BR117">
        <v>0</v>
      </c>
      <c r="BS117">
        <v>1</v>
      </c>
      <c r="BT117" t="s">
        <v>218</v>
      </c>
      <c r="BU117" t="s">
        <v>218</v>
      </c>
      <c r="BV117" t="s">
        <v>218</v>
      </c>
      <c r="BW117" t="s">
        <v>218</v>
      </c>
      <c r="BX117" t="s">
        <v>218</v>
      </c>
      <c r="BY117" t="s">
        <v>218</v>
      </c>
      <c r="BZ117" t="s">
        <v>218</v>
      </c>
      <c r="CA117" t="s">
        <v>218</v>
      </c>
      <c r="CB117" t="s">
        <v>218</v>
      </c>
      <c r="CC117" t="s">
        <v>218</v>
      </c>
      <c r="CD117" t="s">
        <v>218</v>
      </c>
      <c r="CE117" t="s">
        <v>218</v>
      </c>
      <c r="CF117" t="s">
        <v>218</v>
      </c>
      <c r="CG117" t="s">
        <v>218</v>
      </c>
      <c r="CH117" t="s">
        <v>218</v>
      </c>
      <c r="CI117" t="s">
        <v>218</v>
      </c>
      <c r="CJ117" t="s">
        <v>218</v>
      </c>
      <c r="CK117" t="s">
        <v>218</v>
      </c>
      <c r="CL117" t="s">
        <v>218</v>
      </c>
      <c r="CM117" t="s">
        <v>218</v>
      </c>
      <c r="CN117" t="s">
        <v>218</v>
      </c>
      <c r="CO117" t="s">
        <v>218</v>
      </c>
      <c r="CP117" t="s">
        <v>218</v>
      </c>
      <c r="CQ117" t="s">
        <v>218</v>
      </c>
      <c r="CR117" t="s">
        <v>218</v>
      </c>
      <c r="CS117" t="s">
        <v>218</v>
      </c>
      <c r="CT117" t="s">
        <v>218</v>
      </c>
      <c r="CU117" t="s">
        <v>218</v>
      </c>
      <c r="CV117" t="s">
        <v>218</v>
      </c>
      <c r="CW117" t="s">
        <v>218</v>
      </c>
      <c r="CX117" t="s">
        <v>218</v>
      </c>
      <c r="CY117" t="s">
        <v>218</v>
      </c>
      <c r="CZ117" t="s">
        <v>218</v>
      </c>
      <c r="DA117" t="s">
        <v>218</v>
      </c>
      <c r="DB117" t="s">
        <v>218</v>
      </c>
      <c r="DC117">
        <v>352877</v>
      </c>
      <c r="DD117">
        <v>360525</v>
      </c>
      <c r="DE117">
        <v>0.317</v>
      </c>
      <c r="DF117">
        <v>0.317</v>
      </c>
      <c r="DG117">
        <v>0.317</v>
      </c>
      <c r="DH117">
        <v>0.317</v>
      </c>
      <c r="DI117">
        <v>0.317</v>
      </c>
      <c r="DJ117">
        <v>0.317</v>
      </c>
      <c r="DK117">
        <v>0.317</v>
      </c>
      <c r="DL117">
        <v>0.317</v>
      </c>
      <c r="DM117">
        <v>0.317</v>
      </c>
      <c r="DN117">
        <v>0.317</v>
      </c>
      <c r="DO117">
        <v>0.317</v>
      </c>
      <c r="DP117">
        <v>0.317</v>
      </c>
      <c r="DQ117">
        <v>0.317</v>
      </c>
      <c r="DR117">
        <v>0.317</v>
      </c>
      <c r="DS117">
        <v>0.317</v>
      </c>
      <c r="DT117">
        <v>0.317</v>
      </c>
      <c r="DU117">
        <v>0.317</v>
      </c>
      <c r="DV117">
        <v>0.317</v>
      </c>
      <c r="DW117">
        <v>0.317</v>
      </c>
      <c r="DX117">
        <v>0.317</v>
      </c>
      <c r="DY117">
        <v>0.317</v>
      </c>
      <c r="DZ117">
        <v>0.317</v>
      </c>
      <c r="EA117">
        <v>0.317</v>
      </c>
      <c r="EB117">
        <v>0.317</v>
      </c>
      <c r="EC117">
        <v>0.317</v>
      </c>
      <c r="ED117">
        <v>0.317</v>
      </c>
      <c r="EE117">
        <v>0.317</v>
      </c>
      <c r="EF117">
        <v>0.317</v>
      </c>
      <c r="EG117">
        <v>0.317</v>
      </c>
      <c r="EH117">
        <v>0.317</v>
      </c>
      <c r="EI117">
        <v>0.317</v>
      </c>
      <c r="EJ117">
        <v>5436.5429999999997</v>
      </c>
      <c r="EK117">
        <v>6063.0429999999997</v>
      </c>
      <c r="EL117">
        <v>6302.7259999999997</v>
      </c>
      <c r="EM117">
        <v>6628.27</v>
      </c>
      <c r="EN117">
        <v>6930.63</v>
      </c>
      <c r="EO117">
        <v>7185.53</v>
      </c>
      <c r="EP117">
        <v>7496.6970000000001</v>
      </c>
      <c r="EQ117">
        <v>8084.5780000000004</v>
      </c>
      <c r="ER117">
        <v>8855.9369999999999</v>
      </c>
      <c r="ES117">
        <v>9748.6720000000005</v>
      </c>
      <c r="ET117">
        <v>10493.2</v>
      </c>
      <c r="EU117">
        <v>11387.466</v>
      </c>
      <c r="EV117">
        <v>12467.4</v>
      </c>
      <c r="EW117">
        <v>13132.584999999999</v>
      </c>
      <c r="EX117">
        <v>13905.746999999999</v>
      </c>
      <c r="EY117">
        <v>15062.8</v>
      </c>
      <c r="EZ117">
        <v>15865.569</v>
      </c>
      <c r="FA117">
        <v>16796.347000000002</v>
      </c>
      <c r="FB117">
        <v>17454.151999999998</v>
      </c>
      <c r="FC117">
        <v>18285.995999999999</v>
      </c>
      <c r="FD117">
        <v>18190.061000000002</v>
      </c>
      <c r="FE117">
        <v>17989.29</v>
      </c>
      <c r="FF117">
        <v>18642.848000000002</v>
      </c>
      <c r="FG117">
        <v>18856.671999999999</v>
      </c>
      <c r="FH117">
        <v>19295.097000000002</v>
      </c>
      <c r="FI117">
        <v>20466.105</v>
      </c>
      <c r="FJ117">
        <v>21698.169000000002</v>
      </c>
      <c r="FK117">
        <v>22907.166000000001</v>
      </c>
      <c r="FL117">
        <v>23663.330999999998</v>
      </c>
      <c r="FM117">
        <v>24368.66</v>
      </c>
      <c r="FN117">
        <v>25228.542000000001</v>
      </c>
      <c r="FO117">
        <v>4.6416290678313699</v>
      </c>
      <c r="FP117" t="e">
        <v>#N/A</v>
      </c>
      <c r="FQ117">
        <v>87.529998779296804</v>
      </c>
      <c r="FR117">
        <v>93.612331593639993</v>
      </c>
      <c r="FS117">
        <v>0.60114225491888096</v>
      </c>
      <c r="FT117" t="e">
        <v>#N/A</v>
      </c>
      <c r="FU117" t="e">
        <v>#N/A</v>
      </c>
      <c r="FV117">
        <v>0.90200000000000002</v>
      </c>
      <c r="FW117">
        <v>79.599999999999994</v>
      </c>
      <c r="FX117">
        <v>92.4</v>
      </c>
      <c r="FY117">
        <v>81.3</v>
      </c>
      <c r="FZ117">
        <v>23080</v>
      </c>
      <c r="GA117">
        <v>0.91</v>
      </c>
      <c r="GB117">
        <v>0.88700000000000001</v>
      </c>
      <c r="GC117">
        <v>0.90800000000000003</v>
      </c>
      <c r="GD117">
        <v>1</v>
      </c>
      <c r="GE117">
        <v>1419</v>
      </c>
      <c r="GF117">
        <v>14.7</v>
      </c>
      <c r="GG117">
        <v>2549</v>
      </c>
      <c r="GH117">
        <v>10.5</v>
      </c>
      <c r="GI117" t="s">
        <v>211</v>
      </c>
      <c r="GJ117">
        <v>77.2</v>
      </c>
      <c r="GK117" t="s">
        <v>211</v>
      </c>
      <c r="GL117">
        <v>0.1</v>
      </c>
      <c r="GM117">
        <v>0.2</v>
      </c>
      <c r="GN117">
        <v>94.7</v>
      </c>
      <c r="GO117">
        <v>21.7</v>
      </c>
      <c r="GP117">
        <v>21.2</v>
      </c>
      <c r="GQ117">
        <v>0.53100000000000003</v>
      </c>
      <c r="GR117">
        <v>0.45</v>
      </c>
      <c r="GS117">
        <v>81.3</v>
      </c>
      <c r="GT117">
        <v>77.7</v>
      </c>
      <c r="GU117">
        <v>93.5</v>
      </c>
      <c r="GV117">
        <v>91.2</v>
      </c>
    </row>
    <row r="118" spans="1:204">
      <c r="A118" s="9" t="s">
        <v>425</v>
      </c>
      <c r="B118" s="9" t="s">
        <v>426</v>
      </c>
      <c r="E118">
        <v>34862.382799999999</v>
      </c>
      <c r="F118">
        <v>16264.5996</v>
      </c>
      <c r="G118">
        <v>16264.5996</v>
      </c>
      <c r="H118">
        <v>34749.113299999997</v>
      </c>
      <c r="I118" t="e">
        <v>#N/A</v>
      </c>
      <c r="L118">
        <v>0</v>
      </c>
      <c r="R118">
        <v>0</v>
      </c>
      <c r="X118">
        <v>0</v>
      </c>
      <c r="AD118">
        <v>6000</v>
      </c>
      <c r="AH118">
        <v>6000</v>
      </c>
      <c r="AK118">
        <v>0</v>
      </c>
      <c r="AO118">
        <v>0</v>
      </c>
      <c r="AR118">
        <v>0</v>
      </c>
      <c r="AV118">
        <v>1</v>
      </c>
      <c r="AY118">
        <v>0</v>
      </c>
      <c r="BC118">
        <v>0</v>
      </c>
      <c r="BF118">
        <v>0</v>
      </c>
      <c r="BJ118">
        <v>0</v>
      </c>
      <c r="BM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 t="s">
        <v>218</v>
      </c>
      <c r="CB118" t="s">
        <v>218</v>
      </c>
      <c r="CC118" t="s">
        <v>218</v>
      </c>
      <c r="CD118" t="s">
        <v>218</v>
      </c>
      <c r="CE118" t="s">
        <v>218</v>
      </c>
      <c r="CF118" t="s">
        <v>218</v>
      </c>
      <c r="CG118" t="s">
        <v>218</v>
      </c>
      <c r="CH118" t="s">
        <v>218</v>
      </c>
      <c r="CI118" t="s">
        <v>218</v>
      </c>
      <c r="CJ118" t="s">
        <v>218</v>
      </c>
      <c r="CK118" t="s">
        <v>218</v>
      </c>
      <c r="CL118" t="s">
        <v>218</v>
      </c>
      <c r="CM118" t="s">
        <v>218</v>
      </c>
      <c r="CN118" t="s">
        <v>218</v>
      </c>
      <c r="CO118" t="s">
        <v>218</v>
      </c>
      <c r="CP118" t="s">
        <v>218</v>
      </c>
      <c r="CQ118" t="s">
        <v>218</v>
      </c>
      <c r="CR118" t="s">
        <v>218</v>
      </c>
      <c r="CS118" t="s">
        <v>218</v>
      </c>
      <c r="CT118" t="s">
        <v>218</v>
      </c>
      <c r="CU118" t="s">
        <v>218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28000</v>
      </c>
      <c r="DD118">
        <v>30000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e">
        <v>#N/A</v>
      </c>
      <c r="FK118" t="e">
        <v>#N/A</v>
      </c>
      <c r="FL118" t="e">
        <v>#N/A</v>
      </c>
      <c r="FM118" t="e">
        <v>#N/A</v>
      </c>
      <c r="FN118" t="e">
        <v>#N/A</v>
      </c>
      <c r="FO118">
        <v>6.6144734524408602</v>
      </c>
      <c r="FP118" t="e">
        <v>#N/A</v>
      </c>
      <c r="FQ118" t="e">
        <v>#N/A</v>
      </c>
      <c r="FR118">
        <v>1.6759633124931901</v>
      </c>
      <c r="FS118" t="e">
        <v>#N/A</v>
      </c>
      <c r="FT118" t="e">
        <v>#N/A</v>
      </c>
      <c r="FU118" t="e">
        <v>#N/A</v>
      </c>
      <c r="FV118" t="s">
        <v>211</v>
      </c>
      <c r="FW118" t="s">
        <v>211</v>
      </c>
      <c r="FX118" t="s">
        <v>211</v>
      </c>
      <c r="FY118">
        <v>71.099999999999994</v>
      </c>
      <c r="FZ118" t="s">
        <v>211</v>
      </c>
      <c r="GA118">
        <v>0.75800000000000001</v>
      </c>
      <c r="GB118" t="s">
        <v>211</v>
      </c>
      <c r="GC118" t="s">
        <v>211</v>
      </c>
      <c r="GD118" t="s">
        <v>211</v>
      </c>
      <c r="GE118" t="s">
        <v>211</v>
      </c>
      <c r="GF118">
        <v>0</v>
      </c>
      <c r="GG118">
        <v>0.1</v>
      </c>
      <c r="GH118">
        <v>0.1</v>
      </c>
      <c r="GI118" t="s">
        <v>211</v>
      </c>
      <c r="GJ118" t="s">
        <v>211</v>
      </c>
      <c r="GK118">
        <v>65.099999999999994</v>
      </c>
      <c r="GL118">
        <v>19</v>
      </c>
      <c r="GM118" t="s">
        <v>211</v>
      </c>
      <c r="GN118" t="s">
        <v>211</v>
      </c>
      <c r="GO118" t="s">
        <v>211</v>
      </c>
      <c r="GP118" t="s">
        <v>211</v>
      </c>
      <c r="GQ118" t="s">
        <v>211</v>
      </c>
      <c r="GR118" t="s">
        <v>211</v>
      </c>
      <c r="GS118" t="s">
        <v>211</v>
      </c>
      <c r="GT118" t="s">
        <v>211</v>
      </c>
      <c r="GU118" t="s">
        <v>211</v>
      </c>
      <c r="GV118" t="s">
        <v>211</v>
      </c>
    </row>
    <row r="119" spans="1:204">
      <c r="A119" s="9" t="s">
        <v>427</v>
      </c>
      <c r="B119" s="9" t="s">
        <v>428</v>
      </c>
      <c r="E119">
        <v>2150342</v>
      </c>
      <c r="F119">
        <v>454185.3125</v>
      </c>
      <c r="G119">
        <v>207131.70310000001</v>
      </c>
      <c r="H119">
        <v>554644.5625</v>
      </c>
      <c r="I119">
        <v>6.9384473094159641E-4</v>
      </c>
      <c r="J119">
        <v>1627000</v>
      </c>
      <c r="K119">
        <v>1600000</v>
      </c>
      <c r="L119">
        <v>0</v>
      </c>
      <c r="M119">
        <v>467907</v>
      </c>
      <c r="N119">
        <v>1021400</v>
      </c>
      <c r="O119">
        <v>1000000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9900</v>
      </c>
      <c r="X119">
        <v>61900</v>
      </c>
      <c r="Y119">
        <v>600</v>
      </c>
      <c r="Z119">
        <v>54300</v>
      </c>
      <c r="AA119">
        <v>93239</v>
      </c>
      <c r="AB119">
        <v>0</v>
      </c>
      <c r="AC119">
        <v>0</v>
      </c>
      <c r="AD119">
        <v>300</v>
      </c>
      <c r="AE119">
        <v>0</v>
      </c>
      <c r="AF119">
        <v>177</v>
      </c>
      <c r="AG119">
        <v>0</v>
      </c>
      <c r="AH119">
        <v>5936723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25</v>
      </c>
      <c r="BB119">
        <v>19</v>
      </c>
      <c r="BC119">
        <v>44</v>
      </c>
      <c r="BD119">
        <v>0</v>
      </c>
      <c r="BE119">
        <v>0</v>
      </c>
      <c r="BF119">
        <v>4</v>
      </c>
      <c r="BG119">
        <v>0</v>
      </c>
      <c r="BH119">
        <v>1</v>
      </c>
      <c r="BI119">
        <v>0</v>
      </c>
      <c r="BJ119">
        <v>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50</v>
      </c>
      <c r="BT119">
        <v>3</v>
      </c>
      <c r="BU119">
        <v>5</v>
      </c>
      <c r="BV119">
        <v>2</v>
      </c>
      <c r="BW119">
        <v>4</v>
      </c>
      <c r="BX119">
        <v>8</v>
      </c>
      <c r="BY119">
        <v>2</v>
      </c>
      <c r="BZ119">
        <v>24</v>
      </c>
      <c r="CA119">
        <v>3</v>
      </c>
      <c r="CB119">
        <v>3</v>
      </c>
      <c r="CC119">
        <v>0</v>
      </c>
      <c r="CD119">
        <v>2</v>
      </c>
      <c r="CE119">
        <v>2</v>
      </c>
      <c r="CF119">
        <v>1</v>
      </c>
      <c r="CG119">
        <v>11</v>
      </c>
      <c r="CH119" t="s">
        <v>218</v>
      </c>
      <c r="CI119" t="s">
        <v>218</v>
      </c>
      <c r="CJ119" t="s">
        <v>218</v>
      </c>
      <c r="CK119" t="s">
        <v>218</v>
      </c>
      <c r="CL119" t="s">
        <v>218</v>
      </c>
      <c r="CM119" t="s">
        <v>218</v>
      </c>
      <c r="CN119" t="s">
        <v>218</v>
      </c>
      <c r="CO119">
        <v>0</v>
      </c>
      <c r="CP119">
        <v>2</v>
      </c>
      <c r="CQ119">
        <v>0</v>
      </c>
      <c r="CR119">
        <v>1</v>
      </c>
      <c r="CS119">
        <v>4</v>
      </c>
      <c r="CT119">
        <v>1</v>
      </c>
      <c r="CU119">
        <v>8</v>
      </c>
      <c r="CV119">
        <v>0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2</v>
      </c>
      <c r="DC119">
        <v>1424628</v>
      </c>
      <c r="DD119">
        <v>1463174</v>
      </c>
      <c r="DE119">
        <v>1.5509999999999999</v>
      </c>
      <c r="DF119">
        <v>1.5509999999999999</v>
      </c>
      <c r="DG119">
        <v>1.5509999999999999</v>
      </c>
      <c r="DH119">
        <v>1.5509999999999999</v>
      </c>
      <c r="DI119">
        <v>1.5509999999999999</v>
      </c>
      <c r="DJ119">
        <v>1.5509999999999999</v>
      </c>
      <c r="DK119">
        <v>1.5509999999999999</v>
      </c>
      <c r="DL119">
        <v>1.5509999999999999</v>
      </c>
      <c r="DM119">
        <v>1.5509999999999999</v>
      </c>
      <c r="DN119">
        <v>1.5509999999999999</v>
      </c>
      <c r="DO119">
        <v>1.5509999999999999</v>
      </c>
      <c r="DP119">
        <v>1.5509999999999999</v>
      </c>
      <c r="DQ119">
        <v>1.5509999999999999</v>
      </c>
      <c r="DR119">
        <v>1.5509999999999999</v>
      </c>
      <c r="DS119">
        <v>1.5509999999999999</v>
      </c>
      <c r="DT119">
        <v>1.5509999999999999</v>
      </c>
      <c r="DU119">
        <v>1.5509999999999999</v>
      </c>
      <c r="DV119">
        <v>1.5509999999999999</v>
      </c>
      <c r="DW119">
        <v>1.5509999999999999</v>
      </c>
      <c r="DX119">
        <v>1.5509999999999999</v>
      </c>
      <c r="DY119">
        <v>1.5509999999999999</v>
      </c>
      <c r="DZ119">
        <v>1.5509999999999999</v>
      </c>
      <c r="EA119">
        <v>1.5509999999999999</v>
      </c>
      <c r="EB119">
        <v>1.5509999999999999</v>
      </c>
      <c r="EC119">
        <v>1.5509999999999999</v>
      </c>
      <c r="ED119">
        <v>1.5509999999999999</v>
      </c>
      <c r="EE119">
        <v>1.5509999999999999</v>
      </c>
      <c r="EF119">
        <v>1.5509999999999999</v>
      </c>
      <c r="EG119">
        <v>1.5509999999999999</v>
      </c>
      <c r="EH119">
        <v>1.5509999999999999</v>
      </c>
      <c r="EI119">
        <v>1.5509999999999999</v>
      </c>
      <c r="EJ119">
        <v>752.322</v>
      </c>
      <c r="EK119">
        <v>831.83699999999999</v>
      </c>
      <c r="EL119">
        <v>841.10500000000002</v>
      </c>
      <c r="EM119">
        <v>893.65599999999995</v>
      </c>
      <c r="EN119">
        <v>927.56399999999996</v>
      </c>
      <c r="EO119">
        <v>950.71900000000005</v>
      </c>
      <c r="EP119">
        <v>1003.451</v>
      </c>
      <c r="EQ119">
        <v>1035.5809999999999</v>
      </c>
      <c r="ER119">
        <v>1078.527</v>
      </c>
      <c r="ES119">
        <v>1117.18</v>
      </c>
      <c r="ET119">
        <v>1137.7049999999999</v>
      </c>
      <c r="EU119">
        <v>1178.6110000000001</v>
      </c>
      <c r="EV119">
        <v>1196.309</v>
      </c>
      <c r="EW119">
        <v>1264.1790000000001</v>
      </c>
      <c r="EX119">
        <v>1220.9680000000001</v>
      </c>
      <c r="EY119">
        <v>1334.8810000000001</v>
      </c>
      <c r="EZ119">
        <v>1404.184</v>
      </c>
      <c r="FA119">
        <v>1336.3579999999999</v>
      </c>
      <c r="FB119">
        <v>1354.799</v>
      </c>
      <c r="FC119">
        <v>1430.278</v>
      </c>
      <c r="FD119">
        <v>1452.1320000000001</v>
      </c>
      <c r="FE119">
        <v>1494.1179999999999</v>
      </c>
      <c r="FF119">
        <v>1500.86</v>
      </c>
      <c r="FG119">
        <v>1580.605</v>
      </c>
      <c r="FH119">
        <v>1666.0940000000001</v>
      </c>
      <c r="FI119">
        <v>1767.3889999999999</v>
      </c>
      <c r="FJ119">
        <v>1984.222</v>
      </c>
      <c r="FK119">
        <v>2008.2070000000001</v>
      </c>
      <c r="FL119">
        <v>2123.357</v>
      </c>
      <c r="FM119">
        <v>2254.009</v>
      </c>
      <c r="FN119">
        <v>2359.5369999999998</v>
      </c>
      <c r="FO119">
        <v>2.7537394506099502</v>
      </c>
      <c r="FP119">
        <v>0.47920119986887</v>
      </c>
      <c r="FQ119">
        <v>26.799999237060501</v>
      </c>
      <c r="FR119">
        <v>65.068865330883497</v>
      </c>
      <c r="FS119" t="e">
        <v>#N/A</v>
      </c>
      <c r="FT119">
        <v>2.7</v>
      </c>
      <c r="FU119">
        <v>3.4</v>
      </c>
      <c r="FV119">
        <v>0.52</v>
      </c>
      <c r="FW119">
        <v>56.6</v>
      </c>
      <c r="FX119">
        <v>55.8</v>
      </c>
      <c r="FY119">
        <v>50.6</v>
      </c>
      <c r="FZ119">
        <v>1927</v>
      </c>
      <c r="GA119">
        <v>0.52600000000000002</v>
      </c>
      <c r="GB119">
        <v>0.54100000000000004</v>
      </c>
      <c r="GC119">
        <v>0.49399999999999999</v>
      </c>
      <c r="GD119">
        <v>-12</v>
      </c>
      <c r="GE119">
        <v>31</v>
      </c>
      <c r="GF119">
        <v>5.3</v>
      </c>
      <c r="GG119">
        <v>224</v>
      </c>
      <c r="GH119">
        <v>10.1</v>
      </c>
      <c r="GI119">
        <v>37.799999999999997</v>
      </c>
      <c r="GJ119" t="s">
        <v>211</v>
      </c>
      <c r="GK119">
        <v>98</v>
      </c>
      <c r="GL119">
        <v>2.2999999999999998</v>
      </c>
      <c r="GM119">
        <v>0.1</v>
      </c>
      <c r="GN119">
        <v>41.4</v>
      </c>
      <c r="GO119">
        <v>67.5</v>
      </c>
      <c r="GP119">
        <v>4.5999999999999996</v>
      </c>
      <c r="GQ119" t="s">
        <v>211</v>
      </c>
      <c r="GR119">
        <v>0.57999999999999996</v>
      </c>
      <c r="GS119">
        <v>58.5</v>
      </c>
      <c r="GT119">
        <v>54.7</v>
      </c>
      <c r="GU119">
        <v>48.3</v>
      </c>
      <c r="GV119">
        <v>63.3</v>
      </c>
    </row>
    <row r="120" spans="1:204">
      <c r="A120" s="9" t="s">
        <v>429</v>
      </c>
      <c r="B120" s="9" t="s">
        <v>430</v>
      </c>
      <c r="E120">
        <v>138608.8438</v>
      </c>
      <c r="F120">
        <v>1046989.125</v>
      </c>
      <c r="G120">
        <v>93984.328099999999</v>
      </c>
      <c r="H120">
        <v>17616.1289</v>
      </c>
      <c r="I120">
        <v>2.9271975754563705E-2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137757</v>
      </c>
      <c r="AC120">
        <v>351</v>
      </c>
      <c r="AD120">
        <v>12007</v>
      </c>
      <c r="AE120">
        <v>2300</v>
      </c>
      <c r="AF120">
        <v>2050</v>
      </c>
      <c r="AG120">
        <v>0</v>
      </c>
      <c r="AH120">
        <v>154465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1</v>
      </c>
      <c r="BF120">
        <v>1</v>
      </c>
      <c r="BG120">
        <v>5</v>
      </c>
      <c r="BH120">
        <v>3</v>
      </c>
      <c r="BI120">
        <v>2</v>
      </c>
      <c r="BJ120">
        <v>17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18</v>
      </c>
      <c r="BT120">
        <v>4</v>
      </c>
      <c r="BU120">
        <v>3</v>
      </c>
      <c r="BV120">
        <v>2</v>
      </c>
      <c r="BW120">
        <v>2</v>
      </c>
      <c r="BX120">
        <v>3</v>
      </c>
      <c r="BY120">
        <v>0</v>
      </c>
      <c r="BZ120">
        <v>14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 t="s">
        <v>218</v>
      </c>
      <c r="CI120" t="s">
        <v>218</v>
      </c>
      <c r="CJ120" t="s">
        <v>218</v>
      </c>
      <c r="CK120" t="s">
        <v>218</v>
      </c>
      <c r="CL120" t="s">
        <v>218</v>
      </c>
      <c r="CM120" t="s">
        <v>218</v>
      </c>
      <c r="CN120" t="s">
        <v>218</v>
      </c>
      <c r="CO120" t="s">
        <v>218</v>
      </c>
      <c r="CP120" t="s">
        <v>218</v>
      </c>
      <c r="CQ120" t="s">
        <v>218</v>
      </c>
      <c r="CR120" t="s">
        <v>218</v>
      </c>
      <c r="CS120" t="s">
        <v>218</v>
      </c>
      <c r="CT120" t="s">
        <v>218</v>
      </c>
      <c r="CU120" t="s">
        <v>218</v>
      </c>
      <c r="CV120">
        <v>4</v>
      </c>
      <c r="CW120">
        <v>3</v>
      </c>
      <c r="CX120">
        <v>2</v>
      </c>
      <c r="CY120">
        <v>2</v>
      </c>
      <c r="CZ120">
        <v>2</v>
      </c>
      <c r="DA120">
        <v>0</v>
      </c>
      <c r="DB120">
        <v>13</v>
      </c>
      <c r="DC120">
        <v>936435</v>
      </c>
      <c r="DD120">
        <v>951419</v>
      </c>
      <c r="DE120">
        <v>0.96599999999999997</v>
      </c>
      <c r="DF120">
        <v>0.96599999999999997</v>
      </c>
      <c r="DG120">
        <v>0.96599999999999997</v>
      </c>
      <c r="DH120">
        <v>0.96599999999999997</v>
      </c>
      <c r="DI120">
        <v>0.96599999999999997</v>
      </c>
      <c r="DJ120">
        <v>0.96599999999999997</v>
      </c>
      <c r="DK120">
        <v>0.96599999999999997</v>
      </c>
      <c r="DL120">
        <v>0.96599999999999997</v>
      </c>
      <c r="DM120">
        <v>0.96599999999999997</v>
      </c>
      <c r="DN120">
        <v>0.96599999999999997</v>
      </c>
      <c r="DO120">
        <v>0.96599999999999997</v>
      </c>
      <c r="DP120">
        <v>0.96599999999999997</v>
      </c>
      <c r="DQ120">
        <v>0.96599999999999997</v>
      </c>
      <c r="DR120">
        <v>0.96599999999999997</v>
      </c>
      <c r="DS120">
        <v>0.96599999999999997</v>
      </c>
      <c r="DT120">
        <v>0.96599999999999997</v>
      </c>
      <c r="DU120">
        <v>0.96599999999999997</v>
      </c>
      <c r="DV120">
        <v>0.96599999999999997</v>
      </c>
      <c r="DW120">
        <v>0.96599999999999997</v>
      </c>
      <c r="DX120">
        <v>0.96599999999999997</v>
      </c>
      <c r="DY120">
        <v>0.96599999999999997</v>
      </c>
      <c r="DZ120">
        <v>0.96599999999999997</v>
      </c>
      <c r="EA120">
        <v>0.96599999999999997</v>
      </c>
      <c r="EB120">
        <v>0.96599999999999997</v>
      </c>
      <c r="EC120">
        <v>0.96599999999999997</v>
      </c>
      <c r="ED120">
        <v>0.96599999999999997</v>
      </c>
      <c r="EE120">
        <v>0.96599999999999997</v>
      </c>
      <c r="EF120">
        <v>0.96599999999999997</v>
      </c>
      <c r="EG120">
        <v>0.96599999999999997</v>
      </c>
      <c r="EH120">
        <v>0.96599999999999997</v>
      </c>
      <c r="EI120">
        <v>0.96599999999999997</v>
      </c>
      <c r="EJ120">
        <v>1783.825</v>
      </c>
      <c r="EK120">
        <v>1786.7170000000001</v>
      </c>
      <c r="EL120">
        <v>1971.7090000000001</v>
      </c>
      <c r="EM120">
        <v>2150.672</v>
      </c>
      <c r="EN120">
        <v>2231.8629999999998</v>
      </c>
      <c r="EO120">
        <v>2389.3609999999999</v>
      </c>
      <c r="EP120">
        <v>2633.3519999999999</v>
      </c>
      <c r="EQ120">
        <v>2975.5770000000002</v>
      </c>
      <c r="ER120">
        <v>3334.6080000000002</v>
      </c>
      <c r="ES120">
        <v>3634.0819999999999</v>
      </c>
      <c r="ET120">
        <v>3931.431</v>
      </c>
      <c r="EU120">
        <v>4282.8909999999996</v>
      </c>
      <c r="EV120">
        <v>4773.9679999999998</v>
      </c>
      <c r="EW120">
        <v>5327.7889999999998</v>
      </c>
      <c r="EX120">
        <v>5630.1540000000005</v>
      </c>
      <c r="EY120">
        <v>5926.491</v>
      </c>
      <c r="EZ120">
        <v>5984.8540000000003</v>
      </c>
      <c r="FA120">
        <v>6242.6390000000001</v>
      </c>
      <c r="FB120">
        <v>6782.0910000000003</v>
      </c>
      <c r="FC120">
        <v>7125.9089999999997</v>
      </c>
      <c r="FD120">
        <v>7728.6660000000002</v>
      </c>
      <c r="FE120">
        <v>8167.3029999999999</v>
      </c>
      <c r="FF120">
        <v>8354.5779999999995</v>
      </c>
      <c r="FG120">
        <v>8773.4230000000007</v>
      </c>
      <c r="FH120">
        <v>9361.7479999999996</v>
      </c>
      <c r="FI120">
        <v>9872.2250000000004</v>
      </c>
      <c r="FJ120">
        <v>10465.232</v>
      </c>
      <c r="FK120">
        <v>11152.47</v>
      </c>
      <c r="FL120">
        <v>12074.004999999999</v>
      </c>
      <c r="FM120">
        <v>12930.078</v>
      </c>
      <c r="FN120">
        <v>13731.618</v>
      </c>
      <c r="FO120">
        <v>3.4064193745938902</v>
      </c>
      <c r="FP120">
        <v>1.1454307707666001E-2</v>
      </c>
      <c r="FQ120">
        <v>98.027613412228703</v>
      </c>
      <c r="FR120">
        <v>81.432457950244796</v>
      </c>
      <c r="FS120">
        <v>0.37909175031796299</v>
      </c>
      <c r="FT120">
        <v>0.3</v>
      </c>
      <c r="FU120">
        <v>0.5</v>
      </c>
      <c r="FV120">
        <v>0.80400000000000005</v>
      </c>
      <c r="FW120">
        <v>72.099999999999994</v>
      </c>
      <c r="FX120">
        <v>87.4</v>
      </c>
      <c r="FY120">
        <v>76.900000000000006</v>
      </c>
      <c r="FZ120">
        <v>11296</v>
      </c>
      <c r="GA120">
        <v>0.78500000000000003</v>
      </c>
      <c r="GB120">
        <v>0.83899999999999997</v>
      </c>
      <c r="GC120">
        <v>0.78900000000000003</v>
      </c>
      <c r="GD120">
        <v>-13</v>
      </c>
      <c r="GE120">
        <v>292</v>
      </c>
      <c r="GF120">
        <v>9.1999999999999993</v>
      </c>
      <c r="GG120">
        <v>1205</v>
      </c>
      <c r="GH120">
        <v>12.7</v>
      </c>
      <c r="GI120">
        <v>43.8</v>
      </c>
      <c r="GJ120">
        <v>79.2</v>
      </c>
      <c r="GK120" t="s">
        <v>211</v>
      </c>
      <c r="GL120">
        <v>0.7</v>
      </c>
      <c r="GM120">
        <v>0</v>
      </c>
      <c r="GN120">
        <v>42.6</v>
      </c>
      <c r="GO120">
        <v>31.5</v>
      </c>
      <c r="GP120">
        <v>10.7</v>
      </c>
      <c r="GQ120">
        <v>0.53800000000000003</v>
      </c>
      <c r="GR120">
        <v>0.42</v>
      </c>
      <c r="GS120">
        <v>75.7</v>
      </c>
      <c r="GT120">
        <v>68.5</v>
      </c>
      <c r="GU120">
        <v>84.7</v>
      </c>
      <c r="GV120">
        <v>90.2</v>
      </c>
    </row>
    <row r="121" spans="1:204">
      <c r="A121" s="9" t="s">
        <v>431</v>
      </c>
      <c r="B121" s="9" t="s">
        <v>432</v>
      </c>
      <c r="E121">
        <v>35279476</v>
      </c>
      <c r="F121">
        <v>63474388</v>
      </c>
      <c r="G121">
        <v>3402803.75</v>
      </c>
      <c r="H121">
        <v>2188747.5</v>
      </c>
      <c r="I121">
        <v>2.7670891131468488E-2</v>
      </c>
      <c r="J121">
        <v>0</v>
      </c>
      <c r="K121">
        <v>0</v>
      </c>
      <c r="L121">
        <v>0</v>
      </c>
      <c r="M121">
        <v>0</v>
      </c>
      <c r="N121">
        <v>65000</v>
      </c>
      <c r="O121">
        <v>0</v>
      </c>
      <c r="P121">
        <v>0</v>
      </c>
      <c r="Q121">
        <v>0</v>
      </c>
      <c r="R121">
        <v>16000</v>
      </c>
      <c r="S121">
        <v>0</v>
      </c>
      <c r="T121">
        <v>0</v>
      </c>
      <c r="U121">
        <v>0</v>
      </c>
      <c r="V121">
        <v>172200</v>
      </c>
      <c r="W121">
        <v>20212</v>
      </c>
      <c r="Y121">
        <v>270290</v>
      </c>
      <c r="Z121">
        <v>657360</v>
      </c>
      <c r="AA121">
        <v>1726940</v>
      </c>
      <c r="AB121">
        <v>50000</v>
      </c>
      <c r="AC121">
        <v>292500</v>
      </c>
      <c r="AD121">
        <v>145000</v>
      </c>
      <c r="AE121">
        <v>968385</v>
      </c>
      <c r="AF121">
        <v>555690</v>
      </c>
      <c r="AG121">
        <v>3452271</v>
      </c>
      <c r="AH121">
        <v>8391848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483</v>
      </c>
      <c r="AS121">
        <v>341</v>
      </c>
      <c r="AT121">
        <v>231</v>
      </c>
      <c r="AU121">
        <v>40</v>
      </c>
      <c r="AV121">
        <v>41</v>
      </c>
      <c r="AW121">
        <v>135</v>
      </c>
      <c r="AX121">
        <v>36</v>
      </c>
      <c r="AY121">
        <v>108</v>
      </c>
      <c r="AZ121">
        <v>65</v>
      </c>
      <c r="BA121">
        <v>1283</v>
      </c>
      <c r="BB121">
        <v>107</v>
      </c>
      <c r="BC121">
        <v>1734</v>
      </c>
      <c r="BD121">
        <v>325</v>
      </c>
      <c r="BE121">
        <v>279</v>
      </c>
      <c r="BF121">
        <v>342</v>
      </c>
      <c r="BG121">
        <v>466</v>
      </c>
      <c r="BH121">
        <v>316</v>
      </c>
      <c r="BI121">
        <v>106</v>
      </c>
      <c r="BJ121">
        <v>1834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3609</v>
      </c>
      <c r="BT121">
        <v>9</v>
      </c>
      <c r="BU121">
        <v>7</v>
      </c>
      <c r="BV121">
        <v>16</v>
      </c>
      <c r="BW121">
        <v>22</v>
      </c>
      <c r="BX121">
        <v>35</v>
      </c>
      <c r="BY121">
        <v>9</v>
      </c>
      <c r="BZ121">
        <v>98</v>
      </c>
      <c r="CA121">
        <v>1</v>
      </c>
      <c r="CB121">
        <v>0</v>
      </c>
      <c r="CC121">
        <v>1</v>
      </c>
      <c r="CD121">
        <v>2</v>
      </c>
      <c r="CE121">
        <v>4</v>
      </c>
      <c r="CF121">
        <v>0</v>
      </c>
      <c r="CG121">
        <v>8</v>
      </c>
      <c r="CH121">
        <v>0</v>
      </c>
      <c r="CI121">
        <v>0</v>
      </c>
      <c r="CJ121">
        <v>4</v>
      </c>
      <c r="CK121">
        <v>3</v>
      </c>
      <c r="CL121">
        <v>5</v>
      </c>
      <c r="CM121">
        <v>1</v>
      </c>
      <c r="CN121">
        <v>13</v>
      </c>
      <c r="CO121">
        <v>6</v>
      </c>
      <c r="CP121">
        <v>4</v>
      </c>
      <c r="CQ121">
        <v>4</v>
      </c>
      <c r="CR121">
        <v>2</v>
      </c>
      <c r="CS121">
        <v>12</v>
      </c>
      <c r="CT121">
        <v>5</v>
      </c>
      <c r="CU121">
        <v>33</v>
      </c>
      <c r="CV121">
        <v>2</v>
      </c>
      <c r="CW121">
        <v>3</v>
      </c>
      <c r="CX121">
        <v>6</v>
      </c>
      <c r="CY121">
        <v>15</v>
      </c>
      <c r="CZ121">
        <v>13</v>
      </c>
      <c r="DA121">
        <v>3</v>
      </c>
      <c r="DB121">
        <v>42</v>
      </c>
      <c r="DC121">
        <v>64238798</v>
      </c>
      <c r="DD121">
        <v>65917962</v>
      </c>
      <c r="DE121">
        <v>67.569999999999993</v>
      </c>
      <c r="DF121">
        <v>67.569999999999993</v>
      </c>
      <c r="DG121">
        <v>67.569999999999993</v>
      </c>
      <c r="DH121">
        <v>67.569999999999993</v>
      </c>
      <c r="DI121">
        <v>67.569999999999993</v>
      </c>
      <c r="DJ121">
        <v>67.569999999999993</v>
      </c>
      <c r="DK121">
        <v>67.569999999999993</v>
      </c>
      <c r="DL121">
        <v>67.569999999999993</v>
      </c>
      <c r="DM121">
        <v>67.569999999999993</v>
      </c>
      <c r="DN121">
        <v>67.569999999999993</v>
      </c>
      <c r="DO121">
        <v>67.569999999999993</v>
      </c>
      <c r="DP121">
        <v>67.569999999999993</v>
      </c>
      <c r="DQ121">
        <v>67.569999999999993</v>
      </c>
      <c r="DR121">
        <v>67.569999999999993</v>
      </c>
      <c r="DS121">
        <v>67.569999999999993</v>
      </c>
      <c r="DT121">
        <v>67.569999999999993</v>
      </c>
      <c r="DU121">
        <v>67.569999999999993</v>
      </c>
      <c r="DV121">
        <v>67.569999999999993</v>
      </c>
      <c r="DW121">
        <v>67.569999999999993</v>
      </c>
      <c r="DX121">
        <v>67.569999999999993</v>
      </c>
      <c r="DY121">
        <v>67.569999999999993</v>
      </c>
      <c r="DZ121">
        <v>67.569999999999993</v>
      </c>
      <c r="EA121">
        <v>67.569999999999993</v>
      </c>
      <c r="EB121">
        <v>67.569999999999993</v>
      </c>
      <c r="EC121">
        <v>67.569999999999993</v>
      </c>
      <c r="ED121">
        <v>67.569999999999993</v>
      </c>
      <c r="EE121">
        <v>67.569999999999993</v>
      </c>
      <c r="EF121">
        <v>67.569999999999993</v>
      </c>
      <c r="EG121">
        <v>67.569999999999993</v>
      </c>
      <c r="EH121">
        <v>67.569999999999993</v>
      </c>
      <c r="EI121">
        <v>67.569999999999993</v>
      </c>
      <c r="EJ121">
        <v>4506.7619999999997</v>
      </c>
      <c r="EK121">
        <v>5224.8940000000002</v>
      </c>
      <c r="EL121">
        <v>5390.7550000000001</v>
      </c>
      <c r="EM121">
        <v>5291.3609999999999</v>
      </c>
      <c r="EN121">
        <v>5557.63</v>
      </c>
      <c r="EO121">
        <v>5731.45</v>
      </c>
      <c r="EP121">
        <v>5563.0789999999997</v>
      </c>
      <c r="EQ121">
        <v>5698.82</v>
      </c>
      <c r="ER121">
        <v>5848.2950000000001</v>
      </c>
      <c r="ES121">
        <v>6204.0780000000004</v>
      </c>
      <c r="ET121">
        <v>6643.4769999999999</v>
      </c>
      <c r="EU121">
        <v>7033.7259999999997</v>
      </c>
      <c r="EV121">
        <v>7320.5389999999998</v>
      </c>
      <c r="EW121">
        <v>7498.1289999999999</v>
      </c>
      <c r="EX121">
        <v>7853.4369999999999</v>
      </c>
      <c r="EY121">
        <v>7387.9369999999999</v>
      </c>
      <c r="EZ121">
        <v>7794.0219999999999</v>
      </c>
      <c r="FA121">
        <v>8338.2160000000003</v>
      </c>
      <c r="FB121">
        <v>8731.6299999999992</v>
      </c>
      <c r="FC121">
        <v>9063.8809999999994</v>
      </c>
      <c r="FD121">
        <v>9732.5759999999991</v>
      </c>
      <c r="FE121">
        <v>9859.32</v>
      </c>
      <c r="FF121">
        <v>10006.973</v>
      </c>
      <c r="FG121">
        <v>10257.487999999999</v>
      </c>
      <c r="FH121">
        <v>10862.007</v>
      </c>
      <c r="FI121">
        <v>11387.209000000001</v>
      </c>
      <c r="FJ121">
        <v>12178.3</v>
      </c>
      <c r="FK121">
        <v>12774.597</v>
      </c>
      <c r="FL121">
        <v>13141.366</v>
      </c>
      <c r="FM121">
        <v>13532.114</v>
      </c>
      <c r="FN121">
        <v>14294.255999999999</v>
      </c>
      <c r="FO121">
        <v>4.7505373089315199</v>
      </c>
      <c r="FP121">
        <v>0</v>
      </c>
      <c r="FQ121">
        <v>38.156750187199897</v>
      </c>
      <c r="FR121">
        <v>70.808647780498603</v>
      </c>
      <c r="FS121">
        <v>0.50421546117833904</v>
      </c>
      <c r="FT121">
        <v>0.5</v>
      </c>
      <c r="FU121">
        <v>0.4</v>
      </c>
      <c r="FV121">
        <v>0.85399999999999998</v>
      </c>
      <c r="FW121">
        <v>76</v>
      </c>
      <c r="FX121">
        <v>92.8</v>
      </c>
      <c r="FY121">
        <v>80.2</v>
      </c>
      <c r="FZ121">
        <v>14104</v>
      </c>
      <c r="GA121">
        <v>0.85</v>
      </c>
      <c r="GB121">
        <v>0.88600000000000001</v>
      </c>
      <c r="GC121">
        <v>0.82599999999999996</v>
      </c>
      <c r="GD121">
        <v>5</v>
      </c>
      <c r="GE121">
        <v>327</v>
      </c>
      <c r="GF121">
        <v>11</v>
      </c>
      <c r="GG121">
        <v>1604</v>
      </c>
      <c r="GH121">
        <v>25.6</v>
      </c>
      <c r="GI121">
        <v>67.7</v>
      </c>
      <c r="GJ121">
        <v>69.7</v>
      </c>
      <c r="GK121" t="s">
        <v>211</v>
      </c>
      <c r="GL121">
        <v>1.4</v>
      </c>
      <c r="GM121">
        <v>-0.5</v>
      </c>
      <c r="GN121">
        <v>77.8</v>
      </c>
      <c r="GO121">
        <v>42.7</v>
      </c>
      <c r="GP121">
        <v>10</v>
      </c>
      <c r="GQ121">
        <v>0.629</v>
      </c>
      <c r="GR121">
        <v>0.42</v>
      </c>
      <c r="GS121">
        <v>78.5</v>
      </c>
      <c r="GT121">
        <v>73.599999999999994</v>
      </c>
      <c r="GU121">
        <v>91.4</v>
      </c>
      <c r="GV121">
        <v>94.4</v>
      </c>
    </row>
    <row r="122" spans="1:204">
      <c r="A122" s="9" t="s">
        <v>433</v>
      </c>
      <c r="B122" s="9" t="s">
        <v>434</v>
      </c>
      <c r="E122">
        <v>107425.22659999999</v>
      </c>
      <c r="F122">
        <v>15266.781300000001</v>
      </c>
      <c r="G122">
        <v>3414.3191000000002</v>
      </c>
      <c r="H122">
        <v>34907.351600000002</v>
      </c>
      <c r="I122" t="e">
        <v>#N/A</v>
      </c>
      <c r="K122">
        <v>0</v>
      </c>
      <c r="N122">
        <v>28800</v>
      </c>
      <c r="O122">
        <v>0</v>
      </c>
      <c r="Q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203</v>
      </c>
      <c r="AD122">
        <v>0</v>
      </c>
      <c r="AF122">
        <v>1623</v>
      </c>
      <c r="AG122">
        <v>7008</v>
      </c>
      <c r="AH122">
        <v>37634</v>
      </c>
      <c r="AJ122">
        <v>0</v>
      </c>
      <c r="AM122">
        <v>0</v>
      </c>
      <c r="AN122">
        <v>0</v>
      </c>
      <c r="AO122">
        <v>0</v>
      </c>
      <c r="AQ122">
        <v>0</v>
      </c>
      <c r="AT122">
        <v>0</v>
      </c>
      <c r="AU122">
        <v>0</v>
      </c>
      <c r="AV122">
        <v>1</v>
      </c>
      <c r="AX122">
        <v>0</v>
      </c>
      <c r="BA122">
        <v>0</v>
      </c>
      <c r="BB122">
        <v>0</v>
      </c>
      <c r="BC122">
        <v>0</v>
      </c>
      <c r="BE122">
        <v>5</v>
      </c>
      <c r="BH122">
        <v>47</v>
      </c>
      <c r="BI122">
        <v>1</v>
      </c>
      <c r="BJ122">
        <v>53</v>
      </c>
      <c r="BL122">
        <v>0</v>
      </c>
      <c r="BO122">
        <v>0</v>
      </c>
      <c r="BP122">
        <v>0</v>
      </c>
      <c r="BQ122">
        <v>0</v>
      </c>
      <c r="BR122">
        <v>0</v>
      </c>
      <c r="BS122">
        <v>54</v>
      </c>
      <c r="BT122">
        <v>0</v>
      </c>
      <c r="BU122">
        <v>1</v>
      </c>
      <c r="BV122">
        <v>0</v>
      </c>
      <c r="BW122">
        <v>0</v>
      </c>
      <c r="BX122">
        <v>3</v>
      </c>
      <c r="BY122">
        <v>1</v>
      </c>
      <c r="BZ122">
        <v>5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 t="s">
        <v>218</v>
      </c>
      <c r="CI122" t="s">
        <v>218</v>
      </c>
      <c r="CJ122" t="s">
        <v>218</v>
      </c>
      <c r="CK122" t="s">
        <v>218</v>
      </c>
      <c r="CL122" t="s">
        <v>218</v>
      </c>
      <c r="CM122" t="s">
        <v>218</v>
      </c>
      <c r="CN122" t="s">
        <v>218</v>
      </c>
      <c r="CO122" t="s">
        <v>218</v>
      </c>
      <c r="CP122" t="s">
        <v>218</v>
      </c>
      <c r="CQ122" t="s">
        <v>218</v>
      </c>
      <c r="CR122" t="s">
        <v>218</v>
      </c>
      <c r="CS122" t="s">
        <v>218</v>
      </c>
      <c r="CT122" t="s">
        <v>218</v>
      </c>
      <c r="CU122" t="s">
        <v>218</v>
      </c>
      <c r="CV122">
        <v>0</v>
      </c>
      <c r="CW122">
        <v>1</v>
      </c>
      <c r="CX122">
        <v>0</v>
      </c>
      <c r="CY122">
        <v>0</v>
      </c>
      <c r="CZ122">
        <v>2</v>
      </c>
      <c r="DA122">
        <v>1</v>
      </c>
      <c r="DB122">
        <v>4</v>
      </c>
      <c r="DC122">
        <v>68191</v>
      </c>
      <c r="DD122">
        <v>70521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>
        <v>17.5</v>
      </c>
      <c r="FR122">
        <v>30.7931965149346</v>
      </c>
      <c r="FS122" t="e">
        <v>#N/A</v>
      </c>
      <c r="FT122" t="e">
        <v>#N/A</v>
      </c>
      <c r="FU122" t="e">
        <v>#N/A</v>
      </c>
      <c r="FV122" t="s">
        <v>211</v>
      </c>
      <c r="FW122">
        <v>68.400000000000006</v>
      </c>
      <c r="FX122" t="s">
        <v>211</v>
      </c>
      <c r="FY122" t="s">
        <v>211</v>
      </c>
      <c r="FZ122">
        <v>2802</v>
      </c>
      <c r="GA122">
        <v>0.72399999999999998</v>
      </c>
      <c r="GB122" t="s">
        <v>211</v>
      </c>
      <c r="GC122">
        <v>0.55600000000000005</v>
      </c>
      <c r="GD122" t="s">
        <v>211</v>
      </c>
      <c r="GE122" t="s">
        <v>211</v>
      </c>
      <c r="GF122">
        <v>0.1</v>
      </c>
      <c r="GG122">
        <v>0.1</v>
      </c>
      <c r="GH122">
        <v>0.1</v>
      </c>
      <c r="GI122">
        <v>2.6</v>
      </c>
      <c r="GJ122">
        <v>1.9</v>
      </c>
      <c r="GK122">
        <v>25.8</v>
      </c>
      <c r="GL122" t="s">
        <v>211</v>
      </c>
      <c r="GM122" t="s">
        <v>211</v>
      </c>
      <c r="GN122" t="s">
        <v>211</v>
      </c>
      <c r="GO122">
        <v>61.2</v>
      </c>
      <c r="GP122">
        <v>6.1</v>
      </c>
      <c r="GQ122" t="s">
        <v>211</v>
      </c>
      <c r="GR122" t="s">
        <v>211</v>
      </c>
      <c r="GS122">
        <v>69.2</v>
      </c>
      <c r="GT122">
        <v>67.599999999999994</v>
      </c>
      <c r="GU122" t="s">
        <v>211</v>
      </c>
      <c r="GV122" t="s">
        <v>211</v>
      </c>
    </row>
    <row r="123" spans="1:204">
      <c r="A123" s="9" t="s">
        <v>435</v>
      </c>
      <c r="B123" s="9" t="s">
        <v>436</v>
      </c>
      <c r="E123">
        <v>2498091.75</v>
      </c>
      <c r="F123">
        <v>1797290.125</v>
      </c>
      <c r="G123">
        <v>47644.390599999999</v>
      </c>
      <c r="H123">
        <v>40081.726600000002</v>
      </c>
      <c r="I123">
        <v>0.38327895610313401</v>
      </c>
      <c r="M123">
        <v>0</v>
      </c>
      <c r="N123">
        <v>0</v>
      </c>
      <c r="O123">
        <v>210394</v>
      </c>
      <c r="S123">
        <v>0</v>
      </c>
      <c r="T123">
        <v>0</v>
      </c>
      <c r="U123">
        <v>0</v>
      </c>
      <c r="Y123">
        <v>27244</v>
      </c>
      <c r="Z123">
        <v>2213</v>
      </c>
      <c r="AA123">
        <v>6500</v>
      </c>
      <c r="AE123">
        <v>25580</v>
      </c>
      <c r="AF123">
        <v>2600000</v>
      </c>
      <c r="AG123">
        <v>0</v>
      </c>
      <c r="AH123">
        <v>2871931</v>
      </c>
      <c r="AL123">
        <v>0</v>
      </c>
      <c r="AM123">
        <v>2</v>
      </c>
      <c r="AN123">
        <v>0</v>
      </c>
      <c r="AO123">
        <v>2</v>
      </c>
      <c r="AS123">
        <v>0</v>
      </c>
      <c r="AT123">
        <v>0</v>
      </c>
      <c r="AU123">
        <v>13</v>
      </c>
      <c r="AV123">
        <v>14</v>
      </c>
      <c r="AZ123">
        <v>56</v>
      </c>
      <c r="BA123">
        <v>1</v>
      </c>
      <c r="BB123">
        <v>0</v>
      </c>
      <c r="BC123">
        <v>57</v>
      </c>
      <c r="BG123">
        <v>3</v>
      </c>
      <c r="BH123">
        <v>0</v>
      </c>
      <c r="BI123">
        <v>0</v>
      </c>
      <c r="BJ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76</v>
      </c>
      <c r="BT123">
        <v>0</v>
      </c>
      <c r="BU123">
        <v>0</v>
      </c>
      <c r="BV123">
        <v>0</v>
      </c>
      <c r="BW123">
        <v>3</v>
      </c>
      <c r="BX123">
        <v>4</v>
      </c>
      <c r="BY123">
        <v>0</v>
      </c>
      <c r="BZ123">
        <v>7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 t="s">
        <v>218</v>
      </c>
      <c r="CI123" t="s">
        <v>218</v>
      </c>
      <c r="CJ123" t="s">
        <v>218</v>
      </c>
      <c r="CK123" t="s">
        <v>218</v>
      </c>
      <c r="CL123" t="s">
        <v>218</v>
      </c>
      <c r="CM123" t="s">
        <v>218</v>
      </c>
      <c r="CN123" t="s">
        <v>218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0</v>
      </c>
      <c r="CU123">
        <v>4</v>
      </c>
      <c r="CV123">
        <v>0</v>
      </c>
      <c r="CW123">
        <v>0</v>
      </c>
      <c r="CX123">
        <v>0</v>
      </c>
      <c r="CY123">
        <v>1</v>
      </c>
      <c r="CZ123">
        <v>1</v>
      </c>
      <c r="DA123">
        <v>0</v>
      </c>
      <c r="DB123">
        <v>2</v>
      </c>
      <c r="DC123">
        <v>3940751</v>
      </c>
      <c r="DD123">
        <v>3973382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>
        <v>1774.2159999999999</v>
      </c>
      <c r="EW123">
        <v>1793.402</v>
      </c>
      <c r="EX123">
        <v>1542.961</v>
      </c>
      <c r="EY123">
        <v>1554.3979999999999</v>
      </c>
      <c r="EZ123">
        <v>1492.663</v>
      </c>
      <c r="FA123">
        <v>1519.1679999999999</v>
      </c>
      <c r="FB123">
        <v>1437.7809999999999</v>
      </c>
      <c r="FC123">
        <v>1409.0920000000001</v>
      </c>
      <c r="FD123">
        <v>1472.3710000000001</v>
      </c>
      <c r="FE123">
        <v>1603.623</v>
      </c>
      <c r="FF123">
        <v>1762.4269999999999</v>
      </c>
      <c r="FG123">
        <v>1923.758</v>
      </c>
      <c r="FH123">
        <v>2126.0050000000001</v>
      </c>
      <c r="FI123">
        <v>2507.8679999999999</v>
      </c>
      <c r="FJ123">
        <v>2690.5239999999999</v>
      </c>
      <c r="FK123">
        <v>2900.54</v>
      </c>
      <c r="FL123">
        <v>3165.931</v>
      </c>
      <c r="FM123">
        <v>3481.1390000000001</v>
      </c>
      <c r="FN123">
        <v>3811.4580000000001</v>
      </c>
      <c r="FO123">
        <v>6.53415697628082</v>
      </c>
      <c r="FP123">
        <v>8.5204907092049198E-2</v>
      </c>
      <c r="FQ123">
        <v>85.699725597804701</v>
      </c>
      <c r="FR123">
        <v>66.698868185422299</v>
      </c>
      <c r="FS123">
        <v>0.54635380508478304</v>
      </c>
      <c r="FT123">
        <v>-0.2</v>
      </c>
      <c r="FU123">
        <v>-0.2</v>
      </c>
      <c r="FV123">
        <v>0.72</v>
      </c>
      <c r="FW123">
        <v>68.3</v>
      </c>
      <c r="FX123">
        <v>99.2</v>
      </c>
      <c r="FY123">
        <v>71.599999999999994</v>
      </c>
      <c r="FZ123">
        <v>2551</v>
      </c>
      <c r="GA123">
        <v>0.72199999999999998</v>
      </c>
      <c r="GB123">
        <v>0.89900000000000002</v>
      </c>
      <c r="GC123">
        <v>0.54100000000000004</v>
      </c>
      <c r="GD123">
        <v>14</v>
      </c>
      <c r="GE123">
        <v>107</v>
      </c>
      <c r="GF123">
        <v>11.8</v>
      </c>
      <c r="GG123" t="s">
        <v>211</v>
      </c>
      <c r="GH123">
        <v>19.8</v>
      </c>
      <c r="GI123">
        <v>52.5</v>
      </c>
      <c r="GJ123" t="s">
        <v>211</v>
      </c>
      <c r="GK123">
        <v>29</v>
      </c>
      <c r="GL123">
        <v>-0.1</v>
      </c>
      <c r="GM123">
        <v>-0.9</v>
      </c>
      <c r="GN123">
        <v>41.2</v>
      </c>
      <c r="GO123">
        <v>23</v>
      </c>
      <c r="GP123">
        <v>15.4</v>
      </c>
      <c r="GQ123">
        <v>0.54700000000000004</v>
      </c>
      <c r="GR123">
        <v>0.73</v>
      </c>
      <c r="GS123">
        <v>72.099999999999994</v>
      </c>
      <c r="GT123">
        <v>64.5</v>
      </c>
      <c r="GU123">
        <v>98.9</v>
      </c>
      <c r="GV123">
        <v>99.6</v>
      </c>
    </row>
    <row r="124" spans="1:204">
      <c r="A124" s="9" t="s">
        <v>437</v>
      </c>
      <c r="B124" s="9" t="s">
        <v>438</v>
      </c>
      <c r="E124">
        <v>4220.9712</v>
      </c>
      <c r="F124">
        <v>29198.1152</v>
      </c>
      <c r="G124">
        <v>22758.4316</v>
      </c>
      <c r="H124">
        <v>1537.8523</v>
      </c>
      <c r="I124" t="e">
        <v>#N/A</v>
      </c>
      <c r="AH124">
        <v>0</v>
      </c>
      <c r="AO124">
        <v>0</v>
      </c>
      <c r="AV124">
        <v>1</v>
      </c>
      <c r="BC124">
        <v>0</v>
      </c>
      <c r="BJ124">
        <v>0</v>
      </c>
      <c r="BQ124">
        <v>0</v>
      </c>
      <c r="BR124">
        <v>0</v>
      </c>
      <c r="BS124">
        <v>1</v>
      </c>
      <c r="BT124" t="s">
        <v>218</v>
      </c>
      <c r="BU124" t="s">
        <v>218</v>
      </c>
      <c r="BV124" t="s">
        <v>218</v>
      </c>
      <c r="BW124" t="s">
        <v>218</v>
      </c>
      <c r="BX124" t="s">
        <v>218</v>
      </c>
      <c r="BY124" t="s">
        <v>218</v>
      </c>
      <c r="BZ124" t="s">
        <v>218</v>
      </c>
      <c r="CA124" t="s">
        <v>218</v>
      </c>
      <c r="CB124" t="s">
        <v>218</v>
      </c>
      <c r="CC124" t="s">
        <v>218</v>
      </c>
      <c r="CD124" t="s">
        <v>218</v>
      </c>
      <c r="CE124" t="s">
        <v>218</v>
      </c>
      <c r="CF124" t="s">
        <v>218</v>
      </c>
      <c r="CG124" t="s">
        <v>218</v>
      </c>
      <c r="CH124" t="s">
        <v>218</v>
      </c>
      <c r="CI124" t="s">
        <v>218</v>
      </c>
      <c r="CJ124" t="s">
        <v>218</v>
      </c>
      <c r="CK124" t="s">
        <v>218</v>
      </c>
      <c r="CL124" t="s">
        <v>218</v>
      </c>
      <c r="CM124" t="s">
        <v>218</v>
      </c>
      <c r="CN124" t="s">
        <v>218</v>
      </c>
      <c r="CO124" t="s">
        <v>218</v>
      </c>
      <c r="CP124" t="s">
        <v>218</v>
      </c>
      <c r="CQ124" t="s">
        <v>218</v>
      </c>
      <c r="CR124" t="s">
        <v>218</v>
      </c>
      <c r="CS124" t="s">
        <v>218</v>
      </c>
      <c r="CT124" t="s">
        <v>218</v>
      </c>
      <c r="CU124" t="s">
        <v>218</v>
      </c>
      <c r="CV124" t="s">
        <v>218</v>
      </c>
      <c r="CW124" t="s">
        <v>218</v>
      </c>
      <c r="CX124" t="s">
        <v>218</v>
      </c>
      <c r="CY124" t="s">
        <v>218</v>
      </c>
      <c r="CZ124" t="s">
        <v>218</v>
      </c>
      <c r="DA124" t="s">
        <v>218</v>
      </c>
      <c r="DB124" t="s">
        <v>218</v>
      </c>
      <c r="DC124" t="s">
        <v>211</v>
      </c>
      <c r="DD124" t="s">
        <v>211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e">
        <v>#N/A</v>
      </c>
      <c r="FQ124">
        <v>100</v>
      </c>
      <c r="FR124" t="e">
        <v>#N/A</v>
      </c>
      <c r="FS124" t="e">
        <v>#N/A</v>
      </c>
      <c r="FT124" t="e">
        <v>#N/A</v>
      </c>
      <c r="FU124" t="e">
        <v>#N/A</v>
      </c>
      <c r="FV124" t="s">
        <v>211</v>
      </c>
      <c r="FW124" t="s">
        <v>211</v>
      </c>
      <c r="FX124" t="s">
        <v>211</v>
      </c>
      <c r="FY124" t="s">
        <v>211</v>
      </c>
      <c r="FZ124" t="s">
        <v>211</v>
      </c>
      <c r="GA124">
        <v>0.94799999999999995</v>
      </c>
      <c r="GB124" t="s">
        <v>211</v>
      </c>
      <c r="GC124" t="s">
        <v>211</v>
      </c>
      <c r="GD124" t="s">
        <v>211</v>
      </c>
      <c r="GE124" t="s">
        <v>211</v>
      </c>
      <c r="GF124">
        <v>0</v>
      </c>
      <c r="GG124">
        <v>0</v>
      </c>
      <c r="GH124">
        <v>0</v>
      </c>
      <c r="GI124" t="s">
        <v>211</v>
      </c>
      <c r="GJ124" t="s">
        <v>211</v>
      </c>
      <c r="GK124">
        <v>100</v>
      </c>
      <c r="GL124" t="s">
        <v>211</v>
      </c>
      <c r="GM124" t="s">
        <v>211</v>
      </c>
      <c r="GN124" t="s">
        <v>211</v>
      </c>
      <c r="GO124" t="s">
        <v>211</v>
      </c>
      <c r="GP124" t="s">
        <v>211</v>
      </c>
      <c r="GQ124" t="s">
        <v>211</v>
      </c>
      <c r="GR124" t="s">
        <v>211</v>
      </c>
      <c r="GS124" t="s">
        <v>211</v>
      </c>
      <c r="GT124" t="s">
        <v>211</v>
      </c>
      <c r="GU124" t="s">
        <v>211</v>
      </c>
      <c r="GV124" t="s">
        <v>211</v>
      </c>
    </row>
    <row r="125" spans="1:204">
      <c r="A125" s="9" t="s">
        <v>439</v>
      </c>
      <c r="B125" s="9" t="s">
        <v>440</v>
      </c>
      <c r="E125">
        <v>1081221.125</v>
      </c>
      <c r="F125">
        <v>1452055.625</v>
      </c>
      <c r="G125">
        <v>0</v>
      </c>
      <c r="H125">
        <v>0</v>
      </c>
      <c r="I125" t="e">
        <v>#N/A</v>
      </c>
      <c r="J125">
        <v>0</v>
      </c>
      <c r="L125">
        <v>0</v>
      </c>
      <c r="M125">
        <v>0</v>
      </c>
      <c r="N125">
        <v>450000</v>
      </c>
      <c r="O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4000</v>
      </c>
      <c r="AA125">
        <v>1650</v>
      </c>
      <c r="AB125">
        <v>0</v>
      </c>
      <c r="AD125">
        <v>0</v>
      </c>
      <c r="AE125">
        <v>100000</v>
      </c>
      <c r="AF125">
        <v>1911000</v>
      </c>
      <c r="AG125">
        <v>0</v>
      </c>
      <c r="AH125">
        <v>2466650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Y125">
        <v>0</v>
      </c>
      <c r="AZ125">
        <v>46</v>
      </c>
      <c r="BA125">
        <v>0</v>
      </c>
      <c r="BB125">
        <v>15</v>
      </c>
      <c r="BC125">
        <v>61</v>
      </c>
      <c r="BD125">
        <v>0</v>
      </c>
      <c r="BF125">
        <v>42</v>
      </c>
      <c r="BG125">
        <v>7</v>
      </c>
      <c r="BH125">
        <v>42</v>
      </c>
      <c r="BI125">
        <v>0</v>
      </c>
      <c r="BJ125">
        <v>91</v>
      </c>
      <c r="BK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153</v>
      </c>
      <c r="BT125">
        <v>1</v>
      </c>
      <c r="BU125">
        <v>1</v>
      </c>
      <c r="BV125">
        <v>4</v>
      </c>
      <c r="BW125">
        <v>4</v>
      </c>
      <c r="BX125">
        <v>8</v>
      </c>
      <c r="BY125">
        <v>1</v>
      </c>
      <c r="BZ125">
        <v>19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2</v>
      </c>
      <c r="CH125" t="s">
        <v>218</v>
      </c>
      <c r="CI125" t="s">
        <v>218</v>
      </c>
      <c r="CJ125" t="s">
        <v>218</v>
      </c>
      <c r="CK125" t="s">
        <v>218</v>
      </c>
      <c r="CL125" t="s">
        <v>218</v>
      </c>
      <c r="CM125" t="s">
        <v>218</v>
      </c>
      <c r="CN125" t="s">
        <v>218</v>
      </c>
      <c r="CO125">
        <v>1</v>
      </c>
      <c r="CP125">
        <v>0</v>
      </c>
      <c r="CQ125">
        <v>0</v>
      </c>
      <c r="CR125">
        <v>2</v>
      </c>
      <c r="CS125">
        <v>1</v>
      </c>
      <c r="CT125">
        <v>1</v>
      </c>
      <c r="CU125">
        <v>5</v>
      </c>
      <c r="CV125">
        <v>0</v>
      </c>
      <c r="CW125">
        <v>0</v>
      </c>
      <c r="CX125">
        <v>2</v>
      </c>
      <c r="CY125">
        <v>1</v>
      </c>
      <c r="CZ125">
        <v>5</v>
      </c>
      <c r="DA125">
        <v>0</v>
      </c>
      <c r="DB125">
        <v>8</v>
      </c>
      <c r="DC125">
        <v>1571398</v>
      </c>
      <c r="DD125">
        <v>1616350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>
        <v>1789.1790000000001</v>
      </c>
      <c r="EU125">
        <v>1641.2370000000001</v>
      </c>
      <c r="EV125">
        <v>1492.3440000000001</v>
      </c>
      <c r="EW125">
        <v>1467.2660000000001</v>
      </c>
      <c r="EX125">
        <v>1518.7550000000001</v>
      </c>
      <c r="EY125">
        <v>1623.4639999999999</v>
      </c>
      <c r="EZ125">
        <v>1669.0409999999999</v>
      </c>
      <c r="FA125">
        <v>1741.6120000000001</v>
      </c>
      <c r="FB125">
        <v>1798.8520000000001</v>
      </c>
      <c r="FC125">
        <v>1858.7339999999999</v>
      </c>
      <c r="FD125">
        <v>1947.374</v>
      </c>
      <c r="FE125">
        <v>1989.11</v>
      </c>
      <c r="FF125">
        <v>2033.752</v>
      </c>
      <c r="FG125">
        <v>2163.35</v>
      </c>
      <c r="FH125">
        <v>2396.395</v>
      </c>
      <c r="FI125">
        <v>2600.0940000000001</v>
      </c>
      <c r="FJ125">
        <v>2875.3359999999998</v>
      </c>
      <c r="FK125">
        <v>3203.134</v>
      </c>
      <c r="FL125">
        <v>3504.7620000000002</v>
      </c>
      <c r="FM125">
        <v>3807.087</v>
      </c>
      <c r="FN125">
        <v>4319.47</v>
      </c>
      <c r="FO125">
        <v>4.6127521574225998</v>
      </c>
      <c r="FP125">
        <v>0</v>
      </c>
      <c r="FQ125">
        <v>3.5</v>
      </c>
      <c r="FR125">
        <v>66.756297099517795</v>
      </c>
      <c r="FS125">
        <v>0.22841410703866</v>
      </c>
      <c r="FT125">
        <v>0.7</v>
      </c>
      <c r="FU125">
        <v>0.8</v>
      </c>
      <c r="FV125">
        <v>0.72699999999999998</v>
      </c>
      <c r="FW125">
        <v>66.2</v>
      </c>
      <c r="FX125">
        <v>97.3</v>
      </c>
      <c r="FY125">
        <v>79.2</v>
      </c>
      <c r="FZ125">
        <v>3236</v>
      </c>
      <c r="GA125">
        <v>0.68700000000000006</v>
      </c>
      <c r="GB125">
        <v>0.91300000000000003</v>
      </c>
      <c r="GC125">
        <v>0.57999999999999996</v>
      </c>
      <c r="GD125">
        <v>10</v>
      </c>
      <c r="GE125">
        <v>124</v>
      </c>
      <c r="GF125">
        <v>11</v>
      </c>
      <c r="GG125">
        <v>261</v>
      </c>
      <c r="GH125" t="s">
        <v>211</v>
      </c>
      <c r="GI125">
        <v>56.8</v>
      </c>
      <c r="GJ125">
        <v>46.6</v>
      </c>
      <c r="GK125" t="s">
        <v>211</v>
      </c>
      <c r="GL125">
        <v>1.2</v>
      </c>
      <c r="GM125">
        <v>-0.1</v>
      </c>
      <c r="GN125">
        <v>57.5</v>
      </c>
      <c r="GO125">
        <v>36.4</v>
      </c>
      <c r="GP125">
        <v>5.8</v>
      </c>
      <c r="GQ125">
        <v>0.41</v>
      </c>
      <c r="GR125">
        <v>0.87</v>
      </c>
      <c r="GS125">
        <v>69.599999999999994</v>
      </c>
      <c r="GT125">
        <v>63</v>
      </c>
      <c r="GU125">
        <v>97.7</v>
      </c>
      <c r="GV125">
        <v>96.8</v>
      </c>
    </row>
    <row r="126" spans="1:204">
      <c r="A126" s="9" t="s">
        <v>441</v>
      </c>
      <c r="B126" s="9" t="s">
        <v>442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e">
        <v>#N/A</v>
      </c>
      <c r="FM126" t="e">
        <v>#N/A</v>
      </c>
      <c r="FN126" t="e">
        <v>#N/A</v>
      </c>
      <c r="FO126" t="e">
        <v>#N/A</v>
      </c>
      <c r="FP126" t="e">
        <v>#N/A</v>
      </c>
      <c r="FQ126" t="e">
        <v>#N/A</v>
      </c>
      <c r="FR126">
        <v>118.10188577378401</v>
      </c>
      <c r="FS126">
        <v>1.1849238646267199</v>
      </c>
      <c r="FT126" t="e">
        <v>#N/A</v>
      </c>
      <c r="FU126" t="e">
        <v>#N/A</v>
      </c>
      <c r="FV126">
        <v>0.83399999999999996</v>
      </c>
      <c r="FW126">
        <v>74</v>
      </c>
      <c r="FX126">
        <v>96.4</v>
      </c>
      <c r="FY126">
        <v>74.5</v>
      </c>
      <c r="FZ126">
        <v>11699</v>
      </c>
      <c r="GA126">
        <v>0.81699999999999995</v>
      </c>
      <c r="GB126">
        <v>0.89100000000000001</v>
      </c>
      <c r="GC126">
        <v>0.79500000000000004</v>
      </c>
      <c r="GD126">
        <v>1</v>
      </c>
      <c r="GE126">
        <v>93</v>
      </c>
      <c r="GF126">
        <v>20.100000000000001</v>
      </c>
      <c r="GG126" t="s">
        <v>211</v>
      </c>
      <c r="GH126" t="s">
        <v>211</v>
      </c>
      <c r="GI126">
        <v>50.8</v>
      </c>
      <c r="GJ126">
        <v>22.6</v>
      </c>
      <c r="GK126" t="s">
        <v>211</v>
      </c>
      <c r="GL126">
        <v>0.2</v>
      </c>
      <c r="GM126">
        <v>-0.2</v>
      </c>
      <c r="GN126">
        <v>59.5</v>
      </c>
      <c r="GO126">
        <v>28.3</v>
      </c>
      <c r="GP126">
        <v>18.8</v>
      </c>
      <c r="GQ126">
        <v>0.48499999999999999</v>
      </c>
      <c r="GR126">
        <v>0.57999999999999996</v>
      </c>
      <c r="GS126">
        <v>76.5</v>
      </c>
      <c r="GT126">
        <v>71.599999999999994</v>
      </c>
      <c r="GU126">
        <v>94.1</v>
      </c>
      <c r="GV126">
        <v>98.9</v>
      </c>
    </row>
    <row r="127" spans="1:204">
      <c r="A127" s="9" t="s">
        <v>443</v>
      </c>
      <c r="B127" s="9" t="s">
        <v>444</v>
      </c>
      <c r="E127">
        <v>13321297</v>
      </c>
      <c r="F127">
        <v>16557011</v>
      </c>
      <c r="G127">
        <v>2055410</v>
      </c>
      <c r="H127">
        <v>345513.21879999997</v>
      </c>
      <c r="I127">
        <v>9.0448735102001271E-2</v>
      </c>
      <c r="J127">
        <v>0</v>
      </c>
      <c r="K127">
        <v>0</v>
      </c>
      <c r="M127">
        <v>0</v>
      </c>
      <c r="N127">
        <v>275000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6292</v>
      </c>
      <c r="W127">
        <v>0</v>
      </c>
      <c r="Y127">
        <v>98000</v>
      </c>
      <c r="Z127">
        <v>16267</v>
      </c>
      <c r="AA127">
        <v>12100</v>
      </c>
      <c r="AB127">
        <v>0</v>
      </c>
      <c r="AC127">
        <v>0</v>
      </c>
      <c r="AE127">
        <v>0</v>
      </c>
      <c r="AF127">
        <v>0</v>
      </c>
      <c r="AG127">
        <v>0</v>
      </c>
      <c r="AH127">
        <v>407659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0</v>
      </c>
      <c r="AT127">
        <v>0</v>
      </c>
      <c r="AU127">
        <v>0</v>
      </c>
      <c r="AV127">
        <v>1</v>
      </c>
      <c r="AW127">
        <v>16</v>
      </c>
      <c r="AX127">
        <v>0</v>
      </c>
      <c r="AZ127">
        <v>876</v>
      </c>
      <c r="BA127">
        <v>101</v>
      </c>
      <c r="BB127">
        <v>52</v>
      </c>
      <c r="BC127">
        <v>1045</v>
      </c>
      <c r="BD127">
        <v>0</v>
      </c>
      <c r="BE127">
        <v>0</v>
      </c>
      <c r="BG127">
        <v>14</v>
      </c>
      <c r="BH127">
        <v>0</v>
      </c>
      <c r="BI127">
        <v>1</v>
      </c>
      <c r="BJ127">
        <v>15</v>
      </c>
      <c r="BK127">
        <v>0</v>
      </c>
      <c r="BL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1061</v>
      </c>
      <c r="BT127">
        <v>1</v>
      </c>
      <c r="BU127">
        <v>2</v>
      </c>
      <c r="BV127">
        <v>0</v>
      </c>
      <c r="BW127">
        <v>6</v>
      </c>
      <c r="BX127">
        <v>8</v>
      </c>
      <c r="BY127">
        <v>1</v>
      </c>
      <c r="BZ127">
        <v>18</v>
      </c>
      <c r="CA127">
        <v>0</v>
      </c>
      <c r="CB127">
        <v>2</v>
      </c>
      <c r="CC127">
        <v>0</v>
      </c>
      <c r="CD127">
        <v>0</v>
      </c>
      <c r="CE127">
        <v>3</v>
      </c>
      <c r="CF127">
        <v>0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5</v>
      </c>
      <c r="CS127">
        <v>4</v>
      </c>
      <c r="CT127">
        <v>1</v>
      </c>
      <c r="CU127">
        <v>11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18439923</v>
      </c>
      <c r="DD127">
        <v>18907530</v>
      </c>
      <c r="DE127">
        <v>19.332000000000001</v>
      </c>
      <c r="DF127">
        <v>19.332000000000001</v>
      </c>
      <c r="DG127">
        <v>19.332000000000001</v>
      </c>
      <c r="DH127">
        <v>19.332000000000001</v>
      </c>
      <c r="DI127">
        <v>19.332000000000001</v>
      </c>
      <c r="DJ127">
        <v>19.332000000000001</v>
      </c>
      <c r="DK127">
        <v>19.332000000000001</v>
      </c>
      <c r="DL127">
        <v>19.332000000000001</v>
      </c>
      <c r="DM127">
        <v>19.332000000000001</v>
      </c>
      <c r="DN127">
        <v>19.332000000000001</v>
      </c>
      <c r="DO127">
        <v>19.332000000000001</v>
      </c>
      <c r="DP127">
        <v>19.332000000000001</v>
      </c>
      <c r="DQ127">
        <v>19.332000000000001</v>
      </c>
      <c r="DR127">
        <v>19.332000000000001</v>
      </c>
      <c r="DS127">
        <v>19.332000000000001</v>
      </c>
      <c r="DT127">
        <v>19.332000000000001</v>
      </c>
      <c r="DU127">
        <v>19.332000000000001</v>
      </c>
      <c r="DV127">
        <v>19.332000000000001</v>
      </c>
      <c r="DW127">
        <v>19.332000000000001</v>
      </c>
      <c r="DX127">
        <v>19.332000000000001</v>
      </c>
      <c r="DY127">
        <v>19.332000000000001</v>
      </c>
      <c r="DZ127">
        <v>19.332000000000001</v>
      </c>
      <c r="EA127">
        <v>19.332000000000001</v>
      </c>
      <c r="EB127">
        <v>19.332000000000001</v>
      </c>
      <c r="EC127">
        <v>19.332000000000001</v>
      </c>
      <c r="ED127">
        <v>19.332000000000001</v>
      </c>
      <c r="EE127">
        <v>19.332000000000001</v>
      </c>
      <c r="EF127">
        <v>19.332000000000001</v>
      </c>
      <c r="EG127">
        <v>19.332000000000001</v>
      </c>
      <c r="EH127">
        <v>19.332000000000001</v>
      </c>
      <c r="EI127">
        <v>19.332000000000001</v>
      </c>
      <c r="EJ127">
        <v>1147.9849999999999</v>
      </c>
      <c r="EK127">
        <v>1190.0740000000001</v>
      </c>
      <c r="EL127">
        <v>1348.9079999999999</v>
      </c>
      <c r="EM127">
        <v>1362.123</v>
      </c>
      <c r="EN127">
        <v>1440.394</v>
      </c>
      <c r="EO127">
        <v>1541.441</v>
      </c>
      <c r="EP127">
        <v>1666.8019999999999</v>
      </c>
      <c r="EQ127">
        <v>1630.115</v>
      </c>
      <c r="ER127">
        <v>1819.712</v>
      </c>
      <c r="ES127">
        <v>1889.3130000000001</v>
      </c>
      <c r="ET127">
        <v>2022.345</v>
      </c>
      <c r="EU127">
        <v>2194.6109999999999</v>
      </c>
      <c r="EV127">
        <v>2114.4870000000001</v>
      </c>
      <c r="EW127">
        <v>2102.4540000000002</v>
      </c>
      <c r="EX127">
        <v>2324.828</v>
      </c>
      <c r="EY127">
        <v>2186.0349999999999</v>
      </c>
      <c r="EZ127">
        <v>2459.69</v>
      </c>
      <c r="FA127">
        <v>2407.4650000000001</v>
      </c>
      <c r="FB127">
        <v>2582.4580000000001</v>
      </c>
      <c r="FC127">
        <v>2595.8960000000002</v>
      </c>
      <c r="FD127">
        <v>2663.9659999999999</v>
      </c>
      <c r="FE127">
        <v>2897.8319999999999</v>
      </c>
      <c r="FF127">
        <v>3008.99</v>
      </c>
      <c r="FG127">
        <v>3223.4609999999998</v>
      </c>
      <c r="FH127">
        <v>3381.7669999999998</v>
      </c>
      <c r="FI127">
        <v>3554.3249999999998</v>
      </c>
      <c r="FJ127">
        <v>3921.7930000000001</v>
      </c>
      <c r="FK127">
        <v>4075.6149999999998</v>
      </c>
      <c r="FL127">
        <v>4385.1710000000003</v>
      </c>
      <c r="FM127">
        <v>4674.4690000000001</v>
      </c>
      <c r="FN127">
        <v>4984.7219999999998</v>
      </c>
      <c r="FO127">
        <v>5.2198602896775199</v>
      </c>
      <c r="FP127">
        <v>0</v>
      </c>
      <c r="FQ127">
        <v>62.0062630841364</v>
      </c>
      <c r="FR127">
        <v>72.188733799714498</v>
      </c>
      <c r="FS127">
        <v>0.63797409121321103</v>
      </c>
      <c r="FT127">
        <v>-0.1</v>
      </c>
      <c r="FU127">
        <v>-0.2</v>
      </c>
      <c r="FV127">
        <v>0.65400000000000003</v>
      </c>
      <c r="FW127">
        <v>71</v>
      </c>
      <c r="FX127">
        <v>55.6</v>
      </c>
      <c r="FY127">
        <v>61</v>
      </c>
      <c r="FZ127">
        <v>4108</v>
      </c>
      <c r="GA127">
        <v>0.76700000000000002</v>
      </c>
      <c r="GB127">
        <v>0.57399999999999995</v>
      </c>
      <c r="GC127">
        <v>0.62</v>
      </c>
      <c r="GD127">
        <v>-12</v>
      </c>
      <c r="GE127">
        <v>98</v>
      </c>
      <c r="GF127">
        <v>5.5</v>
      </c>
      <c r="GG127">
        <v>1005</v>
      </c>
      <c r="GH127">
        <v>26.1</v>
      </c>
      <c r="GI127">
        <v>54.2</v>
      </c>
      <c r="GJ127" t="s">
        <v>211</v>
      </c>
      <c r="GK127">
        <v>78</v>
      </c>
      <c r="GL127">
        <v>1.5</v>
      </c>
      <c r="GM127">
        <v>-0.3</v>
      </c>
      <c r="GN127">
        <v>56.7</v>
      </c>
      <c r="GO127">
        <v>42.1</v>
      </c>
      <c r="GP127">
        <v>8.1</v>
      </c>
      <c r="GQ127">
        <v>0.318</v>
      </c>
      <c r="GR127">
        <v>0.24</v>
      </c>
      <c r="GS127">
        <v>73.3</v>
      </c>
      <c r="GT127">
        <v>68.8</v>
      </c>
      <c r="GU127">
        <v>43.2</v>
      </c>
      <c r="GV127">
        <v>68.7</v>
      </c>
    </row>
    <row r="128" spans="1:204">
      <c r="A128" s="9" t="s">
        <v>445</v>
      </c>
      <c r="B128" s="9" t="s">
        <v>446</v>
      </c>
      <c r="E128">
        <v>13452445</v>
      </c>
      <c r="F128">
        <v>4457072.5</v>
      </c>
      <c r="G128">
        <v>980192.5625</v>
      </c>
      <c r="H128">
        <v>1131545.25</v>
      </c>
      <c r="I128">
        <v>1.2530551034965996E-2</v>
      </c>
      <c r="J128">
        <v>10750000</v>
      </c>
      <c r="K128">
        <v>4758000</v>
      </c>
      <c r="L128">
        <v>3300000</v>
      </c>
      <c r="M128">
        <v>0</v>
      </c>
      <c r="N128">
        <v>700000</v>
      </c>
      <c r="O128">
        <v>2039500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700000</v>
      </c>
      <c r="W128">
        <v>500000</v>
      </c>
      <c r="X128">
        <v>364601</v>
      </c>
      <c r="Y128">
        <v>400000</v>
      </c>
      <c r="Z128">
        <v>5319826</v>
      </c>
      <c r="AA128">
        <v>1051340</v>
      </c>
      <c r="AB128">
        <v>105000</v>
      </c>
      <c r="AC128">
        <v>350000</v>
      </c>
      <c r="AD128">
        <v>4000</v>
      </c>
      <c r="AE128">
        <v>2702000</v>
      </c>
      <c r="AF128">
        <v>5421</v>
      </c>
      <c r="AG128">
        <v>185780</v>
      </c>
      <c r="AH128">
        <v>33235468</v>
      </c>
      <c r="AI128">
        <v>100000</v>
      </c>
      <c r="AJ128">
        <v>100050</v>
      </c>
      <c r="AK128">
        <v>0</v>
      </c>
      <c r="AL128">
        <v>0</v>
      </c>
      <c r="AM128">
        <v>9</v>
      </c>
      <c r="AN128">
        <v>9</v>
      </c>
      <c r="AO128">
        <v>200068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40</v>
      </c>
      <c r="AX128">
        <v>8</v>
      </c>
      <c r="AY128">
        <v>2</v>
      </c>
      <c r="AZ128">
        <v>35</v>
      </c>
      <c r="BA128">
        <v>902</v>
      </c>
      <c r="BB128">
        <v>94</v>
      </c>
      <c r="BC128">
        <v>1081</v>
      </c>
      <c r="BD128">
        <v>4</v>
      </c>
      <c r="BE128">
        <v>109</v>
      </c>
      <c r="BF128">
        <v>100</v>
      </c>
      <c r="BG128">
        <v>251</v>
      </c>
      <c r="BH128">
        <v>35</v>
      </c>
      <c r="BI128">
        <v>21</v>
      </c>
      <c r="BJ128">
        <v>520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201670</v>
      </c>
      <c r="BT128">
        <v>9</v>
      </c>
      <c r="BU128">
        <v>6</v>
      </c>
      <c r="BV128">
        <v>5</v>
      </c>
      <c r="BW128">
        <v>3</v>
      </c>
      <c r="BX128">
        <v>13</v>
      </c>
      <c r="BY128">
        <v>5</v>
      </c>
      <c r="BZ128">
        <v>41</v>
      </c>
      <c r="CA128">
        <v>6</v>
      </c>
      <c r="CB128">
        <v>3</v>
      </c>
      <c r="CC128">
        <v>1</v>
      </c>
      <c r="CD128">
        <v>0</v>
      </c>
      <c r="CE128">
        <v>4</v>
      </c>
      <c r="CF128">
        <v>1</v>
      </c>
      <c r="CG128">
        <v>15</v>
      </c>
      <c r="CH128" t="s">
        <v>218</v>
      </c>
      <c r="CI128" t="s">
        <v>218</v>
      </c>
      <c r="CJ128" t="s">
        <v>218</v>
      </c>
      <c r="CK128" t="s">
        <v>218</v>
      </c>
      <c r="CL128" t="s">
        <v>218</v>
      </c>
      <c r="CM128" t="s">
        <v>218</v>
      </c>
      <c r="CN128" t="s">
        <v>218</v>
      </c>
      <c r="CO128">
        <v>2</v>
      </c>
      <c r="CP128">
        <v>1</v>
      </c>
      <c r="CQ128">
        <v>1</v>
      </c>
      <c r="CR128">
        <v>2</v>
      </c>
      <c r="CS128">
        <v>5</v>
      </c>
      <c r="CT128">
        <v>3</v>
      </c>
      <c r="CU128">
        <v>14</v>
      </c>
      <c r="CV128">
        <v>1</v>
      </c>
      <c r="CW128">
        <v>2</v>
      </c>
      <c r="CX128">
        <v>1</v>
      </c>
      <c r="CY128">
        <v>1</v>
      </c>
      <c r="CZ128">
        <v>4</v>
      </c>
      <c r="DA128">
        <v>1</v>
      </c>
      <c r="DB128">
        <v>10</v>
      </c>
      <c r="DC128">
        <v>11522032</v>
      </c>
      <c r="DD128">
        <v>11835023</v>
      </c>
      <c r="DE128">
        <v>12.052</v>
      </c>
      <c r="DF128">
        <v>12.052</v>
      </c>
      <c r="DG128">
        <v>12.052</v>
      </c>
      <c r="DH128">
        <v>12.052</v>
      </c>
      <c r="DI128">
        <v>12.052</v>
      </c>
      <c r="DJ128">
        <v>12.052</v>
      </c>
      <c r="DK128">
        <v>12.052</v>
      </c>
      <c r="DL128">
        <v>12.052</v>
      </c>
      <c r="DM128">
        <v>12.052</v>
      </c>
      <c r="DN128">
        <v>12.052</v>
      </c>
      <c r="DO128">
        <v>12.052</v>
      </c>
      <c r="DP128">
        <v>12.052</v>
      </c>
      <c r="DQ128">
        <v>12.052</v>
      </c>
      <c r="DR128">
        <v>12.052</v>
      </c>
      <c r="DS128">
        <v>12.052</v>
      </c>
      <c r="DT128">
        <v>12.052</v>
      </c>
      <c r="DU128">
        <v>12.052</v>
      </c>
      <c r="DV128">
        <v>12.052</v>
      </c>
      <c r="DW128">
        <v>12.052</v>
      </c>
      <c r="DX128">
        <v>12.052</v>
      </c>
      <c r="DY128">
        <v>12.052</v>
      </c>
      <c r="DZ128">
        <v>12.052</v>
      </c>
      <c r="EA128">
        <v>12.052</v>
      </c>
      <c r="EB128">
        <v>12.052</v>
      </c>
      <c r="EC128">
        <v>12.052</v>
      </c>
      <c r="ED128">
        <v>12.052</v>
      </c>
      <c r="EE128">
        <v>12.052</v>
      </c>
      <c r="EF128">
        <v>12.052</v>
      </c>
      <c r="EG128">
        <v>12.052</v>
      </c>
      <c r="EH128">
        <v>12.052</v>
      </c>
      <c r="EI128">
        <v>12.052</v>
      </c>
      <c r="EJ128">
        <v>197.91800000000001</v>
      </c>
      <c r="EK128">
        <v>220.89099999999999</v>
      </c>
      <c r="EL128">
        <v>212.26400000000001</v>
      </c>
      <c r="EM128">
        <v>181.58099999999999</v>
      </c>
      <c r="EN128">
        <v>172.60400000000001</v>
      </c>
      <c r="EO128">
        <v>176.83099999999999</v>
      </c>
      <c r="EP128">
        <v>174.44200000000001</v>
      </c>
      <c r="EQ128">
        <v>203.61</v>
      </c>
      <c r="ER128">
        <v>226.078</v>
      </c>
      <c r="ES128">
        <v>248.13200000000001</v>
      </c>
      <c r="ET128">
        <v>258.28500000000003</v>
      </c>
      <c r="EU128">
        <v>279.52</v>
      </c>
      <c r="EV128">
        <v>266.01</v>
      </c>
      <c r="EW128">
        <v>289.798</v>
      </c>
      <c r="EX128">
        <v>305.73</v>
      </c>
      <c r="EY128">
        <v>310.89999999999998</v>
      </c>
      <c r="EZ128">
        <v>354.43</v>
      </c>
      <c r="FA128">
        <v>390.642</v>
      </c>
      <c r="FB128">
        <v>432.971</v>
      </c>
      <c r="FC128">
        <v>466.79500000000002</v>
      </c>
      <c r="FD128">
        <v>473.54399999999998</v>
      </c>
      <c r="FE128">
        <v>532.87599999999998</v>
      </c>
      <c r="FF128">
        <v>580.44200000000001</v>
      </c>
      <c r="FG128">
        <v>619.38499999999999</v>
      </c>
      <c r="FH128">
        <v>664.88900000000001</v>
      </c>
      <c r="FI128">
        <v>709.83</v>
      </c>
      <c r="FJ128">
        <v>772.8</v>
      </c>
      <c r="FK128">
        <v>830.10299999999995</v>
      </c>
      <c r="FL128">
        <v>885.90899999999999</v>
      </c>
      <c r="FM128">
        <v>943.31399999999996</v>
      </c>
      <c r="FN128">
        <v>1005.376</v>
      </c>
      <c r="FO128">
        <v>3.75269593024005</v>
      </c>
      <c r="FP128">
        <v>0.54200153445228305</v>
      </c>
      <c r="FQ128">
        <v>18.7000007629394</v>
      </c>
      <c r="FR128">
        <v>19.680551794562302</v>
      </c>
      <c r="FS128">
        <v>0.50420784618089598</v>
      </c>
      <c r="FT128">
        <v>0.3</v>
      </c>
      <c r="FU128">
        <v>0.3</v>
      </c>
      <c r="FV128">
        <v>0.40200000000000002</v>
      </c>
      <c r="FW128">
        <v>47.8</v>
      </c>
      <c r="FX128">
        <v>44.4</v>
      </c>
      <c r="FY128">
        <v>54.8</v>
      </c>
      <c r="FZ128">
        <v>802</v>
      </c>
      <c r="GA128">
        <v>0.38</v>
      </c>
      <c r="GB128">
        <v>0.47799999999999998</v>
      </c>
      <c r="GC128">
        <v>0.34799999999999998</v>
      </c>
      <c r="GD128">
        <v>-3</v>
      </c>
      <c r="GE128">
        <v>39</v>
      </c>
      <c r="GF128">
        <v>12.6</v>
      </c>
      <c r="GG128">
        <v>156</v>
      </c>
      <c r="GH128">
        <v>21</v>
      </c>
      <c r="GI128">
        <v>46.2</v>
      </c>
      <c r="GJ128" t="s">
        <v>211</v>
      </c>
      <c r="GK128">
        <v>196</v>
      </c>
      <c r="GL128">
        <v>2.2999999999999998</v>
      </c>
      <c r="GM128">
        <v>0</v>
      </c>
      <c r="GN128">
        <v>38.4</v>
      </c>
      <c r="GO128">
        <v>83</v>
      </c>
      <c r="GP128">
        <v>6.2</v>
      </c>
      <c r="GQ128" t="s">
        <v>211</v>
      </c>
      <c r="GR128">
        <v>0.9</v>
      </c>
      <c r="GS128">
        <v>48.7</v>
      </c>
      <c r="GT128">
        <v>46.9</v>
      </c>
      <c r="GU128">
        <v>33</v>
      </c>
      <c r="GV128">
        <v>57.2</v>
      </c>
    </row>
    <row r="129" spans="1:204">
      <c r="A129" s="9" t="s">
        <v>447</v>
      </c>
      <c r="B129" s="9" t="s">
        <v>448</v>
      </c>
      <c r="E129">
        <v>35292600</v>
      </c>
      <c r="F129">
        <v>12456011</v>
      </c>
      <c r="G129">
        <v>4512823</v>
      </c>
      <c r="H129">
        <v>7796499</v>
      </c>
      <c r="I129" t="e">
        <v>#N/A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10000</v>
      </c>
      <c r="X129">
        <v>0</v>
      </c>
      <c r="Y129">
        <v>169363</v>
      </c>
      <c r="Z129">
        <v>103750</v>
      </c>
      <c r="AA129">
        <v>176664</v>
      </c>
      <c r="AB129">
        <v>168000</v>
      </c>
      <c r="AD129">
        <v>0</v>
      </c>
      <c r="AE129">
        <v>64970</v>
      </c>
      <c r="AF129">
        <v>0</v>
      </c>
      <c r="AG129">
        <v>85106</v>
      </c>
      <c r="AH129">
        <v>777853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Y129">
        <v>28</v>
      </c>
      <c r="AZ129">
        <v>119</v>
      </c>
      <c r="BA129">
        <v>94</v>
      </c>
      <c r="BB129">
        <v>30</v>
      </c>
      <c r="BC129">
        <v>271</v>
      </c>
      <c r="BD129">
        <v>11</v>
      </c>
      <c r="BF129">
        <v>0</v>
      </c>
      <c r="BG129">
        <v>17</v>
      </c>
      <c r="BH129">
        <v>0</v>
      </c>
      <c r="BI129">
        <v>270</v>
      </c>
      <c r="BJ129">
        <v>298</v>
      </c>
      <c r="BK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570</v>
      </c>
      <c r="BT129">
        <v>5</v>
      </c>
      <c r="BU129">
        <v>0</v>
      </c>
      <c r="BV129">
        <v>2</v>
      </c>
      <c r="BW129">
        <v>3</v>
      </c>
      <c r="BX129">
        <v>3</v>
      </c>
      <c r="BY129">
        <v>1</v>
      </c>
      <c r="BZ129">
        <v>14</v>
      </c>
      <c r="CA129" t="s">
        <v>218</v>
      </c>
      <c r="CB129" t="s">
        <v>218</v>
      </c>
      <c r="CC129" t="s">
        <v>218</v>
      </c>
      <c r="CD129" t="s">
        <v>218</v>
      </c>
      <c r="CE129" t="s">
        <v>218</v>
      </c>
      <c r="CF129" t="s">
        <v>218</v>
      </c>
      <c r="CG129" t="s">
        <v>218</v>
      </c>
      <c r="CH129" t="s">
        <v>218</v>
      </c>
      <c r="CI129" t="s">
        <v>218</v>
      </c>
      <c r="CJ129" t="s">
        <v>218</v>
      </c>
      <c r="CK129" t="s">
        <v>218</v>
      </c>
      <c r="CL129" t="s">
        <v>218</v>
      </c>
      <c r="CM129" t="s">
        <v>218</v>
      </c>
      <c r="CN129" t="s">
        <v>218</v>
      </c>
      <c r="CO129">
        <v>1</v>
      </c>
      <c r="CP129">
        <v>0</v>
      </c>
      <c r="CQ129">
        <v>2</v>
      </c>
      <c r="CR129">
        <v>2</v>
      </c>
      <c r="CS129">
        <v>3</v>
      </c>
      <c r="CT129">
        <v>0</v>
      </c>
      <c r="CU129">
        <v>8</v>
      </c>
      <c r="CV129">
        <v>2</v>
      </c>
      <c r="CW129">
        <v>0</v>
      </c>
      <c r="CX129">
        <v>0</v>
      </c>
      <c r="CY129">
        <v>1</v>
      </c>
      <c r="CZ129">
        <v>0</v>
      </c>
      <c r="DA129">
        <v>1</v>
      </c>
      <c r="DB129">
        <v>4</v>
      </c>
      <c r="DC129">
        <v>31915319</v>
      </c>
      <c r="DD129">
        <v>32601633</v>
      </c>
      <c r="DE129">
        <v>33.588000000000001</v>
      </c>
      <c r="DF129">
        <v>33.588000000000001</v>
      </c>
      <c r="DG129">
        <v>33.588000000000001</v>
      </c>
      <c r="DH129">
        <v>33.588000000000001</v>
      </c>
      <c r="DI129">
        <v>33.588000000000001</v>
      </c>
      <c r="DJ129">
        <v>33.588000000000001</v>
      </c>
      <c r="DK129">
        <v>33.588000000000001</v>
      </c>
      <c r="DL129">
        <v>33.588000000000001</v>
      </c>
      <c r="DM129">
        <v>33.588000000000001</v>
      </c>
      <c r="DN129">
        <v>33.588000000000001</v>
      </c>
      <c r="DO129">
        <v>33.588000000000001</v>
      </c>
      <c r="DP129">
        <v>33.588000000000001</v>
      </c>
      <c r="DQ129">
        <v>33.588000000000001</v>
      </c>
      <c r="DR129">
        <v>33.588000000000001</v>
      </c>
      <c r="DS129">
        <v>33.588000000000001</v>
      </c>
      <c r="DT129">
        <v>33.588000000000001</v>
      </c>
      <c r="DU129">
        <v>33.588000000000001</v>
      </c>
      <c r="DV129">
        <v>33.588000000000001</v>
      </c>
      <c r="DW129">
        <v>33.588000000000001</v>
      </c>
      <c r="DX129">
        <v>33.588000000000001</v>
      </c>
      <c r="DY129">
        <v>33.588000000000001</v>
      </c>
      <c r="DZ129">
        <v>33.588000000000001</v>
      </c>
      <c r="EA129">
        <v>33.588000000000001</v>
      </c>
      <c r="EB129">
        <v>33.588000000000001</v>
      </c>
      <c r="EC129">
        <v>33.588000000000001</v>
      </c>
      <c r="ED129">
        <v>33.588000000000001</v>
      </c>
      <c r="EE129">
        <v>33.588000000000001</v>
      </c>
      <c r="EF129">
        <v>33.588000000000001</v>
      </c>
      <c r="EG129">
        <v>33.588000000000001</v>
      </c>
      <c r="EH129">
        <v>33.588000000000001</v>
      </c>
      <c r="EI129">
        <v>33.588000000000001</v>
      </c>
      <c r="EJ129">
        <v>163.601</v>
      </c>
      <c r="EK129">
        <v>182.47800000000001</v>
      </c>
      <c r="EL129">
        <v>204.989</v>
      </c>
      <c r="EM129">
        <v>218.779</v>
      </c>
      <c r="EN129">
        <v>232.952</v>
      </c>
      <c r="EO129">
        <v>242.22499999999999</v>
      </c>
      <c r="EP129">
        <v>239.77699999999999</v>
      </c>
      <c r="EQ129">
        <v>232.17099999999999</v>
      </c>
      <c r="ER129">
        <v>208.72200000000001</v>
      </c>
      <c r="ES129">
        <v>220.52199999999999</v>
      </c>
      <c r="ET129">
        <v>231.102</v>
      </c>
      <c r="EU129">
        <v>233.28299999999999</v>
      </c>
      <c r="EV129">
        <v>256.88200000000001</v>
      </c>
      <c r="EW129">
        <v>273.24700000000001</v>
      </c>
      <c r="EX129">
        <v>292.62400000000002</v>
      </c>
      <c r="EY129">
        <v>314.28500000000003</v>
      </c>
      <c r="EZ129">
        <v>334.66699999999997</v>
      </c>
      <c r="FA129">
        <v>353.346</v>
      </c>
      <c r="FB129">
        <v>364.08</v>
      </c>
      <c r="FC129">
        <v>401.68400000000003</v>
      </c>
      <c r="FD129">
        <v>457.54199999999997</v>
      </c>
      <c r="FE129">
        <v>521.56299999999999</v>
      </c>
      <c r="FF129">
        <v>571.35199999999998</v>
      </c>
      <c r="FG129">
        <v>651.05999999999995</v>
      </c>
      <c r="FH129">
        <v>739.58</v>
      </c>
      <c r="FI129">
        <v>859.21400000000006</v>
      </c>
      <c r="FJ129">
        <v>979.221</v>
      </c>
      <c r="FK129">
        <v>1039.2639999999999</v>
      </c>
      <c r="FL129">
        <v>1084.4929999999999</v>
      </c>
      <c r="FM129">
        <v>1128.6859999999999</v>
      </c>
      <c r="FN129">
        <v>1175.2950000000001</v>
      </c>
      <c r="FO129">
        <v>0.83705929060589901</v>
      </c>
      <c r="FP129" t="e">
        <v>#N/A</v>
      </c>
      <c r="FQ129">
        <v>11.8500003814697</v>
      </c>
      <c r="FR129">
        <v>0.74125428073701405</v>
      </c>
      <c r="FS129">
        <v>0.16216903201152999</v>
      </c>
      <c r="FT129">
        <v>1.3</v>
      </c>
      <c r="FU129">
        <v>1.4</v>
      </c>
      <c r="FV129">
        <v>0.58599999999999997</v>
      </c>
      <c r="FW129">
        <v>61.2</v>
      </c>
      <c r="FX129">
        <v>89.9</v>
      </c>
      <c r="FY129">
        <v>56.3</v>
      </c>
      <c r="FZ129">
        <v>904</v>
      </c>
      <c r="GA129">
        <v>0.60299999999999998</v>
      </c>
      <c r="GB129">
        <v>0.78700000000000003</v>
      </c>
      <c r="GC129">
        <v>0.36799999999999999</v>
      </c>
      <c r="GD129">
        <v>29</v>
      </c>
      <c r="GE129">
        <v>7</v>
      </c>
      <c r="GF129">
        <v>1.8</v>
      </c>
      <c r="GG129" t="s">
        <v>211</v>
      </c>
      <c r="GH129">
        <v>18.100000000000001</v>
      </c>
      <c r="GI129">
        <v>57.9</v>
      </c>
      <c r="GJ129" t="s">
        <v>211</v>
      </c>
      <c r="GK129" t="s">
        <v>211</v>
      </c>
      <c r="GL129">
        <v>1.1000000000000001</v>
      </c>
      <c r="GM129">
        <v>-0.2</v>
      </c>
      <c r="GN129">
        <v>33.9</v>
      </c>
      <c r="GO129">
        <v>39.1</v>
      </c>
      <c r="GP129">
        <v>8.1</v>
      </c>
      <c r="GQ129" t="s">
        <v>211</v>
      </c>
      <c r="GR129">
        <v>0.61</v>
      </c>
      <c r="GS129">
        <v>63.4</v>
      </c>
      <c r="GT129">
        <v>59</v>
      </c>
      <c r="GU129">
        <v>86.4</v>
      </c>
      <c r="GV129">
        <v>93.9</v>
      </c>
    </row>
    <row r="130" spans="1:204">
      <c r="A130" s="9" t="s">
        <v>449</v>
      </c>
      <c r="B130" s="9" t="s">
        <v>450</v>
      </c>
      <c r="E130">
        <v>1298396.25</v>
      </c>
      <c r="F130">
        <v>587085.5</v>
      </c>
      <c r="G130">
        <v>41380.156300000002</v>
      </c>
      <c r="H130">
        <v>7509.9404000000004</v>
      </c>
      <c r="I130">
        <v>2.4446849486260466E-3</v>
      </c>
      <c r="J130">
        <v>0</v>
      </c>
      <c r="K130">
        <v>0</v>
      </c>
      <c r="L130">
        <v>250000</v>
      </c>
      <c r="M130">
        <v>163200</v>
      </c>
      <c r="N130">
        <v>370000</v>
      </c>
      <c r="O130">
        <v>345000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54300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1187500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</v>
      </c>
      <c r="BT130">
        <v>1</v>
      </c>
      <c r="BU130">
        <v>0</v>
      </c>
      <c r="BV130">
        <v>2</v>
      </c>
      <c r="BW130">
        <v>1</v>
      </c>
      <c r="BX130">
        <v>4</v>
      </c>
      <c r="BY130">
        <v>4</v>
      </c>
      <c r="BZ130">
        <v>12</v>
      </c>
      <c r="CA130">
        <v>1</v>
      </c>
      <c r="CB130">
        <v>0</v>
      </c>
      <c r="CC130">
        <v>2</v>
      </c>
      <c r="CD130">
        <v>1</v>
      </c>
      <c r="CE130">
        <v>3</v>
      </c>
      <c r="CF130">
        <v>1</v>
      </c>
      <c r="CG130">
        <v>8</v>
      </c>
      <c r="CH130" t="s">
        <v>218</v>
      </c>
      <c r="CI130" t="s">
        <v>218</v>
      </c>
      <c r="CJ130" t="s">
        <v>218</v>
      </c>
      <c r="CK130" t="s">
        <v>218</v>
      </c>
      <c r="CL130" t="s">
        <v>218</v>
      </c>
      <c r="CM130" t="s">
        <v>218</v>
      </c>
      <c r="CN130" t="s">
        <v>218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3</v>
      </c>
      <c r="CU130">
        <v>4</v>
      </c>
      <c r="CV130" t="s">
        <v>218</v>
      </c>
      <c r="CW130" t="s">
        <v>218</v>
      </c>
      <c r="CX130" t="s">
        <v>218</v>
      </c>
      <c r="CY130" t="s">
        <v>218</v>
      </c>
      <c r="CZ130" t="s">
        <v>218</v>
      </c>
      <c r="DA130" t="s">
        <v>218</v>
      </c>
      <c r="DB130" t="s">
        <v>218</v>
      </c>
      <c r="DC130">
        <v>952940</v>
      </c>
      <c r="DD130">
        <v>972458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>
        <v>2623.1</v>
      </c>
      <c r="EU130">
        <v>2706.7449999999999</v>
      </c>
      <c r="EV130">
        <v>2902.5</v>
      </c>
      <c r="EW130">
        <v>2818.1350000000002</v>
      </c>
      <c r="EX130">
        <v>2993.643</v>
      </c>
      <c r="EY130">
        <v>3083.8440000000001</v>
      </c>
      <c r="EZ130">
        <v>3144.35</v>
      </c>
      <c r="FA130">
        <v>3232.6660000000002</v>
      </c>
      <c r="FB130">
        <v>3281.3539999999998</v>
      </c>
      <c r="FC130">
        <v>3353.9189999999999</v>
      </c>
      <c r="FD130">
        <v>3468.8560000000002</v>
      </c>
      <c r="FE130">
        <v>3570.337</v>
      </c>
      <c r="FF130">
        <v>3815.529</v>
      </c>
      <c r="FG130">
        <v>3979.9859999999999</v>
      </c>
      <c r="FH130">
        <v>4230.201</v>
      </c>
      <c r="FI130">
        <v>4583.8360000000002</v>
      </c>
      <c r="FJ130">
        <v>4880.6310000000003</v>
      </c>
      <c r="FK130">
        <v>5188.8040000000001</v>
      </c>
      <c r="FL130">
        <v>5497.4350000000004</v>
      </c>
      <c r="FM130">
        <v>5800.549</v>
      </c>
      <c r="FN130">
        <v>6141.9430000000002</v>
      </c>
      <c r="FO130">
        <v>7.27786538659974</v>
      </c>
      <c r="FP130">
        <v>0</v>
      </c>
      <c r="FQ130">
        <v>12.800000190734799</v>
      </c>
      <c r="FR130">
        <v>49.393056988882797</v>
      </c>
      <c r="FS130" t="e">
        <v>#N/A</v>
      </c>
      <c r="FT130">
        <v>0.9</v>
      </c>
      <c r="FU130">
        <v>0.9</v>
      </c>
      <c r="FV130">
        <v>0.68600000000000005</v>
      </c>
      <c r="FW130">
        <v>60.4</v>
      </c>
      <c r="FX130">
        <v>88</v>
      </c>
      <c r="FY130">
        <v>67.2</v>
      </c>
      <c r="FZ130">
        <v>5155</v>
      </c>
      <c r="GA130">
        <v>0.59</v>
      </c>
      <c r="GB130">
        <v>0.81100000000000005</v>
      </c>
      <c r="GC130">
        <v>0.65800000000000003</v>
      </c>
      <c r="GD130">
        <v>-23</v>
      </c>
      <c r="GE130">
        <v>218</v>
      </c>
      <c r="GF130">
        <v>10.1</v>
      </c>
      <c r="GG130">
        <v>944</v>
      </c>
      <c r="GH130">
        <v>21</v>
      </c>
      <c r="GI130">
        <v>68.900000000000006</v>
      </c>
      <c r="GJ130" t="s">
        <v>211</v>
      </c>
      <c r="GK130">
        <v>92</v>
      </c>
      <c r="GL130">
        <v>1.9</v>
      </c>
      <c r="GM130">
        <v>0</v>
      </c>
      <c r="GN130">
        <v>38</v>
      </c>
      <c r="GO130">
        <v>60.7</v>
      </c>
      <c r="GP130">
        <v>6.1</v>
      </c>
      <c r="GQ130">
        <v>0.62</v>
      </c>
      <c r="GR130">
        <v>0.63</v>
      </c>
      <c r="GS130">
        <v>61.2</v>
      </c>
      <c r="GT130">
        <v>59.3</v>
      </c>
      <c r="GU130">
        <v>87.4</v>
      </c>
      <c r="GV130">
        <v>88.6</v>
      </c>
    </row>
    <row r="131" spans="1:204">
      <c r="A131" s="9" t="s">
        <v>451</v>
      </c>
      <c r="B131" s="9" t="s">
        <v>452</v>
      </c>
      <c r="E131">
        <v>1810.3901000000001</v>
      </c>
      <c r="F131">
        <v>10407.608399999999</v>
      </c>
      <c r="G131">
        <v>3702.8838000000001</v>
      </c>
      <c r="H131">
        <v>1426.8363999999999</v>
      </c>
      <c r="I131" t="e">
        <v>#N/A</v>
      </c>
      <c r="AH131">
        <v>0</v>
      </c>
      <c r="AO131">
        <v>0</v>
      </c>
      <c r="AV131">
        <v>1</v>
      </c>
      <c r="BC131">
        <v>0</v>
      </c>
      <c r="BJ131">
        <v>0</v>
      </c>
      <c r="BQ131">
        <v>0</v>
      </c>
      <c r="BR131">
        <v>0</v>
      </c>
      <c r="BS131">
        <v>1</v>
      </c>
      <c r="BT131" t="s">
        <v>218</v>
      </c>
      <c r="BU131" t="s">
        <v>218</v>
      </c>
      <c r="BV131" t="s">
        <v>218</v>
      </c>
      <c r="BW131" t="s">
        <v>218</v>
      </c>
      <c r="BX131" t="s">
        <v>218</v>
      </c>
      <c r="BY131" t="s">
        <v>218</v>
      </c>
      <c r="BZ131" t="s">
        <v>218</v>
      </c>
      <c r="CA131" t="s">
        <v>218</v>
      </c>
      <c r="CB131" t="s">
        <v>218</v>
      </c>
      <c r="CC131" t="s">
        <v>218</v>
      </c>
      <c r="CD131" t="s">
        <v>218</v>
      </c>
      <c r="CE131" t="s">
        <v>218</v>
      </c>
      <c r="CF131" t="s">
        <v>218</v>
      </c>
      <c r="CG131" t="s">
        <v>218</v>
      </c>
      <c r="CH131" t="s">
        <v>218</v>
      </c>
      <c r="CI131" t="s">
        <v>218</v>
      </c>
      <c r="CJ131" t="s">
        <v>218</v>
      </c>
      <c r="CK131" t="s">
        <v>218</v>
      </c>
      <c r="CL131" t="s">
        <v>218</v>
      </c>
      <c r="CM131" t="s">
        <v>218</v>
      </c>
      <c r="CN131" t="s">
        <v>218</v>
      </c>
      <c r="CO131" t="s">
        <v>218</v>
      </c>
      <c r="CP131" t="s">
        <v>218</v>
      </c>
      <c r="CQ131" t="s">
        <v>218</v>
      </c>
      <c r="CR131" t="s">
        <v>218</v>
      </c>
      <c r="CS131" t="s">
        <v>218</v>
      </c>
      <c r="CT131" t="s">
        <v>218</v>
      </c>
      <c r="CU131" t="s">
        <v>218</v>
      </c>
      <c r="CV131" t="s">
        <v>218</v>
      </c>
      <c r="CW131" t="s">
        <v>218</v>
      </c>
      <c r="CX131" t="s">
        <v>218</v>
      </c>
      <c r="CY131" t="s">
        <v>218</v>
      </c>
      <c r="CZ131" t="s">
        <v>218</v>
      </c>
      <c r="DA131" t="s">
        <v>218</v>
      </c>
      <c r="DB131" t="s">
        <v>218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e">
        <v>#N/A</v>
      </c>
      <c r="FN131" t="e">
        <v>#N/A</v>
      </c>
      <c r="FO131" t="e">
        <v>#N/A</v>
      </c>
      <c r="FP131" t="e">
        <v>#N/A</v>
      </c>
      <c r="FQ131" t="e">
        <v>#N/A</v>
      </c>
      <c r="FR131" t="e">
        <v>#N/A</v>
      </c>
      <c r="FS131" t="e">
        <v>#N/A</v>
      </c>
      <c r="FT131" t="e">
        <v>#N/A</v>
      </c>
      <c r="FU131" t="e">
        <v>#N/A</v>
      </c>
      <c r="FV131" t="s">
        <v>211</v>
      </c>
      <c r="FW131" t="s">
        <v>211</v>
      </c>
      <c r="FX131" t="s">
        <v>211</v>
      </c>
      <c r="FY131">
        <v>55</v>
      </c>
      <c r="FZ131" t="s">
        <v>211</v>
      </c>
      <c r="GA131">
        <v>0.90600000000000003</v>
      </c>
      <c r="GB131" t="s">
        <v>211</v>
      </c>
      <c r="GC131" t="s">
        <v>211</v>
      </c>
      <c r="GD131" t="s">
        <v>211</v>
      </c>
      <c r="GE131" t="s">
        <v>211</v>
      </c>
      <c r="GF131">
        <v>0</v>
      </c>
      <c r="GG131">
        <v>0</v>
      </c>
      <c r="GH131">
        <v>0</v>
      </c>
      <c r="GI131" t="s">
        <v>211</v>
      </c>
      <c r="GJ131" t="s">
        <v>211</v>
      </c>
      <c r="GK131">
        <v>100</v>
      </c>
      <c r="GL131" t="s">
        <v>211</v>
      </c>
      <c r="GM131" t="s">
        <v>211</v>
      </c>
      <c r="GN131" t="s">
        <v>211</v>
      </c>
      <c r="GO131" t="s">
        <v>211</v>
      </c>
      <c r="GP131" t="s">
        <v>211</v>
      </c>
      <c r="GQ131" t="s">
        <v>211</v>
      </c>
      <c r="GR131" t="s">
        <v>211</v>
      </c>
      <c r="GS131" t="s">
        <v>211</v>
      </c>
      <c r="GT131" t="s">
        <v>211</v>
      </c>
      <c r="GU131" t="s">
        <v>211</v>
      </c>
      <c r="GV131" t="s">
        <v>211</v>
      </c>
    </row>
    <row r="132" spans="1:204">
      <c r="A132" s="9" t="s">
        <v>453</v>
      </c>
      <c r="B132" s="9" t="s">
        <v>454</v>
      </c>
      <c r="E132">
        <v>20323742</v>
      </c>
      <c r="F132">
        <v>2718888.75</v>
      </c>
      <c r="G132">
        <v>0</v>
      </c>
      <c r="H132">
        <v>0</v>
      </c>
      <c r="I132">
        <v>0.15501293131385177</v>
      </c>
      <c r="J132">
        <v>3500000</v>
      </c>
      <c r="K132">
        <v>0</v>
      </c>
      <c r="L132">
        <v>0</v>
      </c>
      <c r="M132">
        <v>0</v>
      </c>
      <c r="N132">
        <v>0</v>
      </c>
      <c r="O132">
        <v>200000</v>
      </c>
      <c r="P132">
        <v>0</v>
      </c>
      <c r="Q132">
        <v>10</v>
      </c>
      <c r="R132">
        <v>0</v>
      </c>
      <c r="S132">
        <v>0</v>
      </c>
      <c r="T132">
        <v>200</v>
      </c>
      <c r="U132">
        <v>0</v>
      </c>
      <c r="V132">
        <v>37748</v>
      </c>
      <c r="W132">
        <v>613607</v>
      </c>
      <c r="X132">
        <v>2982</v>
      </c>
      <c r="Y132">
        <v>718650</v>
      </c>
      <c r="Z132">
        <v>138138</v>
      </c>
      <c r="AA132">
        <v>1531575</v>
      </c>
      <c r="AB132">
        <v>0</v>
      </c>
      <c r="AC132">
        <v>0</v>
      </c>
      <c r="AD132">
        <v>165</v>
      </c>
      <c r="AE132">
        <v>19</v>
      </c>
      <c r="AF132">
        <v>0</v>
      </c>
      <c r="AG132">
        <v>0</v>
      </c>
      <c r="AH132">
        <v>6743094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60</v>
      </c>
      <c r="AU132">
        <v>48</v>
      </c>
      <c r="AV132">
        <v>49</v>
      </c>
      <c r="AW132">
        <v>972</v>
      </c>
      <c r="AX132">
        <v>642</v>
      </c>
      <c r="AY132">
        <v>108</v>
      </c>
      <c r="AZ132">
        <v>1976</v>
      </c>
      <c r="BA132">
        <v>624</v>
      </c>
      <c r="BB132">
        <v>689</v>
      </c>
      <c r="BC132">
        <v>5011</v>
      </c>
      <c r="BD132">
        <v>0</v>
      </c>
      <c r="BE132">
        <v>1</v>
      </c>
      <c r="BF132">
        <v>76</v>
      </c>
      <c r="BG132">
        <v>20</v>
      </c>
      <c r="BH132">
        <v>0</v>
      </c>
      <c r="BI132">
        <v>0</v>
      </c>
      <c r="BJ132">
        <v>97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5157</v>
      </c>
      <c r="BT132">
        <v>5</v>
      </c>
      <c r="BU132">
        <v>10</v>
      </c>
      <c r="BV132">
        <v>6</v>
      </c>
      <c r="BW132">
        <v>4</v>
      </c>
      <c r="BX132">
        <v>6</v>
      </c>
      <c r="BY132">
        <v>3</v>
      </c>
      <c r="BZ132">
        <v>34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1</v>
      </c>
      <c r="CN132">
        <v>3</v>
      </c>
      <c r="CO132">
        <v>4</v>
      </c>
      <c r="CP132">
        <v>6</v>
      </c>
      <c r="CQ132">
        <v>3</v>
      </c>
      <c r="CR132">
        <v>3</v>
      </c>
      <c r="CS132">
        <v>4</v>
      </c>
      <c r="CT132">
        <v>2</v>
      </c>
      <c r="CU132">
        <v>22</v>
      </c>
      <c r="CV132">
        <v>0</v>
      </c>
      <c r="CW132">
        <v>3</v>
      </c>
      <c r="CX132">
        <v>2</v>
      </c>
      <c r="CY132">
        <v>1</v>
      </c>
      <c r="CZ132">
        <v>0</v>
      </c>
      <c r="DA132">
        <v>0</v>
      </c>
      <c r="DB132">
        <v>6</v>
      </c>
      <c r="DC132">
        <v>14487749</v>
      </c>
      <c r="DD132">
        <v>14818709</v>
      </c>
      <c r="DE132">
        <v>14</v>
      </c>
      <c r="DF132">
        <v>14</v>
      </c>
      <c r="DG132">
        <v>14</v>
      </c>
      <c r="DH132">
        <v>14</v>
      </c>
      <c r="DI132">
        <v>14</v>
      </c>
      <c r="DJ132">
        <v>14</v>
      </c>
      <c r="DK132">
        <v>14</v>
      </c>
      <c r="DL132">
        <v>14</v>
      </c>
      <c r="DM132">
        <v>14</v>
      </c>
      <c r="DN132">
        <v>14</v>
      </c>
      <c r="DO132">
        <v>14</v>
      </c>
      <c r="DP132">
        <v>14</v>
      </c>
      <c r="DQ132">
        <v>14</v>
      </c>
      <c r="DR132">
        <v>14</v>
      </c>
      <c r="DS132">
        <v>14</v>
      </c>
      <c r="DT132">
        <v>14</v>
      </c>
      <c r="DU132">
        <v>14</v>
      </c>
      <c r="DV132">
        <v>14</v>
      </c>
      <c r="DW132">
        <v>14</v>
      </c>
      <c r="DX132">
        <v>14</v>
      </c>
      <c r="DY132">
        <v>14</v>
      </c>
      <c r="DZ132">
        <v>14</v>
      </c>
      <c r="EA132">
        <v>14</v>
      </c>
      <c r="EB132">
        <v>14</v>
      </c>
      <c r="EC132">
        <v>14</v>
      </c>
      <c r="ED132">
        <v>14</v>
      </c>
      <c r="EE132">
        <v>14</v>
      </c>
      <c r="EF132">
        <v>14</v>
      </c>
      <c r="EG132">
        <v>14</v>
      </c>
      <c r="EH132">
        <v>14</v>
      </c>
      <c r="EI132">
        <v>14</v>
      </c>
      <c r="EJ132">
        <v>322.488</v>
      </c>
      <c r="EK132">
        <v>356.59800000000001</v>
      </c>
      <c r="EL132">
        <v>382.53199999999998</v>
      </c>
      <c r="EM132">
        <v>375.97800000000001</v>
      </c>
      <c r="EN132">
        <v>395.685</v>
      </c>
      <c r="EO132">
        <v>395.19</v>
      </c>
      <c r="EP132">
        <v>412.464</v>
      </c>
      <c r="EQ132">
        <v>418.69</v>
      </c>
      <c r="ER132">
        <v>455.93900000000002</v>
      </c>
      <c r="ES132">
        <v>482.93099999999998</v>
      </c>
      <c r="ET132">
        <v>510.94</v>
      </c>
      <c r="EU132">
        <v>547.98199999999997</v>
      </c>
      <c r="EV132">
        <v>568.95100000000002</v>
      </c>
      <c r="EW132">
        <v>589.66600000000005</v>
      </c>
      <c r="EX132">
        <v>636.27300000000002</v>
      </c>
      <c r="EY132">
        <v>655.95600000000002</v>
      </c>
      <c r="EZ132">
        <v>687.50699999999995</v>
      </c>
      <c r="FA132">
        <v>718.47199999999998</v>
      </c>
      <c r="FB132">
        <v>730.35299999999995</v>
      </c>
      <c r="FC132">
        <v>807.05499999999995</v>
      </c>
      <c r="FD132">
        <v>866.62699999999995</v>
      </c>
      <c r="FE132">
        <v>928.31500000000005</v>
      </c>
      <c r="FF132">
        <v>936.33699999999999</v>
      </c>
      <c r="FG132">
        <v>983.95899999999995</v>
      </c>
      <c r="FH132">
        <v>1039.7080000000001</v>
      </c>
      <c r="FI132">
        <v>1113.866</v>
      </c>
      <c r="FJ132">
        <v>1169.798</v>
      </c>
      <c r="FK132">
        <v>1207.24</v>
      </c>
      <c r="FL132">
        <v>1243.7529999999999</v>
      </c>
      <c r="FM132">
        <v>1272.675</v>
      </c>
      <c r="FN132">
        <v>1296.529</v>
      </c>
      <c r="FO132">
        <v>3.3900708255733201</v>
      </c>
      <c r="FP132">
        <v>3.06217349014437</v>
      </c>
      <c r="FQ132">
        <v>56.8800010681</v>
      </c>
      <c r="FR132">
        <v>14.5785112882454</v>
      </c>
      <c r="FS132" t="e">
        <v>#N/A</v>
      </c>
      <c r="FT132">
        <v>2.1</v>
      </c>
      <c r="FU132">
        <v>1.4</v>
      </c>
      <c r="FV132">
        <v>0.55300000000000005</v>
      </c>
      <c r="FW132">
        <v>66.3</v>
      </c>
      <c r="FX132">
        <v>56.5</v>
      </c>
      <c r="FY132">
        <v>60.8</v>
      </c>
      <c r="FZ132">
        <v>1049</v>
      </c>
      <c r="GA132">
        <v>0.68799999999999994</v>
      </c>
      <c r="GB132">
        <v>0.57899999999999996</v>
      </c>
      <c r="GC132">
        <v>0.39200000000000002</v>
      </c>
      <c r="GD132">
        <v>21</v>
      </c>
      <c r="GE132">
        <v>24</v>
      </c>
      <c r="GF132">
        <v>9.1999999999999993</v>
      </c>
      <c r="GG132">
        <v>119</v>
      </c>
      <c r="GH132">
        <v>14.9</v>
      </c>
      <c r="GI132">
        <v>51.8</v>
      </c>
      <c r="GJ132" t="s">
        <v>211</v>
      </c>
      <c r="GK132">
        <v>98</v>
      </c>
      <c r="GL132">
        <v>1.9</v>
      </c>
      <c r="GM132">
        <v>-0.1</v>
      </c>
      <c r="GN132">
        <v>18.2</v>
      </c>
      <c r="GO132">
        <v>59.8</v>
      </c>
      <c r="GP132">
        <v>6.8</v>
      </c>
      <c r="GQ132">
        <v>0.48599999999999999</v>
      </c>
      <c r="GR132">
        <v>0.61</v>
      </c>
      <c r="GS132">
        <v>66.900000000000006</v>
      </c>
      <c r="GT132">
        <v>65.599999999999994</v>
      </c>
      <c r="GU132">
        <v>43.6</v>
      </c>
      <c r="GV132">
        <v>70.3</v>
      </c>
    </row>
    <row r="133" spans="1:204">
      <c r="A133" s="9" t="s">
        <v>455</v>
      </c>
      <c r="B133" s="9" t="s">
        <v>456</v>
      </c>
      <c r="E133">
        <v>2483342.5</v>
      </c>
      <c r="F133">
        <v>13371675</v>
      </c>
      <c r="G133">
        <v>10125864</v>
      </c>
      <c r="H133">
        <v>1590996.625</v>
      </c>
      <c r="I133">
        <v>3.8525114775206336E-3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0</v>
      </c>
      <c r="X133">
        <v>0</v>
      </c>
      <c r="Y133">
        <v>13000</v>
      </c>
      <c r="Z133">
        <v>2000</v>
      </c>
      <c r="AA133">
        <v>0</v>
      </c>
      <c r="AC133">
        <v>0</v>
      </c>
      <c r="AD133">
        <v>0</v>
      </c>
      <c r="AE133">
        <v>250100</v>
      </c>
      <c r="AF133">
        <v>0</v>
      </c>
      <c r="AG133">
        <v>1</v>
      </c>
      <c r="AH133">
        <v>265101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0</v>
      </c>
      <c r="AS133">
        <v>0</v>
      </c>
      <c r="AT133">
        <v>0</v>
      </c>
      <c r="AU133">
        <v>1965</v>
      </c>
      <c r="AV133">
        <v>1966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E133">
        <v>0</v>
      </c>
      <c r="BF133">
        <v>20</v>
      </c>
      <c r="BG133">
        <v>3</v>
      </c>
      <c r="BH133">
        <v>4</v>
      </c>
      <c r="BI133">
        <v>7</v>
      </c>
      <c r="BJ133">
        <v>34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2001</v>
      </c>
      <c r="BT133">
        <v>0</v>
      </c>
      <c r="BU133">
        <v>3</v>
      </c>
      <c r="BV133">
        <v>1</v>
      </c>
      <c r="BW133">
        <v>3</v>
      </c>
      <c r="BX133">
        <v>2</v>
      </c>
      <c r="BY133">
        <v>1</v>
      </c>
      <c r="BZ133">
        <v>10</v>
      </c>
      <c r="CA133" t="s">
        <v>218</v>
      </c>
      <c r="CB133" t="s">
        <v>218</v>
      </c>
      <c r="CC133" t="s">
        <v>218</v>
      </c>
      <c r="CD133" t="s">
        <v>218</v>
      </c>
      <c r="CE133" t="s">
        <v>218</v>
      </c>
      <c r="CF133" t="s">
        <v>218</v>
      </c>
      <c r="CG133" t="s">
        <v>218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2</v>
      </c>
      <c r="CS133">
        <v>1</v>
      </c>
      <c r="CT133">
        <v>0</v>
      </c>
      <c r="CU133">
        <v>3</v>
      </c>
      <c r="CV133">
        <v>0</v>
      </c>
      <c r="CW133">
        <v>3</v>
      </c>
      <c r="CX133">
        <v>1</v>
      </c>
      <c r="CY133">
        <v>1</v>
      </c>
      <c r="CZ133">
        <v>1</v>
      </c>
      <c r="DA133">
        <v>0</v>
      </c>
      <c r="DB133">
        <v>6</v>
      </c>
      <c r="DC133">
        <v>13942000</v>
      </c>
      <c r="DD133">
        <v>14038000</v>
      </c>
      <c r="DE133">
        <v>14.15</v>
      </c>
      <c r="DF133">
        <v>14.15</v>
      </c>
      <c r="DG133">
        <v>14.15</v>
      </c>
      <c r="DH133">
        <v>14.15</v>
      </c>
      <c r="DI133">
        <v>14.15</v>
      </c>
      <c r="DJ133">
        <v>14.15</v>
      </c>
      <c r="DK133">
        <v>14.15</v>
      </c>
      <c r="DL133">
        <v>14.15</v>
      </c>
      <c r="DM133">
        <v>14.15</v>
      </c>
      <c r="DN133">
        <v>14.15</v>
      </c>
      <c r="DO133">
        <v>14.15</v>
      </c>
      <c r="DP133">
        <v>14.15</v>
      </c>
      <c r="DQ133">
        <v>14.15</v>
      </c>
      <c r="DR133">
        <v>14.15</v>
      </c>
      <c r="DS133">
        <v>14.15</v>
      </c>
      <c r="DT133">
        <v>14.15</v>
      </c>
      <c r="DU133">
        <v>14.15</v>
      </c>
      <c r="DV133">
        <v>14.15</v>
      </c>
      <c r="DW133">
        <v>14.15</v>
      </c>
      <c r="DX133">
        <v>14.15</v>
      </c>
      <c r="DY133">
        <v>14.15</v>
      </c>
      <c r="DZ133">
        <v>14.15</v>
      </c>
      <c r="EA133">
        <v>14.15</v>
      </c>
      <c r="EB133">
        <v>14.15</v>
      </c>
      <c r="EC133">
        <v>14.15</v>
      </c>
      <c r="ED133">
        <v>14.15</v>
      </c>
      <c r="EE133">
        <v>14.15</v>
      </c>
      <c r="EF133">
        <v>14.15</v>
      </c>
      <c r="EG133">
        <v>14.15</v>
      </c>
      <c r="EH133">
        <v>14.15</v>
      </c>
      <c r="EI133">
        <v>14.15</v>
      </c>
      <c r="EJ133">
        <v>10696.137000000001</v>
      </c>
      <c r="EK133">
        <v>11561.463</v>
      </c>
      <c r="EL133">
        <v>12053.579</v>
      </c>
      <c r="EM133">
        <v>12702.663</v>
      </c>
      <c r="EN133">
        <v>13536.877</v>
      </c>
      <c r="EO133">
        <v>14252.002</v>
      </c>
      <c r="EP133">
        <v>14938.941000000001</v>
      </c>
      <c r="EQ133">
        <v>15531.865</v>
      </c>
      <c r="ER133">
        <v>16434.065999999999</v>
      </c>
      <c r="ES133">
        <v>17764.643</v>
      </c>
      <c r="ET133">
        <v>19068.132000000001</v>
      </c>
      <c r="EU133">
        <v>20051.55</v>
      </c>
      <c r="EV133">
        <v>20736.887999999999</v>
      </c>
      <c r="EW133">
        <v>21199.74</v>
      </c>
      <c r="EX133">
        <v>22121.920999999998</v>
      </c>
      <c r="EY133">
        <v>23134.696</v>
      </c>
      <c r="EZ133">
        <v>24266.437000000002</v>
      </c>
      <c r="FA133">
        <v>25604.76</v>
      </c>
      <c r="FB133">
        <v>26754.796999999999</v>
      </c>
      <c r="FC133">
        <v>28222.266</v>
      </c>
      <c r="FD133">
        <v>29662.563999999998</v>
      </c>
      <c r="FE133">
        <v>30726.288</v>
      </c>
      <c r="FF133">
        <v>31087.532999999999</v>
      </c>
      <c r="FG133">
        <v>31705.559000000001</v>
      </c>
      <c r="FH133">
        <v>33121.974999999999</v>
      </c>
      <c r="FI133">
        <v>34736.26</v>
      </c>
      <c r="FJ133">
        <v>36832.620000000003</v>
      </c>
      <c r="FK133">
        <v>38485.906000000003</v>
      </c>
      <c r="FL133">
        <v>39891.521000000001</v>
      </c>
      <c r="FM133">
        <v>41042.038999999997</v>
      </c>
      <c r="FN133">
        <v>42499.885999999999</v>
      </c>
      <c r="FO133">
        <v>4.8467708845776798</v>
      </c>
      <c r="FP133">
        <v>0</v>
      </c>
      <c r="FQ133">
        <v>90</v>
      </c>
      <c r="FR133">
        <v>125.42569915235001</v>
      </c>
      <c r="FS133">
        <v>1.7541026089134799</v>
      </c>
      <c r="FT133">
        <v>-0.4</v>
      </c>
      <c r="FU133">
        <v>-0.3</v>
      </c>
      <c r="FV133">
        <v>0.96399999999999997</v>
      </c>
      <c r="FW133">
        <v>79.8</v>
      </c>
      <c r="FX133" t="s">
        <v>211</v>
      </c>
      <c r="FY133">
        <v>97.5</v>
      </c>
      <c r="FZ133">
        <v>38694</v>
      </c>
      <c r="GA133">
        <v>0.91400000000000003</v>
      </c>
      <c r="GB133">
        <v>0.98499999999999999</v>
      </c>
      <c r="GC133">
        <v>0.99399999999999999</v>
      </c>
      <c r="GD133">
        <v>8</v>
      </c>
      <c r="GE133">
        <v>2768</v>
      </c>
      <c r="GF133">
        <v>16.399999999999999</v>
      </c>
      <c r="GG133">
        <v>5572</v>
      </c>
      <c r="GH133">
        <v>11.5</v>
      </c>
      <c r="GI133" t="s">
        <v>211</v>
      </c>
      <c r="GJ133">
        <v>34.799999999999997</v>
      </c>
      <c r="GK133" t="s">
        <v>211</v>
      </c>
      <c r="GL133">
        <v>0.3</v>
      </c>
      <c r="GM133">
        <v>0.1</v>
      </c>
      <c r="GN133">
        <v>82.9</v>
      </c>
      <c r="GO133">
        <v>26.3</v>
      </c>
      <c r="GP133">
        <v>22.9</v>
      </c>
      <c r="GQ133">
        <v>0.88200000000000001</v>
      </c>
      <c r="GR133">
        <v>0.67</v>
      </c>
      <c r="GS133">
        <v>81.900000000000006</v>
      </c>
      <c r="GT133">
        <v>77.599999999999994</v>
      </c>
      <c r="GU133" t="s">
        <v>211</v>
      </c>
      <c r="GV133" t="s">
        <v>211</v>
      </c>
    </row>
    <row r="134" spans="1:204">
      <c r="A134" s="9" t="s">
        <v>457</v>
      </c>
      <c r="B134" s="9" t="s">
        <v>458</v>
      </c>
      <c r="E134">
        <v>778200.0625</v>
      </c>
      <c r="F134">
        <v>2999379</v>
      </c>
      <c r="G134">
        <v>462219.34379999997</v>
      </c>
      <c r="H134">
        <v>92541.023400000005</v>
      </c>
      <c r="I134">
        <v>4.8715618164929695E-3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7876</v>
      </c>
      <c r="W134">
        <v>9745</v>
      </c>
      <c r="X134">
        <v>2360</v>
      </c>
      <c r="Y134">
        <v>357</v>
      </c>
      <c r="Z134">
        <v>850</v>
      </c>
      <c r="AA134">
        <v>6950</v>
      </c>
      <c r="AB134">
        <v>0</v>
      </c>
      <c r="AC134">
        <v>0</v>
      </c>
      <c r="AD134">
        <v>0</v>
      </c>
      <c r="AE134">
        <v>2140</v>
      </c>
      <c r="AF134">
        <v>0</v>
      </c>
      <c r="AG134">
        <v>400</v>
      </c>
      <c r="AH134">
        <v>30678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5</v>
      </c>
      <c r="AY134">
        <v>1</v>
      </c>
      <c r="AZ134">
        <v>0</v>
      </c>
      <c r="BA134">
        <v>0</v>
      </c>
      <c r="BB134">
        <v>4</v>
      </c>
      <c r="BC134">
        <v>10</v>
      </c>
      <c r="BD134">
        <v>0</v>
      </c>
      <c r="BE134">
        <v>0</v>
      </c>
      <c r="BF134">
        <v>6</v>
      </c>
      <c r="BG134">
        <v>4</v>
      </c>
      <c r="BH134">
        <v>0</v>
      </c>
      <c r="BI134">
        <v>2</v>
      </c>
      <c r="BJ134">
        <v>12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23</v>
      </c>
      <c r="BT134">
        <v>6</v>
      </c>
      <c r="BU134">
        <v>9</v>
      </c>
      <c r="BV134">
        <v>10</v>
      </c>
      <c r="BW134">
        <v>4</v>
      </c>
      <c r="BX134">
        <v>6</v>
      </c>
      <c r="BY134">
        <v>2</v>
      </c>
      <c r="BZ134">
        <v>37</v>
      </c>
      <c r="CA134" t="s">
        <v>218</v>
      </c>
      <c r="CB134" t="s">
        <v>218</v>
      </c>
      <c r="CC134" t="s">
        <v>218</v>
      </c>
      <c r="CD134" t="s">
        <v>218</v>
      </c>
      <c r="CE134" t="s">
        <v>218</v>
      </c>
      <c r="CF134" t="s">
        <v>218</v>
      </c>
      <c r="CG134" t="s">
        <v>218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6</v>
      </c>
      <c r="CP134">
        <v>8</v>
      </c>
      <c r="CQ134">
        <v>7</v>
      </c>
      <c r="CR134">
        <v>2</v>
      </c>
      <c r="CS134">
        <v>4</v>
      </c>
      <c r="CT134">
        <v>1</v>
      </c>
      <c r="CU134">
        <v>28</v>
      </c>
      <c r="CV134">
        <v>0</v>
      </c>
      <c r="CW134">
        <v>0</v>
      </c>
      <c r="CX134">
        <v>3</v>
      </c>
      <c r="CY134">
        <v>2</v>
      </c>
      <c r="CZ134">
        <v>1</v>
      </c>
      <c r="DA134">
        <v>1</v>
      </c>
      <c r="DB134">
        <v>7</v>
      </c>
      <c r="DC134">
        <v>3121000</v>
      </c>
      <c r="DD134">
        <v>3109000</v>
      </c>
      <c r="DE134">
        <v>3.113</v>
      </c>
      <c r="DF134">
        <v>3.113</v>
      </c>
      <c r="DG134">
        <v>3.113</v>
      </c>
      <c r="DH134">
        <v>3.113</v>
      </c>
      <c r="DI134">
        <v>3.113</v>
      </c>
      <c r="DJ134">
        <v>3.113</v>
      </c>
      <c r="DK134">
        <v>3.113</v>
      </c>
      <c r="DL134">
        <v>3.113</v>
      </c>
      <c r="DM134">
        <v>3.113</v>
      </c>
      <c r="DN134">
        <v>3.113</v>
      </c>
      <c r="DO134">
        <v>3.113</v>
      </c>
      <c r="DP134">
        <v>3.113</v>
      </c>
      <c r="DQ134">
        <v>3.113</v>
      </c>
      <c r="DR134">
        <v>3.113</v>
      </c>
      <c r="DS134">
        <v>3.113</v>
      </c>
      <c r="DT134">
        <v>3.113</v>
      </c>
      <c r="DU134">
        <v>3.113</v>
      </c>
      <c r="DV134">
        <v>3.113</v>
      </c>
      <c r="DW134">
        <v>3.113</v>
      </c>
      <c r="DX134">
        <v>3.113</v>
      </c>
      <c r="DY134">
        <v>3.113</v>
      </c>
      <c r="DZ134">
        <v>3.113</v>
      </c>
      <c r="EA134">
        <v>3.113</v>
      </c>
      <c r="EB134">
        <v>3.113</v>
      </c>
      <c r="EC134">
        <v>3.113</v>
      </c>
      <c r="ED134">
        <v>3.113</v>
      </c>
      <c r="EE134">
        <v>3.113</v>
      </c>
      <c r="EF134">
        <v>3.113</v>
      </c>
      <c r="EG134">
        <v>3.113</v>
      </c>
      <c r="EH134">
        <v>3.113</v>
      </c>
      <c r="EI134">
        <v>3.113</v>
      </c>
      <c r="EJ134">
        <v>8286.66</v>
      </c>
      <c r="EK134">
        <v>9284.5830000000005</v>
      </c>
      <c r="EL134">
        <v>10056.071</v>
      </c>
      <c r="EM134">
        <v>10341.945</v>
      </c>
      <c r="EN134">
        <v>11351.755999999999</v>
      </c>
      <c r="EO134">
        <v>11725.195</v>
      </c>
      <c r="EP134">
        <v>12090.621999999999</v>
      </c>
      <c r="EQ134">
        <v>12406.566999999999</v>
      </c>
      <c r="ER134">
        <v>12713.68</v>
      </c>
      <c r="ES134">
        <v>13172.924000000001</v>
      </c>
      <c r="ET134">
        <v>13522.462</v>
      </c>
      <c r="EU134">
        <v>13406.584999999999</v>
      </c>
      <c r="EV134">
        <v>13675.75</v>
      </c>
      <c r="EW134">
        <v>14545.848</v>
      </c>
      <c r="EX134">
        <v>15514.531999999999</v>
      </c>
      <c r="EY134">
        <v>16270.857</v>
      </c>
      <c r="EZ134">
        <v>16985.624</v>
      </c>
      <c r="FA134">
        <v>17416.056</v>
      </c>
      <c r="FB134">
        <v>17446.006000000001</v>
      </c>
      <c r="FC134">
        <v>18361.884999999998</v>
      </c>
      <c r="FD134">
        <v>19377.508000000002</v>
      </c>
      <c r="FE134">
        <v>20225.066999999999</v>
      </c>
      <c r="FF134">
        <v>21273.516</v>
      </c>
      <c r="FG134">
        <v>22050.378000000001</v>
      </c>
      <c r="FH134">
        <v>23403.084999999999</v>
      </c>
      <c r="FI134">
        <v>24351.256000000001</v>
      </c>
      <c r="FJ134">
        <v>25202.108</v>
      </c>
      <c r="FK134">
        <v>26378.611000000001</v>
      </c>
      <c r="FL134">
        <v>27171.607</v>
      </c>
      <c r="FM134">
        <v>27952.153999999999</v>
      </c>
      <c r="FN134">
        <v>28906.778999999999</v>
      </c>
      <c r="FO134">
        <v>6.6183493218635299</v>
      </c>
      <c r="FP134">
        <v>0</v>
      </c>
      <c r="FQ134">
        <v>65.406622007936093</v>
      </c>
      <c r="FR134">
        <v>108.224601185317</v>
      </c>
      <c r="FS134">
        <v>1.2553307792830299</v>
      </c>
      <c r="FT134">
        <v>-0.6</v>
      </c>
      <c r="FU134">
        <v>-0.2</v>
      </c>
      <c r="FV134">
        <v>0.95</v>
      </c>
      <c r="FW134">
        <v>80.099999999999994</v>
      </c>
      <c r="FX134" t="s">
        <v>211</v>
      </c>
      <c r="FY134">
        <v>107.5</v>
      </c>
      <c r="FZ134">
        <v>27336</v>
      </c>
      <c r="GA134">
        <v>0.91900000000000004</v>
      </c>
      <c r="GB134">
        <v>0.99299999999999999</v>
      </c>
      <c r="GC134">
        <v>0.93600000000000005</v>
      </c>
      <c r="GD134">
        <v>12</v>
      </c>
      <c r="GE134">
        <v>1905</v>
      </c>
      <c r="GF134">
        <v>18.600000000000001</v>
      </c>
      <c r="GG134">
        <v>4831</v>
      </c>
      <c r="GH134">
        <v>15.5</v>
      </c>
      <c r="GI134" t="s">
        <v>211</v>
      </c>
      <c r="GJ134">
        <v>28.7</v>
      </c>
      <c r="GK134" t="s">
        <v>211</v>
      </c>
      <c r="GL134">
        <v>0.7</v>
      </c>
      <c r="GM134">
        <v>0.2</v>
      </c>
      <c r="GN134">
        <v>86.8</v>
      </c>
      <c r="GO134">
        <v>30.3</v>
      </c>
      <c r="GP134">
        <v>19.399999999999999</v>
      </c>
      <c r="GQ134">
        <v>0.84099999999999997</v>
      </c>
      <c r="GR134">
        <v>0.69</v>
      </c>
      <c r="GS134">
        <v>82.1</v>
      </c>
      <c r="GT134">
        <v>78.099999999999994</v>
      </c>
      <c r="GU134" t="s">
        <v>211</v>
      </c>
      <c r="GV134" t="s">
        <v>211</v>
      </c>
    </row>
    <row r="135" spans="1:204">
      <c r="A135" s="9" t="s">
        <v>459</v>
      </c>
      <c r="B135" s="9" t="s">
        <v>460</v>
      </c>
      <c r="E135">
        <v>2296906.25</v>
      </c>
      <c r="F135">
        <v>2774042.25</v>
      </c>
      <c r="G135">
        <v>28085.345700000002</v>
      </c>
      <c r="H135">
        <v>77734.421900000001</v>
      </c>
      <c r="I135">
        <v>0.12114335813308195</v>
      </c>
      <c r="J135">
        <v>0</v>
      </c>
      <c r="L135">
        <v>0</v>
      </c>
      <c r="M135">
        <v>365000</v>
      </c>
      <c r="N135">
        <v>188000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70000</v>
      </c>
      <c r="X135">
        <v>106411</v>
      </c>
      <c r="Y135">
        <v>0</v>
      </c>
      <c r="Z135">
        <v>126151</v>
      </c>
      <c r="AA135">
        <v>24000</v>
      </c>
      <c r="AB135">
        <v>52000</v>
      </c>
      <c r="AD135">
        <v>360278</v>
      </c>
      <c r="AE135">
        <v>148809</v>
      </c>
      <c r="AF135">
        <v>895904</v>
      </c>
      <c r="AG135">
        <v>202569</v>
      </c>
      <c r="AH135">
        <v>2539122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Y135">
        <v>4</v>
      </c>
      <c r="AZ135">
        <v>0</v>
      </c>
      <c r="BA135">
        <v>11</v>
      </c>
      <c r="BB135">
        <v>10</v>
      </c>
      <c r="BC135">
        <v>25</v>
      </c>
      <c r="BD135">
        <v>71</v>
      </c>
      <c r="BF135">
        <v>130</v>
      </c>
      <c r="BG135">
        <v>119</v>
      </c>
      <c r="BH135">
        <v>3352</v>
      </c>
      <c r="BI135">
        <v>195</v>
      </c>
      <c r="BJ135">
        <v>3867</v>
      </c>
      <c r="BK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3893</v>
      </c>
      <c r="BT135">
        <v>3</v>
      </c>
      <c r="BU135">
        <v>0</v>
      </c>
      <c r="BV135">
        <v>3</v>
      </c>
      <c r="BW135">
        <v>5</v>
      </c>
      <c r="BX135">
        <v>12</v>
      </c>
      <c r="BY135">
        <v>1</v>
      </c>
      <c r="BZ135">
        <v>24</v>
      </c>
      <c r="CA135">
        <v>0</v>
      </c>
      <c r="CB135">
        <v>0</v>
      </c>
      <c r="CC135">
        <v>0</v>
      </c>
      <c r="CD135">
        <v>2</v>
      </c>
      <c r="CE135">
        <v>2</v>
      </c>
      <c r="CF135">
        <v>0</v>
      </c>
      <c r="CG135">
        <v>4</v>
      </c>
      <c r="CH135" t="s">
        <v>218</v>
      </c>
      <c r="CI135" t="s">
        <v>218</v>
      </c>
      <c r="CJ135" t="s">
        <v>218</v>
      </c>
      <c r="CK135" t="s">
        <v>218</v>
      </c>
      <c r="CL135" t="s">
        <v>218</v>
      </c>
      <c r="CM135" t="s">
        <v>218</v>
      </c>
      <c r="CN135" t="s">
        <v>218</v>
      </c>
      <c r="CO135">
        <v>2</v>
      </c>
      <c r="CP135">
        <v>0</v>
      </c>
      <c r="CQ135">
        <v>1</v>
      </c>
      <c r="CR135">
        <v>1</v>
      </c>
      <c r="CS135">
        <v>3</v>
      </c>
      <c r="CT135">
        <v>0</v>
      </c>
      <c r="CU135">
        <v>7</v>
      </c>
      <c r="CV135">
        <v>1</v>
      </c>
      <c r="CW135">
        <v>0</v>
      </c>
      <c r="CX135">
        <v>1</v>
      </c>
      <c r="CY135">
        <v>2</v>
      </c>
      <c r="CZ135">
        <v>5</v>
      </c>
      <c r="DA135">
        <v>1</v>
      </c>
      <c r="DB135">
        <v>10</v>
      </c>
      <c r="DC135">
        <v>3071774</v>
      </c>
      <c r="DD135">
        <v>3164064</v>
      </c>
      <c r="DE135">
        <v>2.73</v>
      </c>
      <c r="DF135">
        <v>2.73</v>
      </c>
      <c r="DG135">
        <v>2.73</v>
      </c>
      <c r="DH135">
        <v>2.73</v>
      </c>
      <c r="DI135">
        <v>2.73</v>
      </c>
      <c r="DJ135">
        <v>2.73</v>
      </c>
      <c r="DK135">
        <v>2.73</v>
      </c>
      <c r="DL135">
        <v>2.73</v>
      </c>
      <c r="DM135">
        <v>2.73</v>
      </c>
      <c r="DN135">
        <v>2.73</v>
      </c>
      <c r="DO135">
        <v>2.73</v>
      </c>
      <c r="DP135">
        <v>2.73</v>
      </c>
      <c r="DQ135">
        <v>2.73</v>
      </c>
      <c r="DR135">
        <v>2.73</v>
      </c>
      <c r="DS135">
        <v>2.73</v>
      </c>
      <c r="DT135">
        <v>2.73</v>
      </c>
      <c r="DU135">
        <v>2.73</v>
      </c>
      <c r="DV135">
        <v>2.73</v>
      </c>
      <c r="DW135">
        <v>2.73</v>
      </c>
      <c r="DX135">
        <v>2.73</v>
      </c>
      <c r="DY135">
        <v>2.73</v>
      </c>
      <c r="DZ135">
        <v>2.73</v>
      </c>
      <c r="EA135">
        <v>2.73</v>
      </c>
      <c r="EB135">
        <v>2.73</v>
      </c>
      <c r="EC135">
        <v>2.73</v>
      </c>
      <c r="ED135">
        <v>2.73</v>
      </c>
      <c r="EE135">
        <v>2.73</v>
      </c>
      <c r="EF135">
        <v>2.73</v>
      </c>
      <c r="EG135">
        <v>2.73</v>
      </c>
      <c r="EH135">
        <v>2.73</v>
      </c>
      <c r="EI135">
        <v>2.73</v>
      </c>
      <c r="EJ135">
        <v>1716.3030000000001</v>
      </c>
      <c r="EK135">
        <v>1888.2550000000001</v>
      </c>
      <c r="EL135">
        <v>1922.038</v>
      </c>
      <c r="EM135">
        <v>2021.086</v>
      </c>
      <c r="EN135">
        <v>1995.3420000000001</v>
      </c>
      <c r="EO135">
        <v>1906.63</v>
      </c>
      <c r="EP135">
        <v>1864.8150000000001</v>
      </c>
      <c r="EQ135">
        <v>1838.8209999999999</v>
      </c>
      <c r="ER135">
        <v>1610.347</v>
      </c>
      <c r="ES135">
        <v>1588.1679999999999</v>
      </c>
      <c r="ET135">
        <v>1599.3219999999999</v>
      </c>
      <c r="EU135">
        <v>1602.8240000000001</v>
      </c>
      <c r="EV135">
        <v>1593.6590000000001</v>
      </c>
      <c r="EW135">
        <v>1572.0609999999999</v>
      </c>
      <c r="EX135">
        <v>1632.11</v>
      </c>
      <c r="EY135">
        <v>1751.8219999999999</v>
      </c>
      <c r="EZ135">
        <v>1847.4469999999999</v>
      </c>
      <c r="FA135">
        <v>1903.126</v>
      </c>
      <c r="FB135">
        <v>1941.386</v>
      </c>
      <c r="FC135">
        <v>2047.6210000000001</v>
      </c>
      <c r="FD135">
        <v>2122.1709999999998</v>
      </c>
      <c r="FE135">
        <v>2173.0189999999998</v>
      </c>
      <c r="FF135">
        <v>2170.556</v>
      </c>
      <c r="FG135">
        <v>2214.3890000000001</v>
      </c>
      <c r="FH135">
        <v>2311.741</v>
      </c>
      <c r="FI135">
        <v>2402.5569999999998</v>
      </c>
      <c r="FJ135">
        <v>2515.2739999999999</v>
      </c>
      <c r="FK135">
        <v>2616.5320000000002</v>
      </c>
      <c r="FL135">
        <v>2713.4549999999999</v>
      </c>
      <c r="FM135">
        <v>2816.6680000000001</v>
      </c>
      <c r="FN135">
        <v>2941.8330000000001</v>
      </c>
      <c r="FO135">
        <v>2.96455181435639</v>
      </c>
      <c r="FP135">
        <v>4.3096526792423297E-2</v>
      </c>
      <c r="FQ135">
        <v>11.3599996566999</v>
      </c>
      <c r="FR135">
        <v>54.840722916014101</v>
      </c>
      <c r="FS135">
        <v>4.5314860388334002E-2</v>
      </c>
      <c r="FT135">
        <v>1.6</v>
      </c>
      <c r="FU135">
        <v>1.3</v>
      </c>
      <c r="FV135">
        <v>0.69899999999999995</v>
      </c>
      <c r="FW135">
        <v>72.7</v>
      </c>
      <c r="FX135">
        <v>78</v>
      </c>
      <c r="FY135">
        <v>72.099999999999994</v>
      </c>
      <c r="FZ135">
        <v>2570</v>
      </c>
      <c r="GA135">
        <v>0.79500000000000004</v>
      </c>
      <c r="GB135">
        <v>0.76</v>
      </c>
      <c r="GC135">
        <v>0.54200000000000004</v>
      </c>
      <c r="GD135">
        <v>6</v>
      </c>
      <c r="GE135">
        <v>137</v>
      </c>
      <c r="GF135">
        <v>16</v>
      </c>
      <c r="GG135">
        <v>331</v>
      </c>
      <c r="GH135">
        <v>15</v>
      </c>
      <c r="GI135">
        <v>46.1</v>
      </c>
      <c r="GJ135" t="s">
        <v>211</v>
      </c>
      <c r="GK135">
        <v>64</v>
      </c>
      <c r="GL135">
        <v>2</v>
      </c>
      <c r="GM135">
        <v>-0.7</v>
      </c>
      <c r="GN135">
        <v>57.3</v>
      </c>
      <c r="GO135">
        <v>56.6</v>
      </c>
      <c r="GP135">
        <v>7.5</v>
      </c>
      <c r="GQ135">
        <v>0.54200000000000004</v>
      </c>
      <c r="GR135">
        <v>0.34</v>
      </c>
      <c r="GS135">
        <v>75.900000000000006</v>
      </c>
      <c r="GT135">
        <v>69.8</v>
      </c>
      <c r="GU135">
        <v>77.900000000000006</v>
      </c>
      <c r="GV135">
        <v>78.099999999999994</v>
      </c>
    </row>
    <row r="136" spans="1:204">
      <c r="A136" s="9" t="s">
        <v>461</v>
      </c>
      <c r="B136" s="9" t="s">
        <v>462</v>
      </c>
      <c r="E136">
        <v>10067981</v>
      </c>
      <c r="F136">
        <v>1449227.75</v>
      </c>
      <c r="G136">
        <v>0</v>
      </c>
      <c r="H136">
        <v>0</v>
      </c>
      <c r="I136">
        <v>1.8948509929898886E-2</v>
      </c>
      <c r="J136">
        <v>3500000</v>
      </c>
      <c r="K136">
        <v>3500000</v>
      </c>
      <c r="L136">
        <v>2630000</v>
      </c>
      <c r="M136">
        <v>8500</v>
      </c>
      <c r="N136">
        <v>3593058</v>
      </c>
      <c r="O136">
        <v>3000000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80000</v>
      </c>
      <c r="Y136">
        <v>61992</v>
      </c>
      <c r="Z136">
        <v>68554</v>
      </c>
      <c r="AA136">
        <v>133746</v>
      </c>
      <c r="AB136">
        <v>0</v>
      </c>
      <c r="AC136">
        <v>0</v>
      </c>
      <c r="AD136">
        <v>0</v>
      </c>
      <c r="AE136">
        <v>0</v>
      </c>
      <c r="AF136">
        <v>1253</v>
      </c>
      <c r="AG136">
        <v>0</v>
      </c>
      <c r="AH136">
        <v>16577103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20</v>
      </c>
      <c r="AZ136">
        <v>60</v>
      </c>
      <c r="BA136">
        <v>20</v>
      </c>
      <c r="BB136">
        <v>18</v>
      </c>
      <c r="BC136">
        <v>118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0</v>
      </c>
      <c r="BJ136">
        <v>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123</v>
      </c>
      <c r="BT136">
        <v>2</v>
      </c>
      <c r="BU136">
        <v>3</v>
      </c>
      <c r="BV136">
        <v>3</v>
      </c>
      <c r="BW136">
        <v>2</v>
      </c>
      <c r="BX136">
        <v>9</v>
      </c>
      <c r="BY136">
        <v>1</v>
      </c>
      <c r="BZ136">
        <v>20</v>
      </c>
      <c r="CA136">
        <v>2</v>
      </c>
      <c r="CB136">
        <v>3</v>
      </c>
      <c r="CC136">
        <v>1</v>
      </c>
      <c r="CD136">
        <v>1</v>
      </c>
      <c r="CE136">
        <v>2</v>
      </c>
      <c r="CF136">
        <v>0</v>
      </c>
      <c r="CG136">
        <v>9</v>
      </c>
      <c r="CH136" t="s">
        <v>218</v>
      </c>
      <c r="CI136" t="s">
        <v>218</v>
      </c>
      <c r="CJ136" t="s">
        <v>218</v>
      </c>
      <c r="CK136" t="s">
        <v>218</v>
      </c>
      <c r="CL136" t="s">
        <v>218</v>
      </c>
      <c r="CM136" t="s">
        <v>218</v>
      </c>
      <c r="CN136" t="s">
        <v>218</v>
      </c>
      <c r="CO136">
        <v>0</v>
      </c>
      <c r="CP136">
        <v>0</v>
      </c>
      <c r="CQ136">
        <v>1</v>
      </c>
      <c r="CR136">
        <v>1</v>
      </c>
      <c r="CS136">
        <v>5</v>
      </c>
      <c r="CT136">
        <v>1</v>
      </c>
      <c r="CU136">
        <v>8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5436739</v>
      </c>
      <c r="DD136">
        <v>5609353</v>
      </c>
      <c r="DE136">
        <v>5.5860000000000003</v>
      </c>
      <c r="DF136">
        <v>5.5860000000000003</v>
      </c>
      <c r="DG136">
        <v>5.5860000000000003</v>
      </c>
      <c r="DH136">
        <v>5.5860000000000003</v>
      </c>
      <c r="DI136">
        <v>5.5860000000000003</v>
      </c>
      <c r="DJ136">
        <v>5.5860000000000003</v>
      </c>
      <c r="DK136">
        <v>5.5860000000000003</v>
      </c>
      <c r="DL136">
        <v>5.5860000000000003</v>
      </c>
      <c r="DM136">
        <v>5.5860000000000003</v>
      </c>
      <c r="DN136">
        <v>5.5860000000000003</v>
      </c>
      <c r="DO136">
        <v>5.5860000000000003</v>
      </c>
      <c r="DP136">
        <v>5.5860000000000003</v>
      </c>
      <c r="DQ136">
        <v>5.5860000000000003</v>
      </c>
      <c r="DR136">
        <v>5.5860000000000003</v>
      </c>
      <c r="DS136">
        <v>5.5860000000000003</v>
      </c>
      <c r="DT136">
        <v>5.5860000000000003</v>
      </c>
      <c r="DU136">
        <v>5.5860000000000003</v>
      </c>
      <c r="DV136">
        <v>5.5860000000000003</v>
      </c>
      <c r="DW136">
        <v>5.5860000000000003</v>
      </c>
      <c r="DX136">
        <v>5.5860000000000003</v>
      </c>
      <c r="DY136">
        <v>5.5860000000000003</v>
      </c>
      <c r="DZ136">
        <v>5.5860000000000003</v>
      </c>
      <c r="EA136">
        <v>5.5860000000000003</v>
      </c>
      <c r="EB136">
        <v>5.5860000000000003</v>
      </c>
      <c r="EC136">
        <v>5.5860000000000003</v>
      </c>
      <c r="ED136">
        <v>5.5860000000000003</v>
      </c>
      <c r="EE136">
        <v>5.5860000000000003</v>
      </c>
      <c r="EF136">
        <v>5.5860000000000003</v>
      </c>
      <c r="EG136">
        <v>5.5860000000000003</v>
      </c>
      <c r="EH136">
        <v>5.5860000000000003</v>
      </c>
      <c r="EI136">
        <v>5.5860000000000003</v>
      </c>
      <c r="EJ136">
        <v>461.529</v>
      </c>
      <c r="EK136">
        <v>487.37400000000002</v>
      </c>
      <c r="EL136">
        <v>510.63499999999999</v>
      </c>
      <c r="EM136">
        <v>493.17200000000003</v>
      </c>
      <c r="EN136">
        <v>411.56700000000001</v>
      </c>
      <c r="EO136">
        <v>442.15100000000001</v>
      </c>
      <c r="EP136">
        <v>465.48599999999999</v>
      </c>
      <c r="EQ136">
        <v>463.78300000000002</v>
      </c>
      <c r="ER136">
        <v>496.82400000000001</v>
      </c>
      <c r="ES136">
        <v>504.61799999999999</v>
      </c>
      <c r="ET136">
        <v>501.339</v>
      </c>
      <c r="EU136">
        <v>514.85799999999995</v>
      </c>
      <c r="EV136">
        <v>476.17399999999998</v>
      </c>
      <c r="EW136">
        <v>477.65800000000002</v>
      </c>
      <c r="EX136">
        <v>490.21600000000001</v>
      </c>
      <c r="EY136">
        <v>451.45100000000002</v>
      </c>
      <c r="EZ136">
        <v>467.13200000000001</v>
      </c>
      <c r="FA136">
        <v>461.09300000000002</v>
      </c>
      <c r="FB136">
        <v>507.73899999999998</v>
      </c>
      <c r="FC136">
        <v>504.565</v>
      </c>
      <c r="FD136">
        <v>487.13799999999998</v>
      </c>
      <c r="FE136">
        <v>519.82399999999996</v>
      </c>
      <c r="FF136">
        <v>540.41800000000001</v>
      </c>
      <c r="FG136">
        <v>576.27800000000002</v>
      </c>
      <c r="FH136">
        <v>580.83900000000006</v>
      </c>
      <c r="FI136">
        <v>616.47900000000004</v>
      </c>
      <c r="FJ136">
        <v>648.78399999999999</v>
      </c>
      <c r="FK136">
        <v>666.76700000000005</v>
      </c>
      <c r="FL136">
        <v>688.98900000000003</v>
      </c>
      <c r="FM136">
        <v>711.12800000000004</v>
      </c>
      <c r="FN136">
        <v>737.63</v>
      </c>
      <c r="FO136">
        <v>2.6468609727008001</v>
      </c>
      <c r="FP136">
        <v>2.2706884850849498</v>
      </c>
      <c r="FQ136">
        <v>20.653263679999899</v>
      </c>
      <c r="FR136">
        <v>12.9052432081515</v>
      </c>
      <c r="FS136" t="e">
        <v>#N/A</v>
      </c>
      <c r="FT136">
        <v>3.7</v>
      </c>
      <c r="FU136">
        <v>1</v>
      </c>
      <c r="FV136">
        <v>0.34</v>
      </c>
      <c r="FW136">
        <v>50.8</v>
      </c>
      <c r="FX136">
        <v>28.7</v>
      </c>
      <c r="FY136">
        <v>27.2</v>
      </c>
      <c r="FZ136">
        <v>627</v>
      </c>
      <c r="GA136">
        <v>0.43099999999999999</v>
      </c>
      <c r="GB136">
        <v>0.28199999999999997</v>
      </c>
      <c r="GC136">
        <v>0.307</v>
      </c>
      <c r="GD136">
        <v>-6</v>
      </c>
      <c r="GE136">
        <v>43.9</v>
      </c>
      <c r="GF136">
        <v>7.9</v>
      </c>
      <c r="GG136">
        <v>14.1</v>
      </c>
      <c r="GH136">
        <v>22.9</v>
      </c>
      <c r="GI136">
        <v>3.3</v>
      </c>
      <c r="GJ136">
        <v>3.9</v>
      </c>
      <c r="GK136">
        <v>15.4</v>
      </c>
      <c r="GL136" t="s">
        <v>211</v>
      </c>
      <c r="GM136">
        <v>0.34</v>
      </c>
      <c r="GN136">
        <v>0.1</v>
      </c>
      <c r="GO136">
        <v>104.7</v>
      </c>
      <c r="GP136">
        <v>4.0999999999999996</v>
      </c>
      <c r="GQ136" t="s">
        <v>211</v>
      </c>
      <c r="GR136">
        <v>0.34</v>
      </c>
      <c r="GS136">
        <v>51.7</v>
      </c>
      <c r="GT136">
        <v>50</v>
      </c>
      <c r="GU136">
        <v>15.1</v>
      </c>
      <c r="GV136">
        <v>42.9</v>
      </c>
    </row>
    <row r="137" spans="1:204">
      <c r="A137" s="9" t="s">
        <v>463</v>
      </c>
      <c r="B137" s="9" t="s">
        <v>464</v>
      </c>
      <c r="E137">
        <v>81699528</v>
      </c>
      <c r="F137">
        <v>35882020</v>
      </c>
      <c r="G137">
        <v>4173410.5</v>
      </c>
      <c r="H137">
        <v>2972827.5</v>
      </c>
      <c r="I137">
        <v>6.6563303801254525E-2</v>
      </c>
      <c r="J137">
        <v>0</v>
      </c>
      <c r="K137">
        <v>3000000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6000</v>
      </c>
      <c r="X137">
        <v>300000</v>
      </c>
      <c r="Y137">
        <v>580000</v>
      </c>
      <c r="Z137">
        <v>319617</v>
      </c>
      <c r="AA137">
        <v>311904</v>
      </c>
      <c r="AB137">
        <v>0</v>
      </c>
      <c r="AC137">
        <v>0</v>
      </c>
      <c r="AD137">
        <v>0</v>
      </c>
      <c r="AE137">
        <v>0</v>
      </c>
      <c r="AF137">
        <v>1000</v>
      </c>
      <c r="AG137">
        <v>0</v>
      </c>
      <c r="AH137">
        <v>4518521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18</v>
      </c>
      <c r="AS137">
        <v>0</v>
      </c>
      <c r="AT137">
        <v>60</v>
      </c>
      <c r="AU137">
        <v>0</v>
      </c>
      <c r="AV137">
        <v>1</v>
      </c>
      <c r="AW137">
        <v>0</v>
      </c>
      <c r="AX137">
        <v>0</v>
      </c>
      <c r="AY137">
        <v>130</v>
      </c>
      <c r="AZ137">
        <v>30</v>
      </c>
      <c r="BA137">
        <v>308</v>
      </c>
      <c r="BB137">
        <v>301</v>
      </c>
      <c r="BC137">
        <v>769</v>
      </c>
      <c r="BD137">
        <v>100</v>
      </c>
      <c r="BE137">
        <v>0</v>
      </c>
      <c r="BF137">
        <v>0</v>
      </c>
      <c r="BG137">
        <v>0</v>
      </c>
      <c r="BH137">
        <v>100</v>
      </c>
      <c r="BI137">
        <v>0</v>
      </c>
      <c r="BJ137">
        <v>200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970</v>
      </c>
      <c r="BT137">
        <v>1</v>
      </c>
      <c r="BU137">
        <v>3</v>
      </c>
      <c r="BV137">
        <v>2</v>
      </c>
      <c r="BW137">
        <v>1</v>
      </c>
      <c r="BX137">
        <v>17</v>
      </c>
      <c r="BY137">
        <v>2</v>
      </c>
      <c r="BZ137">
        <v>26</v>
      </c>
      <c r="CA137">
        <v>0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1</v>
      </c>
      <c r="CK137">
        <v>0</v>
      </c>
      <c r="CL137">
        <v>1</v>
      </c>
      <c r="CM137">
        <v>0</v>
      </c>
      <c r="CN137">
        <v>2</v>
      </c>
      <c r="CO137">
        <v>0</v>
      </c>
      <c r="CP137">
        <v>1</v>
      </c>
      <c r="CQ137">
        <v>1</v>
      </c>
      <c r="CR137">
        <v>1</v>
      </c>
      <c r="CS137">
        <v>15</v>
      </c>
      <c r="CT137">
        <v>2</v>
      </c>
      <c r="CU137">
        <v>20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2</v>
      </c>
      <c r="DC137">
        <v>66945056</v>
      </c>
      <c r="DD137">
        <v>69007219</v>
      </c>
      <c r="DE137">
        <v>68.447000000000003</v>
      </c>
      <c r="DF137">
        <v>68.447000000000003</v>
      </c>
      <c r="DG137">
        <v>68.447000000000003</v>
      </c>
      <c r="DH137">
        <v>68.447000000000003</v>
      </c>
      <c r="DI137">
        <v>68.447000000000003</v>
      </c>
      <c r="DJ137">
        <v>68.447000000000003</v>
      </c>
      <c r="DK137">
        <v>68.447000000000003</v>
      </c>
      <c r="DL137">
        <v>68.447000000000003</v>
      </c>
      <c r="DM137">
        <v>68.447000000000003</v>
      </c>
      <c r="DN137">
        <v>68.447000000000003</v>
      </c>
      <c r="DO137">
        <v>68.447000000000003</v>
      </c>
      <c r="DP137">
        <v>68.447000000000003</v>
      </c>
      <c r="DQ137">
        <v>68.447000000000003</v>
      </c>
      <c r="DR137">
        <v>68.447000000000003</v>
      </c>
      <c r="DS137">
        <v>68.447000000000003</v>
      </c>
      <c r="DT137">
        <v>68.447000000000003</v>
      </c>
      <c r="DU137">
        <v>68.447000000000003</v>
      </c>
      <c r="DV137">
        <v>68.447000000000003</v>
      </c>
      <c r="DW137">
        <v>68.447000000000003</v>
      </c>
      <c r="DX137">
        <v>68.447000000000003</v>
      </c>
      <c r="DY137">
        <v>68.447000000000003</v>
      </c>
      <c r="DZ137">
        <v>68.447000000000003</v>
      </c>
      <c r="EA137">
        <v>68.447000000000003</v>
      </c>
      <c r="EB137">
        <v>68.447000000000003</v>
      </c>
      <c r="EC137">
        <v>68.447000000000003</v>
      </c>
      <c r="ED137">
        <v>68.447000000000003</v>
      </c>
      <c r="EE137">
        <v>68.447000000000003</v>
      </c>
      <c r="EF137">
        <v>68.447000000000003</v>
      </c>
      <c r="EG137">
        <v>68.447000000000003</v>
      </c>
      <c r="EH137">
        <v>68.447000000000003</v>
      </c>
      <c r="EI137">
        <v>68.447000000000003</v>
      </c>
      <c r="EJ137">
        <v>694.44600000000003</v>
      </c>
      <c r="EK137">
        <v>892.67399999999998</v>
      </c>
      <c r="EL137">
        <v>912.14599999999996</v>
      </c>
      <c r="EM137">
        <v>876.649</v>
      </c>
      <c r="EN137">
        <v>867.49</v>
      </c>
      <c r="EO137">
        <v>941.91099999999994</v>
      </c>
      <c r="EP137">
        <v>853.87699999999995</v>
      </c>
      <c r="EQ137">
        <v>760.678</v>
      </c>
      <c r="ER137">
        <v>821.77599999999995</v>
      </c>
      <c r="ES137">
        <v>882.10799999999995</v>
      </c>
      <c r="ET137">
        <v>1003.93</v>
      </c>
      <c r="EU137">
        <v>1003.769</v>
      </c>
      <c r="EV137">
        <v>1003.68</v>
      </c>
      <c r="EW137">
        <v>1020.2380000000001</v>
      </c>
      <c r="EX137">
        <v>1023.234</v>
      </c>
      <c r="EY137">
        <v>1013.07</v>
      </c>
      <c r="EZ137">
        <v>1054.788</v>
      </c>
      <c r="FA137">
        <v>1072.857</v>
      </c>
      <c r="FB137">
        <v>1084.3630000000001</v>
      </c>
      <c r="FC137">
        <v>1075.6610000000001</v>
      </c>
      <c r="FD137">
        <v>1126.538</v>
      </c>
      <c r="FE137">
        <v>1214.3150000000001</v>
      </c>
      <c r="FF137">
        <v>1457.0530000000001</v>
      </c>
      <c r="FG137">
        <v>1597.864</v>
      </c>
      <c r="FH137">
        <v>1773.307</v>
      </c>
      <c r="FI137">
        <v>1795.5</v>
      </c>
      <c r="FJ137">
        <v>1914.52</v>
      </c>
      <c r="FK137">
        <v>2034.58</v>
      </c>
      <c r="FL137">
        <v>2203.1579999999999</v>
      </c>
      <c r="FM137">
        <v>2364.8049999999998</v>
      </c>
      <c r="FN137">
        <v>2508.1210000000001</v>
      </c>
      <c r="FO137">
        <v>0.85</v>
      </c>
      <c r="FP137">
        <v>0.18437485902193099</v>
      </c>
      <c r="FQ137">
        <v>15</v>
      </c>
      <c r="FR137">
        <v>41.6556795721066</v>
      </c>
      <c r="FS137" t="e">
        <v>#N/A</v>
      </c>
      <c r="FT137">
        <v>2.7</v>
      </c>
      <c r="FU137">
        <v>3.3</v>
      </c>
      <c r="FV137">
        <v>0.51100000000000001</v>
      </c>
      <c r="FW137">
        <v>47.7</v>
      </c>
      <c r="FX137">
        <v>72</v>
      </c>
      <c r="FY137">
        <v>53</v>
      </c>
      <c r="FZ137">
        <v>1969</v>
      </c>
      <c r="GA137">
        <v>0.378</v>
      </c>
      <c r="GB137">
        <v>0.65700000000000003</v>
      </c>
      <c r="GC137">
        <v>0.497</v>
      </c>
      <c r="GD137">
        <v>-17</v>
      </c>
      <c r="GE137">
        <v>15</v>
      </c>
      <c r="GF137">
        <v>3.5</v>
      </c>
      <c r="GG137" t="s">
        <v>211</v>
      </c>
      <c r="GH137" t="s">
        <v>211</v>
      </c>
      <c r="GI137">
        <v>38.9</v>
      </c>
      <c r="GJ137" t="s">
        <v>211</v>
      </c>
      <c r="GK137">
        <v>257</v>
      </c>
      <c r="GL137">
        <v>2.4</v>
      </c>
      <c r="GM137">
        <v>0</v>
      </c>
      <c r="GN137">
        <v>49.8</v>
      </c>
      <c r="GO137">
        <v>77.7</v>
      </c>
      <c r="GP137">
        <v>5.8</v>
      </c>
      <c r="GQ137" t="s">
        <v>211</v>
      </c>
      <c r="GR137">
        <v>0.42</v>
      </c>
      <c r="GS137">
        <v>48.2</v>
      </c>
      <c r="GT137">
        <v>47.2</v>
      </c>
      <c r="GU137">
        <v>64.099999999999994</v>
      </c>
      <c r="GV137">
        <v>80.099999999999994</v>
      </c>
    </row>
    <row r="138" spans="1:204">
      <c r="A138" s="9" t="s">
        <v>465</v>
      </c>
      <c r="B138" s="9" t="s">
        <v>466</v>
      </c>
      <c r="E138">
        <v>1357099.625</v>
      </c>
      <c r="F138">
        <v>3099213.25</v>
      </c>
      <c r="G138">
        <v>228390.89060000001</v>
      </c>
      <c r="H138">
        <v>156280.6563</v>
      </c>
      <c r="I138">
        <v>1.5913322937581339E-3</v>
      </c>
      <c r="L138">
        <v>0</v>
      </c>
      <c r="M138">
        <v>0</v>
      </c>
      <c r="N138">
        <v>0</v>
      </c>
      <c r="O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4000</v>
      </c>
      <c r="Z138">
        <v>2100</v>
      </c>
      <c r="AA138">
        <v>0</v>
      </c>
      <c r="AD138">
        <v>0</v>
      </c>
      <c r="AE138">
        <v>0</v>
      </c>
      <c r="AF138">
        <v>0</v>
      </c>
      <c r="AG138">
        <v>0</v>
      </c>
      <c r="AH138">
        <v>6100</v>
      </c>
      <c r="AK138">
        <v>0</v>
      </c>
      <c r="AL138">
        <v>0</v>
      </c>
      <c r="AM138">
        <v>0</v>
      </c>
      <c r="AN138">
        <v>0</v>
      </c>
      <c r="AO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1</v>
      </c>
      <c r="BW138">
        <v>2</v>
      </c>
      <c r="BX138">
        <v>2</v>
      </c>
      <c r="BY138">
        <v>0</v>
      </c>
      <c r="BZ138">
        <v>5</v>
      </c>
      <c r="CA138" t="s">
        <v>218</v>
      </c>
      <c r="CB138" t="s">
        <v>218</v>
      </c>
      <c r="CC138" t="s">
        <v>218</v>
      </c>
      <c r="CD138" t="s">
        <v>218</v>
      </c>
      <c r="CE138" t="s">
        <v>218</v>
      </c>
      <c r="CF138" t="s">
        <v>218</v>
      </c>
      <c r="CG138" t="s">
        <v>218</v>
      </c>
      <c r="CH138" t="s">
        <v>218</v>
      </c>
      <c r="CI138" t="s">
        <v>218</v>
      </c>
      <c r="CJ138" t="s">
        <v>218</v>
      </c>
      <c r="CK138" t="s">
        <v>218</v>
      </c>
      <c r="CL138" t="s">
        <v>218</v>
      </c>
      <c r="CM138" t="s">
        <v>218</v>
      </c>
      <c r="CN138" t="s">
        <v>218</v>
      </c>
      <c r="CO138">
        <v>0</v>
      </c>
      <c r="CP138">
        <v>0</v>
      </c>
      <c r="CQ138">
        <v>0</v>
      </c>
      <c r="CR138">
        <v>1</v>
      </c>
      <c r="CS138">
        <v>2</v>
      </c>
      <c r="CT138">
        <v>0</v>
      </c>
      <c r="CU138">
        <v>3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2</v>
      </c>
      <c r="DC138">
        <v>4059000</v>
      </c>
      <c r="DD138">
        <v>4073000</v>
      </c>
      <c r="DE138">
        <v>4.09</v>
      </c>
      <c r="DF138">
        <v>4.09</v>
      </c>
      <c r="DG138">
        <v>4.09</v>
      </c>
      <c r="DH138">
        <v>4.09</v>
      </c>
      <c r="DI138">
        <v>4.09</v>
      </c>
      <c r="DJ138">
        <v>4.09</v>
      </c>
      <c r="DK138">
        <v>4.09</v>
      </c>
      <c r="DL138">
        <v>4.09</v>
      </c>
      <c r="DM138">
        <v>4.09</v>
      </c>
      <c r="DN138">
        <v>4.09</v>
      </c>
      <c r="DO138">
        <v>4.09</v>
      </c>
      <c r="DP138">
        <v>4.09</v>
      </c>
      <c r="DQ138">
        <v>4.09</v>
      </c>
      <c r="DR138">
        <v>4.09</v>
      </c>
      <c r="DS138">
        <v>4.09</v>
      </c>
      <c r="DT138">
        <v>4.09</v>
      </c>
      <c r="DU138">
        <v>4.09</v>
      </c>
      <c r="DV138">
        <v>4.09</v>
      </c>
      <c r="DW138">
        <v>4.09</v>
      </c>
      <c r="DX138">
        <v>4.09</v>
      </c>
      <c r="DY138">
        <v>4.09</v>
      </c>
      <c r="DZ138">
        <v>4.09</v>
      </c>
      <c r="EA138">
        <v>4.09</v>
      </c>
      <c r="EB138">
        <v>4.09</v>
      </c>
      <c r="EC138">
        <v>4.09</v>
      </c>
      <c r="ED138">
        <v>4.09</v>
      </c>
      <c r="EE138">
        <v>4.09</v>
      </c>
      <c r="EF138">
        <v>4.09</v>
      </c>
      <c r="EG138">
        <v>4.09</v>
      </c>
      <c r="EH138">
        <v>4.09</v>
      </c>
      <c r="EI138">
        <v>4.09</v>
      </c>
      <c r="EJ138">
        <v>12576.626</v>
      </c>
      <c r="EK138">
        <v>13923.19</v>
      </c>
      <c r="EL138">
        <v>14737.184999999999</v>
      </c>
      <c r="EM138">
        <v>15862.352000000001</v>
      </c>
      <c r="EN138">
        <v>17377.276000000002</v>
      </c>
      <c r="EO138">
        <v>18805.565999999999</v>
      </c>
      <c r="EP138">
        <v>19919.456999999999</v>
      </c>
      <c r="EQ138">
        <v>20738.249</v>
      </c>
      <c r="ER138">
        <v>21296.857</v>
      </c>
      <c r="ES138">
        <v>22227.863000000001</v>
      </c>
      <c r="ET138">
        <v>23453.343000000001</v>
      </c>
      <c r="EU138">
        <v>24903.964</v>
      </c>
      <c r="EV138">
        <v>26220.569</v>
      </c>
      <c r="EW138">
        <v>27413.776999999998</v>
      </c>
      <c r="EX138">
        <v>29241.105</v>
      </c>
      <c r="EY138">
        <v>30931.767</v>
      </c>
      <c r="EZ138">
        <v>32956.508000000002</v>
      </c>
      <c r="FA138">
        <v>35120.769</v>
      </c>
      <c r="FB138">
        <v>36246.483999999997</v>
      </c>
      <c r="FC138">
        <v>37259.150999999998</v>
      </c>
      <c r="FD138">
        <v>39055.796999999999</v>
      </c>
      <c r="FE138">
        <v>40580.851999999999</v>
      </c>
      <c r="FF138">
        <v>41687.902000000002</v>
      </c>
      <c r="FG138">
        <v>42761.368999999999</v>
      </c>
      <c r="FH138">
        <v>45153.830999999998</v>
      </c>
      <c r="FI138">
        <v>47785.773999999998</v>
      </c>
      <c r="FJ138">
        <v>50203.188000000002</v>
      </c>
      <c r="FK138">
        <v>53036.659</v>
      </c>
      <c r="FL138">
        <v>55452.141000000003</v>
      </c>
      <c r="FM138">
        <v>57434.417000000001</v>
      </c>
      <c r="FN138">
        <v>59238.741000000002</v>
      </c>
      <c r="FO138">
        <v>6.0307381230638004</v>
      </c>
      <c r="FP138">
        <v>0</v>
      </c>
      <c r="FQ138">
        <v>79.591046061127798</v>
      </c>
      <c r="FR138">
        <v>110.122830109063</v>
      </c>
      <c r="FS138">
        <v>1.67032184900638</v>
      </c>
      <c r="FT138">
        <v>-0.2</v>
      </c>
      <c r="FU138">
        <v>-0.2</v>
      </c>
      <c r="FV138">
        <v>0.97099999999999997</v>
      </c>
      <c r="FW138">
        <v>80.5</v>
      </c>
      <c r="FX138" t="s">
        <v>211</v>
      </c>
      <c r="FY138">
        <v>98.6</v>
      </c>
      <c r="FZ138">
        <v>53433</v>
      </c>
      <c r="GA138">
        <v>0.92500000000000004</v>
      </c>
      <c r="GB138">
        <v>0.98899999999999999</v>
      </c>
      <c r="GC138">
        <v>1</v>
      </c>
      <c r="GD138">
        <v>4</v>
      </c>
      <c r="GE138">
        <v>3780</v>
      </c>
      <c r="GF138">
        <v>17.899999999999999</v>
      </c>
      <c r="GG138">
        <v>7072</v>
      </c>
      <c r="GH138">
        <v>16.7</v>
      </c>
      <c r="GI138" t="s">
        <v>211</v>
      </c>
      <c r="GJ138">
        <v>14.5</v>
      </c>
      <c r="GK138" t="s">
        <v>211</v>
      </c>
      <c r="GL138">
        <v>0.4</v>
      </c>
      <c r="GM138">
        <v>0.6</v>
      </c>
      <c r="GN138">
        <v>77.599999999999994</v>
      </c>
      <c r="GO138">
        <v>28.4</v>
      </c>
      <c r="GP138">
        <v>22.7</v>
      </c>
      <c r="GQ138">
        <v>0.90600000000000003</v>
      </c>
      <c r="GR138">
        <v>0.77</v>
      </c>
      <c r="GS138">
        <v>82.7</v>
      </c>
      <c r="GT138">
        <v>78.2</v>
      </c>
      <c r="GU138" t="s">
        <v>211</v>
      </c>
      <c r="GV138" t="s">
        <v>211</v>
      </c>
    </row>
    <row r="139" spans="1:204">
      <c r="A139" s="9" t="s">
        <v>467</v>
      </c>
      <c r="B139" s="9" t="s">
        <v>468</v>
      </c>
      <c r="E139">
        <v>636930.3125</v>
      </c>
      <c r="F139">
        <v>1901163.25</v>
      </c>
      <c r="G139">
        <v>431416.59379999997</v>
      </c>
      <c r="H139">
        <v>32123.4902</v>
      </c>
      <c r="I139">
        <v>6.1312411884624908E-4</v>
      </c>
      <c r="AH139">
        <v>0</v>
      </c>
      <c r="AO139">
        <v>0</v>
      </c>
      <c r="AV139">
        <v>1</v>
      </c>
      <c r="BC139">
        <v>0</v>
      </c>
      <c r="BJ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3</v>
      </c>
      <c r="CA139" t="s">
        <v>218</v>
      </c>
      <c r="CB139" t="s">
        <v>218</v>
      </c>
      <c r="CC139" t="s">
        <v>218</v>
      </c>
      <c r="CD139" t="s">
        <v>218</v>
      </c>
      <c r="CE139" t="s">
        <v>218</v>
      </c>
      <c r="CF139" t="s">
        <v>218</v>
      </c>
      <c r="CG139" t="s">
        <v>218</v>
      </c>
      <c r="CH139" t="s">
        <v>218</v>
      </c>
      <c r="CI139" t="s">
        <v>218</v>
      </c>
      <c r="CJ139" t="s">
        <v>218</v>
      </c>
      <c r="CK139" t="s">
        <v>218</v>
      </c>
      <c r="CL139" t="s">
        <v>218</v>
      </c>
      <c r="CM139" t="s">
        <v>218</v>
      </c>
      <c r="CN139" t="s">
        <v>218</v>
      </c>
      <c r="CO139" t="s">
        <v>218</v>
      </c>
      <c r="CP139" t="s">
        <v>218</v>
      </c>
      <c r="CQ139" t="s">
        <v>218</v>
      </c>
      <c r="CR139" t="s">
        <v>218</v>
      </c>
      <c r="CS139" t="s">
        <v>218</v>
      </c>
      <c r="CT139" t="s">
        <v>218</v>
      </c>
      <c r="CU139" t="s">
        <v>218</v>
      </c>
      <c r="CV139">
        <v>1</v>
      </c>
      <c r="CW139">
        <v>0</v>
      </c>
      <c r="CX139">
        <v>0</v>
      </c>
      <c r="CY139">
        <v>0</v>
      </c>
      <c r="CZ139">
        <v>1</v>
      </c>
      <c r="DA139">
        <v>1</v>
      </c>
      <c r="DB139">
        <v>3</v>
      </c>
      <c r="DC139">
        <v>1067780</v>
      </c>
      <c r="DD139">
        <v>1125900</v>
      </c>
      <c r="DE139">
        <v>1.2</v>
      </c>
      <c r="DF139">
        <v>1.2</v>
      </c>
      <c r="DG139">
        <v>1.2</v>
      </c>
      <c r="DH139">
        <v>1.2</v>
      </c>
      <c r="DI139">
        <v>1.2</v>
      </c>
      <c r="DJ139">
        <v>1.2</v>
      </c>
      <c r="DK139">
        <v>1.2</v>
      </c>
      <c r="DL139">
        <v>1.2</v>
      </c>
      <c r="DM139">
        <v>1.2</v>
      </c>
      <c r="DN139">
        <v>1.2</v>
      </c>
      <c r="DO139">
        <v>1.2</v>
      </c>
      <c r="DP139">
        <v>1.2</v>
      </c>
      <c r="DQ139">
        <v>1.2</v>
      </c>
      <c r="DR139">
        <v>1.2</v>
      </c>
      <c r="DS139">
        <v>1.2</v>
      </c>
      <c r="DT139">
        <v>1.2</v>
      </c>
      <c r="DU139">
        <v>1.2</v>
      </c>
      <c r="DV139">
        <v>1.2</v>
      </c>
      <c r="DW139">
        <v>1.2</v>
      </c>
      <c r="DX139">
        <v>1.2</v>
      </c>
      <c r="DY139">
        <v>1.2</v>
      </c>
      <c r="DZ139">
        <v>1.2</v>
      </c>
      <c r="EA139">
        <v>1.2</v>
      </c>
      <c r="EB139">
        <v>1.2</v>
      </c>
      <c r="EC139">
        <v>1.2</v>
      </c>
      <c r="ED139">
        <v>1.2</v>
      </c>
      <c r="EE139">
        <v>1.2</v>
      </c>
      <c r="EF139">
        <v>1.2</v>
      </c>
      <c r="EG139">
        <v>1.2</v>
      </c>
      <c r="EH139">
        <v>1.2</v>
      </c>
      <c r="EI139">
        <v>1.2</v>
      </c>
      <c r="EJ139">
        <v>4547.2020000000002</v>
      </c>
      <c r="EK139">
        <v>5376.7120000000004</v>
      </c>
      <c r="EL139">
        <v>6360.8329999999996</v>
      </c>
      <c r="EM139">
        <v>7119.277</v>
      </c>
      <c r="EN139">
        <v>7852.6120000000001</v>
      </c>
      <c r="EO139">
        <v>9266.68</v>
      </c>
      <c r="EP139">
        <v>9069.4519999999993</v>
      </c>
      <c r="EQ139">
        <v>8419.0190000000002</v>
      </c>
      <c r="ER139">
        <v>9162.9459999999999</v>
      </c>
      <c r="ES139">
        <v>9249.1679999999997</v>
      </c>
      <c r="ET139">
        <v>11496.865</v>
      </c>
      <c r="EU139">
        <v>11686.106</v>
      </c>
      <c r="EV139">
        <v>12142.261</v>
      </c>
      <c r="EW139">
        <v>12163.226000000001</v>
      </c>
      <c r="EX139">
        <v>12730.967000000001</v>
      </c>
      <c r="EY139">
        <v>13440.334999999999</v>
      </c>
      <c r="EZ139">
        <v>13904.834000000001</v>
      </c>
      <c r="FA139">
        <v>14810.487999999999</v>
      </c>
      <c r="FB139">
        <v>15176.039000000001</v>
      </c>
      <c r="FC139">
        <v>14119.923000000001</v>
      </c>
      <c r="FD139">
        <v>15009.621999999999</v>
      </c>
      <c r="FE139">
        <v>16356.859</v>
      </c>
      <c r="FF139">
        <v>16948.191999999999</v>
      </c>
      <c r="FG139">
        <v>17547.271000000001</v>
      </c>
      <c r="FH139">
        <v>18887.205000000002</v>
      </c>
      <c r="FI139">
        <v>20424.335999999999</v>
      </c>
      <c r="FJ139">
        <v>22151.591</v>
      </c>
      <c r="FK139">
        <v>23967.366000000002</v>
      </c>
      <c r="FL139">
        <v>26023.151999999998</v>
      </c>
      <c r="FM139">
        <v>27833.42</v>
      </c>
      <c r="FN139">
        <v>29743.141</v>
      </c>
      <c r="FO139">
        <v>3.8946006278734902</v>
      </c>
      <c r="FP139">
        <v>0</v>
      </c>
      <c r="FQ139">
        <v>41.250971886892799</v>
      </c>
      <c r="FR139">
        <v>115.581032404776</v>
      </c>
      <c r="FS139" t="e">
        <v>#N/A</v>
      </c>
      <c r="FT139">
        <v>0</v>
      </c>
      <c r="FU139">
        <v>0</v>
      </c>
      <c r="FV139">
        <v>0.84599999999999997</v>
      </c>
      <c r="FW139">
        <v>75.5</v>
      </c>
      <c r="FX139">
        <v>84.4</v>
      </c>
      <c r="FY139">
        <v>68.2</v>
      </c>
      <c r="FZ139">
        <v>22816</v>
      </c>
      <c r="GA139">
        <v>0.84099999999999997</v>
      </c>
      <c r="GB139">
        <v>0.79</v>
      </c>
      <c r="GC139">
        <v>0.90600000000000003</v>
      </c>
      <c r="GD139">
        <v>-15</v>
      </c>
      <c r="GE139">
        <v>321</v>
      </c>
      <c r="GF139">
        <v>5.4</v>
      </c>
      <c r="GG139" t="s">
        <v>211</v>
      </c>
      <c r="GH139">
        <v>31.1</v>
      </c>
      <c r="GI139">
        <v>22.8</v>
      </c>
      <c r="GJ139" t="s">
        <v>211</v>
      </c>
      <c r="GK139" t="s">
        <v>211</v>
      </c>
      <c r="GL139">
        <v>1.9</v>
      </c>
      <c r="GM139">
        <v>0.1</v>
      </c>
      <c r="GN139">
        <v>71.7</v>
      </c>
      <c r="GO139">
        <v>46.8</v>
      </c>
      <c r="GP139">
        <v>4.7</v>
      </c>
      <c r="GQ139">
        <v>0.45300000000000001</v>
      </c>
      <c r="GR139">
        <v>0.23</v>
      </c>
      <c r="GS139">
        <v>77.3</v>
      </c>
      <c r="GT139">
        <v>74.099999999999994</v>
      </c>
      <c r="GU139">
        <v>77.5</v>
      </c>
      <c r="GV139">
        <v>89.4</v>
      </c>
    </row>
    <row r="140" spans="1:204">
      <c r="A140" s="9" t="s">
        <v>469</v>
      </c>
      <c r="B140" s="9" t="s">
        <v>470</v>
      </c>
      <c r="E140">
        <v>93144432</v>
      </c>
      <c r="F140">
        <v>48111184</v>
      </c>
      <c r="G140">
        <v>2227118.5</v>
      </c>
      <c r="H140">
        <v>1929927</v>
      </c>
      <c r="I140">
        <v>4.200125688462733E-2</v>
      </c>
      <c r="J140">
        <v>0</v>
      </c>
      <c r="K140">
        <v>0</v>
      </c>
      <c r="L140">
        <v>0</v>
      </c>
      <c r="M140">
        <v>0</v>
      </c>
      <c r="N140">
        <v>2200000</v>
      </c>
      <c r="O140">
        <v>2200000</v>
      </c>
      <c r="P140">
        <v>0</v>
      </c>
      <c r="Q140">
        <v>0</v>
      </c>
      <c r="R140">
        <v>250</v>
      </c>
      <c r="S140">
        <v>0</v>
      </c>
      <c r="T140">
        <v>24</v>
      </c>
      <c r="U140">
        <v>300</v>
      </c>
      <c r="V140">
        <v>2345400</v>
      </c>
      <c r="W140">
        <v>66300</v>
      </c>
      <c r="X140">
        <v>13982268</v>
      </c>
      <c r="Y140">
        <v>4507695</v>
      </c>
      <c r="Z140">
        <v>605232</v>
      </c>
      <c r="AA140">
        <v>8804117</v>
      </c>
      <c r="AB140">
        <v>623</v>
      </c>
      <c r="AC140">
        <v>250</v>
      </c>
      <c r="AD140">
        <v>0</v>
      </c>
      <c r="AE140">
        <v>20</v>
      </c>
      <c r="AF140">
        <v>536863</v>
      </c>
      <c r="AG140">
        <v>1652557</v>
      </c>
      <c r="AH140">
        <v>36901899</v>
      </c>
      <c r="AI140">
        <v>0</v>
      </c>
      <c r="AJ140">
        <v>0</v>
      </c>
      <c r="AK140">
        <v>0</v>
      </c>
      <c r="AL140">
        <v>0</v>
      </c>
      <c r="AM140">
        <v>143</v>
      </c>
      <c r="AN140">
        <v>143</v>
      </c>
      <c r="AO140">
        <v>286</v>
      </c>
      <c r="AP140">
        <v>70</v>
      </c>
      <c r="AQ140">
        <v>0</v>
      </c>
      <c r="AR140">
        <v>541</v>
      </c>
      <c r="AS140">
        <v>132</v>
      </c>
      <c r="AT140">
        <v>148</v>
      </c>
      <c r="AU140">
        <v>390</v>
      </c>
      <c r="AV140">
        <v>391</v>
      </c>
      <c r="AW140">
        <v>631</v>
      </c>
      <c r="AX140">
        <v>78</v>
      </c>
      <c r="AY140">
        <v>1686</v>
      </c>
      <c r="AZ140">
        <v>1676</v>
      </c>
      <c r="BA140">
        <v>1281</v>
      </c>
      <c r="BB140">
        <v>1833</v>
      </c>
      <c r="BC140">
        <v>7185</v>
      </c>
      <c r="BD140">
        <v>74</v>
      </c>
      <c r="BE140">
        <v>11</v>
      </c>
      <c r="BF140">
        <v>36</v>
      </c>
      <c r="BG140">
        <v>686</v>
      </c>
      <c r="BH140">
        <v>288</v>
      </c>
      <c r="BI140">
        <v>351</v>
      </c>
      <c r="BJ140">
        <v>1446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9308</v>
      </c>
      <c r="BT140">
        <v>8</v>
      </c>
      <c r="BU140">
        <v>3</v>
      </c>
      <c r="BV140">
        <v>9</v>
      </c>
      <c r="BW140">
        <v>15</v>
      </c>
      <c r="BX140">
        <v>21</v>
      </c>
      <c r="BY140">
        <v>6</v>
      </c>
      <c r="BZ140">
        <v>62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1</v>
      </c>
      <c r="CG140">
        <v>4</v>
      </c>
      <c r="CH140">
        <v>1</v>
      </c>
      <c r="CI140">
        <v>0</v>
      </c>
      <c r="CJ140">
        <v>2</v>
      </c>
      <c r="CK140">
        <v>2</v>
      </c>
      <c r="CL140">
        <v>5</v>
      </c>
      <c r="CM140">
        <v>1</v>
      </c>
      <c r="CN140">
        <v>11</v>
      </c>
      <c r="CO140">
        <v>5</v>
      </c>
      <c r="CP140">
        <v>2</v>
      </c>
      <c r="CQ140">
        <v>5</v>
      </c>
      <c r="CR140">
        <v>8</v>
      </c>
      <c r="CS140">
        <v>8</v>
      </c>
      <c r="CT140">
        <v>3</v>
      </c>
      <c r="CU140">
        <v>31</v>
      </c>
      <c r="CV140">
        <v>2</v>
      </c>
      <c r="CW140">
        <v>1</v>
      </c>
      <c r="CX140">
        <v>2</v>
      </c>
      <c r="CY140">
        <v>5</v>
      </c>
      <c r="CZ140">
        <v>5</v>
      </c>
      <c r="DA140">
        <v>1</v>
      </c>
      <c r="DB140">
        <v>16</v>
      </c>
      <c r="DC140">
        <v>77982330</v>
      </c>
      <c r="DD140">
        <v>80354108</v>
      </c>
      <c r="DE140">
        <v>82.432000000000002</v>
      </c>
      <c r="DF140">
        <v>82.432000000000002</v>
      </c>
      <c r="DG140">
        <v>82.432000000000002</v>
      </c>
      <c r="DH140">
        <v>82.432000000000002</v>
      </c>
      <c r="DI140">
        <v>82.432000000000002</v>
      </c>
      <c r="DJ140">
        <v>82.432000000000002</v>
      </c>
      <c r="DK140">
        <v>82.432000000000002</v>
      </c>
      <c r="DL140">
        <v>82.432000000000002</v>
      </c>
      <c r="DM140">
        <v>82.432000000000002</v>
      </c>
      <c r="DN140">
        <v>82.432000000000002</v>
      </c>
      <c r="DO140">
        <v>82.432000000000002</v>
      </c>
      <c r="DP140">
        <v>82.432000000000002</v>
      </c>
      <c r="DQ140">
        <v>82.432000000000002</v>
      </c>
      <c r="DR140">
        <v>82.432000000000002</v>
      </c>
      <c r="DS140">
        <v>82.432000000000002</v>
      </c>
      <c r="DT140">
        <v>82.432000000000002</v>
      </c>
      <c r="DU140">
        <v>82.432000000000002</v>
      </c>
      <c r="DV140">
        <v>82.432000000000002</v>
      </c>
      <c r="DW140">
        <v>82.432000000000002</v>
      </c>
      <c r="DX140">
        <v>82.432000000000002</v>
      </c>
      <c r="DY140">
        <v>82.432000000000002</v>
      </c>
      <c r="DZ140">
        <v>82.432000000000002</v>
      </c>
      <c r="EA140">
        <v>82.432000000000002</v>
      </c>
      <c r="EB140">
        <v>82.432000000000002</v>
      </c>
      <c r="EC140">
        <v>82.432000000000002</v>
      </c>
      <c r="ED140">
        <v>82.432000000000002</v>
      </c>
      <c r="EE140">
        <v>82.432000000000002</v>
      </c>
      <c r="EF140">
        <v>82.432000000000002</v>
      </c>
      <c r="EG140">
        <v>82.432000000000002</v>
      </c>
      <c r="EH140">
        <v>82.432000000000002</v>
      </c>
      <c r="EI140">
        <v>82.432000000000002</v>
      </c>
      <c r="EJ140">
        <v>595.93700000000001</v>
      </c>
      <c r="EK140">
        <v>676.44200000000001</v>
      </c>
      <c r="EL140">
        <v>742.66700000000003</v>
      </c>
      <c r="EM140">
        <v>801.35299999999995</v>
      </c>
      <c r="EN140">
        <v>849.81600000000003</v>
      </c>
      <c r="EO140">
        <v>917.04200000000003</v>
      </c>
      <c r="EP140">
        <v>962.76</v>
      </c>
      <c r="EQ140">
        <v>1025.6279999999999</v>
      </c>
      <c r="ER140">
        <v>1112.3789999999999</v>
      </c>
      <c r="ES140">
        <v>1181.3510000000001</v>
      </c>
      <c r="ET140">
        <v>1245.604</v>
      </c>
      <c r="EU140">
        <v>1330.039</v>
      </c>
      <c r="EV140">
        <v>1425.1110000000001</v>
      </c>
      <c r="EW140">
        <v>1439.204</v>
      </c>
      <c r="EX140">
        <v>1486.9860000000001</v>
      </c>
      <c r="EY140">
        <v>1553.924</v>
      </c>
      <c r="EZ140">
        <v>1620.4</v>
      </c>
      <c r="FA140">
        <v>1624.9359999999999</v>
      </c>
      <c r="FB140">
        <v>1645.95</v>
      </c>
      <c r="FC140">
        <v>1691.944</v>
      </c>
      <c r="FD140">
        <v>1770.9380000000001</v>
      </c>
      <c r="FE140">
        <v>1812.085</v>
      </c>
      <c r="FF140">
        <v>1865.818</v>
      </c>
      <c r="FG140">
        <v>1949.1189999999999</v>
      </c>
      <c r="FH140">
        <v>2083.1149999999998</v>
      </c>
      <c r="FI140">
        <v>2231.0410000000002</v>
      </c>
      <c r="FJ140">
        <v>2415.2979999999998</v>
      </c>
      <c r="FK140">
        <v>2591.8829999999998</v>
      </c>
      <c r="FL140">
        <v>2754.3240000000001</v>
      </c>
      <c r="FM140">
        <v>2941.431</v>
      </c>
      <c r="FN140">
        <v>3146.3159999999998</v>
      </c>
      <c r="FO140">
        <v>2.1419780861673301</v>
      </c>
      <c r="FP140">
        <v>0.69292019640396096</v>
      </c>
      <c r="FQ140">
        <v>65.360183715820298</v>
      </c>
      <c r="FR140">
        <v>52.988354705009897</v>
      </c>
      <c r="FS140">
        <v>0.67121056546614499</v>
      </c>
      <c r="FT140">
        <v>1.8</v>
      </c>
      <c r="FU140">
        <v>2.1</v>
      </c>
      <c r="FV140">
        <v>0.57199999999999995</v>
      </c>
      <c r="FW140">
        <v>66.2</v>
      </c>
      <c r="FX140">
        <v>54.2</v>
      </c>
      <c r="FY140">
        <v>39.299999999999997</v>
      </c>
      <c r="FZ140">
        <v>2496</v>
      </c>
      <c r="GA140">
        <v>0.68700000000000006</v>
      </c>
      <c r="GB140">
        <v>0.49199999999999999</v>
      </c>
      <c r="GC140">
        <v>0.53700000000000003</v>
      </c>
      <c r="GD140">
        <v>-9</v>
      </c>
      <c r="GE140">
        <v>8</v>
      </c>
      <c r="GF140">
        <v>1.3</v>
      </c>
      <c r="GG140" t="s">
        <v>211</v>
      </c>
      <c r="GH140">
        <v>11.2</v>
      </c>
      <c r="GI140">
        <v>53</v>
      </c>
      <c r="GJ140">
        <v>76.7</v>
      </c>
      <c r="GK140">
        <v>121</v>
      </c>
      <c r="GL140">
        <v>2.2999999999999998</v>
      </c>
      <c r="GM140">
        <v>-0.2</v>
      </c>
      <c r="GN140">
        <v>37</v>
      </c>
      <c r="GO140">
        <v>61.7</v>
      </c>
      <c r="GP140">
        <v>6.9</v>
      </c>
      <c r="GQ140">
        <v>0.38600000000000001</v>
      </c>
      <c r="GR140">
        <v>0.18</v>
      </c>
      <c r="GS140">
        <v>66.5</v>
      </c>
      <c r="GT140">
        <v>65.900000000000006</v>
      </c>
      <c r="GU140">
        <v>39.6</v>
      </c>
      <c r="GV140">
        <v>67.7</v>
      </c>
    </row>
    <row r="141" spans="1:204">
      <c r="A141" s="9" t="s">
        <v>471</v>
      </c>
      <c r="B141" s="9" t="s">
        <v>472</v>
      </c>
      <c r="E141">
        <v>8066.2157999999999</v>
      </c>
      <c r="F141">
        <v>11108.7871</v>
      </c>
      <c r="G141">
        <v>7198.3643000000002</v>
      </c>
      <c r="H141">
        <v>2676.1248000000001</v>
      </c>
      <c r="I141" t="e">
        <v>#N/A</v>
      </c>
      <c r="AH141">
        <v>0</v>
      </c>
      <c r="AO141">
        <v>0</v>
      </c>
      <c r="AV141">
        <v>1</v>
      </c>
      <c r="BC141">
        <v>0</v>
      </c>
      <c r="BJ141">
        <v>0</v>
      </c>
      <c r="BQ141">
        <v>0</v>
      </c>
      <c r="BR141">
        <v>0</v>
      </c>
      <c r="BS141">
        <v>1</v>
      </c>
      <c r="BT141" t="s">
        <v>218</v>
      </c>
      <c r="BU141" t="s">
        <v>218</v>
      </c>
      <c r="BV141" t="s">
        <v>218</v>
      </c>
      <c r="BW141" t="s">
        <v>218</v>
      </c>
      <c r="BX141" t="s">
        <v>218</v>
      </c>
      <c r="BY141" t="s">
        <v>218</v>
      </c>
      <c r="BZ141" t="s">
        <v>218</v>
      </c>
      <c r="CA141" t="s">
        <v>218</v>
      </c>
      <c r="CB141" t="s">
        <v>218</v>
      </c>
      <c r="CC141" t="s">
        <v>218</v>
      </c>
      <c r="CD141" t="s">
        <v>218</v>
      </c>
      <c r="CE141" t="s">
        <v>218</v>
      </c>
      <c r="CF141" t="s">
        <v>218</v>
      </c>
      <c r="CG141" t="s">
        <v>218</v>
      </c>
      <c r="CH141" t="s">
        <v>218</v>
      </c>
      <c r="CI141" t="s">
        <v>218</v>
      </c>
      <c r="CJ141" t="s">
        <v>218</v>
      </c>
      <c r="CK141" t="s">
        <v>218</v>
      </c>
      <c r="CL141" t="s">
        <v>218</v>
      </c>
      <c r="CM141" t="s">
        <v>218</v>
      </c>
      <c r="CN141" t="s">
        <v>218</v>
      </c>
      <c r="CO141" t="s">
        <v>218</v>
      </c>
      <c r="CP141" t="s">
        <v>218</v>
      </c>
      <c r="CQ141" t="s">
        <v>218</v>
      </c>
      <c r="CR141" t="s">
        <v>218</v>
      </c>
      <c r="CS141" t="s">
        <v>218</v>
      </c>
      <c r="CT141" t="s">
        <v>218</v>
      </c>
      <c r="CU141" t="s">
        <v>218</v>
      </c>
      <c r="CV141" t="s">
        <v>218</v>
      </c>
      <c r="CW141" t="s">
        <v>218</v>
      </c>
      <c r="CX141" t="s">
        <v>218</v>
      </c>
      <c r="CY141" t="s">
        <v>218</v>
      </c>
      <c r="CZ141" t="s">
        <v>218</v>
      </c>
      <c r="DA141" t="s">
        <v>218</v>
      </c>
      <c r="DB141" t="s">
        <v>218</v>
      </c>
      <c r="DC141" t="s">
        <v>211</v>
      </c>
      <c r="DD141" t="s">
        <v>211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>
        <v>60.200980572961399</v>
      </c>
      <c r="FS141" t="e">
        <v>#N/A</v>
      </c>
      <c r="FT141" t="e">
        <v>#N/A</v>
      </c>
      <c r="FU141" t="e">
        <v>#N/A</v>
      </c>
      <c r="FV141" t="s">
        <v>211</v>
      </c>
      <c r="FW141" t="s">
        <v>211</v>
      </c>
      <c r="FX141">
        <v>91.9</v>
      </c>
      <c r="FY141">
        <v>96.9</v>
      </c>
      <c r="FZ141" t="s">
        <v>211</v>
      </c>
      <c r="GA141">
        <v>0.75800000000000001</v>
      </c>
      <c r="GB141">
        <v>0.93600000000000005</v>
      </c>
      <c r="GC141" t="s">
        <v>211</v>
      </c>
      <c r="GD141" t="s">
        <v>211</v>
      </c>
      <c r="GE141" t="s">
        <v>211</v>
      </c>
      <c r="GF141">
        <v>0</v>
      </c>
      <c r="GG141">
        <v>0</v>
      </c>
      <c r="GH141">
        <v>0</v>
      </c>
      <c r="GI141" t="s">
        <v>211</v>
      </c>
      <c r="GJ141" t="s">
        <v>211</v>
      </c>
      <c r="GK141">
        <v>69.599999999999994</v>
      </c>
      <c r="GL141">
        <v>36</v>
      </c>
      <c r="GM141" t="s">
        <v>211</v>
      </c>
      <c r="GN141" t="s">
        <v>211</v>
      </c>
      <c r="GO141" t="s">
        <v>211</v>
      </c>
      <c r="GP141" t="s">
        <v>211</v>
      </c>
      <c r="GQ141" t="s">
        <v>211</v>
      </c>
      <c r="GR141" t="s">
        <v>211</v>
      </c>
      <c r="GS141" t="s">
        <v>211</v>
      </c>
      <c r="GT141" t="s">
        <v>211</v>
      </c>
      <c r="GU141">
        <v>90.5</v>
      </c>
      <c r="GV141">
        <v>93.3</v>
      </c>
    </row>
    <row r="142" spans="1:204">
      <c r="A142" s="9" t="s">
        <v>473</v>
      </c>
      <c r="B142" s="9" t="s">
        <v>474</v>
      </c>
      <c r="E142">
        <v>1201116.75</v>
      </c>
      <c r="F142">
        <v>1654469.25</v>
      </c>
      <c r="G142">
        <v>136857.01560000001</v>
      </c>
      <c r="H142">
        <v>73349.289099999995</v>
      </c>
      <c r="I142">
        <v>7.8544454333297192E-3</v>
      </c>
      <c r="J142">
        <v>0</v>
      </c>
      <c r="K142">
        <v>81000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2000</v>
      </c>
      <c r="W142">
        <v>7000</v>
      </c>
      <c r="X142">
        <v>20061</v>
      </c>
      <c r="Y142">
        <v>500</v>
      </c>
      <c r="Z142">
        <v>29170</v>
      </c>
      <c r="AA142">
        <v>37307</v>
      </c>
      <c r="AB142">
        <v>0</v>
      </c>
      <c r="AC142">
        <v>0</v>
      </c>
      <c r="AD142">
        <v>8782</v>
      </c>
      <c r="AE142">
        <v>0</v>
      </c>
      <c r="AF142">
        <v>7500</v>
      </c>
      <c r="AG142">
        <v>0</v>
      </c>
      <c r="AH142">
        <v>193320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19</v>
      </c>
      <c r="AX142">
        <v>3</v>
      </c>
      <c r="AY142">
        <v>12</v>
      </c>
      <c r="AZ142">
        <v>1</v>
      </c>
      <c r="BA142">
        <v>7</v>
      </c>
      <c r="BB142">
        <v>32</v>
      </c>
      <c r="BC142">
        <v>74</v>
      </c>
      <c r="BD142">
        <v>0</v>
      </c>
      <c r="BE142">
        <v>0</v>
      </c>
      <c r="BF142">
        <v>42</v>
      </c>
      <c r="BG142">
        <v>0</v>
      </c>
      <c r="BH142">
        <v>3</v>
      </c>
      <c r="BI142">
        <v>0</v>
      </c>
      <c r="BJ142">
        <v>45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120</v>
      </c>
      <c r="BT142">
        <v>1</v>
      </c>
      <c r="BU142">
        <v>3</v>
      </c>
      <c r="BV142">
        <v>3</v>
      </c>
      <c r="BW142">
        <v>0</v>
      </c>
      <c r="BX142">
        <v>8</v>
      </c>
      <c r="BY142">
        <v>1</v>
      </c>
      <c r="BZ142">
        <v>16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 t="s">
        <v>218</v>
      </c>
      <c r="CI142" t="s">
        <v>218</v>
      </c>
      <c r="CJ142" t="s">
        <v>218</v>
      </c>
      <c r="CK142" t="s">
        <v>218</v>
      </c>
      <c r="CL142" t="s">
        <v>218</v>
      </c>
      <c r="CM142" t="s">
        <v>218</v>
      </c>
      <c r="CN142" t="s">
        <v>218</v>
      </c>
      <c r="CO142">
        <v>1</v>
      </c>
      <c r="CP142">
        <v>2</v>
      </c>
      <c r="CQ142">
        <v>1</v>
      </c>
      <c r="CR142">
        <v>0</v>
      </c>
      <c r="CS142">
        <v>6</v>
      </c>
      <c r="CT142">
        <v>1</v>
      </c>
      <c r="CU142">
        <v>11</v>
      </c>
      <c r="CV142">
        <v>0</v>
      </c>
      <c r="CW142">
        <v>0</v>
      </c>
      <c r="CX142">
        <v>2</v>
      </c>
      <c r="CY142">
        <v>0</v>
      </c>
      <c r="CZ142">
        <v>1</v>
      </c>
      <c r="DA142">
        <v>0</v>
      </c>
      <c r="DB142">
        <v>3</v>
      </c>
      <c r="DC142">
        <v>1858570</v>
      </c>
      <c r="DD142">
        <v>1904026</v>
      </c>
      <c r="DE142">
        <v>1.956</v>
      </c>
      <c r="DF142">
        <v>1.956</v>
      </c>
      <c r="DG142">
        <v>1.956</v>
      </c>
      <c r="DH142">
        <v>1.956</v>
      </c>
      <c r="DI142">
        <v>1.956</v>
      </c>
      <c r="DJ142">
        <v>1.956</v>
      </c>
      <c r="DK142">
        <v>1.956</v>
      </c>
      <c r="DL142">
        <v>1.956</v>
      </c>
      <c r="DM142">
        <v>1.956</v>
      </c>
      <c r="DN142">
        <v>1.956</v>
      </c>
      <c r="DO142">
        <v>1.956</v>
      </c>
      <c r="DP142">
        <v>1.956</v>
      </c>
      <c r="DQ142">
        <v>1.956</v>
      </c>
      <c r="DR142">
        <v>1.956</v>
      </c>
      <c r="DS142">
        <v>1.956</v>
      </c>
      <c r="DT142">
        <v>1.956</v>
      </c>
      <c r="DU142">
        <v>1.956</v>
      </c>
      <c r="DV142">
        <v>1.956</v>
      </c>
      <c r="DW142">
        <v>1.956</v>
      </c>
      <c r="DX142">
        <v>1.956</v>
      </c>
      <c r="DY142">
        <v>1.956</v>
      </c>
      <c r="DZ142">
        <v>1.956</v>
      </c>
      <c r="EA142">
        <v>1.956</v>
      </c>
      <c r="EB142">
        <v>1.956</v>
      </c>
      <c r="EC142">
        <v>1.956</v>
      </c>
      <c r="ED142">
        <v>1.956</v>
      </c>
      <c r="EE142">
        <v>1.956</v>
      </c>
      <c r="EF142">
        <v>1.956</v>
      </c>
      <c r="EG142">
        <v>1.956</v>
      </c>
      <c r="EH142">
        <v>1.956</v>
      </c>
      <c r="EI142">
        <v>1.956</v>
      </c>
      <c r="EJ142">
        <v>2746.6289999999999</v>
      </c>
      <c r="EK142">
        <v>3210.3710000000001</v>
      </c>
      <c r="EL142">
        <v>3511.154</v>
      </c>
      <c r="EM142">
        <v>3410.9780000000001</v>
      </c>
      <c r="EN142">
        <v>3557.232</v>
      </c>
      <c r="EO142">
        <v>3764.931</v>
      </c>
      <c r="EP142">
        <v>3901.482</v>
      </c>
      <c r="EQ142">
        <v>3854.0369999999998</v>
      </c>
      <c r="ER142">
        <v>3381.5140000000001</v>
      </c>
      <c r="ES142">
        <v>3522.375</v>
      </c>
      <c r="ET142">
        <v>3880.9209999999998</v>
      </c>
      <c r="EU142">
        <v>4308.1220000000003</v>
      </c>
      <c r="EV142">
        <v>4680.9579999999996</v>
      </c>
      <c r="EW142">
        <v>4957.2939999999999</v>
      </c>
      <c r="EX142">
        <v>5110.9489999999996</v>
      </c>
      <c r="EY142">
        <v>5209.2700000000004</v>
      </c>
      <c r="EZ142">
        <v>5606.6120000000001</v>
      </c>
      <c r="FA142">
        <v>5969.5590000000002</v>
      </c>
      <c r="FB142">
        <v>6370.5860000000002</v>
      </c>
      <c r="FC142">
        <v>6603.6130000000003</v>
      </c>
      <c r="FD142">
        <v>6610.8739999999998</v>
      </c>
      <c r="FE142">
        <v>6681.3639999999996</v>
      </c>
      <c r="FF142">
        <v>6826.8159999999998</v>
      </c>
      <c r="FG142">
        <v>7136.826</v>
      </c>
      <c r="FH142">
        <v>7735.7759999999998</v>
      </c>
      <c r="FI142">
        <v>8359.3549999999996</v>
      </c>
      <c r="FJ142">
        <v>9203.7119999999995</v>
      </c>
      <c r="FK142">
        <v>10322.210999999999</v>
      </c>
      <c r="FL142">
        <v>11139.853999999999</v>
      </c>
      <c r="FM142">
        <v>11943.255999999999</v>
      </c>
      <c r="FN142">
        <v>12857.263000000001</v>
      </c>
      <c r="FO142">
        <v>4.4201818030795899</v>
      </c>
      <c r="FP142">
        <v>0</v>
      </c>
      <c r="FQ142">
        <v>34.599998474121001</v>
      </c>
      <c r="FR142">
        <v>115.194171629414</v>
      </c>
      <c r="FS142">
        <v>0.24516737641373501</v>
      </c>
      <c r="FT142">
        <v>0.2</v>
      </c>
      <c r="FU142">
        <v>0.1</v>
      </c>
      <c r="FV142">
        <v>0.84</v>
      </c>
      <c r="FW142">
        <v>75.5</v>
      </c>
      <c r="FX142">
        <v>93.4</v>
      </c>
      <c r="FY142">
        <v>79.7</v>
      </c>
      <c r="FZ142">
        <v>11391</v>
      </c>
      <c r="GA142">
        <v>0.84199999999999997</v>
      </c>
      <c r="GB142">
        <v>0.88800000000000001</v>
      </c>
      <c r="GC142">
        <v>0.79</v>
      </c>
      <c r="GD142">
        <v>7</v>
      </c>
      <c r="GE142">
        <v>495</v>
      </c>
      <c r="GF142">
        <v>11.5</v>
      </c>
      <c r="GG142" t="s">
        <v>211</v>
      </c>
      <c r="GH142">
        <v>8.9</v>
      </c>
      <c r="GI142">
        <v>47.1</v>
      </c>
      <c r="GJ142">
        <v>66</v>
      </c>
      <c r="GK142" t="s">
        <v>211</v>
      </c>
      <c r="GL142">
        <v>1.6</v>
      </c>
      <c r="GM142">
        <v>0.1</v>
      </c>
      <c r="GN142">
        <v>74.8</v>
      </c>
      <c r="GO142">
        <v>45</v>
      </c>
      <c r="GP142">
        <v>10.4</v>
      </c>
      <c r="GQ142">
        <v>0.60399999999999998</v>
      </c>
      <c r="GR142">
        <v>0.57999999999999996</v>
      </c>
      <c r="GS142">
        <v>78.2</v>
      </c>
      <c r="GT142">
        <v>73</v>
      </c>
      <c r="GU142">
        <v>92.8</v>
      </c>
      <c r="GV142">
        <v>94</v>
      </c>
    </row>
    <row r="143" spans="1:204">
      <c r="A143" s="9" t="s">
        <v>475</v>
      </c>
      <c r="B143" s="9" t="s">
        <v>476</v>
      </c>
      <c r="E143">
        <v>4074589.5</v>
      </c>
      <c r="F143">
        <v>734233.3125</v>
      </c>
      <c r="G143">
        <v>47545.128900000003</v>
      </c>
      <c r="H143">
        <v>84049.984400000001</v>
      </c>
      <c r="I143">
        <v>1.9892995224849537E-3</v>
      </c>
      <c r="J143">
        <v>40000</v>
      </c>
      <c r="K143">
        <v>0</v>
      </c>
      <c r="L143">
        <v>0</v>
      </c>
      <c r="M143">
        <v>500000</v>
      </c>
      <c r="N143">
        <v>500000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13000</v>
      </c>
      <c r="X143">
        <v>90000</v>
      </c>
      <c r="Y143">
        <v>54000</v>
      </c>
      <c r="Z143">
        <v>38000</v>
      </c>
      <c r="AA143">
        <v>24893</v>
      </c>
      <c r="AB143">
        <v>0</v>
      </c>
      <c r="AC143">
        <v>0</v>
      </c>
      <c r="AD143">
        <v>0</v>
      </c>
      <c r="AE143">
        <v>47540</v>
      </c>
      <c r="AF143">
        <v>0</v>
      </c>
      <c r="AG143">
        <v>162140</v>
      </c>
      <c r="AH143">
        <v>1469573</v>
      </c>
      <c r="AI143">
        <v>0</v>
      </c>
      <c r="AJ143">
        <v>0</v>
      </c>
      <c r="AK143">
        <v>0</v>
      </c>
      <c r="AL143">
        <v>60</v>
      </c>
      <c r="AM143">
        <v>60</v>
      </c>
      <c r="AN143">
        <v>0</v>
      </c>
      <c r="AO143">
        <v>120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56</v>
      </c>
      <c r="AY143">
        <v>0</v>
      </c>
      <c r="AZ143">
        <v>0</v>
      </c>
      <c r="BA143">
        <v>2</v>
      </c>
      <c r="BB143">
        <v>2</v>
      </c>
      <c r="BC143">
        <v>60</v>
      </c>
      <c r="BD143">
        <v>0</v>
      </c>
      <c r="BE143">
        <v>0</v>
      </c>
      <c r="BF143">
        <v>0</v>
      </c>
      <c r="BG143">
        <v>47</v>
      </c>
      <c r="BH143">
        <v>0</v>
      </c>
      <c r="BI143">
        <v>172</v>
      </c>
      <c r="BJ143">
        <v>219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400</v>
      </c>
      <c r="BT143">
        <v>1</v>
      </c>
      <c r="BU143">
        <v>2</v>
      </c>
      <c r="BV143">
        <v>1</v>
      </c>
      <c r="BW143">
        <v>5</v>
      </c>
      <c r="BX143">
        <v>2</v>
      </c>
      <c r="BY143">
        <v>1</v>
      </c>
      <c r="BZ143">
        <v>12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3</v>
      </c>
      <c r="CH143" t="s">
        <v>218</v>
      </c>
      <c r="CI143" t="s">
        <v>218</v>
      </c>
      <c r="CJ143" t="s">
        <v>218</v>
      </c>
      <c r="CK143" t="s">
        <v>218</v>
      </c>
      <c r="CL143" t="s">
        <v>218</v>
      </c>
      <c r="CM143" t="s">
        <v>218</v>
      </c>
      <c r="CN143" t="s">
        <v>218</v>
      </c>
      <c r="CO143">
        <v>0</v>
      </c>
      <c r="CP143">
        <v>2</v>
      </c>
      <c r="CQ143">
        <v>1</v>
      </c>
      <c r="CR143">
        <v>1</v>
      </c>
      <c r="CS143">
        <v>1</v>
      </c>
      <c r="CT143">
        <v>1</v>
      </c>
      <c r="CU143">
        <v>6</v>
      </c>
      <c r="CV143">
        <v>0</v>
      </c>
      <c r="CW143">
        <v>0</v>
      </c>
      <c r="CX143">
        <v>0</v>
      </c>
      <c r="CY143">
        <v>2</v>
      </c>
      <c r="CZ143">
        <v>0</v>
      </c>
      <c r="DA143">
        <v>0</v>
      </c>
      <c r="DB143">
        <v>2</v>
      </c>
      <c r="DC143">
        <v>3057164</v>
      </c>
      <c r="DD143">
        <v>3125508</v>
      </c>
      <c r="DE143">
        <v>2.96</v>
      </c>
      <c r="DF143">
        <v>2.96</v>
      </c>
      <c r="DG143">
        <v>2.96</v>
      </c>
      <c r="DH143">
        <v>2.96</v>
      </c>
      <c r="DI143">
        <v>2.96</v>
      </c>
      <c r="DJ143">
        <v>2.96</v>
      </c>
      <c r="DK143">
        <v>2.96</v>
      </c>
      <c r="DL143">
        <v>2.96</v>
      </c>
      <c r="DM143">
        <v>2.96</v>
      </c>
      <c r="DN143">
        <v>2.96</v>
      </c>
      <c r="DO143">
        <v>2.96</v>
      </c>
      <c r="DP143">
        <v>2.96</v>
      </c>
      <c r="DQ143">
        <v>2.96</v>
      </c>
      <c r="DR143">
        <v>2.96</v>
      </c>
      <c r="DS143">
        <v>2.96</v>
      </c>
      <c r="DT143">
        <v>2.96</v>
      </c>
      <c r="DU143">
        <v>2.96</v>
      </c>
      <c r="DV143">
        <v>2.96</v>
      </c>
      <c r="DW143">
        <v>2.96</v>
      </c>
      <c r="DX143">
        <v>2.96</v>
      </c>
      <c r="DY143">
        <v>2.96</v>
      </c>
      <c r="DZ143">
        <v>2.96</v>
      </c>
      <c r="EA143">
        <v>2.96</v>
      </c>
      <c r="EB143">
        <v>2.96</v>
      </c>
      <c r="EC143">
        <v>2.96</v>
      </c>
      <c r="ED143">
        <v>2.96</v>
      </c>
      <c r="EE143">
        <v>2.96</v>
      </c>
      <c r="EF143">
        <v>2.96</v>
      </c>
      <c r="EG143">
        <v>2.96</v>
      </c>
      <c r="EH143">
        <v>2.96</v>
      </c>
      <c r="EI143">
        <v>2.96</v>
      </c>
      <c r="EJ143">
        <v>863.61300000000006</v>
      </c>
      <c r="EK143">
        <v>930.44399999999996</v>
      </c>
      <c r="EL143">
        <v>973.02200000000005</v>
      </c>
      <c r="EM143">
        <v>1023.25</v>
      </c>
      <c r="EN143">
        <v>1028.5740000000001</v>
      </c>
      <c r="EO143">
        <v>1071.412</v>
      </c>
      <c r="EP143">
        <v>1133.123</v>
      </c>
      <c r="EQ143">
        <v>1185.758</v>
      </c>
      <c r="ER143">
        <v>1254.577</v>
      </c>
      <c r="ES143">
        <v>1230.0150000000001</v>
      </c>
      <c r="ET143">
        <v>1187.057</v>
      </c>
      <c r="EU143">
        <v>1305.4390000000001</v>
      </c>
      <c r="EV143">
        <v>1408.866</v>
      </c>
      <c r="EW143">
        <v>1661.018</v>
      </c>
      <c r="EX143">
        <v>1751.0450000000001</v>
      </c>
      <c r="EY143">
        <v>1680.0519999999999</v>
      </c>
      <c r="EZ143">
        <v>1777.7570000000001</v>
      </c>
      <c r="FA143">
        <v>1649.6869999999999</v>
      </c>
      <c r="FB143">
        <v>1702.4159999999999</v>
      </c>
      <c r="FC143">
        <v>1715.837</v>
      </c>
      <c r="FD143">
        <v>1668.1569999999999</v>
      </c>
      <c r="FE143">
        <v>1665.135</v>
      </c>
      <c r="FF143">
        <v>1651.2449999999999</v>
      </c>
      <c r="FG143">
        <v>1682.183</v>
      </c>
      <c r="FH143">
        <v>1731.38</v>
      </c>
      <c r="FI143">
        <v>1790.75</v>
      </c>
      <c r="FJ143">
        <v>1850.845</v>
      </c>
      <c r="FK143">
        <v>1972.1890000000001</v>
      </c>
      <c r="FL143">
        <v>2079.299</v>
      </c>
      <c r="FM143">
        <v>2166.4490000000001</v>
      </c>
      <c r="FN143">
        <v>2245.3319999999999</v>
      </c>
      <c r="FO143">
        <v>6.27940876656473</v>
      </c>
      <c r="FP143">
        <v>0</v>
      </c>
      <c r="FQ143">
        <v>3.5</v>
      </c>
      <c r="FR143">
        <v>9.12294722283802</v>
      </c>
      <c r="FS143" t="e">
        <v>#N/A</v>
      </c>
      <c r="FT143">
        <v>0.5</v>
      </c>
      <c r="FU143">
        <v>0.5</v>
      </c>
      <c r="FV143">
        <v>0.54100000000000004</v>
      </c>
      <c r="FW143">
        <v>60.7</v>
      </c>
      <c r="FX143">
        <v>57.8</v>
      </c>
      <c r="FY143">
        <v>40.700000000000003</v>
      </c>
      <c r="FZ143">
        <v>2084</v>
      </c>
      <c r="GA143">
        <v>0.59399999999999997</v>
      </c>
      <c r="GB143">
        <v>0.52100000000000002</v>
      </c>
      <c r="GC143">
        <v>0.50700000000000001</v>
      </c>
      <c r="GD143">
        <v>-10</v>
      </c>
      <c r="GE143">
        <v>111</v>
      </c>
      <c r="GF143">
        <v>7.3</v>
      </c>
      <c r="GG143" t="s">
        <v>211</v>
      </c>
      <c r="GH143" t="s">
        <v>211</v>
      </c>
      <c r="GI143">
        <v>58.9</v>
      </c>
      <c r="GJ143" t="s">
        <v>211</v>
      </c>
      <c r="GK143" t="s">
        <v>211</v>
      </c>
      <c r="GL143">
        <v>2.4</v>
      </c>
      <c r="GM143">
        <v>0</v>
      </c>
      <c r="GN143">
        <v>12.5</v>
      </c>
      <c r="GO143">
        <v>68</v>
      </c>
      <c r="GP143">
        <v>4.3</v>
      </c>
      <c r="GQ143" t="s">
        <v>211</v>
      </c>
      <c r="GR143">
        <v>0.74</v>
      </c>
      <c r="GS143">
        <v>63</v>
      </c>
      <c r="GT143">
        <v>58.7</v>
      </c>
      <c r="GU143">
        <v>53.4</v>
      </c>
      <c r="GV143">
        <v>62.1</v>
      </c>
    </row>
    <row r="144" spans="1:204">
      <c r="A144" s="9" t="s">
        <v>477</v>
      </c>
      <c r="B144" s="9" t="s">
        <v>478</v>
      </c>
      <c r="E144">
        <v>2498190</v>
      </c>
      <c r="F144">
        <v>2998078</v>
      </c>
      <c r="G144">
        <v>0</v>
      </c>
      <c r="H144">
        <v>0</v>
      </c>
      <c r="I144">
        <v>3.2282556758158477E-2</v>
      </c>
      <c r="J144">
        <v>0</v>
      </c>
      <c r="K144">
        <v>0</v>
      </c>
      <c r="L144">
        <v>0</v>
      </c>
      <c r="M144">
        <v>0</v>
      </c>
      <c r="N144">
        <v>40000</v>
      </c>
      <c r="O144">
        <v>52990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275000</v>
      </c>
      <c r="W144">
        <v>100000</v>
      </c>
      <c r="X144">
        <v>125575</v>
      </c>
      <c r="Y144">
        <v>350000</v>
      </c>
      <c r="Z144">
        <v>2765</v>
      </c>
      <c r="AA144">
        <v>0</v>
      </c>
      <c r="AB144">
        <v>0</v>
      </c>
      <c r="AC144">
        <v>0</v>
      </c>
      <c r="AD144">
        <v>0</v>
      </c>
      <c r="AE144">
        <v>77</v>
      </c>
      <c r="AF144">
        <v>12500</v>
      </c>
      <c r="AG144">
        <v>0</v>
      </c>
      <c r="AH144">
        <v>958907</v>
      </c>
      <c r="AI144">
        <v>0</v>
      </c>
      <c r="AJ144">
        <v>0</v>
      </c>
      <c r="AK144">
        <v>0</v>
      </c>
      <c r="AL144">
        <v>0</v>
      </c>
      <c r="AM144">
        <v>12</v>
      </c>
      <c r="AN144">
        <v>0</v>
      </c>
      <c r="AO144">
        <v>12</v>
      </c>
      <c r="AP144">
        <v>0</v>
      </c>
      <c r="AQ144">
        <v>0</v>
      </c>
      <c r="AR144">
        <v>0</v>
      </c>
      <c r="AS144">
        <v>0</v>
      </c>
      <c r="AT144">
        <v>8</v>
      </c>
      <c r="AU144">
        <v>0</v>
      </c>
      <c r="AV144">
        <v>1</v>
      </c>
      <c r="AW144">
        <v>0</v>
      </c>
      <c r="AX144">
        <v>76</v>
      </c>
      <c r="AY144">
        <v>0</v>
      </c>
      <c r="AZ144">
        <v>0</v>
      </c>
      <c r="BA144">
        <v>55</v>
      </c>
      <c r="BB144">
        <v>0</v>
      </c>
      <c r="BC144">
        <v>131</v>
      </c>
      <c r="BD144">
        <v>0</v>
      </c>
      <c r="BE144">
        <v>0</v>
      </c>
      <c r="BF144">
        <v>0</v>
      </c>
      <c r="BG144">
        <v>33</v>
      </c>
      <c r="BH144">
        <v>0</v>
      </c>
      <c r="BI144">
        <v>0</v>
      </c>
      <c r="BJ144">
        <v>33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177</v>
      </c>
      <c r="BT144">
        <v>2</v>
      </c>
      <c r="BU144">
        <v>2</v>
      </c>
      <c r="BV144">
        <v>3</v>
      </c>
      <c r="BW144">
        <v>4</v>
      </c>
      <c r="BX144">
        <v>6</v>
      </c>
      <c r="BY144">
        <v>0</v>
      </c>
      <c r="BZ144">
        <v>17</v>
      </c>
      <c r="CA144">
        <v>0</v>
      </c>
      <c r="CB144">
        <v>1</v>
      </c>
      <c r="CC144">
        <v>0</v>
      </c>
      <c r="CD144">
        <v>0</v>
      </c>
      <c r="CE144">
        <v>3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2</v>
      </c>
      <c r="CP144">
        <v>1</v>
      </c>
      <c r="CQ144">
        <v>3</v>
      </c>
      <c r="CR144">
        <v>3</v>
      </c>
      <c r="CS144">
        <v>1</v>
      </c>
      <c r="CT144">
        <v>0</v>
      </c>
      <c r="CU144">
        <v>10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2</v>
      </c>
      <c r="DC144">
        <v>2921629</v>
      </c>
      <c r="DD144">
        <v>3017672</v>
      </c>
      <c r="DE144">
        <v>3.1139999999999999</v>
      </c>
      <c r="DF144">
        <v>3.1139999999999999</v>
      </c>
      <c r="DG144">
        <v>3.1139999999999999</v>
      </c>
      <c r="DH144">
        <v>3.1139999999999999</v>
      </c>
      <c r="DI144">
        <v>3.1139999999999999</v>
      </c>
      <c r="DJ144">
        <v>3.1139999999999999</v>
      </c>
      <c r="DK144">
        <v>3.1139999999999999</v>
      </c>
      <c r="DL144">
        <v>3.1139999999999999</v>
      </c>
      <c r="DM144">
        <v>3.1139999999999999</v>
      </c>
      <c r="DN144">
        <v>3.1139999999999999</v>
      </c>
      <c r="DO144">
        <v>3.1139999999999999</v>
      </c>
      <c r="DP144">
        <v>3.1139999999999999</v>
      </c>
      <c r="DQ144">
        <v>3.1139999999999999</v>
      </c>
      <c r="DR144">
        <v>3.1139999999999999</v>
      </c>
      <c r="DS144">
        <v>3.1139999999999999</v>
      </c>
      <c r="DT144">
        <v>3.1139999999999999</v>
      </c>
      <c r="DU144">
        <v>3.1139999999999999</v>
      </c>
      <c r="DV144">
        <v>3.1139999999999999</v>
      </c>
      <c r="DW144">
        <v>3.1139999999999999</v>
      </c>
      <c r="DX144">
        <v>3.1139999999999999</v>
      </c>
      <c r="DY144">
        <v>3.1139999999999999</v>
      </c>
      <c r="DZ144">
        <v>3.1139999999999999</v>
      </c>
      <c r="EA144">
        <v>3.1139999999999999</v>
      </c>
      <c r="EB144">
        <v>3.1139999999999999</v>
      </c>
      <c r="EC144">
        <v>3.1139999999999999</v>
      </c>
      <c r="ED144">
        <v>3.1139999999999999</v>
      </c>
      <c r="EE144">
        <v>3.1139999999999999</v>
      </c>
      <c r="EF144">
        <v>3.1139999999999999</v>
      </c>
      <c r="EG144">
        <v>3.1139999999999999</v>
      </c>
      <c r="EH144">
        <v>3.1139999999999999</v>
      </c>
      <c r="EI144">
        <v>3.1139999999999999</v>
      </c>
      <c r="EJ144">
        <v>1917.9680000000001</v>
      </c>
      <c r="EK144">
        <v>2223.9340000000002</v>
      </c>
      <c r="EL144">
        <v>2258.9839999999999</v>
      </c>
      <c r="EM144">
        <v>2210.6709999999998</v>
      </c>
      <c r="EN144">
        <v>2289.6790000000001</v>
      </c>
      <c r="EO144">
        <v>2379.4279999999999</v>
      </c>
      <c r="EP144">
        <v>2363.288</v>
      </c>
      <c r="EQ144">
        <v>2449.009</v>
      </c>
      <c r="ER144">
        <v>2599.049</v>
      </c>
      <c r="ES144">
        <v>2766.4830000000002</v>
      </c>
      <c r="ET144">
        <v>2865.4479999999999</v>
      </c>
      <c r="EU144">
        <v>2945.4560000000001</v>
      </c>
      <c r="EV144">
        <v>3041.56</v>
      </c>
      <c r="EW144">
        <v>3157.7489999999998</v>
      </c>
      <c r="EX144">
        <v>3268.4630000000002</v>
      </c>
      <c r="EY144">
        <v>3438.4490000000001</v>
      </c>
      <c r="EZ144">
        <v>3442.123</v>
      </c>
      <c r="FA144">
        <v>3528.26</v>
      </c>
      <c r="FB144">
        <v>3514.1080000000002</v>
      </c>
      <c r="FC144">
        <v>3441.2130000000002</v>
      </c>
      <c r="FD144">
        <v>3331.2840000000001</v>
      </c>
      <c r="FE144">
        <v>3412.54</v>
      </c>
      <c r="FF144">
        <v>3402.9180000000001</v>
      </c>
      <c r="FG144">
        <v>3539.8890000000001</v>
      </c>
      <c r="FH144">
        <v>3735.4119999999998</v>
      </c>
      <c r="FI144">
        <v>3972.4459999999999</v>
      </c>
      <c r="FJ144">
        <v>4191.4920000000002</v>
      </c>
      <c r="FK144">
        <v>4489.1369999999997</v>
      </c>
      <c r="FL144">
        <v>4666.9179999999997</v>
      </c>
      <c r="FM144">
        <v>4867.91</v>
      </c>
      <c r="FN144">
        <v>5103.7920000000004</v>
      </c>
      <c r="FO144">
        <v>3.87243486469557</v>
      </c>
      <c r="FP144">
        <v>0</v>
      </c>
      <c r="FQ144">
        <v>50.799999237060497</v>
      </c>
      <c r="FR144">
        <v>95.455697511404097</v>
      </c>
      <c r="FS144">
        <v>8.9247466398142197E-2</v>
      </c>
      <c r="FT144">
        <v>0.9</v>
      </c>
      <c r="FU144">
        <v>0.9</v>
      </c>
      <c r="FV144">
        <v>0.76100000000000001</v>
      </c>
      <c r="FW144">
        <v>71.7</v>
      </c>
      <c r="FX144">
        <v>94.6</v>
      </c>
      <c r="FY144">
        <v>72.099999999999994</v>
      </c>
      <c r="FZ144">
        <v>4433</v>
      </c>
      <c r="GA144">
        <v>0.77800000000000002</v>
      </c>
      <c r="GB144">
        <v>0.871</v>
      </c>
      <c r="GC144">
        <v>0.63300000000000001</v>
      </c>
      <c r="GD144">
        <v>13</v>
      </c>
      <c r="GE144">
        <v>131</v>
      </c>
      <c r="GF144">
        <v>13.2</v>
      </c>
      <c r="GG144">
        <v>518</v>
      </c>
      <c r="GH144">
        <v>10</v>
      </c>
      <c r="GI144">
        <v>37</v>
      </c>
      <c r="GJ144">
        <v>72.599999999999994</v>
      </c>
      <c r="GK144">
        <v>57</v>
      </c>
      <c r="GL144">
        <v>1.9</v>
      </c>
      <c r="GM144">
        <v>-0.1</v>
      </c>
      <c r="GN144">
        <v>61.5</v>
      </c>
      <c r="GO144">
        <v>54.7</v>
      </c>
      <c r="GP144">
        <v>8.4</v>
      </c>
      <c r="GQ144">
        <v>0.51</v>
      </c>
      <c r="GR144">
        <v>0.64</v>
      </c>
      <c r="GS144">
        <v>73.8</v>
      </c>
      <c r="GT144">
        <v>69.599999999999994</v>
      </c>
      <c r="GU144">
        <v>93.5</v>
      </c>
      <c r="GV144">
        <v>95.7</v>
      </c>
    </row>
    <row r="145" spans="1:204">
      <c r="A145" s="9" t="s">
        <v>479</v>
      </c>
      <c r="B145" s="9" t="s">
        <v>480</v>
      </c>
      <c r="E145">
        <v>13885090</v>
      </c>
      <c r="F145">
        <v>11711133</v>
      </c>
      <c r="G145">
        <v>215855.1563</v>
      </c>
      <c r="H145">
        <v>241437.04689999999</v>
      </c>
      <c r="I145">
        <v>1.9481368467459938E-2</v>
      </c>
      <c r="J145">
        <v>0</v>
      </c>
      <c r="K145">
        <v>0</v>
      </c>
      <c r="L145">
        <v>3300000</v>
      </c>
      <c r="M145">
        <v>0</v>
      </c>
      <c r="N145">
        <v>21500</v>
      </c>
      <c r="O145">
        <v>0</v>
      </c>
      <c r="P145">
        <v>0</v>
      </c>
      <c r="Q145">
        <v>2700</v>
      </c>
      <c r="R145">
        <v>0</v>
      </c>
      <c r="S145">
        <v>0</v>
      </c>
      <c r="T145">
        <v>0</v>
      </c>
      <c r="U145">
        <v>4861927</v>
      </c>
      <c r="V145">
        <v>118000</v>
      </c>
      <c r="W145">
        <v>228519</v>
      </c>
      <c r="X145">
        <v>33100</v>
      </c>
      <c r="Y145">
        <v>320130</v>
      </c>
      <c r="Z145">
        <v>568428</v>
      </c>
      <c r="AA145">
        <v>136001</v>
      </c>
      <c r="AB145">
        <v>0</v>
      </c>
      <c r="AC145">
        <v>0</v>
      </c>
      <c r="AD145">
        <v>0</v>
      </c>
      <c r="AE145">
        <v>580730</v>
      </c>
      <c r="AF145">
        <v>86682</v>
      </c>
      <c r="AG145">
        <v>0</v>
      </c>
      <c r="AH145">
        <v>10257717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17</v>
      </c>
      <c r="AR145">
        <v>25</v>
      </c>
      <c r="AS145">
        <v>0</v>
      </c>
      <c r="AT145">
        <v>0</v>
      </c>
      <c r="AU145">
        <v>496</v>
      </c>
      <c r="AV145">
        <v>497</v>
      </c>
      <c r="AW145">
        <v>474</v>
      </c>
      <c r="AX145">
        <v>235</v>
      </c>
      <c r="AY145">
        <v>137</v>
      </c>
      <c r="AZ145">
        <v>165</v>
      </c>
      <c r="BA145">
        <v>134</v>
      </c>
      <c r="BB145">
        <v>39</v>
      </c>
      <c r="BC145">
        <v>1184</v>
      </c>
      <c r="BD145">
        <v>0</v>
      </c>
      <c r="BE145">
        <v>0</v>
      </c>
      <c r="BF145">
        <v>0</v>
      </c>
      <c r="BG145">
        <v>518</v>
      </c>
      <c r="BH145">
        <v>59</v>
      </c>
      <c r="BI145">
        <v>0</v>
      </c>
      <c r="BJ145">
        <v>577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2258</v>
      </c>
      <c r="BT145">
        <v>6</v>
      </c>
      <c r="BU145">
        <v>6</v>
      </c>
      <c r="BV145">
        <v>9</v>
      </c>
      <c r="BW145">
        <v>6</v>
      </c>
      <c r="BX145">
        <v>11</v>
      </c>
      <c r="BY145">
        <v>5</v>
      </c>
      <c r="BZ145">
        <v>43</v>
      </c>
      <c r="CA145">
        <v>0</v>
      </c>
      <c r="CB145">
        <v>1</v>
      </c>
      <c r="CC145">
        <v>2</v>
      </c>
      <c r="CD145">
        <v>0</v>
      </c>
      <c r="CE145">
        <v>1</v>
      </c>
      <c r="CF145">
        <v>1</v>
      </c>
      <c r="CG145">
        <v>5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1</v>
      </c>
      <c r="CN145">
        <v>3</v>
      </c>
      <c r="CO145">
        <v>6</v>
      </c>
      <c r="CP145">
        <v>4</v>
      </c>
      <c r="CQ145">
        <v>6</v>
      </c>
      <c r="CR145">
        <v>4</v>
      </c>
      <c r="CS145">
        <v>9</v>
      </c>
      <c r="CT145">
        <v>3</v>
      </c>
      <c r="CU145">
        <v>32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1</v>
      </c>
      <c r="DC145">
        <v>16447392</v>
      </c>
      <c r="DD145">
        <v>16885687</v>
      </c>
      <c r="DE145">
        <v>17.324000000000002</v>
      </c>
      <c r="DF145">
        <v>17.324000000000002</v>
      </c>
      <c r="DG145">
        <v>17.324000000000002</v>
      </c>
      <c r="DH145">
        <v>17.324000000000002</v>
      </c>
      <c r="DI145">
        <v>17.324000000000002</v>
      </c>
      <c r="DJ145">
        <v>17.324000000000002</v>
      </c>
      <c r="DK145">
        <v>17.324000000000002</v>
      </c>
      <c r="DL145">
        <v>17.324000000000002</v>
      </c>
      <c r="DM145">
        <v>17.324000000000002</v>
      </c>
      <c r="DN145">
        <v>17.324000000000002</v>
      </c>
      <c r="DO145">
        <v>17.324000000000002</v>
      </c>
      <c r="DP145">
        <v>17.324000000000002</v>
      </c>
      <c r="DQ145">
        <v>17.324000000000002</v>
      </c>
      <c r="DR145">
        <v>17.324000000000002</v>
      </c>
      <c r="DS145">
        <v>17.324000000000002</v>
      </c>
      <c r="DT145">
        <v>17.324000000000002</v>
      </c>
      <c r="DU145">
        <v>17.324000000000002</v>
      </c>
      <c r="DV145">
        <v>17.324000000000002</v>
      </c>
      <c r="DW145">
        <v>17.324000000000002</v>
      </c>
      <c r="DX145">
        <v>17.324000000000002</v>
      </c>
      <c r="DY145">
        <v>17.324000000000002</v>
      </c>
      <c r="DZ145">
        <v>17.324000000000002</v>
      </c>
      <c r="EA145">
        <v>17.324000000000002</v>
      </c>
      <c r="EB145">
        <v>17.324000000000002</v>
      </c>
      <c r="EC145">
        <v>17.324000000000002</v>
      </c>
      <c r="ED145">
        <v>17.324000000000002</v>
      </c>
      <c r="EE145">
        <v>17.324000000000002</v>
      </c>
      <c r="EF145">
        <v>17.324000000000002</v>
      </c>
      <c r="EG145">
        <v>17.324000000000002</v>
      </c>
      <c r="EH145">
        <v>17.324000000000002</v>
      </c>
      <c r="EI145">
        <v>17.324000000000002</v>
      </c>
      <c r="EJ145">
        <v>2966.5479999999998</v>
      </c>
      <c r="EK145">
        <v>3338.473</v>
      </c>
      <c r="EL145">
        <v>3445.931</v>
      </c>
      <c r="EM145">
        <v>3171.7020000000002</v>
      </c>
      <c r="EN145">
        <v>3337.105</v>
      </c>
      <c r="EO145">
        <v>3431.002</v>
      </c>
      <c r="EP145">
        <v>3843.1370000000002</v>
      </c>
      <c r="EQ145">
        <v>4159.4189999999999</v>
      </c>
      <c r="ER145">
        <v>3811.6390000000001</v>
      </c>
      <c r="ES145">
        <v>3352.933</v>
      </c>
      <c r="ET145">
        <v>3238.5309999999999</v>
      </c>
      <c r="EU145">
        <v>3356.6410000000001</v>
      </c>
      <c r="EV145">
        <v>3355.9430000000002</v>
      </c>
      <c r="EW145">
        <v>3532.51</v>
      </c>
      <c r="EX145">
        <v>4073.8029999999999</v>
      </c>
      <c r="EY145">
        <v>4446.2510000000002</v>
      </c>
      <c r="EZ145">
        <v>4573.884</v>
      </c>
      <c r="FA145">
        <v>4893.4660000000003</v>
      </c>
      <c r="FB145">
        <v>4840.308</v>
      </c>
      <c r="FC145">
        <v>4879.7259999999997</v>
      </c>
      <c r="FD145">
        <v>5054.9709999999995</v>
      </c>
      <c r="FE145">
        <v>5108.3509999999997</v>
      </c>
      <c r="FF145">
        <v>5375.3090000000002</v>
      </c>
      <c r="FG145">
        <v>5624.027</v>
      </c>
      <c r="FH145">
        <v>6000.9049999999997</v>
      </c>
      <c r="FI145">
        <v>6480.9849999999997</v>
      </c>
      <c r="FJ145">
        <v>7081.2629999999999</v>
      </c>
      <c r="FK145">
        <v>7802.9340000000002</v>
      </c>
      <c r="FL145">
        <v>8383.2909999999993</v>
      </c>
      <c r="FM145">
        <v>8909.2219999999998</v>
      </c>
      <c r="FN145">
        <v>9427.2810000000009</v>
      </c>
      <c r="FO145">
        <v>2.5048568749129001</v>
      </c>
      <c r="FP145">
        <v>0</v>
      </c>
      <c r="FQ145">
        <v>13.8800001144409</v>
      </c>
      <c r="FR145">
        <v>72.656836600581798</v>
      </c>
      <c r="FS145">
        <v>0.14918021399094</v>
      </c>
      <c r="FT145">
        <v>0.1</v>
      </c>
      <c r="FU145">
        <v>0.1</v>
      </c>
      <c r="FV145">
        <v>0.80600000000000005</v>
      </c>
      <c r="FW145">
        <v>73</v>
      </c>
      <c r="FX145">
        <v>89.6</v>
      </c>
      <c r="FY145">
        <v>88.1</v>
      </c>
      <c r="FZ145">
        <v>7836</v>
      </c>
      <c r="GA145">
        <v>0.8</v>
      </c>
      <c r="GB145">
        <v>0.89100000000000001</v>
      </c>
      <c r="GC145">
        <v>0.72799999999999998</v>
      </c>
      <c r="GD145">
        <v>7</v>
      </c>
      <c r="GE145">
        <v>171</v>
      </c>
      <c r="GF145">
        <v>13.1</v>
      </c>
      <c r="GG145">
        <v>446</v>
      </c>
      <c r="GH145">
        <v>15.4</v>
      </c>
      <c r="GI145">
        <v>38.5</v>
      </c>
      <c r="GJ145">
        <v>53.7</v>
      </c>
      <c r="GK145" t="s">
        <v>211</v>
      </c>
      <c r="GL145">
        <v>1.6</v>
      </c>
      <c r="GM145">
        <v>-0.4</v>
      </c>
      <c r="GN145">
        <v>71.599999999999994</v>
      </c>
      <c r="GO145">
        <v>46.7</v>
      </c>
      <c r="GP145">
        <v>9.3000000000000007</v>
      </c>
      <c r="GQ145">
        <v>0.64</v>
      </c>
      <c r="GR145">
        <v>0.59</v>
      </c>
      <c r="GS145">
        <v>75.8</v>
      </c>
      <c r="GT145">
        <v>70.400000000000006</v>
      </c>
      <c r="GU145">
        <v>84.6</v>
      </c>
      <c r="GV145">
        <v>94.9</v>
      </c>
    </row>
    <row r="146" spans="1:204">
      <c r="A146" s="9" t="s">
        <v>481</v>
      </c>
      <c r="B146" s="9" t="s">
        <v>482</v>
      </c>
      <c r="E146">
        <v>50421660</v>
      </c>
      <c r="F146">
        <v>24867986</v>
      </c>
      <c r="G146">
        <v>6807577.5</v>
      </c>
      <c r="H146">
        <v>6521613</v>
      </c>
      <c r="I146">
        <v>0.11619091508296246</v>
      </c>
      <c r="J146">
        <v>1005765</v>
      </c>
      <c r="K146">
        <v>2693160</v>
      </c>
      <c r="L146">
        <v>254282</v>
      </c>
      <c r="M146">
        <v>0</v>
      </c>
      <c r="N146">
        <v>2600000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553187</v>
      </c>
      <c r="W146">
        <v>7894</v>
      </c>
      <c r="X146">
        <v>2074902</v>
      </c>
      <c r="Y146">
        <v>1489852</v>
      </c>
      <c r="Z146">
        <v>2517526</v>
      </c>
      <c r="AA146">
        <v>1037496</v>
      </c>
      <c r="AB146">
        <v>6432560</v>
      </c>
      <c r="AC146">
        <v>10790078</v>
      </c>
      <c r="AD146">
        <v>15592112</v>
      </c>
      <c r="AE146">
        <v>9253754</v>
      </c>
      <c r="AF146">
        <v>21608737</v>
      </c>
      <c r="AG146">
        <v>13471667</v>
      </c>
      <c r="AH146">
        <v>91382972</v>
      </c>
      <c r="AI146">
        <v>0</v>
      </c>
      <c r="AJ146">
        <v>0</v>
      </c>
      <c r="AK146">
        <v>0</v>
      </c>
      <c r="AL146">
        <v>0</v>
      </c>
      <c r="AM146">
        <v>8</v>
      </c>
      <c r="AN146">
        <v>0</v>
      </c>
      <c r="AO146">
        <v>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441</v>
      </c>
      <c r="AX146">
        <v>82</v>
      </c>
      <c r="AY146">
        <v>369</v>
      </c>
      <c r="AZ146">
        <v>609</v>
      </c>
      <c r="BA146">
        <v>352</v>
      </c>
      <c r="BB146">
        <v>130</v>
      </c>
      <c r="BC146">
        <v>1983</v>
      </c>
      <c r="BD146">
        <v>2453</v>
      </c>
      <c r="BE146">
        <v>4263</v>
      </c>
      <c r="BF146">
        <v>8087</v>
      </c>
      <c r="BG146">
        <v>2102</v>
      </c>
      <c r="BH146">
        <v>1980</v>
      </c>
      <c r="BI146">
        <v>3884</v>
      </c>
      <c r="BJ146">
        <v>22769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24761</v>
      </c>
      <c r="BT146">
        <v>49</v>
      </c>
      <c r="BU146">
        <v>29</v>
      </c>
      <c r="BV146">
        <v>42</v>
      </c>
      <c r="BW146">
        <v>39</v>
      </c>
      <c r="BX146">
        <v>35</v>
      </c>
      <c r="BY146">
        <v>10</v>
      </c>
      <c r="BZ146">
        <v>204</v>
      </c>
      <c r="CA146">
        <v>1</v>
      </c>
      <c r="CB146">
        <v>2</v>
      </c>
      <c r="CC146">
        <v>2</v>
      </c>
      <c r="CD146">
        <v>0</v>
      </c>
      <c r="CE146">
        <v>2</v>
      </c>
      <c r="CF146">
        <v>0</v>
      </c>
      <c r="CG146">
        <v>7</v>
      </c>
      <c r="CH146" t="s">
        <v>218</v>
      </c>
      <c r="CI146" t="s">
        <v>218</v>
      </c>
      <c r="CJ146" t="s">
        <v>218</v>
      </c>
      <c r="CK146" t="s">
        <v>218</v>
      </c>
      <c r="CL146" t="s">
        <v>218</v>
      </c>
      <c r="CM146" t="s">
        <v>218</v>
      </c>
      <c r="CN146" t="s">
        <v>218</v>
      </c>
      <c r="CO146">
        <v>10</v>
      </c>
      <c r="CP146">
        <v>4</v>
      </c>
      <c r="CQ146">
        <v>10</v>
      </c>
      <c r="CR146">
        <v>12</v>
      </c>
      <c r="CS146">
        <v>12</v>
      </c>
      <c r="CT146">
        <v>3</v>
      </c>
      <c r="CU146">
        <v>51</v>
      </c>
      <c r="CV146">
        <v>37</v>
      </c>
      <c r="CW146">
        <v>22</v>
      </c>
      <c r="CX146">
        <v>29</v>
      </c>
      <c r="CY146">
        <v>27</v>
      </c>
      <c r="CZ146">
        <v>19</v>
      </c>
      <c r="DA146">
        <v>6</v>
      </c>
      <c r="DB146">
        <v>140</v>
      </c>
      <c r="DC146">
        <v>45624047</v>
      </c>
      <c r="DD146">
        <v>46856382</v>
      </c>
      <c r="DE146">
        <v>48.32</v>
      </c>
      <c r="DF146">
        <v>48.32</v>
      </c>
      <c r="DG146">
        <v>48.32</v>
      </c>
      <c r="DH146">
        <v>48.32</v>
      </c>
      <c r="DI146">
        <v>48.32</v>
      </c>
      <c r="DJ146">
        <v>48.32</v>
      </c>
      <c r="DK146">
        <v>48.32</v>
      </c>
      <c r="DL146">
        <v>48.32</v>
      </c>
      <c r="DM146">
        <v>48.32</v>
      </c>
      <c r="DN146">
        <v>48.32</v>
      </c>
      <c r="DO146">
        <v>48.32</v>
      </c>
      <c r="DP146">
        <v>48.32</v>
      </c>
      <c r="DQ146">
        <v>48.32</v>
      </c>
      <c r="DR146">
        <v>48.32</v>
      </c>
      <c r="DS146">
        <v>48.32</v>
      </c>
      <c r="DT146">
        <v>48.32</v>
      </c>
      <c r="DU146">
        <v>48.32</v>
      </c>
      <c r="DV146">
        <v>48.32</v>
      </c>
      <c r="DW146">
        <v>48.32</v>
      </c>
      <c r="DX146">
        <v>48.32</v>
      </c>
      <c r="DY146">
        <v>48.32</v>
      </c>
      <c r="DZ146">
        <v>48.32</v>
      </c>
      <c r="EA146">
        <v>48.32</v>
      </c>
      <c r="EB146">
        <v>48.32</v>
      </c>
      <c r="EC146">
        <v>48.32</v>
      </c>
      <c r="ED146">
        <v>48.32</v>
      </c>
      <c r="EE146">
        <v>48.32</v>
      </c>
      <c r="EF146">
        <v>48.32</v>
      </c>
      <c r="EG146">
        <v>48.32</v>
      </c>
      <c r="EH146">
        <v>48.32</v>
      </c>
      <c r="EI146">
        <v>48.32</v>
      </c>
      <c r="EJ146">
        <v>1248.5630000000001</v>
      </c>
      <c r="EK146">
        <v>1377.8140000000001</v>
      </c>
      <c r="EL146">
        <v>1477.7940000000001</v>
      </c>
      <c r="EM146">
        <v>1526.5609999999999</v>
      </c>
      <c r="EN146">
        <v>1432.37</v>
      </c>
      <c r="EO146">
        <v>1335.0730000000001</v>
      </c>
      <c r="EP146">
        <v>1377.614</v>
      </c>
      <c r="EQ146">
        <v>1440.2550000000001</v>
      </c>
      <c r="ER146">
        <v>1554.759</v>
      </c>
      <c r="ES146">
        <v>1673.7739999999999</v>
      </c>
      <c r="ET146">
        <v>1750.415</v>
      </c>
      <c r="EU146">
        <v>1758.279</v>
      </c>
      <c r="EV146">
        <v>1765.559</v>
      </c>
      <c r="EW146">
        <v>1802.5730000000001</v>
      </c>
      <c r="EX146">
        <v>1875.73</v>
      </c>
      <c r="EY146">
        <v>1979.155</v>
      </c>
      <c r="EZ146">
        <v>2085.6750000000002</v>
      </c>
      <c r="FA146">
        <v>2180.52</v>
      </c>
      <c r="FB146">
        <v>2144.1</v>
      </c>
      <c r="FC146">
        <v>2200.922</v>
      </c>
      <c r="FD146">
        <v>2333.0909999999999</v>
      </c>
      <c r="FE146">
        <v>2381.808</v>
      </c>
      <c r="FF146">
        <v>2480.9780000000001</v>
      </c>
      <c r="FG146">
        <v>2606.9270000000001</v>
      </c>
      <c r="FH146">
        <v>2763.7139999999999</v>
      </c>
      <c r="FI146">
        <v>2931.7109999999998</v>
      </c>
      <c r="FJ146">
        <v>3126.2109999999998</v>
      </c>
      <c r="FK146">
        <v>3377.5210000000002</v>
      </c>
      <c r="FL146">
        <v>3574.7429999999999</v>
      </c>
      <c r="FM146">
        <v>3775.5340000000001</v>
      </c>
      <c r="FN146">
        <v>3996.183</v>
      </c>
      <c r="FO146">
        <v>2.1876302432177002</v>
      </c>
      <c r="FP146">
        <v>9.7109317333014603E-2</v>
      </c>
      <c r="FQ146">
        <v>9.8999996185302699</v>
      </c>
      <c r="FR146">
        <v>75.393853243969204</v>
      </c>
      <c r="FS146">
        <v>0.116345110423559</v>
      </c>
      <c r="FT146">
        <v>2.8</v>
      </c>
      <c r="FU146">
        <v>2.1</v>
      </c>
      <c r="FV146">
        <v>0.751</v>
      </c>
      <c r="FW146">
        <v>71.599999999999994</v>
      </c>
      <c r="FX146">
        <v>93.4</v>
      </c>
      <c r="FY146">
        <v>79.599999999999994</v>
      </c>
      <c r="FZ146">
        <v>3406</v>
      </c>
      <c r="GA146">
        <v>0.77700000000000002</v>
      </c>
      <c r="GB146">
        <v>0.88800000000000001</v>
      </c>
      <c r="GC146">
        <v>0.58899999999999997</v>
      </c>
      <c r="GD146">
        <v>19</v>
      </c>
      <c r="GE146">
        <v>88</v>
      </c>
      <c r="GF146">
        <v>6.4</v>
      </c>
      <c r="GG146">
        <v>418</v>
      </c>
      <c r="GH146">
        <v>15.2</v>
      </c>
      <c r="GI146">
        <v>23.1</v>
      </c>
      <c r="GJ146">
        <v>62.6</v>
      </c>
      <c r="GK146">
        <v>66</v>
      </c>
      <c r="GL146">
        <v>2</v>
      </c>
      <c r="GM146">
        <v>-0.2</v>
      </c>
      <c r="GN146">
        <v>66.400000000000006</v>
      </c>
      <c r="GO146">
        <v>53.8</v>
      </c>
      <c r="GP146">
        <v>6.9</v>
      </c>
      <c r="GQ146">
        <v>0.56000000000000005</v>
      </c>
      <c r="GR146">
        <v>0.57999999999999996</v>
      </c>
      <c r="GS146">
        <v>73.900000000000006</v>
      </c>
      <c r="GT146">
        <v>69.400000000000006</v>
      </c>
      <c r="GU146">
        <v>93.7</v>
      </c>
      <c r="GV146">
        <v>93.1</v>
      </c>
    </row>
    <row r="147" spans="1:204">
      <c r="A147" s="9" t="s">
        <v>483</v>
      </c>
      <c r="B147" s="9" t="s">
        <v>484</v>
      </c>
      <c r="E147">
        <v>16220739</v>
      </c>
      <c r="F147">
        <v>22237310</v>
      </c>
      <c r="G147">
        <v>707984.5</v>
      </c>
      <c r="H147">
        <v>265516.0625</v>
      </c>
      <c r="I147">
        <v>2.60131169022823E-2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21324</v>
      </c>
      <c r="W147">
        <v>0</v>
      </c>
      <c r="X147">
        <v>0</v>
      </c>
      <c r="Y147">
        <v>224500</v>
      </c>
      <c r="Z147">
        <v>16200</v>
      </c>
      <c r="AA147">
        <v>4700</v>
      </c>
      <c r="AB147">
        <v>0</v>
      </c>
      <c r="AC147">
        <v>900</v>
      </c>
      <c r="AD147">
        <v>0</v>
      </c>
      <c r="AE147">
        <v>0</v>
      </c>
      <c r="AF147">
        <v>0</v>
      </c>
      <c r="AG147">
        <v>0</v>
      </c>
      <c r="AH147">
        <v>267624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</v>
      </c>
      <c r="AT147">
        <v>755</v>
      </c>
      <c r="AU147">
        <v>191</v>
      </c>
      <c r="AV147">
        <v>192</v>
      </c>
      <c r="AW147">
        <v>0</v>
      </c>
      <c r="AX147">
        <v>0</v>
      </c>
      <c r="AY147">
        <v>0</v>
      </c>
      <c r="AZ147">
        <v>55</v>
      </c>
      <c r="BA147">
        <v>36</v>
      </c>
      <c r="BB147">
        <v>2</v>
      </c>
      <c r="BC147">
        <v>93</v>
      </c>
      <c r="BD147">
        <v>0</v>
      </c>
      <c r="BE147">
        <v>0</v>
      </c>
      <c r="BF147">
        <v>0</v>
      </c>
      <c r="BG147">
        <v>1</v>
      </c>
      <c r="BH147">
        <v>12</v>
      </c>
      <c r="BI147">
        <v>19</v>
      </c>
      <c r="BJ147">
        <v>32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317</v>
      </c>
      <c r="BT147">
        <v>2</v>
      </c>
      <c r="BU147">
        <v>3</v>
      </c>
      <c r="BV147">
        <v>1</v>
      </c>
      <c r="BW147">
        <v>2</v>
      </c>
      <c r="BX147">
        <v>9</v>
      </c>
      <c r="BY147">
        <v>0</v>
      </c>
      <c r="BZ147">
        <v>17</v>
      </c>
      <c r="CA147" t="s">
        <v>218</v>
      </c>
      <c r="CB147" t="s">
        <v>218</v>
      </c>
      <c r="CC147" t="s">
        <v>218</v>
      </c>
      <c r="CD147" t="s">
        <v>218</v>
      </c>
      <c r="CE147" t="s">
        <v>218</v>
      </c>
      <c r="CF147" t="s">
        <v>218</v>
      </c>
      <c r="CG147" t="s">
        <v>218</v>
      </c>
      <c r="CH147">
        <v>0</v>
      </c>
      <c r="CI147">
        <v>0</v>
      </c>
      <c r="CJ147">
        <v>0</v>
      </c>
      <c r="CK147">
        <v>1</v>
      </c>
      <c r="CL147">
        <v>5</v>
      </c>
      <c r="CM147">
        <v>0</v>
      </c>
      <c r="CN147">
        <v>6</v>
      </c>
      <c r="CO147">
        <v>2</v>
      </c>
      <c r="CP147">
        <v>1</v>
      </c>
      <c r="CQ147">
        <v>0</v>
      </c>
      <c r="CR147">
        <v>1</v>
      </c>
      <c r="CS147">
        <v>2</v>
      </c>
      <c r="CT147">
        <v>0</v>
      </c>
      <c r="CU147">
        <v>6</v>
      </c>
      <c r="CV147">
        <v>0</v>
      </c>
      <c r="CW147">
        <v>1</v>
      </c>
      <c r="CX147">
        <v>0</v>
      </c>
      <c r="CY147">
        <v>0</v>
      </c>
      <c r="CZ147">
        <v>2</v>
      </c>
      <c r="DA147">
        <v>0</v>
      </c>
      <c r="DB147">
        <v>3</v>
      </c>
      <c r="DC147">
        <v>35010000</v>
      </c>
      <c r="DD147">
        <v>35257000</v>
      </c>
      <c r="DE147">
        <v>35.58</v>
      </c>
      <c r="DF147">
        <v>35.58</v>
      </c>
      <c r="DG147">
        <v>35.58</v>
      </c>
      <c r="DH147">
        <v>35.58</v>
      </c>
      <c r="DI147">
        <v>35.58</v>
      </c>
      <c r="DJ147">
        <v>35.58</v>
      </c>
      <c r="DK147">
        <v>35.58</v>
      </c>
      <c r="DL147">
        <v>35.58</v>
      </c>
      <c r="DM147">
        <v>35.58</v>
      </c>
      <c r="DN147">
        <v>35.58</v>
      </c>
      <c r="DO147">
        <v>35.58</v>
      </c>
      <c r="DP147">
        <v>35.58</v>
      </c>
      <c r="DQ147">
        <v>35.58</v>
      </c>
      <c r="DR147">
        <v>35.58</v>
      </c>
      <c r="DS147">
        <v>35.58</v>
      </c>
      <c r="DT147">
        <v>35.58</v>
      </c>
      <c r="DU147">
        <v>35.58</v>
      </c>
      <c r="DV147">
        <v>35.58</v>
      </c>
      <c r="DW147">
        <v>35.58</v>
      </c>
      <c r="DX147">
        <v>35.58</v>
      </c>
      <c r="DY147">
        <v>35.58</v>
      </c>
      <c r="DZ147">
        <v>35.58</v>
      </c>
      <c r="EA147">
        <v>35.58</v>
      </c>
      <c r="EB147">
        <v>35.58</v>
      </c>
      <c r="EC147">
        <v>35.58</v>
      </c>
      <c r="ED147">
        <v>35.58</v>
      </c>
      <c r="EE147">
        <v>35.58</v>
      </c>
      <c r="EF147">
        <v>35.58</v>
      </c>
      <c r="EG147">
        <v>35.58</v>
      </c>
      <c r="EH147">
        <v>35.58</v>
      </c>
      <c r="EI147">
        <v>35.58</v>
      </c>
      <c r="EJ147">
        <v>4209.2160000000003</v>
      </c>
      <c r="EK147">
        <v>4107.2030000000004</v>
      </c>
      <c r="EL147">
        <v>4108.8190000000004</v>
      </c>
      <c r="EM147">
        <v>4447.3040000000001</v>
      </c>
      <c r="EN147">
        <v>4557.8969999999999</v>
      </c>
      <c r="EO147">
        <v>4841.6120000000001</v>
      </c>
      <c r="EP147">
        <v>5089.7830000000004</v>
      </c>
      <c r="EQ147">
        <v>5321.9520000000002</v>
      </c>
      <c r="ER147">
        <v>5678.942</v>
      </c>
      <c r="ES147">
        <v>6112.3050000000003</v>
      </c>
      <c r="ET147">
        <v>5837.1869999999999</v>
      </c>
      <c r="EU147">
        <v>5603.4679999999998</v>
      </c>
      <c r="EV147">
        <v>5833.65</v>
      </c>
      <c r="EW147">
        <v>6205.6350000000002</v>
      </c>
      <c r="EX147">
        <v>6655.7089999999998</v>
      </c>
      <c r="EY147">
        <v>7248.88</v>
      </c>
      <c r="EZ147">
        <v>7841.1819999999998</v>
      </c>
      <c r="FA147">
        <v>8530.9869999999992</v>
      </c>
      <c r="FB147">
        <v>9052.0490000000009</v>
      </c>
      <c r="FC147">
        <v>9599.2999999999993</v>
      </c>
      <c r="FD147">
        <v>10280.41</v>
      </c>
      <c r="FE147">
        <v>10711.16</v>
      </c>
      <c r="FF147">
        <v>11060.624</v>
      </c>
      <c r="FG147">
        <v>11740.654</v>
      </c>
      <c r="FH147">
        <v>12700.477999999999</v>
      </c>
      <c r="FI147">
        <v>13571.317999999999</v>
      </c>
      <c r="FJ147">
        <v>14884.027</v>
      </c>
      <c r="FK147">
        <v>16310.722</v>
      </c>
      <c r="FL147">
        <v>17493.16</v>
      </c>
      <c r="FM147">
        <v>18640.343000000001</v>
      </c>
      <c r="FN147">
        <v>19936.589</v>
      </c>
      <c r="FO147">
        <v>5.42437039319225</v>
      </c>
      <c r="FP147">
        <v>5.0275811470595899E-2</v>
      </c>
      <c r="FQ147">
        <v>90.267660577034405</v>
      </c>
      <c r="FR147">
        <v>115.214398748101</v>
      </c>
      <c r="FS147">
        <v>0.57382250186487405</v>
      </c>
      <c r="FT147">
        <v>-0.2</v>
      </c>
      <c r="FU147">
        <v>-0.3</v>
      </c>
      <c r="FV147">
        <v>0.88</v>
      </c>
      <c r="FW147">
        <v>75.5</v>
      </c>
      <c r="FX147">
        <v>99.3</v>
      </c>
      <c r="FY147">
        <v>87.7</v>
      </c>
      <c r="FZ147">
        <v>15987</v>
      </c>
      <c r="GA147">
        <v>0.84199999999999997</v>
      </c>
      <c r="GB147">
        <v>0.95199999999999996</v>
      </c>
      <c r="GC147">
        <v>0.84699999999999998</v>
      </c>
      <c r="GD147">
        <v>12</v>
      </c>
      <c r="GE147">
        <v>636</v>
      </c>
      <c r="GF147">
        <v>9.9</v>
      </c>
      <c r="GG147">
        <v>3155</v>
      </c>
      <c r="GH147">
        <v>12.7</v>
      </c>
      <c r="GI147" t="s">
        <v>211</v>
      </c>
      <c r="GJ147" t="s">
        <v>211</v>
      </c>
      <c r="GK147" t="s">
        <v>211</v>
      </c>
      <c r="GL147">
        <v>0</v>
      </c>
      <c r="GM147">
        <v>-0.1</v>
      </c>
      <c r="GN147">
        <v>61.2</v>
      </c>
      <c r="GO147">
        <v>20.6</v>
      </c>
      <c r="GP147">
        <v>18.8</v>
      </c>
      <c r="GQ147">
        <v>0.63100000000000001</v>
      </c>
      <c r="GR147">
        <v>0.59</v>
      </c>
      <c r="GS147">
        <v>79.7</v>
      </c>
      <c r="GT147">
        <v>71.3</v>
      </c>
      <c r="GU147">
        <v>99</v>
      </c>
      <c r="GV147">
        <v>99.6</v>
      </c>
    </row>
    <row r="148" spans="1:204">
      <c r="A148" s="9" t="s">
        <v>485</v>
      </c>
      <c r="B148" s="9" t="s">
        <v>486</v>
      </c>
      <c r="E148">
        <v>2678881.5</v>
      </c>
      <c r="F148">
        <v>7333387.5</v>
      </c>
      <c r="G148">
        <v>419002.71879999997</v>
      </c>
      <c r="H148">
        <v>129779.83590000001</v>
      </c>
      <c r="I148">
        <v>1.767662767398898E-2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46120</v>
      </c>
      <c r="W148">
        <v>2000</v>
      </c>
      <c r="X148">
        <v>0</v>
      </c>
      <c r="Y148">
        <v>3050</v>
      </c>
      <c r="Z148">
        <v>260</v>
      </c>
      <c r="AA148">
        <v>276</v>
      </c>
      <c r="AB148">
        <v>0</v>
      </c>
      <c r="AC148">
        <v>0</v>
      </c>
      <c r="AD148">
        <v>0</v>
      </c>
      <c r="AE148">
        <v>200</v>
      </c>
      <c r="AF148">
        <v>70</v>
      </c>
      <c r="AG148">
        <v>0</v>
      </c>
      <c r="AH148">
        <v>51976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2737</v>
      </c>
      <c r="AV148">
        <v>2738</v>
      </c>
      <c r="AW148">
        <v>53</v>
      </c>
      <c r="AX148">
        <v>19</v>
      </c>
      <c r="AY148">
        <v>0</v>
      </c>
      <c r="AZ148">
        <v>10</v>
      </c>
      <c r="BA148">
        <v>7</v>
      </c>
      <c r="BB148">
        <v>0</v>
      </c>
      <c r="BC148">
        <v>89</v>
      </c>
      <c r="BD148">
        <v>0</v>
      </c>
      <c r="BE148">
        <v>0</v>
      </c>
      <c r="BF148">
        <v>0</v>
      </c>
      <c r="BG148">
        <v>29</v>
      </c>
      <c r="BH148">
        <v>4</v>
      </c>
      <c r="BI148">
        <v>0</v>
      </c>
      <c r="BJ148">
        <v>33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2860</v>
      </c>
      <c r="BT148">
        <v>3</v>
      </c>
      <c r="BU148">
        <v>5</v>
      </c>
      <c r="BV148">
        <v>2</v>
      </c>
      <c r="BW148">
        <v>3</v>
      </c>
      <c r="BX148">
        <v>4</v>
      </c>
      <c r="BY148">
        <v>3</v>
      </c>
      <c r="BZ148">
        <v>20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3</v>
      </c>
      <c r="CP148">
        <v>1</v>
      </c>
      <c r="CQ148">
        <v>0</v>
      </c>
      <c r="CR148">
        <v>2</v>
      </c>
      <c r="CS148">
        <v>2</v>
      </c>
      <c r="CT148">
        <v>1</v>
      </c>
      <c r="CU148">
        <v>9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2</v>
      </c>
      <c r="DC148">
        <v>9558000</v>
      </c>
      <c r="DD148">
        <v>9661000</v>
      </c>
      <c r="DE148">
        <v>9.77</v>
      </c>
      <c r="DF148">
        <v>9.77</v>
      </c>
      <c r="DG148">
        <v>9.77</v>
      </c>
      <c r="DH148">
        <v>9.77</v>
      </c>
      <c r="DI148">
        <v>9.77</v>
      </c>
      <c r="DJ148">
        <v>9.77</v>
      </c>
      <c r="DK148">
        <v>9.77</v>
      </c>
      <c r="DL148">
        <v>9.77</v>
      </c>
      <c r="DM148">
        <v>9.77</v>
      </c>
      <c r="DN148">
        <v>9.77</v>
      </c>
      <c r="DO148">
        <v>9.77</v>
      </c>
      <c r="DP148">
        <v>9.77</v>
      </c>
      <c r="DQ148">
        <v>9.77</v>
      </c>
      <c r="DR148">
        <v>9.77</v>
      </c>
      <c r="DS148">
        <v>9.77</v>
      </c>
      <c r="DT148">
        <v>9.77</v>
      </c>
      <c r="DU148">
        <v>9.77</v>
      </c>
      <c r="DV148">
        <v>9.77</v>
      </c>
      <c r="DW148">
        <v>9.77</v>
      </c>
      <c r="DX148">
        <v>9.77</v>
      </c>
      <c r="DY148">
        <v>9.77</v>
      </c>
      <c r="DZ148">
        <v>9.77</v>
      </c>
      <c r="EA148">
        <v>9.77</v>
      </c>
      <c r="EB148">
        <v>9.77</v>
      </c>
      <c r="EC148">
        <v>9.77</v>
      </c>
      <c r="ED148">
        <v>9.77</v>
      </c>
      <c r="EE148">
        <v>9.77</v>
      </c>
      <c r="EF148">
        <v>9.77</v>
      </c>
      <c r="EG148">
        <v>9.77</v>
      </c>
      <c r="EH148">
        <v>9.77</v>
      </c>
      <c r="EI148">
        <v>9.77</v>
      </c>
      <c r="EJ148">
        <v>5130.1210000000001</v>
      </c>
      <c r="EK148">
        <v>5756.665</v>
      </c>
      <c r="EL148">
        <v>6240.0060000000003</v>
      </c>
      <c r="EM148">
        <v>6536.5780000000004</v>
      </c>
      <c r="EN148">
        <v>6697.7089999999998</v>
      </c>
      <c r="EO148">
        <v>7007.3320000000003</v>
      </c>
      <c r="EP148">
        <v>7399.5789999999997</v>
      </c>
      <c r="EQ148">
        <v>8181.8649999999998</v>
      </c>
      <c r="ER148">
        <v>8872.4850000000006</v>
      </c>
      <c r="ES148">
        <v>9855.3379999999997</v>
      </c>
      <c r="ET148">
        <v>11087.482</v>
      </c>
      <c r="EU148">
        <v>11877.159</v>
      </c>
      <c r="EV148">
        <v>12568.502</v>
      </c>
      <c r="EW148">
        <v>12709.886</v>
      </c>
      <c r="EX148">
        <v>13120.076999999999</v>
      </c>
      <c r="EY148">
        <v>13632.154</v>
      </c>
      <c r="EZ148">
        <v>14308.422</v>
      </c>
      <c r="FA148">
        <v>15077.251</v>
      </c>
      <c r="FB148">
        <v>15928.968000000001</v>
      </c>
      <c r="FC148">
        <v>16713.489000000001</v>
      </c>
      <c r="FD148">
        <v>17651.947</v>
      </c>
      <c r="FE148">
        <v>18309.134999999998</v>
      </c>
      <c r="FF148">
        <v>18637.616000000002</v>
      </c>
      <c r="FG148">
        <v>18739.735000000001</v>
      </c>
      <c r="FH148">
        <v>19331.575000000001</v>
      </c>
      <c r="FI148">
        <v>19956.592000000001</v>
      </c>
      <c r="FJ148">
        <v>20818.203000000001</v>
      </c>
      <c r="FK148">
        <v>21700.875</v>
      </c>
      <c r="FL148">
        <v>22356.712</v>
      </c>
      <c r="FM148">
        <v>23023.786</v>
      </c>
      <c r="FN148">
        <v>23914.609</v>
      </c>
      <c r="FO148">
        <v>5.3024009702730401</v>
      </c>
      <c r="FP148">
        <v>0</v>
      </c>
      <c r="FQ148">
        <v>86</v>
      </c>
      <c r="FR148">
        <v>140.35977512830601</v>
      </c>
      <c r="FS148">
        <v>1.19350351211766</v>
      </c>
      <c r="FT148">
        <v>-1.5</v>
      </c>
      <c r="FU148">
        <v>-1.1000000000000001</v>
      </c>
      <c r="FV148">
        <v>0.90900000000000003</v>
      </c>
      <c r="FW148">
        <v>78.599999999999994</v>
      </c>
      <c r="FX148">
        <v>94.9</v>
      </c>
      <c r="FY148">
        <v>88.8</v>
      </c>
      <c r="FZ148">
        <v>22765</v>
      </c>
      <c r="GA148">
        <v>0.89300000000000002</v>
      </c>
      <c r="GB148">
        <v>0.92900000000000005</v>
      </c>
      <c r="GC148">
        <v>0.90600000000000003</v>
      </c>
      <c r="GD148">
        <v>8</v>
      </c>
      <c r="GE148">
        <v>1494</v>
      </c>
      <c r="GF148">
        <v>15.5</v>
      </c>
      <c r="GG148">
        <v>4908</v>
      </c>
      <c r="GH148">
        <v>11.3</v>
      </c>
      <c r="GI148" t="s">
        <v>211</v>
      </c>
      <c r="GJ148">
        <v>77.400000000000006</v>
      </c>
      <c r="GK148" t="s">
        <v>211</v>
      </c>
      <c r="GL148">
        <v>0</v>
      </c>
      <c r="GM148">
        <v>0.4</v>
      </c>
      <c r="GN148">
        <v>60.7</v>
      </c>
      <c r="GO148">
        <v>22.7</v>
      </c>
      <c r="GP148">
        <v>26.7</v>
      </c>
      <c r="GQ148">
        <v>0.753</v>
      </c>
      <c r="GR148">
        <v>0.6</v>
      </c>
      <c r="GS148">
        <v>81.8</v>
      </c>
      <c r="GT148">
        <v>75.3</v>
      </c>
      <c r="GU148">
        <v>93.3</v>
      </c>
      <c r="GV148">
        <v>96.6</v>
      </c>
    </row>
    <row r="149" spans="1:204">
      <c r="A149" s="9" t="s">
        <v>487</v>
      </c>
      <c r="B149" s="9" t="s">
        <v>488</v>
      </c>
      <c r="E149">
        <v>51696.867200000001</v>
      </c>
      <c r="F149">
        <v>513732.375</v>
      </c>
      <c r="G149">
        <v>165320.6563</v>
      </c>
      <c r="H149">
        <v>21861.658200000002</v>
      </c>
      <c r="I149" t="e">
        <v>#N/A</v>
      </c>
      <c r="AH149">
        <v>0</v>
      </c>
      <c r="AO149">
        <v>0</v>
      </c>
      <c r="AV149">
        <v>1</v>
      </c>
      <c r="BC149">
        <v>0</v>
      </c>
      <c r="BJ149">
        <v>0</v>
      </c>
      <c r="BQ149">
        <v>0</v>
      </c>
      <c r="BR149">
        <v>0</v>
      </c>
      <c r="BS149">
        <v>1</v>
      </c>
      <c r="BT149" t="s">
        <v>218</v>
      </c>
      <c r="BU149" t="s">
        <v>218</v>
      </c>
      <c r="BV149" t="s">
        <v>218</v>
      </c>
      <c r="BW149" t="s">
        <v>218</v>
      </c>
      <c r="BX149" t="s">
        <v>218</v>
      </c>
      <c r="BY149" t="s">
        <v>218</v>
      </c>
      <c r="BZ149" t="s">
        <v>218</v>
      </c>
      <c r="CA149" t="s">
        <v>218</v>
      </c>
      <c r="CB149" t="s">
        <v>218</v>
      </c>
      <c r="CC149" t="s">
        <v>218</v>
      </c>
      <c r="CD149" t="s">
        <v>218</v>
      </c>
      <c r="CE149" t="s">
        <v>218</v>
      </c>
      <c r="CF149" t="s">
        <v>218</v>
      </c>
      <c r="CG149" t="s">
        <v>218</v>
      </c>
      <c r="CH149" t="s">
        <v>218</v>
      </c>
      <c r="CI149" t="s">
        <v>218</v>
      </c>
      <c r="CJ149" t="s">
        <v>218</v>
      </c>
      <c r="CK149" t="s">
        <v>218</v>
      </c>
      <c r="CL149" t="s">
        <v>218</v>
      </c>
      <c r="CM149" t="s">
        <v>218</v>
      </c>
      <c r="CN149" t="s">
        <v>218</v>
      </c>
      <c r="CO149" t="s">
        <v>218</v>
      </c>
      <c r="CP149" t="s">
        <v>218</v>
      </c>
      <c r="CQ149" t="s">
        <v>218</v>
      </c>
      <c r="CR149" t="s">
        <v>218</v>
      </c>
      <c r="CS149" t="s">
        <v>218</v>
      </c>
      <c r="CT149" t="s">
        <v>218</v>
      </c>
      <c r="CU149" t="s">
        <v>218</v>
      </c>
      <c r="CV149" t="s">
        <v>218</v>
      </c>
      <c r="CW149" t="s">
        <v>218</v>
      </c>
      <c r="CX149" t="s">
        <v>218</v>
      </c>
      <c r="CY149" t="s">
        <v>218</v>
      </c>
      <c r="CZ149" t="s">
        <v>218</v>
      </c>
      <c r="DA149" t="s">
        <v>218</v>
      </c>
      <c r="DB149" t="s">
        <v>218</v>
      </c>
      <c r="DC149">
        <v>200023</v>
      </c>
      <c r="DD149">
        <v>212583</v>
      </c>
      <c r="DE149">
        <v>0.24</v>
      </c>
      <c r="DF149">
        <v>0.24</v>
      </c>
      <c r="DG149">
        <v>0.24</v>
      </c>
      <c r="DH149">
        <v>0.24</v>
      </c>
      <c r="DI149">
        <v>0.24</v>
      </c>
      <c r="DJ149">
        <v>0.24</v>
      </c>
      <c r="DK149">
        <v>0.24</v>
      </c>
      <c r="DL149">
        <v>0.24</v>
      </c>
      <c r="DM149">
        <v>0.24</v>
      </c>
      <c r="DN149">
        <v>0.24</v>
      </c>
      <c r="DO149">
        <v>0.24</v>
      </c>
      <c r="DP149">
        <v>0.24</v>
      </c>
      <c r="DQ149">
        <v>0.24</v>
      </c>
      <c r="DR149">
        <v>0.24</v>
      </c>
      <c r="DS149">
        <v>0.24</v>
      </c>
      <c r="DT149">
        <v>0.24</v>
      </c>
      <c r="DU149">
        <v>0.24</v>
      </c>
      <c r="DV149">
        <v>0.24</v>
      </c>
      <c r="DW149">
        <v>0.24</v>
      </c>
      <c r="DX149">
        <v>0.24</v>
      </c>
      <c r="DY149">
        <v>0.24</v>
      </c>
      <c r="DZ149">
        <v>0.24</v>
      </c>
      <c r="EA149">
        <v>0.24</v>
      </c>
      <c r="EB149">
        <v>0.24</v>
      </c>
      <c r="EC149">
        <v>0.24</v>
      </c>
      <c r="ED149">
        <v>0.24</v>
      </c>
      <c r="EE149">
        <v>0.24</v>
      </c>
      <c r="EF149">
        <v>0.24</v>
      </c>
      <c r="EG149">
        <v>0.24</v>
      </c>
      <c r="EH149">
        <v>0.24</v>
      </c>
      <c r="EI149">
        <v>0.24</v>
      </c>
      <c r="EJ149">
        <v>46507.822999999997</v>
      </c>
      <c r="EK149">
        <v>45133.98</v>
      </c>
      <c r="EL149">
        <v>40816.389000000003</v>
      </c>
      <c r="EM149">
        <v>37491.521000000001</v>
      </c>
      <c r="EN149">
        <v>42298.188999999998</v>
      </c>
      <c r="EO149">
        <v>35886.858</v>
      </c>
      <c r="EP149">
        <v>36215.963000000003</v>
      </c>
      <c r="EQ149">
        <v>36018.101000000002</v>
      </c>
      <c r="ER149">
        <v>37478.324999999997</v>
      </c>
      <c r="ES149">
        <v>39421.5</v>
      </c>
      <c r="ET149">
        <v>29906.298999999999</v>
      </c>
      <c r="EU149">
        <v>29256.364000000001</v>
      </c>
      <c r="EV149">
        <v>31565.678</v>
      </c>
      <c r="EW149">
        <v>31461.05</v>
      </c>
      <c r="EX149">
        <v>32108.572</v>
      </c>
      <c r="EY149">
        <v>33274.75</v>
      </c>
      <c r="EZ149">
        <v>35771.504999999997</v>
      </c>
      <c r="FA149">
        <v>45799.703000000001</v>
      </c>
      <c r="FB149">
        <v>49285.998</v>
      </c>
      <c r="FC149">
        <v>51004.67</v>
      </c>
      <c r="FD149">
        <v>55248.245000000003</v>
      </c>
      <c r="FE149">
        <v>56208.29</v>
      </c>
      <c r="FF149">
        <v>56075.667999999998</v>
      </c>
      <c r="FG149">
        <v>57931.762999999999</v>
      </c>
      <c r="FH149">
        <v>68166.303</v>
      </c>
      <c r="FI149">
        <v>70771.510999999999</v>
      </c>
      <c r="FJ149">
        <v>76537.145999999993</v>
      </c>
      <c r="FK149">
        <v>80870.407000000007</v>
      </c>
      <c r="FL149">
        <v>84833.173999999999</v>
      </c>
      <c r="FM149">
        <v>88034.864000000001</v>
      </c>
      <c r="FN149">
        <v>92475.835000000006</v>
      </c>
      <c r="FO149">
        <v>1.3078242190468701</v>
      </c>
      <c r="FP149" t="e">
        <v>#N/A</v>
      </c>
      <c r="FQ149">
        <v>90</v>
      </c>
      <c r="FR149">
        <v>131.39432663315699</v>
      </c>
      <c r="FS149" t="e">
        <v>#N/A</v>
      </c>
      <c r="FT149" t="e">
        <v>#N/A</v>
      </c>
      <c r="FU149" t="e">
        <v>#N/A</v>
      </c>
      <c r="FV149">
        <v>0.91</v>
      </c>
      <c r="FW149">
        <v>75.5</v>
      </c>
      <c r="FX149">
        <v>93.1</v>
      </c>
      <c r="FY149">
        <v>80.400000000000006</v>
      </c>
      <c r="FZ149">
        <v>74882</v>
      </c>
      <c r="GA149">
        <v>0.84099999999999997</v>
      </c>
      <c r="GB149">
        <v>0.88800000000000001</v>
      </c>
      <c r="GC149">
        <v>1</v>
      </c>
      <c r="GD149">
        <v>-30</v>
      </c>
      <c r="GE149">
        <v>1115</v>
      </c>
      <c r="GF149">
        <v>9.6999999999999993</v>
      </c>
      <c r="GG149" t="s">
        <v>211</v>
      </c>
      <c r="GH149">
        <v>19.600000000000001</v>
      </c>
      <c r="GI149" t="s">
        <v>211</v>
      </c>
      <c r="GJ149">
        <v>59</v>
      </c>
      <c r="GK149" t="s">
        <v>211</v>
      </c>
      <c r="GL149">
        <v>1</v>
      </c>
      <c r="GM149">
        <v>9.4</v>
      </c>
      <c r="GN149">
        <v>95.8</v>
      </c>
      <c r="GO149">
        <v>19.2</v>
      </c>
      <c r="GP149">
        <v>1.3</v>
      </c>
      <c r="GQ149">
        <v>0.44500000000000001</v>
      </c>
      <c r="GR149">
        <v>0.28000000000000003</v>
      </c>
      <c r="GS149">
        <v>76.8</v>
      </c>
      <c r="GT149">
        <v>74.8</v>
      </c>
      <c r="GU149">
        <v>90.4</v>
      </c>
      <c r="GV149">
        <v>93.8</v>
      </c>
    </row>
    <row r="150" spans="1:204">
      <c r="A150" s="9" t="s">
        <v>489</v>
      </c>
      <c r="B150" s="9" t="s">
        <v>490</v>
      </c>
      <c r="E150">
        <v>11380737</v>
      </c>
      <c r="F150">
        <v>10876035</v>
      </c>
      <c r="G150">
        <v>538861.25</v>
      </c>
      <c r="H150">
        <v>221927.67189999999</v>
      </c>
      <c r="I150">
        <v>5.6206098748077526E-2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0</v>
      </c>
      <c r="S150">
        <v>200</v>
      </c>
      <c r="T150">
        <v>1800</v>
      </c>
      <c r="U150">
        <v>700</v>
      </c>
      <c r="W150">
        <v>2000</v>
      </c>
      <c r="X150">
        <v>15000</v>
      </c>
      <c r="Y150">
        <v>127320</v>
      </c>
      <c r="Z150">
        <v>107968</v>
      </c>
      <c r="AA150">
        <v>115582</v>
      </c>
      <c r="AC150">
        <v>0</v>
      </c>
      <c r="AD150">
        <v>0</v>
      </c>
      <c r="AE150">
        <v>5666</v>
      </c>
      <c r="AF150">
        <v>300</v>
      </c>
      <c r="AG150">
        <v>2400</v>
      </c>
      <c r="AH150">
        <v>378936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0</v>
      </c>
      <c r="AS150">
        <v>16</v>
      </c>
      <c r="AT150">
        <v>106</v>
      </c>
      <c r="AU150">
        <v>202</v>
      </c>
      <c r="AV150">
        <v>203</v>
      </c>
      <c r="AX150">
        <v>0</v>
      </c>
      <c r="AY150">
        <v>108</v>
      </c>
      <c r="AZ150">
        <v>24</v>
      </c>
      <c r="BA150">
        <v>90</v>
      </c>
      <c r="BB150">
        <v>173</v>
      </c>
      <c r="BC150">
        <v>395</v>
      </c>
      <c r="BE150">
        <v>0</v>
      </c>
      <c r="BF150">
        <v>0</v>
      </c>
      <c r="BG150">
        <v>15</v>
      </c>
      <c r="BH150">
        <v>14</v>
      </c>
      <c r="BI150">
        <v>15</v>
      </c>
      <c r="BJ150">
        <v>44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642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 t="s">
        <v>218</v>
      </c>
      <c r="CB150" t="s">
        <v>218</v>
      </c>
      <c r="CC150" t="s">
        <v>218</v>
      </c>
      <c r="CD150" t="s">
        <v>218</v>
      </c>
      <c r="CE150" t="s">
        <v>218</v>
      </c>
      <c r="CF150" t="s">
        <v>218</v>
      </c>
      <c r="CG150" t="s">
        <v>218</v>
      </c>
      <c r="CH150" t="s">
        <v>218</v>
      </c>
      <c r="CI150" t="s">
        <v>218</v>
      </c>
      <c r="CJ150" t="s">
        <v>218</v>
      </c>
      <c r="CK150" t="s">
        <v>218</v>
      </c>
      <c r="CL150" t="s">
        <v>218</v>
      </c>
      <c r="CM150" t="s">
        <v>218</v>
      </c>
      <c r="CN150" t="s">
        <v>218</v>
      </c>
      <c r="CO150" t="s">
        <v>218</v>
      </c>
      <c r="CP150" t="s">
        <v>218</v>
      </c>
      <c r="CQ150" t="s">
        <v>218</v>
      </c>
      <c r="CR150" t="s">
        <v>218</v>
      </c>
      <c r="CS150" t="s">
        <v>218</v>
      </c>
      <c r="CT150" t="s">
        <v>218</v>
      </c>
      <c r="CU150" t="s">
        <v>218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21855000</v>
      </c>
      <c r="DD150">
        <v>22048000</v>
      </c>
      <c r="DE150">
        <v>22.201000000000001</v>
      </c>
      <c r="DF150">
        <v>22.201000000000001</v>
      </c>
      <c r="DG150">
        <v>22.201000000000001</v>
      </c>
      <c r="DH150">
        <v>22.201000000000001</v>
      </c>
      <c r="DI150">
        <v>22.201000000000001</v>
      </c>
      <c r="DJ150">
        <v>22.201000000000001</v>
      </c>
      <c r="DK150">
        <v>22.201000000000001</v>
      </c>
      <c r="DL150">
        <v>22.201000000000001</v>
      </c>
      <c r="DM150">
        <v>22.201000000000001</v>
      </c>
      <c r="DN150">
        <v>22.201000000000001</v>
      </c>
      <c r="DO150">
        <v>22.201000000000001</v>
      </c>
      <c r="DP150">
        <v>22.201000000000001</v>
      </c>
      <c r="DQ150">
        <v>22.201000000000001</v>
      </c>
      <c r="DR150">
        <v>22.201000000000001</v>
      </c>
      <c r="DS150">
        <v>22.201000000000001</v>
      </c>
      <c r="DT150">
        <v>22.201000000000001</v>
      </c>
      <c r="DU150">
        <v>22.201000000000001</v>
      </c>
      <c r="DV150">
        <v>22.201000000000001</v>
      </c>
      <c r="DW150">
        <v>22.201000000000001</v>
      </c>
      <c r="DX150">
        <v>22.201000000000001</v>
      </c>
      <c r="DY150">
        <v>22.201000000000001</v>
      </c>
      <c r="DZ150">
        <v>22.201000000000001</v>
      </c>
      <c r="EA150">
        <v>22.201000000000001</v>
      </c>
      <c r="EB150">
        <v>22.201000000000001</v>
      </c>
      <c r="EC150">
        <v>22.201000000000001</v>
      </c>
      <c r="ED150">
        <v>22.201000000000001</v>
      </c>
      <c r="EE150">
        <v>22.201000000000001</v>
      </c>
      <c r="EF150">
        <v>22.201000000000001</v>
      </c>
      <c r="EG150">
        <v>22.201000000000001</v>
      </c>
      <c r="EH150">
        <v>22.201000000000001</v>
      </c>
      <c r="EI150">
        <v>22.201000000000001</v>
      </c>
      <c r="EJ150">
        <v>3697.56</v>
      </c>
      <c r="EK150">
        <v>4024.9360000000001</v>
      </c>
      <c r="EL150">
        <v>4416.0749999999998</v>
      </c>
      <c r="EM150">
        <v>4846.5609999999997</v>
      </c>
      <c r="EN150">
        <v>5308.5959999999995</v>
      </c>
      <c r="EO150">
        <v>5439.9579999999996</v>
      </c>
      <c r="EP150">
        <v>5663.4269999999997</v>
      </c>
      <c r="EQ150">
        <v>5831.4440000000004</v>
      </c>
      <c r="ER150">
        <v>5968.9470000000001</v>
      </c>
      <c r="ES150">
        <v>5814.3959999999997</v>
      </c>
      <c r="ET150">
        <v>5693.1440000000002</v>
      </c>
      <c r="EU150">
        <v>5138.3419999999996</v>
      </c>
      <c r="EV150">
        <v>4814.192</v>
      </c>
      <c r="EW150">
        <v>5028.1499999999996</v>
      </c>
      <c r="EX150">
        <v>5369.6779999999999</v>
      </c>
      <c r="EY150">
        <v>5905.7259999999997</v>
      </c>
      <c r="EZ150">
        <v>6290.2510000000002</v>
      </c>
      <c r="FA150">
        <v>6039.9129999999996</v>
      </c>
      <c r="FB150">
        <v>5841.9579999999996</v>
      </c>
      <c r="FC150">
        <v>5886.2380000000003</v>
      </c>
      <c r="FD150">
        <v>6171.5069999999996</v>
      </c>
      <c r="FE150">
        <v>6710.5110000000004</v>
      </c>
      <c r="FF150">
        <v>7204.3130000000001</v>
      </c>
      <c r="FG150">
        <v>7769.1540000000005</v>
      </c>
      <c r="FH150">
        <v>8676.2240000000002</v>
      </c>
      <c r="FI150">
        <v>9334.6190000000006</v>
      </c>
      <c r="FJ150">
        <v>10426.16</v>
      </c>
      <c r="FK150">
        <v>11386.509</v>
      </c>
      <c r="FL150">
        <v>12285.071</v>
      </c>
      <c r="FM150">
        <v>13146.014999999999</v>
      </c>
      <c r="FN150">
        <v>14139.82</v>
      </c>
      <c r="FO150" t="e">
        <v>#N/A</v>
      </c>
      <c r="FP150" t="e">
        <v>#N/A</v>
      </c>
      <c r="FQ150" t="e">
        <v>#N/A</v>
      </c>
      <c r="FR150" t="e">
        <v>#N/A</v>
      </c>
      <c r="FS150" t="e">
        <v>#N/A</v>
      </c>
      <c r="FT150">
        <v>0</v>
      </c>
      <c r="FU150">
        <v>0</v>
      </c>
      <c r="FV150">
        <v>0.83699999999999997</v>
      </c>
      <c r="FW150">
        <v>72.5</v>
      </c>
      <c r="FX150">
        <v>97.6</v>
      </c>
      <c r="FY150">
        <v>79.2</v>
      </c>
      <c r="FZ150">
        <v>12369</v>
      </c>
      <c r="GA150">
        <v>0.79200000000000004</v>
      </c>
      <c r="GB150">
        <v>0.91500000000000004</v>
      </c>
      <c r="GC150">
        <v>0.80400000000000005</v>
      </c>
      <c r="GD150">
        <v>1</v>
      </c>
      <c r="GE150">
        <v>433</v>
      </c>
      <c r="GF150">
        <v>12.4</v>
      </c>
      <c r="GG150">
        <v>941</v>
      </c>
      <c r="GH150">
        <v>8.6</v>
      </c>
      <c r="GI150" t="s">
        <v>211</v>
      </c>
      <c r="GJ150">
        <v>47.3</v>
      </c>
      <c r="GK150" t="s">
        <v>211</v>
      </c>
      <c r="GL150">
        <v>-0.2</v>
      </c>
      <c r="GM150">
        <v>-0.2</v>
      </c>
      <c r="GN150">
        <v>54.6</v>
      </c>
      <c r="GO150">
        <v>21.8</v>
      </c>
      <c r="GP150">
        <v>21.3</v>
      </c>
      <c r="GQ150">
        <v>0.51200000000000001</v>
      </c>
      <c r="GR150">
        <v>0.68</v>
      </c>
      <c r="GS150">
        <v>76.099999999999994</v>
      </c>
      <c r="GT150">
        <v>69</v>
      </c>
      <c r="GU150">
        <v>96.9</v>
      </c>
      <c r="GV150">
        <v>98.3</v>
      </c>
    </row>
    <row r="151" spans="1:204">
      <c r="A151" s="9" t="s">
        <v>491</v>
      </c>
      <c r="B151" s="9" t="s">
        <v>492</v>
      </c>
      <c r="E151">
        <v>45713036</v>
      </c>
      <c r="F151">
        <v>99664712</v>
      </c>
      <c r="G151">
        <v>2467776</v>
      </c>
      <c r="H151">
        <v>1084498.125</v>
      </c>
      <c r="I151">
        <v>3.2125031098530076E-3</v>
      </c>
      <c r="L151">
        <v>0</v>
      </c>
      <c r="M151">
        <v>0</v>
      </c>
      <c r="N151">
        <v>0</v>
      </c>
      <c r="O151">
        <v>1000000</v>
      </c>
      <c r="R151">
        <v>0</v>
      </c>
      <c r="S151">
        <v>368</v>
      </c>
      <c r="T151">
        <v>757211</v>
      </c>
      <c r="U151">
        <v>14</v>
      </c>
      <c r="X151">
        <v>0</v>
      </c>
      <c r="Y151">
        <v>1046886</v>
      </c>
      <c r="Z151">
        <v>1027719</v>
      </c>
      <c r="AA151">
        <v>37885</v>
      </c>
      <c r="AD151">
        <v>0</v>
      </c>
      <c r="AE151">
        <v>2622</v>
      </c>
      <c r="AF151">
        <v>12588</v>
      </c>
      <c r="AG151">
        <v>6064</v>
      </c>
      <c r="AH151">
        <v>3891357</v>
      </c>
      <c r="AK151">
        <v>0</v>
      </c>
      <c r="AL151">
        <v>0</v>
      </c>
      <c r="AM151">
        <v>0</v>
      </c>
      <c r="AN151">
        <v>0</v>
      </c>
      <c r="AO151">
        <v>0</v>
      </c>
      <c r="AR151">
        <v>0</v>
      </c>
      <c r="AS151">
        <v>333</v>
      </c>
      <c r="AT151">
        <v>1471</v>
      </c>
      <c r="AU151">
        <v>116</v>
      </c>
      <c r="AV151">
        <v>117</v>
      </c>
      <c r="AY151">
        <v>0</v>
      </c>
      <c r="AZ151">
        <v>190</v>
      </c>
      <c r="BA151">
        <v>313</v>
      </c>
      <c r="BB151">
        <v>40</v>
      </c>
      <c r="BC151">
        <v>543</v>
      </c>
      <c r="BF151">
        <v>0</v>
      </c>
      <c r="BG151">
        <v>157</v>
      </c>
      <c r="BH151">
        <v>45</v>
      </c>
      <c r="BI151">
        <v>9</v>
      </c>
      <c r="BJ151">
        <v>211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871</v>
      </c>
      <c r="BT151">
        <v>0</v>
      </c>
      <c r="BU151">
        <v>0</v>
      </c>
      <c r="BV151">
        <v>2</v>
      </c>
      <c r="BW151">
        <v>21</v>
      </c>
      <c r="BX151">
        <v>49</v>
      </c>
      <c r="BY151">
        <v>7</v>
      </c>
      <c r="BZ151">
        <v>79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3</v>
      </c>
      <c r="CH151">
        <v>0</v>
      </c>
      <c r="CI151">
        <v>0</v>
      </c>
      <c r="CJ151">
        <v>0</v>
      </c>
      <c r="CK151">
        <v>5</v>
      </c>
      <c r="CL151">
        <v>10</v>
      </c>
      <c r="CM151">
        <v>0</v>
      </c>
      <c r="CN151">
        <v>15</v>
      </c>
      <c r="CO151">
        <v>0</v>
      </c>
      <c r="CP151">
        <v>0</v>
      </c>
      <c r="CQ151">
        <v>1</v>
      </c>
      <c r="CR151">
        <v>7</v>
      </c>
      <c r="CS151">
        <v>19</v>
      </c>
      <c r="CT151">
        <v>2</v>
      </c>
      <c r="CU151">
        <v>29</v>
      </c>
      <c r="CV151">
        <v>0</v>
      </c>
      <c r="CW151">
        <v>0</v>
      </c>
      <c r="CX151">
        <v>0</v>
      </c>
      <c r="CY151">
        <v>5</v>
      </c>
      <c r="CZ151">
        <v>6</v>
      </c>
      <c r="DA151">
        <v>2</v>
      </c>
      <c r="DB151">
        <v>13</v>
      </c>
      <c r="DC151">
        <v>137060138</v>
      </c>
      <c r="DD151">
        <v>138027000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>
        <v>7871.0889999999999</v>
      </c>
      <c r="EW151">
        <v>7347.31</v>
      </c>
      <c r="EX151">
        <v>6559.3590000000004</v>
      </c>
      <c r="EY151">
        <v>6419.1210000000001</v>
      </c>
      <c r="EZ151">
        <v>6309.6</v>
      </c>
      <c r="FA151">
        <v>6517.5870000000004</v>
      </c>
      <c r="FB151">
        <v>6249.05</v>
      </c>
      <c r="FC151">
        <v>6758.9260000000004</v>
      </c>
      <c r="FD151">
        <v>7627.8429999999998</v>
      </c>
      <c r="FE151">
        <v>8242.8529999999992</v>
      </c>
      <c r="FF151">
        <v>8847.4670000000006</v>
      </c>
      <c r="FG151">
        <v>9708.6810000000005</v>
      </c>
      <c r="FH151">
        <v>10740.06</v>
      </c>
      <c r="FI151">
        <v>11832.013000000001</v>
      </c>
      <c r="FJ151">
        <v>13173.02</v>
      </c>
      <c r="FK151">
        <v>14692.377</v>
      </c>
      <c r="FL151">
        <v>16085.349</v>
      </c>
      <c r="FM151">
        <v>17493.967000000001</v>
      </c>
      <c r="FN151">
        <v>18979.457999999999</v>
      </c>
      <c r="FO151">
        <v>3.5443443169590401</v>
      </c>
      <c r="FP151">
        <v>0</v>
      </c>
      <c r="FQ151">
        <v>80.919998168945298</v>
      </c>
      <c r="FR151">
        <v>140.55817964071801</v>
      </c>
      <c r="FS151">
        <v>1.12491436642654</v>
      </c>
      <c r="FT151">
        <v>0</v>
      </c>
      <c r="FU151">
        <v>0</v>
      </c>
      <c r="FV151">
        <v>0.81699999999999995</v>
      </c>
      <c r="FW151">
        <v>66.2</v>
      </c>
      <c r="FX151">
        <v>99.5</v>
      </c>
      <c r="FY151">
        <v>81.900000000000006</v>
      </c>
      <c r="FZ151">
        <v>14690</v>
      </c>
      <c r="GA151">
        <v>0.68600000000000005</v>
      </c>
      <c r="GB151">
        <v>0.93300000000000005</v>
      </c>
      <c r="GC151">
        <v>0.83299999999999996</v>
      </c>
      <c r="GD151">
        <v>-16</v>
      </c>
      <c r="GE151">
        <v>404</v>
      </c>
      <c r="GF151">
        <v>10.8</v>
      </c>
      <c r="GG151" t="s">
        <v>211</v>
      </c>
      <c r="GH151">
        <v>12.9</v>
      </c>
      <c r="GI151" t="s">
        <v>211</v>
      </c>
      <c r="GJ151" t="s">
        <v>211</v>
      </c>
      <c r="GK151" t="s">
        <v>211</v>
      </c>
      <c r="GL151">
        <v>-0.4</v>
      </c>
      <c r="GM151">
        <v>0</v>
      </c>
      <c r="GN151">
        <v>72.8</v>
      </c>
      <c r="GO151">
        <v>20.8</v>
      </c>
      <c r="GP151">
        <v>17.899999999999999</v>
      </c>
      <c r="GQ151">
        <v>0.55600000000000005</v>
      </c>
      <c r="GR151">
        <v>0.64</v>
      </c>
      <c r="GS151">
        <v>72.900000000000006</v>
      </c>
      <c r="GT151">
        <v>59.9</v>
      </c>
      <c r="GU151">
        <v>99.4</v>
      </c>
      <c r="GV151">
        <v>99.7</v>
      </c>
    </row>
    <row r="152" spans="1:204">
      <c r="A152" s="9" t="s">
        <v>493</v>
      </c>
      <c r="B152" s="9" t="s">
        <v>494</v>
      </c>
      <c r="E152">
        <v>7481945.5</v>
      </c>
      <c r="F152">
        <v>542455.875</v>
      </c>
      <c r="G152">
        <v>0</v>
      </c>
      <c r="H152">
        <v>0</v>
      </c>
      <c r="I152">
        <v>1.8554322808458642E-2</v>
      </c>
      <c r="K152">
        <v>420000</v>
      </c>
      <c r="L152">
        <v>60000</v>
      </c>
      <c r="M152">
        <v>82000</v>
      </c>
      <c r="N152">
        <v>894545</v>
      </c>
      <c r="O152">
        <v>1000000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0</v>
      </c>
      <c r="X152">
        <v>36258</v>
      </c>
      <c r="Y152">
        <v>0</v>
      </c>
      <c r="Z152">
        <v>23000</v>
      </c>
      <c r="AA152">
        <v>11516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2527319</v>
      </c>
      <c r="AJ152">
        <v>0</v>
      </c>
      <c r="AK152">
        <v>237</v>
      </c>
      <c r="AL152">
        <v>0</v>
      </c>
      <c r="AM152">
        <v>0</v>
      </c>
      <c r="AN152">
        <v>0</v>
      </c>
      <c r="AO152">
        <v>237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X152">
        <v>0</v>
      </c>
      <c r="AY152">
        <v>96</v>
      </c>
      <c r="AZ152">
        <v>0</v>
      </c>
      <c r="BA152">
        <v>81</v>
      </c>
      <c r="BB152">
        <v>30</v>
      </c>
      <c r="BC152">
        <v>207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445</v>
      </c>
      <c r="BT152">
        <v>0</v>
      </c>
      <c r="BU152">
        <v>1</v>
      </c>
      <c r="BV152">
        <v>2</v>
      </c>
      <c r="BW152">
        <v>0</v>
      </c>
      <c r="BX152">
        <v>6</v>
      </c>
      <c r="BY152">
        <v>2</v>
      </c>
      <c r="BZ152">
        <v>11</v>
      </c>
      <c r="CA152">
        <v>0</v>
      </c>
      <c r="CB152">
        <v>1</v>
      </c>
      <c r="CC152">
        <v>0</v>
      </c>
      <c r="CD152">
        <v>0</v>
      </c>
      <c r="CE152">
        <v>2</v>
      </c>
      <c r="CF152">
        <v>1</v>
      </c>
      <c r="CG152">
        <v>4</v>
      </c>
      <c r="CH152" t="s">
        <v>218</v>
      </c>
      <c r="CI152" t="s">
        <v>218</v>
      </c>
      <c r="CJ152" t="s">
        <v>218</v>
      </c>
      <c r="CK152" t="s">
        <v>218</v>
      </c>
      <c r="CL152" t="s">
        <v>218</v>
      </c>
      <c r="CM152" t="s">
        <v>218</v>
      </c>
      <c r="CN152" t="s">
        <v>218</v>
      </c>
      <c r="CO152">
        <v>0</v>
      </c>
      <c r="CP152">
        <v>0</v>
      </c>
      <c r="CQ152">
        <v>1</v>
      </c>
      <c r="CR152">
        <v>0</v>
      </c>
      <c r="CS152">
        <v>3</v>
      </c>
      <c r="CT152">
        <v>1</v>
      </c>
      <c r="CU152">
        <v>5</v>
      </c>
      <c r="CV152" t="s">
        <v>218</v>
      </c>
      <c r="CW152" t="s">
        <v>218</v>
      </c>
      <c r="CX152" t="s">
        <v>218</v>
      </c>
      <c r="CY152" t="s">
        <v>218</v>
      </c>
      <c r="CZ152" t="s">
        <v>218</v>
      </c>
      <c r="DA152" t="s">
        <v>218</v>
      </c>
      <c r="DB152" t="s">
        <v>218</v>
      </c>
      <c r="DC152">
        <v>4863700</v>
      </c>
      <c r="DD152">
        <v>5027665</v>
      </c>
      <c r="DE152">
        <v>5.16</v>
      </c>
      <c r="DF152">
        <v>5.16</v>
      </c>
      <c r="DG152">
        <v>5.16</v>
      </c>
      <c r="DH152">
        <v>5.16</v>
      </c>
      <c r="DI152">
        <v>5.16</v>
      </c>
      <c r="DJ152">
        <v>5.16</v>
      </c>
      <c r="DK152">
        <v>5.16</v>
      </c>
      <c r="DL152">
        <v>5.16</v>
      </c>
      <c r="DM152">
        <v>5.16</v>
      </c>
      <c r="DN152">
        <v>5.16</v>
      </c>
      <c r="DO152">
        <v>5.16</v>
      </c>
      <c r="DP152">
        <v>5.16</v>
      </c>
      <c r="DQ152">
        <v>5.16</v>
      </c>
      <c r="DR152">
        <v>5.16</v>
      </c>
      <c r="DS152">
        <v>5.16</v>
      </c>
      <c r="DT152">
        <v>5.16</v>
      </c>
      <c r="DU152">
        <v>5.16</v>
      </c>
      <c r="DV152">
        <v>5.16</v>
      </c>
      <c r="DW152">
        <v>5.16</v>
      </c>
      <c r="DX152">
        <v>5.16</v>
      </c>
      <c r="DY152">
        <v>5.16</v>
      </c>
      <c r="DZ152">
        <v>5.16</v>
      </c>
      <c r="EA152">
        <v>5.16</v>
      </c>
      <c r="EB152">
        <v>5.16</v>
      </c>
      <c r="EC152">
        <v>5.16</v>
      </c>
      <c r="ED152">
        <v>5.16</v>
      </c>
      <c r="EE152">
        <v>5.16</v>
      </c>
      <c r="EF152">
        <v>5.16</v>
      </c>
      <c r="EG152">
        <v>5.16</v>
      </c>
      <c r="EH152">
        <v>5.16</v>
      </c>
      <c r="EI152">
        <v>5.16</v>
      </c>
      <c r="EJ152">
        <v>395.24799999999999</v>
      </c>
      <c r="EK152">
        <v>427.33</v>
      </c>
      <c r="EL152">
        <v>426.274</v>
      </c>
      <c r="EM152">
        <v>452.74599999999998</v>
      </c>
      <c r="EN152">
        <v>518.09299999999996</v>
      </c>
      <c r="EO152">
        <v>539.00800000000004</v>
      </c>
      <c r="EP152">
        <v>561.85199999999998</v>
      </c>
      <c r="EQ152">
        <v>556.10599999999999</v>
      </c>
      <c r="ER152">
        <v>557.15899999999999</v>
      </c>
      <c r="ES152">
        <v>527.29899999999998</v>
      </c>
      <c r="ET152">
        <v>537.27</v>
      </c>
      <c r="EU152">
        <v>516.27700000000004</v>
      </c>
      <c r="EV152">
        <v>546.27</v>
      </c>
      <c r="EW152">
        <v>513.04899999999998</v>
      </c>
      <c r="EX152">
        <v>390.43400000000003</v>
      </c>
      <c r="EY152">
        <v>549.58100000000002</v>
      </c>
      <c r="EZ152">
        <v>509.85199999999998</v>
      </c>
      <c r="FA152">
        <v>572.38099999999997</v>
      </c>
      <c r="FB152">
        <v>603.25699999999995</v>
      </c>
      <c r="FC152">
        <v>617.46600000000001</v>
      </c>
      <c r="FD152">
        <v>589.90700000000004</v>
      </c>
      <c r="FE152">
        <v>600.98800000000006</v>
      </c>
      <c r="FF152">
        <v>660.255</v>
      </c>
      <c r="FG152">
        <v>665.10599999999999</v>
      </c>
      <c r="FH152">
        <v>715.63800000000003</v>
      </c>
      <c r="FI152">
        <v>788.69600000000003</v>
      </c>
      <c r="FJ152">
        <v>842.76900000000001</v>
      </c>
      <c r="FK152">
        <v>898.52099999999996</v>
      </c>
      <c r="FL152">
        <v>951.58699999999999</v>
      </c>
      <c r="FM152">
        <v>1001.579</v>
      </c>
      <c r="FN152">
        <v>1053.703</v>
      </c>
      <c r="FO152">
        <v>4.6082447416927899</v>
      </c>
      <c r="FP152">
        <v>2.9591078740906398</v>
      </c>
      <c r="FQ152">
        <v>19</v>
      </c>
      <c r="FR152">
        <v>13.6064050570874</v>
      </c>
      <c r="FS152" t="e">
        <v>#N/A</v>
      </c>
      <c r="FT152">
        <v>-0.8</v>
      </c>
      <c r="FU152">
        <v>-6.9</v>
      </c>
      <c r="FV152">
        <v>0.46</v>
      </c>
      <c r="FW152">
        <v>49.7</v>
      </c>
      <c r="FX152">
        <v>64.900000000000006</v>
      </c>
      <c r="FY152">
        <v>52.2</v>
      </c>
      <c r="FZ152">
        <v>866</v>
      </c>
      <c r="GA152">
        <v>0.41199999999999998</v>
      </c>
      <c r="GB152">
        <v>0.60699999999999998</v>
      </c>
      <c r="GC152">
        <v>0.36</v>
      </c>
      <c r="GD152">
        <v>1</v>
      </c>
      <c r="GE152">
        <v>134</v>
      </c>
      <c r="GF152">
        <v>27.3</v>
      </c>
      <c r="GG152">
        <v>109</v>
      </c>
      <c r="GH152">
        <v>19</v>
      </c>
      <c r="GI152">
        <v>53.9</v>
      </c>
      <c r="GJ152" t="s">
        <v>211</v>
      </c>
      <c r="GK152">
        <v>211</v>
      </c>
      <c r="GL152">
        <v>2.6</v>
      </c>
      <c r="GM152">
        <v>0</v>
      </c>
      <c r="GN152">
        <v>18.899999999999999</v>
      </c>
      <c r="GO152">
        <v>76.8</v>
      </c>
      <c r="GP152">
        <v>4.5</v>
      </c>
      <c r="GQ152" t="s">
        <v>211</v>
      </c>
      <c r="GR152">
        <v>0.79</v>
      </c>
      <c r="GS152">
        <v>51.4</v>
      </c>
      <c r="GT152">
        <v>47.9</v>
      </c>
      <c r="GU152">
        <v>59.8</v>
      </c>
      <c r="GV152">
        <v>71.400000000000006</v>
      </c>
    </row>
    <row r="153" spans="1:204">
      <c r="A153" s="9" t="s">
        <v>495</v>
      </c>
      <c r="B153" s="9" t="s">
        <v>496</v>
      </c>
      <c r="E153">
        <v>4106.4696999999996</v>
      </c>
      <c r="F153">
        <v>34367.523399999998</v>
      </c>
      <c r="G153">
        <v>4628.8774000000003</v>
      </c>
      <c r="H153">
        <v>1944.3062</v>
      </c>
      <c r="I153" t="e">
        <v>#N/A</v>
      </c>
      <c r="K153">
        <v>0</v>
      </c>
      <c r="L153">
        <v>0</v>
      </c>
      <c r="M153">
        <v>0</v>
      </c>
      <c r="N153">
        <v>0</v>
      </c>
      <c r="Q153">
        <v>0</v>
      </c>
      <c r="R153">
        <v>0</v>
      </c>
      <c r="S153">
        <v>0</v>
      </c>
      <c r="T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1300</v>
      </c>
      <c r="AE153">
        <v>1800</v>
      </c>
      <c r="AF153">
        <v>11180</v>
      </c>
      <c r="AH153">
        <v>14280</v>
      </c>
      <c r="AJ153">
        <v>0</v>
      </c>
      <c r="AK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V153">
        <v>1</v>
      </c>
      <c r="AX153">
        <v>0</v>
      </c>
      <c r="AY153">
        <v>0</v>
      </c>
      <c r="AZ153">
        <v>0</v>
      </c>
      <c r="BA153">
        <v>0</v>
      </c>
      <c r="BC153">
        <v>0</v>
      </c>
      <c r="BE153">
        <v>0</v>
      </c>
      <c r="BF153">
        <v>1</v>
      </c>
      <c r="BG153">
        <v>0</v>
      </c>
      <c r="BH153">
        <v>5</v>
      </c>
      <c r="BJ153">
        <v>6</v>
      </c>
      <c r="BL153">
        <v>0</v>
      </c>
      <c r="BM153">
        <v>0</v>
      </c>
      <c r="BN153">
        <v>0</v>
      </c>
      <c r="BO153">
        <v>0</v>
      </c>
      <c r="BQ153">
        <v>0</v>
      </c>
      <c r="BR153">
        <v>0</v>
      </c>
      <c r="BS153">
        <v>7</v>
      </c>
      <c r="BT153">
        <v>0</v>
      </c>
      <c r="BU153">
        <v>2</v>
      </c>
      <c r="BV153">
        <v>1</v>
      </c>
      <c r="BW153">
        <v>1</v>
      </c>
      <c r="BX153">
        <v>2</v>
      </c>
      <c r="BY153">
        <v>0</v>
      </c>
      <c r="BZ153">
        <v>6</v>
      </c>
      <c r="CA153" t="s">
        <v>218</v>
      </c>
      <c r="CB153" t="s">
        <v>218</v>
      </c>
      <c r="CC153" t="s">
        <v>218</v>
      </c>
      <c r="CD153" t="s">
        <v>218</v>
      </c>
      <c r="CE153" t="s">
        <v>218</v>
      </c>
      <c r="CF153" t="s">
        <v>218</v>
      </c>
      <c r="CG153" t="s">
        <v>218</v>
      </c>
      <c r="CH153" t="s">
        <v>218</v>
      </c>
      <c r="CI153" t="s">
        <v>218</v>
      </c>
      <c r="CJ153" t="s">
        <v>218</v>
      </c>
      <c r="CK153" t="s">
        <v>218</v>
      </c>
      <c r="CL153" t="s">
        <v>218</v>
      </c>
      <c r="CM153" t="s">
        <v>218</v>
      </c>
      <c r="CN153" t="s">
        <v>218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1</v>
      </c>
      <c r="CY153">
        <v>1</v>
      </c>
      <c r="CZ153">
        <v>2</v>
      </c>
      <c r="DA153">
        <v>0</v>
      </c>
      <c r="DB153">
        <v>5</v>
      </c>
      <c r="DC153">
        <v>43803</v>
      </c>
      <c r="DD153">
        <v>43686</v>
      </c>
      <c r="DE153">
        <v>4.3999999999999997E-2</v>
      </c>
      <c r="DF153">
        <v>4.3999999999999997E-2</v>
      </c>
      <c r="DG153">
        <v>4.3999999999999997E-2</v>
      </c>
      <c r="DH153">
        <v>4.3999999999999997E-2</v>
      </c>
      <c r="DI153">
        <v>4.3999999999999997E-2</v>
      </c>
      <c r="DJ153">
        <v>4.3999999999999997E-2</v>
      </c>
      <c r="DK153">
        <v>4.3999999999999997E-2</v>
      </c>
      <c r="DL153">
        <v>4.3999999999999997E-2</v>
      </c>
      <c r="DM153">
        <v>4.3999999999999997E-2</v>
      </c>
      <c r="DN153">
        <v>4.3999999999999997E-2</v>
      </c>
      <c r="DO153">
        <v>4.3999999999999997E-2</v>
      </c>
      <c r="DP153">
        <v>4.3999999999999997E-2</v>
      </c>
      <c r="DQ153">
        <v>4.3999999999999997E-2</v>
      </c>
      <c r="DR153">
        <v>4.3999999999999997E-2</v>
      </c>
      <c r="DS153">
        <v>4.3999999999999997E-2</v>
      </c>
      <c r="DT153">
        <v>4.3999999999999997E-2</v>
      </c>
      <c r="DU153">
        <v>4.3999999999999997E-2</v>
      </c>
      <c r="DV153">
        <v>4.3999999999999997E-2</v>
      </c>
      <c r="DW153">
        <v>4.3999999999999997E-2</v>
      </c>
      <c r="DX153">
        <v>4.3999999999999997E-2</v>
      </c>
      <c r="DY153">
        <v>4.3999999999999997E-2</v>
      </c>
      <c r="DZ153">
        <v>4.3999999999999997E-2</v>
      </c>
      <c r="EA153">
        <v>4.3999999999999997E-2</v>
      </c>
      <c r="EB153">
        <v>4.3999999999999997E-2</v>
      </c>
      <c r="EC153">
        <v>4.3999999999999997E-2</v>
      </c>
      <c r="ED153">
        <v>4.3999999999999997E-2</v>
      </c>
      <c r="EE153">
        <v>4.3999999999999997E-2</v>
      </c>
      <c r="EF153">
        <v>4.3999999999999997E-2</v>
      </c>
      <c r="EG153">
        <v>4.3999999999999997E-2</v>
      </c>
      <c r="EH153">
        <v>4.3999999999999997E-2</v>
      </c>
      <c r="EI153">
        <v>4.3999999999999997E-2</v>
      </c>
      <c r="EJ153">
        <v>2233.1729999999998</v>
      </c>
      <c r="EK153">
        <v>2547.1979999999999</v>
      </c>
      <c r="EL153">
        <v>2849.3470000000002</v>
      </c>
      <c r="EM153">
        <v>2957.835</v>
      </c>
      <c r="EN153">
        <v>3423.4989999999998</v>
      </c>
      <c r="EO153">
        <v>3803.366</v>
      </c>
      <c r="EP153">
        <v>4141.625</v>
      </c>
      <c r="EQ153">
        <v>4583.527</v>
      </c>
      <c r="ER153">
        <v>5222.5140000000001</v>
      </c>
      <c r="ES153">
        <v>5804.58</v>
      </c>
      <c r="ET153">
        <v>6233.9840000000004</v>
      </c>
      <c r="EU153">
        <v>6512.1589999999997</v>
      </c>
      <c r="EV153">
        <v>6918.0469999999996</v>
      </c>
      <c r="EW153">
        <v>7586.3109999999997</v>
      </c>
      <c r="EX153">
        <v>8181.6440000000002</v>
      </c>
      <c r="EY153">
        <v>8694.41</v>
      </c>
      <c r="EZ153">
        <v>9468.9590000000007</v>
      </c>
      <c r="FA153">
        <v>10337.405000000001</v>
      </c>
      <c r="FB153">
        <v>10707.498</v>
      </c>
      <c r="FC153">
        <v>10687.800999999999</v>
      </c>
      <c r="FD153">
        <v>10873.620999999999</v>
      </c>
      <c r="FE153">
        <v>10912.92</v>
      </c>
      <c r="FF153">
        <v>10997.112999999999</v>
      </c>
      <c r="FG153">
        <v>11064.332</v>
      </c>
      <c r="FH153">
        <v>12054.089</v>
      </c>
      <c r="FI153">
        <v>12414.065000000001</v>
      </c>
      <c r="FJ153">
        <v>13355.125</v>
      </c>
      <c r="FK153">
        <v>13887.59</v>
      </c>
      <c r="FL153">
        <v>14372.254999999999</v>
      </c>
      <c r="FM153">
        <v>14727.821</v>
      </c>
      <c r="FN153">
        <v>15039.822</v>
      </c>
      <c r="FO153">
        <v>4.0763147865853702</v>
      </c>
      <c r="FP153" t="e">
        <v>#N/A</v>
      </c>
      <c r="FQ153">
        <v>42.5</v>
      </c>
      <c r="FR153">
        <v>162.634886848886</v>
      </c>
      <c r="FS153" t="e">
        <v>#N/A</v>
      </c>
      <c r="FT153" t="e">
        <v>#N/A</v>
      </c>
      <c r="FU153" t="e">
        <v>#N/A</v>
      </c>
      <c r="FV153">
        <v>0.83799999999999997</v>
      </c>
      <c r="FW153" t="s">
        <v>211</v>
      </c>
      <c r="FX153">
        <v>97.8</v>
      </c>
      <c r="FY153">
        <v>73.099999999999994</v>
      </c>
      <c r="FZ153">
        <v>14481</v>
      </c>
      <c r="GA153">
        <v>0.78700000000000003</v>
      </c>
      <c r="GB153">
        <v>0.89600000000000002</v>
      </c>
      <c r="GC153">
        <v>0.83</v>
      </c>
      <c r="GD153">
        <v>-6</v>
      </c>
      <c r="GE153">
        <v>403</v>
      </c>
      <c r="GF153">
        <v>9.5</v>
      </c>
      <c r="GG153" t="s">
        <v>211</v>
      </c>
      <c r="GH153">
        <v>12.7</v>
      </c>
      <c r="GI153">
        <v>58.7</v>
      </c>
      <c r="GJ153" t="s">
        <v>211</v>
      </c>
      <c r="GK153" t="s">
        <v>211</v>
      </c>
      <c r="GL153" t="s">
        <v>211</v>
      </c>
      <c r="GM153" t="s">
        <v>211</v>
      </c>
      <c r="GN153">
        <v>32.4</v>
      </c>
      <c r="GO153" t="s">
        <v>211</v>
      </c>
      <c r="GP153" t="s">
        <v>211</v>
      </c>
      <c r="GQ153" t="s">
        <v>211</v>
      </c>
      <c r="GR153" t="s">
        <v>211</v>
      </c>
      <c r="GS153" t="s">
        <v>211</v>
      </c>
      <c r="GT153" t="s">
        <v>211</v>
      </c>
      <c r="GU153" t="s">
        <v>211</v>
      </c>
      <c r="GV153" t="s">
        <v>211</v>
      </c>
    </row>
    <row r="154" spans="1:204">
      <c r="A154" s="9" t="s">
        <v>497</v>
      </c>
      <c r="B154" s="9" t="s">
        <v>498</v>
      </c>
      <c r="E154">
        <v>47941.320299999999</v>
      </c>
      <c r="F154">
        <v>99843.664099999995</v>
      </c>
      <c r="G154">
        <v>3914.9922000000001</v>
      </c>
      <c r="H154">
        <v>2413.7755999999999</v>
      </c>
      <c r="I154">
        <v>3.4679273482115344E-2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80000</v>
      </c>
      <c r="AC154">
        <v>3000</v>
      </c>
      <c r="AD154">
        <v>0</v>
      </c>
      <c r="AE154">
        <v>750</v>
      </c>
      <c r="AF154">
        <v>200</v>
      </c>
      <c r="AG154">
        <v>0</v>
      </c>
      <c r="AH154">
        <v>83950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9</v>
      </c>
      <c r="BE154">
        <v>0</v>
      </c>
      <c r="BF154">
        <v>63</v>
      </c>
      <c r="BG154">
        <v>4</v>
      </c>
      <c r="BH154">
        <v>0</v>
      </c>
      <c r="BI154">
        <v>1</v>
      </c>
      <c r="BJ154">
        <v>77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78</v>
      </c>
      <c r="BT154">
        <v>1</v>
      </c>
      <c r="BU154">
        <v>3</v>
      </c>
      <c r="BV154">
        <v>1</v>
      </c>
      <c r="BW154">
        <v>1</v>
      </c>
      <c r="BX154">
        <v>1</v>
      </c>
      <c r="BY154">
        <v>0</v>
      </c>
      <c r="BZ154">
        <v>7</v>
      </c>
      <c r="CA154" t="s">
        <v>218</v>
      </c>
      <c r="CB154" t="s">
        <v>218</v>
      </c>
      <c r="CC154" t="s">
        <v>218</v>
      </c>
      <c r="CD154" t="s">
        <v>218</v>
      </c>
      <c r="CE154" t="s">
        <v>218</v>
      </c>
      <c r="CF154" t="s">
        <v>218</v>
      </c>
      <c r="CG154" t="s">
        <v>218</v>
      </c>
      <c r="CH154" t="s">
        <v>218</v>
      </c>
      <c r="CI154" t="s">
        <v>218</v>
      </c>
      <c r="CJ154" t="s">
        <v>218</v>
      </c>
      <c r="CK154" t="s">
        <v>218</v>
      </c>
      <c r="CL154" t="s">
        <v>218</v>
      </c>
      <c r="CM154" t="s">
        <v>218</v>
      </c>
      <c r="CN154" t="s">
        <v>218</v>
      </c>
      <c r="CO154" t="s">
        <v>218</v>
      </c>
      <c r="CP154" t="s">
        <v>218</v>
      </c>
      <c r="CQ154" t="s">
        <v>218</v>
      </c>
      <c r="CR154" t="s">
        <v>218</v>
      </c>
      <c r="CS154" t="s">
        <v>218</v>
      </c>
      <c r="CT154" t="s">
        <v>218</v>
      </c>
      <c r="CU154" t="s">
        <v>218</v>
      </c>
      <c r="CV154">
        <v>1</v>
      </c>
      <c r="CW154">
        <v>3</v>
      </c>
      <c r="CX154">
        <v>1</v>
      </c>
      <c r="CY154">
        <v>1</v>
      </c>
      <c r="CZ154">
        <v>1</v>
      </c>
      <c r="DA154">
        <v>0</v>
      </c>
      <c r="DB154">
        <v>7</v>
      </c>
      <c r="DC154">
        <v>112700</v>
      </c>
      <c r="DD154">
        <v>114100</v>
      </c>
      <c r="DE154">
        <v>0.115</v>
      </c>
      <c r="DF154">
        <v>0.115</v>
      </c>
      <c r="DG154">
        <v>0.115</v>
      </c>
      <c r="DH154">
        <v>0.115</v>
      </c>
      <c r="DI154">
        <v>0.115</v>
      </c>
      <c r="DJ154">
        <v>0.115</v>
      </c>
      <c r="DK154">
        <v>0.115</v>
      </c>
      <c r="DL154">
        <v>0.115</v>
      </c>
      <c r="DM154">
        <v>0.115</v>
      </c>
      <c r="DN154">
        <v>0.115</v>
      </c>
      <c r="DO154">
        <v>0.115</v>
      </c>
      <c r="DP154">
        <v>0.115</v>
      </c>
      <c r="DQ154">
        <v>0.115</v>
      </c>
      <c r="DR154">
        <v>0.115</v>
      </c>
      <c r="DS154">
        <v>0.115</v>
      </c>
      <c r="DT154">
        <v>0.115</v>
      </c>
      <c r="DU154">
        <v>0.115</v>
      </c>
      <c r="DV154">
        <v>0.115</v>
      </c>
      <c r="DW154">
        <v>0.115</v>
      </c>
      <c r="DX154">
        <v>0.115</v>
      </c>
      <c r="DY154">
        <v>0.115</v>
      </c>
      <c r="DZ154">
        <v>0.115</v>
      </c>
      <c r="EA154">
        <v>0.115</v>
      </c>
      <c r="EB154">
        <v>0.115</v>
      </c>
      <c r="EC154">
        <v>0.115</v>
      </c>
      <c r="ED154">
        <v>0.115</v>
      </c>
      <c r="EE154">
        <v>0.115</v>
      </c>
      <c r="EF154">
        <v>0.115</v>
      </c>
      <c r="EG154">
        <v>0.115</v>
      </c>
      <c r="EH154">
        <v>0.115</v>
      </c>
      <c r="EI154">
        <v>0.115</v>
      </c>
      <c r="EJ154">
        <v>2241.0839999999998</v>
      </c>
      <c r="EK154">
        <v>2528.5320000000002</v>
      </c>
      <c r="EL154">
        <v>2693.2379999999998</v>
      </c>
      <c r="EM154">
        <v>2875.8339999999998</v>
      </c>
      <c r="EN154">
        <v>3135.5</v>
      </c>
      <c r="EO154">
        <v>3472.4810000000002</v>
      </c>
      <c r="EP154">
        <v>4030.3510000000001</v>
      </c>
      <c r="EQ154">
        <v>4164.3339999999998</v>
      </c>
      <c r="ER154">
        <v>4810.0619999999999</v>
      </c>
      <c r="ES154">
        <v>5321.6559999999999</v>
      </c>
      <c r="ET154">
        <v>5972.6610000000001</v>
      </c>
      <c r="EU154">
        <v>6095.2460000000001</v>
      </c>
      <c r="EV154">
        <v>6602.2849999999999</v>
      </c>
      <c r="EW154">
        <v>6754.9430000000002</v>
      </c>
      <c r="EX154">
        <v>6891.009</v>
      </c>
      <c r="EY154">
        <v>7028.52</v>
      </c>
      <c r="EZ154">
        <v>7192.9660000000003</v>
      </c>
      <c r="FA154">
        <v>7207.7669999999998</v>
      </c>
      <c r="FB154">
        <v>7451.4340000000002</v>
      </c>
      <c r="FC154">
        <v>7745.4669999999996</v>
      </c>
      <c r="FD154">
        <v>7801.8850000000002</v>
      </c>
      <c r="FE154">
        <v>7598.3149999999996</v>
      </c>
      <c r="FF154">
        <v>7732.9849999999997</v>
      </c>
      <c r="FG154">
        <v>8069.0860000000002</v>
      </c>
      <c r="FH154">
        <v>8682.1029999999992</v>
      </c>
      <c r="FI154">
        <v>9486.27</v>
      </c>
      <c r="FJ154">
        <v>10150.856</v>
      </c>
      <c r="FK154">
        <v>10653.897000000001</v>
      </c>
      <c r="FL154">
        <v>11245.385</v>
      </c>
      <c r="FM154">
        <v>11841.620999999999</v>
      </c>
      <c r="FN154">
        <v>12499.617</v>
      </c>
      <c r="FO154">
        <v>5.4618659303044002</v>
      </c>
      <c r="FP154" t="e">
        <v>#N/A</v>
      </c>
      <c r="FQ154" t="e">
        <v>#N/A</v>
      </c>
      <c r="FR154">
        <v>99.644803815021703</v>
      </c>
      <c r="FS154">
        <v>0.40970216050125102</v>
      </c>
      <c r="FT154" t="e">
        <v>#N/A</v>
      </c>
      <c r="FU154" t="e">
        <v>#N/A</v>
      </c>
      <c r="FV154">
        <v>0.82099999999999995</v>
      </c>
      <c r="FW154">
        <v>73.599999999999994</v>
      </c>
      <c r="FX154">
        <v>94.8</v>
      </c>
      <c r="FY154">
        <v>77.2</v>
      </c>
      <c r="FZ154">
        <v>9786</v>
      </c>
      <c r="GA154">
        <v>0.81</v>
      </c>
      <c r="GB154">
        <v>0.88900000000000001</v>
      </c>
      <c r="GC154">
        <v>0.76500000000000001</v>
      </c>
      <c r="GD154">
        <v>8</v>
      </c>
      <c r="GE154">
        <v>237</v>
      </c>
      <c r="GF154">
        <v>10.199999999999999</v>
      </c>
      <c r="GG154">
        <v>949</v>
      </c>
      <c r="GH154">
        <v>19.100000000000001</v>
      </c>
      <c r="GI154">
        <v>14.7</v>
      </c>
      <c r="GJ154" t="s">
        <v>211</v>
      </c>
      <c r="GK154" t="s">
        <v>211</v>
      </c>
      <c r="GL154">
        <v>1.1000000000000001</v>
      </c>
      <c r="GM154">
        <v>-0.1</v>
      </c>
      <c r="GN154">
        <v>28</v>
      </c>
      <c r="GO154">
        <v>38.299999999999997</v>
      </c>
      <c r="GP154">
        <v>10.1</v>
      </c>
      <c r="GQ154">
        <v>0.59099999999999997</v>
      </c>
      <c r="GR154">
        <v>0.5</v>
      </c>
      <c r="GS154">
        <v>75.5</v>
      </c>
      <c r="GT154">
        <v>71.7</v>
      </c>
      <c r="GU154" t="s">
        <v>211</v>
      </c>
      <c r="GV154" t="s">
        <v>211</v>
      </c>
    </row>
    <row r="155" spans="1:204">
      <c r="A155" s="9" t="s">
        <v>499</v>
      </c>
      <c r="B155" s="9" t="s">
        <v>500</v>
      </c>
      <c r="E155">
        <v>63317.628900000003</v>
      </c>
      <c r="F155">
        <v>49962.382799999999</v>
      </c>
      <c r="G155">
        <v>0</v>
      </c>
      <c r="H155">
        <v>10325.161099999999</v>
      </c>
      <c r="I155">
        <v>6.6874924773560759E-2</v>
      </c>
      <c r="J155">
        <v>0</v>
      </c>
      <c r="K155">
        <v>0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1152</v>
      </c>
      <c r="X155">
        <v>200</v>
      </c>
      <c r="Z155">
        <v>0</v>
      </c>
      <c r="AA155">
        <v>0</v>
      </c>
      <c r="AB155">
        <v>20500</v>
      </c>
      <c r="AC155">
        <v>208</v>
      </c>
      <c r="AD155">
        <v>0</v>
      </c>
      <c r="AF155">
        <v>100</v>
      </c>
      <c r="AG155">
        <v>1534</v>
      </c>
      <c r="AH155">
        <v>23694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3</v>
      </c>
      <c r="BA155">
        <v>0</v>
      </c>
      <c r="BB155">
        <v>0</v>
      </c>
      <c r="BC155">
        <v>3</v>
      </c>
      <c r="BD155">
        <v>0</v>
      </c>
      <c r="BE155">
        <v>0</v>
      </c>
      <c r="BF155">
        <v>0</v>
      </c>
      <c r="BH155">
        <v>4</v>
      </c>
      <c r="BI155">
        <v>0</v>
      </c>
      <c r="BJ155">
        <v>4</v>
      </c>
      <c r="BK155">
        <v>0</v>
      </c>
      <c r="BL155">
        <v>0</v>
      </c>
      <c r="BM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</v>
      </c>
      <c r="BU155">
        <v>3</v>
      </c>
      <c r="BV155">
        <v>1</v>
      </c>
      <c r="BW155">
        <v>0</v>
      </c>
      <c r="BX155">
        <v>2</v>
      </c>
      <c r="BY155">
        <v>0</v>
      </c>
      <c r="BZ155">
        <v>7</v>
      </c>
      <c r="CA155" t="s">
        <v>218</v>
      </c>
      <c r="CB155" t="s">
        <v>218</v>
      </c>
      <c r="CC155" t="s">
        <v>218</v>
      </c>
      <c r="CD155" t="s">
        <v>218</v>
      </c>
      <c r="CE155" t="s">
        <v>218</v>
      </c>
      <c r="CF155" t="s">
        <v>218</v>
      </c>
      <c r="CG155" t="s">
        <v>218</v>
      </c>
      <c r="CH155" t="s">
        <v>218</v>
      </c>
      <c r="CI155" t="s">
        <v>218</v>
      </c>
      <c r="CJ155" t="s">
        <v>218</v>
      </c>
      <c r="CK155" t="s">
        <v>218</v>
      </c>
      <c r="CL155" t="s">
        <v>218</v>
      </c>
      <c r="CM155" t="s">
        <v>218</v>
      </c>
      <c r="CN155" t="s">
        <v>218</v>
      </c>
      <c r="CO155">
        <v>0</v>
      </c>
      <c r="CP155">
        <v>2</v>
      </c>
      <c r="CQ155">
        <v>1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0</v>
      </c>
      <c r="CY155">
        <v>0</v>
      </c>
      <c r="CZ155">
        <v>2</v>
      </c>
      <c r="DA155">
        <v>0</v>
      </c>
      <c r="DB155">
        <v>4</v>
      </c>
      <c r="DC155">
        <v>98587</v>
      </c>
      <c r="DD155">
        <v>99522</v>
      </c>
      <c r="DE155">
        <v>9.8000000000000004E-2</v>
      </c>
      <c r="DF155">
        <v>9.8000000000000004E-2</v>
      </c>
      <c r="DG155">
        <v>9.8000000000000004E-2</v>
      </c>
      <c r="DH155">
        <v>9.8000000000000004E-2</v>
      </c>
      <c r="DI155">
        <v>9.8000000000000004E-2</v>
      </c>
      <c r="DJ155">
        <v>9.8000000000000004E-2</v>
      </c>
      <c r="DK155">
        <v>9.8000000000000004E-2</v>
      </c>
      <c r="DL155">
        <v>9.8000000000000004E-2</v>
      </c>
      <c r="DM155">
        <v>9.8000000000000004E-2</v>
      </c>
      <c r="DN155">
        <v>9.8000000000000004E-2</v>
      </c>
      <c r="DO155">
        <v>9.8000000000000004E-2</v>
      </c>
      <c r="DP155">
        <v>9.8000000000000004E-2</v>
      </c>
      <c r="DQ155">
        <v>9.8000000000000004E-2</v>
      </c>
      <c r="DR155">
        <v>9.8000000000000004E-2</v>
      </c>
      <c r="DS155">
        <v>9.8000000000000004E-2</v>
      </c>
      <c r="DT155">
        <v>9.8000000000000004E-2</v>
      </c>
      <c r="DU155">
        <v>9.8000000000000004E-2</v>
      </c>
      <c r="DV155">
        <v>9.8000000000000004E-2</v>
      </c>
      <c r="DW155">
        <v>9.8000000000000004E-2</v>
      </c>
      <c r="DX155">
        <v>9.8000000000000004E-2</v>
      </c>
      <c r="DY155">
        <v>9.8000000000000004E-2</v>
      </c>
      <c r="DZ155">
        <v>9.8000000000000004E-2</v>
      </c>
      <c r="EA155">
        <v>9.8000000000000004E-2</v>
      </c>
      <c r="EB155">
        <v>9.8000000000000004E-2</v>
      </c>
      <c r="EC155">
        <v>9.8000000000000004E-2</v>
      </c>
      <c r="ED155">
        <v>9.8000000000000004E-2</v>
      </c>
      <c r="EE155">
        <v>9.8000000000000004E-2</v>
      </c>
      <c r="EF155">
        <v>9.8000000000000004E-2</v>
      </c>
      <c r="EG155">
        <v>9.8000000000000004E-2</v>
      </c>
      <c r="EH155">
        <v>9.8000000000000004E-2</v>
      </c>
      <c r="EI155">
        <v>9.8000000000000004E-2</v>
      </c>
      <c r="EJ155">
        <v>1437.174</v>
      </c>
      <c r="EK155">
        <v>1672.566</v>
      </c>
      <c r="EL155">
        <v>1801.9190000000001</v>
      </c>
      <c r="EM155">
        <v>1924.3920000000001</v>
      </c>
      <c r="EN155">
        <v>2113.8380000000002</v>
      </c>
      <c r="EO155">
        <v>2261.1709999999998</v>
      </c>
      <c r="EP155">
        <v>2448.3420000000001</v>
      </c>
      <c r="EQ155">
        <v>2607.5540000000001</v>
      </c>
      <c r="ER155">
        <v>3071.3629999999998</v>
      </c>
      <c r="ES155">
        <v>3258.3</v>
      </c>
      <c r="ET155">
        <v>3582.076</v>
      </c>
      <c r="EU155">
        <v>3730.4229999999998</v>
      </c>
      <c r="EV155">
        <v>4081.8760000000002</v>
      </c>
      <c r="EW155">
        <v>4251.7719999999999</v>
      </c>
      <c r="EX155">
        <v>4216.835</v>
      </c>
      <c r="EY155">
        <v>4660.2809999999999</v>
      </c>
      <c r="EZ155">
        <v>4805.3980000000001</v>
      </c>
      <c r="FA155">
        <v>5039.683</v>
      </c>
      <c r="FB155">
        <v>5389.6840000000002</v>
      </c>
      <c r="FC155">
        <v>5665.6559999999999</v>
      </c>
      <c r="FD155">
        <v>5906.5810000000001</v>
      </c>
      <c r="FE155">
        <v>6044.4449999999997</v>
      </c>
      <c r="FF155">
        <v>6339.1469999999999</v>
      </c>
      <c r="FG155">
        <v>6649.2489999999998</v>
      </c>
      <c r="FH155">
        <v>7537.3320000000003</v>
      </c>
      <c r="FI155">
        <v>8095.5929999999998</v>
      </c>
      <c r="FJ155">
        <v>8916.0429999999997</v>
      </c>
      <c r="FK155">
        <v>9751.4670000000006</v>
      </c>
      <c r="FL155">
        <v>10434.956</v>
      </c>
      <c r="FM155">
        <v>11128.522000000001</v>
      </c>
      <c r="FN155">
        <v>11909.174000000001</v>
      </c>
      <c r="FO155">
        <v>5.7954828326927403</v>
      </c>
      <c r="FP155">
        <v>0</v>
      </c>
      <c r="FQ155">
        <v>70</v>
      </c>
      <c r="FR155">
        <v>119.22798464034</v>
      </c>
      <c r="FS155">
        <v>0.15278216070186601</v>
      </c>
      <c r="FT155" t="e">
        <v>#N/A</v>
      </c>
      <c r="FU155" t="e">
        <v>#N/A</v>
      </c>
      <c r="FV155">
        <v>0.77200000000000002</v>
      </c>
      <c r="FW155">
        <v>71.400000000000006</v>
      </c>
      <c r="FX155">
        <v>88.1</v>
      </c>
      <c r="FY155">
        <v>68.900000000000006</v>
      </c>
      <c r="FZ155">
        <v>7691</v>
      </c>
      <c r="GA155">
        <v>0.77400000000000002</v>
      </c>
      <c r="GB155">
        <v>0.81699999999999995</v>
      </c>
      <c r="GC155">
        <v>0.72499999999999998</v>
      </c>
      <c r="GD155">
        <v>-2</v>
      </c>
      <c r="GE155">
        <v>289</v>
      </c>
      <c r="GF155">
        <v>9.3000000000000007</v>
      </c>
      <c r="GG155">
        <v>1227</v>
      </c>
      <c r="GH155">
        <v>16.100000000000001</v>
      </c>
      <c r="GI155">
        <v>9.3000000000000007</v>
      </c>
      <c r="GJ155" t="s">
        <v>211</v>
      </c>
      <c r="GK155" t="s">
        <v>211</v>
      </c>
      <c r="GL155">
        <v>1</v>
      </c>
      <c r="GM155">
        <v>-0.9</v>
      </c>
      <c r="GN155">
        <v>47.8</v>
      </c>
      <c r="GO155">
        <v>39.700000000000003</v>
      </c>
      <c r="GP155">
        <v>10</v>
      </c>
      <c r="GQ155" t="s">
        <v>211</v>
      </c>
      <c r="GR155">
        <v>0.51</v>
      </c>
      <c r="GS155">
        <v>73.599999999999994</v>
      </c>
      <c r="GT155">
        <v>69.400000000000006</v>
      </c>
      <c r="GU155" t="s">
        <v>211</v>
      </c>
      <c r="GV155" t="s">
        <v>211</v>
      </c>
    </row>
    <row r="156" spans="1:204">
      <c r="A156" s="9" t="s">
        <v>501</v>
      </c>
      <c r="B156" s="9" t="s">
        <v>502</v>
      </c>
      <c r="E156">
        <v>125465.1563</v>
      </c>
      <c r="F156">
        <v>33121.851600000002</v>
      </c>
      <c r="G156">
        <v>27753.919900000001</v>
      </c>
      <c r="H156">
        <v>9627.3125</v>
      </c>
      <c r="I156" t="e">
        <v>#N/A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1000</v>
      </c>
      <c r="AD156">
        <v>283000</v>
      </c>
      <c r="AF156">
        <v>0</v>
      </c>
      <c r="AG156">
        <v>0</v>
      </c>
      <c r="AH156">
        <v>284000</v>
      </c>
      <c r="AJ156">
        <v>0</v>
      </c>
      <c r="AK156">
        <v>0</v>
      </c>
      <c r="AM156">
        <v>0</v>
      </c>
      <c r="AN156">
        <v>0</v>
      </c>
      <c r="AO156">
        <v>0</v>
      </c>
      <c r="AQ156">
        <v>0</v>
      </c>
      <c r="AR156">
        <v>0</v>
      </c>
      <c r="AT156">
        <v>0</v>
      </c>
      <c r="AU156">
        <v>0</v>
      </c>
      <c r="AV156">
        <v>1</v>
      </c>
      <c r="AX156">
        <v>0</v>
      </c>
      <c r="AY156">
        <v>0</v>
      </c>
      <c r="BA156">
        <v>0</v>
      </c>
      <c r="BB156">
        <v>0</v>
      </c>
      <c r="BC156">
        <v>0</v>
      </c>
      <c r="BE156">
        <v>0</v>
      </c>
      <c r="BF156">
        <v>21</v>
      </c>
      <c r="BH156">
        <v>0</v>
      </c>
      <c r="BI156">
        <v>10</v>
      </c>
      <c r="BJ156">
        <v>31</v>
      </c>
      <c r="BL156">
        <v>0</v>
      </c>
      <c r="BM156">
        <v>0</v>
      </c>
      <c r="BO156">
        <v>0</v>
      </c>
      <c r="BP156">
        <v>0</v>
      </c>
      <c r="BQ156">
        <v>0</v>
      </c>
      <c r="BR156">
        <v>0</v>
      </c>
      <c r="BS156">
        <v>32</v>
      </c>
      <c r="BT156">
        <v>0</v>
      </c>
      <c r="BU156">
        <v>2</v>
      </c>
      <c r="BV156">
        <v>3</v>
      </c>
      <c r="BW156">
        <v>0</v>
      </c>
      <c r="BX156">
        <v>1</v>
      </c>
      <c r="BY156">
        <v>1</v>
      </c>
      <c r="BZ156">
        <v>7</v>
      </c>
      <c r="CA156" t="s">
        <v>218</v>
      </c>
      <c r="CB156" t="s">
        <v>218</v>
      </c>
      <c r="CC156" t="s">
        <v>218</v>
      </c>
      <c r="CD156" t="s">
        <v>218</v>
      </c>
      <c r="CE156" t="s">
        <v>218</v>
      </c>
      <c r="CF156" t="s">
        <v>218</v>
      </c>
      <c r="CG156" t="s">
        <v>218</v>
      </c>
      <c r="CH156" t="s">
        <v>218</v>
      </c>
      <c r="CI156" t="s">
        <v>218</v>
      </c>
      <c r="CJ156" t="s">
        <v>218</v>
      </c>
      <c r="CK156" t="s">
        <v>218</v>
      </c>
      <c r="CL156" t="s">
        <v>218</v>
      </c>
      <c r="CM156" t="s">
        <v>218</v>
      </c>
      <c r="CN156" t="s">
        <v>218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1</v>
      </c>
      <c r="CX156">
        <v>3</v>
      </c>
      <c r="CY156">
        <v>0</v>
      </c>
      <c r="CZ156">
        <v>0</v>
      </c>
      <c r="DA156">
        <v>1</v>
      </c>
      <c r="DB156">
        <v>5</v>
      </c>
      <c r="DC156">
        <v>153558</v>
      </c>
      <c r="DD156">
        <v>154374</v>
      </c>
      <c r="DE156">
        <v>0.155</v>
      </c>
      <c r="DF156">
        <v>0.155</v>
      </c>
      <c r="DG156">
        <v>0.155</v>
      </c>
      <c r="DH156">
        <v>0.155</v>
      </c>
      <c r="DI156">
        <v>0.155</v>
      </c>
      <c r="DJ156">
        <v>0.155</v>
      </c>
      <c r="DK156">
        <v>0.155</v>
      </c>
      <c r="DL156">
        <v>0.155</v>
      </c>
      <c r="DM156">
        <v>0.155</v>
      </c>
      <c r="DN156">
        <v>0.155</v>
      </c>
      <c r="DO156">
        <v>0.155</v>
      </c>
      <c r="DP156">
        <v>0.155</v>
      </c>
      <c r="DQ156">
        <v>0.155</v>
      </c>
      <c r="DR156">
        <v>0.155</v>
      </c>
      <c r="DS156">
        <v>0.155</v>
      </c>
      <c r="DT156">
        <v>0.155</v>
      </c>
      <c r="DU156">
        <v>0.155</v>
      </c>
      <c r="DV156">
        <v>0.155</v>
      </c>
      <c r="DW156">
        <v>0.155</v>
      </c>
      <c r="DX156">
        <v>0.155</v>
      </c>
      <c r="DY156">
        <v>0.155</v>
      </c>
      <c r="DZ156">
        <v>0.155</v>
      </c>
      <c r="EA156">
        <v>0.155</v>
      </c>
      <c r="EB156">
        <v>0.155</v>
      </c>
      <c r="EC156">
        <v>0.155</v>
      </c>
      <c r="ED156">
        <v>0.155</v>
      </c>
      <c r="EE156">
        <v>0.155</v>
      </c>
      <c r="EF156">
        <v>0.155</v>
      </c>
      <c r="EG156">
        <v>0.155</v>
      </c>
      <c r="EH156">
        <v>0.155</v>
      </c>
      <c r="EI156">
        <v>0.155</v>
      </c>
      <c r="EJ156">
        <v>1519.8230000000001</v>
      </c>
      <c r="EK156">
        <v>1507.3610000000001</v>
      </c>
      <c r="EL156">
        <v>1579.7059999999999</v>
      </c>
      <c r="EM156">
        <v>1647.2139999999999</v>
      </c>
      <c r="EN156">
        <v>1715.5429999999999</v>
      </c>
      <c r="EO156">
        <v>1860.16</v>
      </c>
      <c r="EP156">
        <v>1981.049</v>
      </c>
      <c r="EQ156">
        <v>2077.9050000000002</v>
      </c>
      <c r="ER156">
        <v>2199.357</v>
      </c>
      <c r="ES156">
        <v>2403.2600000000002</v>
      </c>
      <c r="ET156">
        <v>2323.538</v>
      </c>
      <c r="EU156">
        <v>2334.4180000000001</v>
      </c>
      <c r="EV156">
        <v>2474.569</v>
      </c>
      <c r="EW156">
        <v>2561.6689999999999</v>
      </c>
      <c r="EX156">
        <v>2767.9830000000002</v>
      </c>
      <c r="EY156">
        <v>2995.1559999999999</v>
      </c>
      <c r="EZ156">
        <v>3258.098</v>
      </c>
      <c r="FA156">
        <v>3322.84</v>
      </c>
      <c r="FB156">
        <v>3378.33</v>
      </c>
      <c r="FC156">
        <v>3482.4969999999998</v>
      </c>
      <c r="FD156">
        <v>3670.6320000000001</v>
      </c>
      <c r="FE156">
        <v>3983.7939999999999</v>
      </c>
      <c r="FF156">
        <v>4244.4489999999996</v>
      </c>
      <c r="FG156">
        <v>4360.3760000000002</v>
      </c>
      <c r="FH156">
        <v>4552.259</v>
      </c>
      <c r="FI156">
        <v>4909.3519999999999</v>
      </c>
      <c r="FJ156">
        <v>5079.3090000000002</v>
      </c>
      <c r="FK156">
        <v>5446.2449999999999</v>
      </c>
      <c r="FL156">
        <v>5719.8710000000001</v>
      </c>
      <c r="FM156">
        <v>6056.4170000000004</v>
      </c>
      <c r="FN156">
        <v>6384.3609999999999</v>
      </c>
      <c r="FO156">
        <v>3.9783297673368998</v>
      </c>
      <c r="FP156">
        <v>0.28916950498792998</v>
      </c>
      <c r="FQ156">
        <v>14.2100000381469</v>
      </c>
      <c r="FR156">
        <v>69.324477690376696</v>
      </c>
      <c r="FS156" t="e">
        <v>#N/A</v>
      </c>
      <c r="FT156" t="e">
        <v>#N/A</v>
      </c>
      <c r="FU156" t="e">
        <v>#N/A</v>
      </c>
      <c r="FV156">
        <v>0.77100000000000002</v>
      </c>
      <c r="FW156">
        <v>71.400000000000006</v>
      </c>
      <c r="FX156">
        <v>98.7</v>
      </c>
      <c r="FY156">
        <v>74.099999999999994</v>
      </c>
      <c r="FZ156">
        <v>4467</v>
      </c>
      <c r="GA156">
        <v>0.77300000000000002</v>
      </c>
      <c r="GB156">
        <v>0.90500000000000003</v>
      </c>
      <c r="GC156">
        <v>0.63400000000000001</v>
      </c>
      <c r="GD156">
        <v>19</v>
      </c>
      <c r="GE156">
        <v>188</v>
      </c>
      <c r="GF156">
        <v>10.5</v>
      </c>
      <c r="GG156" t="s">
        <v>211</v>
      </c>
      <c r="GH156">
        <v>13.7</v>
      </c>
      <c r="GI156">
        <v>70.8</v>
      </c>
      <c r="GJ156" t="s">
        <v>211</v>
      </c>
      <c r="GK156" t="s">
        <v>211</v>
      </c>
      <c r="GL156">
        <v>1.8</v>
      </c>
      <c r="GM156">
        <v>-1.8</v>
      </c>
      <c r="GN156">
        <v>23.4</v>
      </c>
      <c r="GO156">
        <v>68.599999999999994</v>
      </c>
      <c r="GP156">
        <v>8.6</v>
      </c>
      <c r="GQ156">
        <v>0.43099999999999999</v>
      </c>
      <c r="GR156">
        <v>0.4</v>
      </c>
      <c r="GS156">
        <v>74.7</v>
      </c>
      <c r="GT156">
        <v>68.400000000000006</v>
      </c>
      <c r="GU156">
        <v>98.4</v>
      </c>
      <c r="GV156">
        <v>98.9</v>
      </c>
    </row>
    <row r="157" spans="1:204">
      <c r="A157" s="9" t="s">
        <v>503</v>
      </c>
      <c r="B157" s="9" t="s">
        <v>504</v>
      </c>
      <c r="E157">
        <v>3484.3620999999998</v>
      </c>
      <c r="F157">
        <v>23028.627</v>
      </c>
      <c r="G157">
        <v>0</v>
      </c>
      <c r="H157">
        <v>0</v>
      </c>
      <c r="I157" t="e">
        <v>#N/A</v>
      </c>
      <c r="AH157">
        <v>0</v>
      </c>
      <c r="AO157">
        <v>0</v>
      </c>
      <c r="AV157">
        <v>1</v>
      </c>
      <c r="BC157">
        <v>0</v>
      </c>
      <c r="BJ157">
        <v>0</v>
      </c>
      <c r="BQ157">
        <v>0</v>
      </c>
      <c r="BR157">
        <v>0</v>
      </c>
      <c r="BS157">
        <v>1</v>
      </c>
      <c r="BT157" t="s">
        <v>218</v>
      </c>
      <c r="BU157" t="s">
        <v>218</v>
      </c>
      <c r="BV157" t="s">
        <v>218</v>
      </c>
      <c r="BW157" t="s">
        <v>218</v>
      </c>
      <c r="BX157" t="s">
        <v>218</v>
      </c>
      <c r="BY157" t="s">
        <v>218</v>
      </c>
      <c r="BZ157" t="s">
        <v>218</v>
      </c>
      <c r="CA157" t="s">
        <v>218</v>
      </c>
      <c r="CB157" t="s">
        <v>218</v>
      </c>
      <c r="CC157" t="s">
        <v>218</v>
      </c>
      <c r="CD157" t="s">
        <v>218</v>
      </c>
      <c r="CE157" t="s">
        <v>218</v>
      </c>
      <c r="CF157" t="s">
        <v>218</v>
      </c>
      <c r="CG157" t="s">
        <v>218</v>
      </c>
      <c r="CH157" t="s">
        <v>218</v>
      </c>
      <c r="CI157" t="s">
        <v>218</v>
      </c>
      <c r="CJ157" t="s">
        <v>218</v>
      </c>
      <c r="CK157" t="s">
        <v>218</v>
      </c>
      <c r="CL157" t="s">
        <v>218</v>
      </c>
      <c r="CM157" t="s">
        <v>218</v>
      </c>
      <c r="CN157" t="s">
        <v>218</v>
      </c>
      <c r="CO157" t="s">
        <v>218</v>
      </c>
      <c r="CP157" t="s">
        <v>218</v>
      </c>
      <c r="CQ157" t="s">
        <v>218</v>
      </c>
      <c r="CR157" t="s">
        <v>218</v>
      </c>
      <c r="CS157" t="s">
        <v>218</v>
      </c>
      <c r="CT157" t="s">
        <v>218</v>
      </c>
      <c r="CU157" t="s">
        <v>218</v>
      </c>
      <c r="CV157" t="s">
        <v>218</v>
      </c>
      <c r="CW157" t="s">
        <v>218</v>
      </c>
      <c r="CX157" t="s">
        <v>218</v>
      </c>
      <c r="CY157" t="s">
        <v>218</v>
      </c>
      <c r="CZ157" t="s">
        <v>218</v>
      </c>
      <c r="DA157" t="s">
        <v>218</v>
      </c>
      <c r="DB157" t="s">
        <v>218</v>
      </c>
      <c r="DC157" t="s">
        <v>211</v>
      </c>
      <c r="DD157" t="s">
        <v>211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>
        <v>77.404373347094094</v>
      </c>
      <c r="FS157" t="e">
        <v>#N/A</v>
      </c>
      <c r="FT157" t="e">
        <v>#N/A</v>
      </c>
      <c r="FU157" t="e">
        <v>#N/A</v>
      </c>
      <c r="FV157" t="s">
        <v>211</v>
      </c>
      <c r="FW157" t="s">
        <v>211</v>
      </c>
      <c r="FX157" t="s">
        <v>211</v>
      </c>
      <c r="FY157" t="s">
        <v>211</v>
      </c>
      <c r="FZ157" t="s">
        <v>211</v>
      </c>
      <c r="GA157">
        <v>0.94</v>
      </c>
      <c r="GB157" t="s">
        <v>211</v>
      </c>
      <c r="GC157" t="s">
        <v>211</v>
      </c>
      <c r="GD157" t="s">
        <v>211</v>
      </c>
      <c r="GE157" t="s">
        <v>211</v>
      </c>
      <c r="GF157">
        <v>0</v>
      </c>
      <c r="GG157">
        <v>0</v>
      </c>
      <c r="GH157">
        <v>0</v>
      </c>
      <c r="GI157" t="s">
        <v>211</v>
      </c>
      <c r="GJ157" t="s">
        <v>211</v>
      </c>
      <c r="GK157">
        <v>90.4</v>
      </c>
      <c r="GL157">
        <v>19</v>
      </c>
      <c r="GM157" t="s">
        <v>211</v>
      </c>
      <c r="GN157" t="s">
        <v>211</v>
      </c>
      <c r="GO157" t="s">
        <v>211</v>
      </c>
      <c r="GP157" t="s">
        <v>211</v>
      </c>
      <c r="GQ157" t="s">
        <v>211</v>
      </c>
      <c r="GR157" t="s">
        <v>211</v>
      </c>
      <c r="GS157" t="s">
        <v>211</v>
      </c>
      <c r="GT157" t="s">
        <v>211</v>
      </c>
      <c r="GU157" t="s">
        <v>211</v>
      </c>
      <c r="GV157" t="s">
        <v>211</v>
      </c>
    </row>
    <row r="158" spans="1:204">
      <c r="A158" s="9" t="s">
        <v>505</v>
      </c>
      <c r="B158" s="9" t="s">
        <v>506</v>
      </c>
      <c r="E158">
        <v>61075.679700000001</v>
      </c>
      <c r="F158">
        <v>78596.3125</v>
      </c>
      <c r="G158">
        <v>27933.855500000001</v>
      </c>
      <c r="H158">
        <v>8437.4932000000008</v>
      </c>
      <c r="I158" t="e">
        <v>#N/A</v>
      </c>
      <c r="K158">
        <v>93000</v>
      </c>
      <c r="Q158">
        <v>0</v>
      </c>
      <c r="W158">
        <v>0</v>
      </c>
      <c r="AC158">
        <v>0</v>
      </c>
      <c r="AH158">
        <v>93000</v>
      </c>
      <c r="AJ158">
        <v>0</v>
      </c>
      <c r="AO158">
        <v>0</v>
      </c>
      <c r="AQ158">
        <v>0</v>
      </c>
      <c r="AV158">
        <v>1</v>
      </c>
      <c r="AX158">
        <v>0</v>
      </c>
      <c r="BC158">
        <v>0</v>
      </c>
      <c r="BE158">
        <v>0</v>
      </c>
      <c r="BJ158">
        <v>0</v>
      </c>
      <c r="BL158">
        <v>0</v>
      </c>
      <c r="BQ158">
        <v>0</v>
      </c>
      <c r="BR158">
        <v>0</v>
      </c>
      <c r="BS158">
        <v>1</v>
      </c>
      <c r="BT158">
        <v>0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0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2</v>
      </c>
      <c r="CH158" t="s">
        <v>218</v>
      </c>
      <c r="CI158" t="s">
        <v>218</v>
      </c>
      <c r="CJ158" t="s">
        <v>218</v>
      </c>
      <c r="CK158" t="s">
        <v>218</v>
      </c>
      <c r="CL158" t="s">
        <v>218</v>
      </c>
      <c r="CM158" t="s">
        <v>218</v>
      </c>
      <c r="CN158" t="s">
        <v>218</v>
      </c>
      <c r="CO158" t="s">
        <v>218</v>
      </c>
      <c r="CP158" t="s">
        <v>218</v>
      </c>
      <c r="CQ158" t="s">
        <v>218</v>
      </c>
      <c r="CR158" t="s">
        <v>218</v>
      </c>
      <c r="CS158" t="s">
        <v>218</v>
      </c>
      <c r="CT158" t="s">
        <v>218</v>
      </c>
      <c r="CU158" t="s">
        <v>218</v>
      </c>
      <c r="CV158" t="s">
        <v>218</v>
      </c>
      <c r="CW158" t="s">
        <v>218</v>
      </c>
      <c r="CX158" t="s">
        <v>218</v>
      </c>
      <c r="CY158" t="s">
        <v>218</v>
      </c>
      <c r="CZ158" t="s">
        <v>218</v>
      </c>
      <c r="DA158" t="s">
        <v>218</v>
      </c>
      <c r="DB158" t="s">
        <v>218</v>
      </c>
      <c r="DC158">
        <v>89740</v>
      </c>
      <c r="DD158">
        <v>92340</v>
      </c>
      <c r="DE158">
        <v>8.8999999999999996E-2</v>
      </c>
      <c r="DF158">
        <v>8.8999999999999996E-2</v>
      </c>
      <c r="DG158">
        <v>8.8999999999999996E-2</v>
      </c>
      <c r="DH158">
        <v>8.8999999999999996E-2</v>
      </c>
      <c r="DI158">
        <v>8.8999999999999996E-2</v>
      </c>
      <c r="DJ158">
        <v>8.8999999999999996E-2</v>
      </c>
      <c r="DK158">
        <v>8.8999999999999996E-2</v>
      </c>
      <c r="DL158">
        <v>8.8999999999999996E-2</v>
      </c>
      <c r="DM158">
        <v>8.8999999999999996E-2</v>
      </c>
      <c r="DN158">
        <v>8.8999999999999996E-2</v>
      </c>
      <c r="DO158">
        <v>8.8999999999999996E-2</v>
      </c>
      <c r="DP158">
        <v>8.8999999999999996E-2</v>
      </c>
      <c r="DQ158">
        <v>8.8999999999999996E-2</v>
      </c>
      <c r="DR158">
        <v>8.8999999999999996E-2</v>
      </c>
      <c r="DS158">
        <v>8.8999999999999996E-2</v>
      </c>
      <c r="DT158">
        <v>8.8999999999999996E-2</v>
      </c>
      <c r="DU158">
        <v>8.8999999999999996E-2</v>
      </c>
      <c r="DV158">
        <v>8.8999999999999996E-2</v>
      </c>
      <c r="DW158">
        <v>8.8999999999999996E-2</v>
      </c>
      <c r="DX158">
        <v>8.8999999999999996E-2</v>
      </c>
      <c r="DY158">
        <v>8.8999999999999996E-2</v>
      </c>
      <c r="DZ158">
        <v>8.8999999999999996E-2</v>
      </c>
      <c r="EA158">
        <v>8.8999999999999996E-2</v>
      </c>
      <c r="EB158">
        <v>8.8999999999999996E-2</v>
      </c>
      <c r="EC158">
        <v>8.8999999999999996E-2</v>
      </c>
      <c r="ED158">
        <v>8.8999999999999996E-2</v>
      </c>
      <c r="EE158">
        <v>8.8999999999999996E-2</v>
      </c>
      <c r="EF158">
        <v>8.8999999999999996E-2</v>
      </c>
      <c r="EG158">
        <v>8.8999999999999996E-2</v>
      </c>
      <c r="EH158">
        <v>8.8999999999999996E-2</v>
      </c>
      <c r="EI158">
        <v>8.8999999999999996E-2</v>
      </c>
      <c r="EJ158">
        <v>863.76800000000003</v>
      </c>
      <c r="EK158">
        <v>830.64800000000002</v>
      </c>
      <c r="EL158">
        <v>889.00199999999995</v>
      </c>
      <c r="EM158">
        <v>867.78800000000001</v>
      </c>
      <c r="EN158">
        <v>825.21699999999998</v>
      </c>
      <c r="EO158">
        <v>905.23699999999997</v>
      </c>
      <c r="EP158">
        <v>848.33100000000002</v>
      </c>
      <c r="EQ158">
        <v>822.73299999999995</v>
      </c>
      <c r="ER158">
        <v>843.83900000000006</v>
      </c>
      <c r="ES158">
        <v>877.36199999999997</v>
      </c>
      <c r="ET158">
        <v>866.81</v>
      </c>
      <c r="EU158">
        <v>882.57799999999997</v>
      </c>
      <c r="EV158">
        <v>883.072</v>
      </c>
      <c r="EW158">
        <v>902.33500000000004</v>
      </c>
      <c r="EX158">
        <v>926.17600000000004</v>
      </c>
      <c r="EY158">
        <v>947.87800000000004</v>
      </c>
      <c r="EZ158">
        <v>963.73099999999999</v>
      </c>
      <c r="FA158">
        <v>972.59799999999996</v>
      </c>
      <c r="FB158">
        <v>990.16399999999999</v>
      </c>
      <c r="FC158">
        <v>1010.373</v>
      </c>
      <c r="FD158">
        <v>1016.347</v>
      </c>
      <c r="FE158">
        <v>1049.796</v>
      </c>
      <c r="FF158">
        <v>1165.1759999999999</v>
      </c>
      <c r="FG158">
        <v>1225.576</v>
      </c>
      <c r="FH158">
        <v>1287.9469999999999</v>
      </c>
      <c r="FI158">
        <v>1366.39</v>
      </c>
      <c r="FJ158">
        <v>1470.1659999999999</v>
      </c>
      <c r="FK158">
        <v>1565.096</v>
      </c>
      <c r="FL158">
        <v>1656.155</v>
      </c>
      <c r="FM158">
        <v>1749.873</v>
      </c>
      <c r="FN158">
        <v>1859.106</v>
      </c>
      <c r="FO158">
        <v>3.8226250456497501</v>
      </c>
      <c r="FP158">
        <v>0</v>
      </c>
      <c r="FQ158">
        <v>68.099998474120994</v>
      </c>
      <c r="FR158">
        <v>30.591731492002399</v>
      </c>
      <c r="FS158" t="e">
        <v>#N/A</v>
      </c>
      <c r="FT158" t="e">
        <v>#N/A</v>
      </c>
      <c r="FU158" t="e">
        <v>#N/A</v>
      </c>
      <c r="FV158">
        <v>0.65100000000000002</v>
      </c>
      <c r="FW158">
        <v>65.400000000000006</v>
      </c>
      <c r="FX158">
        <v>87.9</v>
      </c>
      <c r="FY158">
        <v>68.099999999999994</v>
      </c>
      <c r="FZ158">
        <v>1638</v>
      </c>
      <c r="GA158">
        <v>0.67300000000000004</v>
      </c>
      <c r="GB158">
        <v>0.81299999999999994</v>
      </c>
      <c r="GC158">
        <v>0.46700000000000003</v>
      </c>
      <c r="GD158">
        <v>17</v>
      </c>
      <c r="GE158">
        <v>120</v>
      </c>
      <c r="GF158">
        <v>12.2</v>
      </c>
      <c r="GG158" t="s">
        <v>211</v>
      </c>
      <c r="GH158" t="s">
        <v>211</v>
      </c>
      <c r="GI158">
        <v>49</v>
      </c>
      <c r="GJ158" t="s">
        <v>211</v>
      </c>
      <c r="GK158" t="s">
        <v>211</v>
      </c>
      <c r="GL158">
        <v>2.5</v>
      </c>
      <c r="GM158">
        <v>-0.9</v>
      </c>
      <c r="GN158">
        <v>62.2</v>
      </c>
      <c r="GO158">
        <v>72.2</v>
      </c>
      <c r="GP158">
        <v>6.9</v>
      </c>
      <c r="GQ158" t="s">
        <v>211</v>
      </c>
      <c r="GR158">
        <v>0.47</v>
      </c>
      <c r="GS158">
        <v>67.3</v>
      </c>
      <c r="GT158">
        <v>63.5</v>
      </c>
      <c r="GU158">
        <v>82.7</v>
      </c>
      <c r="GV158">
        <v>93.4</v>
      </c>
    </row>
    <row r="159" spans="1:204">
      <c r="A159" s="9" t="s">
        <v>507</v>
      </c>
      <c r="B159" s="9" t="s">
        <v>508</v>
      </c>
      <c r="E159">
        <v>4117838.5</v>
      </c>
      <c r="F159">
        <v>16228224</v>
      </c>
      <c r="G159">
        <v>2622087.75</v>
      </c>
      <c r="H159">
        <v>116942.92969999999</v>
      </c>
      <c r="I159" t="e">
        <v>#N/A</v>
      </c>
      <c r="J159">
        <v>0</v>
      </c>
      <c r="K159">
        <v>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5000</v>
      </c>
      <c r="Z159">
        <v>0</v>
      </c>
      <c r="AA159">
        <v>13547</v>
      </c>
      <c r="AB159">
        <v>0</v>
      </c>
      <c r="AC159">
        <v>0</v>
      </c>
      <c r="AF159">
        <v>0</v>
      </c>
      <c r="AG159">
        <v>0</v>
      </c>
      <c r="AH159">
        <v>18547</v>
      </c>
      <c r="AI159">
        <v>0</v>
      </c>
      <c r="AJ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T159">
        <v>0</v>
      </c>
      <c r="AU159">
        <v>0</v>
      </c>
      <c r="AV159">
        <v>1</v>
      </c>
      <c r="AW159">
        <v>0</v>
      </c>
      <c r="AX159">
        <v>32</v>
      </c>
      <c r="BA159">
        <v>19</v>
      </c>
      <c r="BB159">
        <v>80</v>
      </c>
      <c r="BC159">
        <v>131</v>
      </c>
      <c r="BD159">
        <v>0</v>
      </c>
      <c r="BE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O159">
        <v>0</v>
      </c>
      <c r="BP159">
        <v>0</v>
      </c>
      <c r="BQ159">
        <v>0</v>
      </c>
      <c r="BR159">
        <v>0</v>
      </c>
      <c r="BS159">
        <v>132</v>
      </c>
      <c r="BT159">
        <v>1</v>
      </c>
      <c r="BU159">
        <v>1</v>
      </c>
      <c r="BV159">
        <v>0</v>
      </c>
      <c r="BW159">
        <v>0</v>
      </c>
      <c r="BX159">
        <v>1</v>
      </c>
      <c r="BY159">
        <v>3</v>
      </c>
      <c r="BZ159">
        <v>6</v>
      </c>
      <c r="CA159" t="s">
        <v>218</v>
      </c>
      <c r="CB159" t="s">
        <v>218</v>
      </c>
      <c r="CC159" t="s">
        <v>218</v>
      </c>
      <c r="CD159" t="s">
        <v>218</v>
      </c>
      <c r="CE159" t="s">
        <v>218</v>
      </c>
      <c r="CF159" t="s">
        <v>218</v>
      </c>
      <c r="CG159" t="s">
        <v>218</v>
      </c>
      <c r="CH159" t="s">
        <v>218</v>
      </c>
      <c r="CI159" t="s">
        <v>218</v>
      </c>
      <c r="CJ159" t="s">
        <v>218</v>
      </c>
      <c r="CK159" t="s">
        <v>218</v>
      </c>
      <c r="CL159" t="s">
        <v>218</v>
      </c>
      <c r="CM159" t="s">
        <v>218</v>
      </c>
      <c r="CN159" t="s">
        <v>218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3</v>
      </c>
      <c r="CU159">
        <v>5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8544197</v>
      </c>
      <c r="DD159">
        <v>9052714</v>
      </c>
      <c r="DE159">
        <v>9.32</v>
      </c>
      <c r="DF159">
        <v>9.32</v>
      </c>
      <c r="DG159">
        <v>9.32</v>
      </c>
      <c r="DH159">
        <v>9.32</v>
      </c>
      <c r="DI159">
        <v>9.32</v>
      </c>
      <c r="DJ159">
        <v>9.32</v>
      </c>
      <c r="DK159">
        <v>9.32</v>
      </c>
      <c r="DL159">
        <v>9.32</v>
      </c>
      <c r="DM159">
        <v>9.32</v>
      </c>
      <c r="DN159">
        <v>9.32</v>
      </c>
      <c r="DO159">
        <v>9.32</v>
      </c>
      <c r="DP159">
        <v>9.32</v>
      </c>
      <c r="DQ159">
        <v>9.32</v>
      </c>
      <c r="DR159">
        <v>9.32</v>
      </c>
      <c r="DS159">
        <v>9.32</v>
      </c>
      <c r="DT159">
        <v>9.32</v>
      </c>
      <c r="DU159">
        <v>9.32</v>
      </c>
      <c r="DV159">
        <v>9.32</v>
      </c>
      <c r="DW159">
        <v>9.32</v>
      </c>
      <c r="DX159">
        <v>9.32</v>
      </c>
      <c r="DY159">
        <v>9.32</v>
      </c>
      <c r="DZ159">
        <v>9.32</v>
      </c>
      <c r="EA159">
        <v>9.32</v>
      </c>
      <c r="EB159">
        <v>9.32</v>
      </c>
      <c r="EC159">
        <v>9.32</v>
      </c>
      <c r="ED159">
        <v>9.32</v>
      </c>
      <c r="EE159">
        <v>9.32</v>
      </c>
      <c r="EF159">
        <v>9.32</v>
      </c>
      <c r="EG159">
        <v>9.32</v>
      </c>
      <c r="EH159">
        <v>9.32</v>
      </c>
      <c r="EI159">
        <v>9.32</v>
      </c>
      <c r="EJ159">
        <v>16669.580000000002</v>
      </c>
      <c r="EK159">
        <v>18180.944</v>
      </c>
      <c r="EL159">
        <v>16331.959000000001</v>
      </c>
      <c r="EM159">
        <v>14840.215</v>
      </c>
      <c r="EN159">
        <v>14210.546</v>
      </c>
      <c r="EO159">
        <v>13342.017</v>
      </c>
      <c r="EP159">
        <v>13647.286</v>
      </c>
      <c r="EQ159">
        <v>12819.902</v>
      </c>
      <c r="ER159">
        <v>13663.718999999999</v>
      </c>
      <c r="ES159">
        <v>13513.218000000001</v>
      </c>
      <c r="ET159">
        <v>14479.188</v>
      </c>
      <c r="EU159">
        <v>15570.7</v>
      </c>
      <c r="EV159">
        <v>15681.705</v>
      </c>
      <c r="EW159">
        <v>15742.96</v>
      </c>
      <c r="EX159">
        <v>15796.669</v>
      </c>
      <c r="EY159">
        <v>15765.281000000001</v>
      </c>
      <c r="EZ159">
        <v>16209.819</v>
      </c>
      <c r="FA159">
        <v>16501.678</v>
      </c>
      <c r="FB159">
        <v>16746.546999999999</v>
      </c>
      <c r="FC159">
        <v>16457.735000000001</v>
      </c>
      <c r="FD159">
        <v>17211.874</v>
      </c>
      <c r="FE159">
        <v>17296.657999999999</v>
      </c>
      <c r="FF159">
        <v>17198.916000000001</v>
      </c>
      <c r="FG159">
        <v>18457.069</v>
      </c>
      <c r="FH159">
        <v>19487.143</v>
      </c>
      <c r="FI159">
        <v>21236.347000000002</v>
      </c>
      <c r="FJ159">
        <v>22290.427</v>
      </c>
      <c r="FK159">
        <v>23243.116999999998</v>
      </c>
      <c r="FL159">
        <v>24240.427</v>
      </c>
      <c r="FM159">
        <v>25427.895</v>
      </c>
      <c r="FN159">
        <v>26706.901999999998</v>
      </c>
      <c r="FO159">
        <v>7.1861866868283899</v>
      </c>
      <c r="FP159">
        <v>0</v>
      </c>
      <c r="FQ159">
        <v>21.4699993133544</v>
      </c>
      <c r="FR159">
        <v>146.070188975321</v>
      </c>
      <c r="FS159">
        <v>4.92687083757836E-2</v>
      </c>
      <c r="FT159">
        <v>0</v>
      </c>
      <c r="FU159">
        <v>0</v>
      </c>
      <c r="FV159">
        <v>0.84299999999999997</v>
      </c>
      <c r="FW159">
        <v>72.7</v>
      </c>
      <c r="FX159">
        <v>85</v>
      </c>
      <c r="FY159">
        <v>78.5</v>
      </c>
      <c r="FZ159">
        <v>22935</v>
      </c>
      <c r="GA159">
        <v>0.79400000000000004</v>
      </c>
      <c r="GB159">
        <v>0.82799999999999996</v>
      </c>
      <c r="GC159">
        <v>0.90700000000000003</v>
      </c>
      <c r="GD159">
        <v>-19</v>
      </c>
      <c r="GE159">
        <v>468</v>
      </c>
      <c r="GF159">
        <v>8.6999999999999993</v>
      </c>
      <c r="GG159" t="s">
        <v>211</v>
      </c>
      <c r="GH159">
        <v>27.6</v>
      </c>
      <c r="GI159">
        <v>78.8</v>
      </c>
      <c r="GJ159">
        <v>65.8</v>
      </c>
      <c r="GK159" t="s">
        <v>211</v>
      </c>
      <c r="GL159">
        <v>2</v>
      </c>
      <c r="GM159">
        <v>0.1</v>
      </c>
      <c r="GN159">
        <v>82.1</v>
      </c>
      <c r="GO159">
        <v>49.1</v>
      </c>
      <c r="GP159">
        <v>4.5999999999999996</v>
      </c>
      <c r="GQ159">
        <v>0.29899999999999999</v>
      </c>
      <c r="GR159">
        <v>0.16</v>
      </c>
      <c r="GS159">
        <v>75.099999999999994</v>
      </c>
      <c r="GT159">
        <v>70.8</v>
      </c>
      <c r="GU159">
        <v>79.400000000000006</v>
      </c>
      <c r="GV159">
        <v>89.1</v>
      </c>
    </row>
    <row r="160" spans="1:204">
      <c r="A160" s="9" t="s">
        <v>509</v>
      </c>
      <c r="B160" s="9" t="s">
        <v>510</v>
      </c>
      <c r="E160">
        <v>5854353.5</v>
      </c>
      <c r="F160">
        <v>4434419</v>
      </c>
      <c r="G160">
        <v>2353021.25</v>
      </c>
      <c r="H160">
        <v>885787.375</v>
      </c>
      <c r="I160">
        <v>8.5344464874447731E-2</v>
      </c>
      <c r="J160">
        <v>5865000</v>
      </c>
      <c r="K160">
        <v>1200000</v>
      </c>
      <c r="L160">
        <v>0</v>
      </c>
      <c r="M160">
        <v>0</v>
      </c>
      <c r="N160">
        <v>284000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8000</v>
      </c>
      <c r="X160">
        <v>10000</v>
      </c>
      <c r="Y160">
        <v>22500</v>
      </c>
      <c r="Z160">
        <v>479000</v>
      </c>
      <c r="AA160">
        <v>63069</v>
      </c>
      <c r="AB160">
        <v>0</v>
      </c>
      <c r="AC160">
        <v>0</v>
      </c>
      <c r="AD160">
        <v>0</v>
      </c>
      <c r="AE160">
        <v>0</v>
      </c>
      <c r="AF160">
        <v>95853</v>
      </c>
      <c r="AG160">
        <v>1000</v>
      </c>
      <c r="AH160">
        <v>8028422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28</v>
      </c>
      <c r="BB160">
        <v>16</v>
      </c>
      <c r="BC160">
        <v>44</v>
      </c>
      <c r="BD160">
        <v>0</v>
      </c>
      <c r="BE160">
        <v>0</v>
      </c>
      <c r="BF160">
        <v>0</v>
      </c>
      <c r="BG160">
        <v>0</v>
      </c>
      <c r="BH160">
        <v>187</v>
      </c>
      <c r="BI160">
        <v>2</v>
      </c>
      <c r="BJ160">
        <v>189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234</v>
      </c>
      <c r="BT160">
        <v>4</v>
      </c>
      <c r="BU160">
        <v>5</v>
      </c>
      <c r="BV160">
        <v>1</v>
      </c>
      <c r="BW160">
        <v>2</v>
      </c>
      <c r="BX160">
        <v>7</v>
      </c>
      <c r="BY160">
        <v>2</v>
      </c>
      <c r="BZ160">
        <v>21</v>
      </c>
      <c r="CA160">
        <v>3</v>
      </c>
      <c r="CB160">
        <v>3</v>
      </c>
      <c r="CC160">
        <v>0</v>
      </c>
      <c r="CD160">
        <v>0</v>
      </c>
      <c r="CE160">
        <v>1</v>
      </c>
      <c r="CF160">
        <v>0</v>
      </c>
      <c r="CG160">
        <v>7</v>
      </c>
      <c r="CH160" t="s">
        <v>218</v>
      </c>
      <c r="CI160" t="s">
        <v>218</v>
      </c>
      <c r="CJ160" t="s">
        <v>218</v>
      </c>
      <c r="CK160" t="s">
        <v>218</v>
      </c>
      <c r="CL160" t="s">
        <v>218</v>
      </c>
      <c r="CM160" t="s">
        <v>218</v>
      </c>
      <c r="CN160" t="s">
        <v>218</v>
      </c>
      <c r="CO160">
        <v>1</v>
      </c>
      <c r="CP160">
        <v>2</v>
      </c>
      <c r="CQ160">
        <v>1</v>
      </c>
      <c r="CR160">
        <v>2</v>
      </c>
      <c r="CS160">
        <v>3</v>
      </c>
      <c r="CT160">
        <v>1</v>
      </c>
      <c r="CU160">
        <v>10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1</v>
      </c>
      <c r="DB160">
        <v>3</v>
      </c>
      <c r="DC160">
        <v>5556612</v>
      </c>
      <c r="DD160">
        <v>5709856</v>
      </c>
      <c r="DE160">
        <v>5.9589999999999996</v>
      </c>
      <c r="DF160">
        <v>5.9589999999999996</v>
      </c>
      <c r="DG160">
        <v>5.9589999999999996</v>
      </c>
      <c r="DH160">
        <v>5.9589999999999996</v>
      </c>
      <c r="DI160">
        <v>5.9589999999999996</v>
      </c>
      <c r="DJ160">
        <v>5.9589999999999996</v>
      </c>
      <c r="DK160">
        <v>5.9589999999999996</v>
      </c>
      <c r="DL160">
        <v>5.9589999999999996</v>
      </c>
      <c r="DM160">
        <v>5.9589999999999996</v>
      </c>
      <c r="DN160">
        <v>5.9589999999999996</v>
      </c>
      <c r="DO160">
        <v>5.9589999999999996</v>
      </c>
      <c r="DP160">
        <v>5.9589999999999996</v>
      </c>
      <c r="DQ160">
        <v>5.9589999999999996</v>
      </c>
      <c r="DR160">
        <v>5.9589999999999996</v>
      </c>
      <c r="DS160">
        <v>5.9589999999999996</v>
      </c>
      <c r="DT160">
        <v>5.9589999999999996</v>
      </c>
      <c r="DU160">
        <v>5.9589999999999996</v>
      </c>
      <c r="DV160">
        <v>5.9589999999999996</v>
      </c>
      <c r="DW160">
        <v>5.9589999999999996</v>
      </c>
      <c r="DX160">
        <v>5.9589999999999996</v>
      </c>
      <c r="DY160">
        <v>5.9589999999999996</v>
      </c>
      <c r="DZ160">
        <v>5.9589999999999996</v>
      </c>
      <c r="EA160">
        <v>5.9589999999999996</v>
      </c>
      <c r="EB160">
        <v>5.9589999999999996</v>
      </c>
      <c r="EC160">
        <v>5.9589999999999996</v>
      </c>
      <c r="ED160">
        <v>5.9589999999999996</v>
      </c>
      <c r="EE160">
        <v>5.9589999999999996</v>
      </c>
      <c r="EF160">
        <v>5.9589999999999996</v>
      </c>
      <c r="EG160">
        <v>5.9589999999999996</v>
      </c>
      <c r="EH160">
        <v>5.9589999999999996</v>
      </c>
      <c r="EI160">
        <v>5.9589999999999996</v>
      </c>
      <c r="EJ160">
        <v>681.17499999999995</v>
      </c>
      <c r="EK160">
        <v>762.13199999999995</v>
      </c>
      <c r="EL160">
        <v>848.11300000000006</v>
      </c>
      <c r="EM160">
        <v>811.14499999999998</v>
      </c>
      <c r="EN160">
        <v>847.96500000000003</v>
      </c>
      <c r="EO160">
        <v>876.08399999999995</v>
      </c>
      <c r="EP160">
        <v>895.92</v>
      </c>
      <c r="EQ160">
        <v>947.26499999999999</v>
      </c>
      <c r="ER160">
        <v>944.73199999999997</v>
      </c>
      <c r="ES160">
        <v>989.59199999999998</v>
      </c>
      <c r="ET160">
        <v>991.76499999999999</v>
      </c>
      <c r="EU160">
        <v>1023.633</v>
      </c>
      <c r="EV160">
        <v>1031.7550000000001</v>
      </c>
      <c r="EW160">
        <v>1041.2950000000001</v>
      </c>
      <c r="EX160">
        <v>1035.798</v>
      </c>
      <c r="EY160">
        <v>1085.192</v>
      </c>
      <c r="EZ160">
        <v>1099.394</v>
      </c>
      <c r="FA160">
        <v>1123.6510000000001</v>
      </c>
      <c r="FB160">
        <v>1173.2070000000001</v>
      </c>
      <c r="FC160">
        <v>1234.5840000000001</v>
      </c>
      <c r="FD160">
        <v>1270.1559999999999</v>
      </c>
      <c r="FE160">
        <v>1327.4780000000001</v>
      </c>
      <c r="FF160">
        <v>1327.1320000000001</v>
      </c>
      <c r="FG160">
        <v>1411.663</v>
      </c>
      <c r="FH160">
        <v>1466.6980000000001</v>
      </c>
      <c r="FI160">
        <v>1555.32</v>
      </c>
      <c r="FJ160">
        <v>1599.915</v>
      </c>
      <c r="FK160">
        <v>1685.1130000000001</v>
      </c>
      <c r="FL160">
        <v>1768.6780000000001</v>
      </c>
      <c r="FM160">
        <v>1862.741</v>
      </c>
      <c r="FN160">
        <v>1961.72</v>
      </c>
      <c r="FO160">
        <v>4.4880355293707703</v>
      </c>
      <c r="FP160">
        <v>0</v>
      </c>
      <c r="FQ160">
        <v>29.2600002288818</v>
      </c>
      <c r="FR160">
        <v>44.132774708687002</v>
      </c>
      <c r="FS160">
        <v>8.9253491120572501E-2</v>
      </c>
      <c r="FT160">
        <v>0.5</v>
      </c>
      <c r="FU160">
        <v>0.5</v>
      </c>
      <c r="FV160">
        <v>0.46400000000000002</v>
      </c>
      <c r="FW160">
        <v>55.4</v>
      </c>
      <c r="FX160">
        <v>41.9</v>
      </c>
      <c r="FY160">
        <v>41.2</v>
      </c>
      <c r="FZ160">
        <v>1666</v>
      </c>
      <c r="GA160">
        <v>0.50600000000000001</v>
      </c>
      <c r="GB160">
        <v>0.41699999999999998</v>
      </c>
      <c r="GC160">
        <v>0.46899999999999997</v>
      </c>
      <c r="GD160">
        <v>-19</v>
      </c>
      <c r="GE160">
        <v>23</v>
      </c>
      <c r="GF160">
        <v>6.7</v>
      </c>
      <c r="GG160">
        <v>299</v>
      </c>
      <c r="GH160">
        <v>26.3</v>
      </c>
      <c r="GI160">
        <v>52</v>
      </c>
      <c r="GJ160" t="s">
        <v>211</v>
      </c>
      <c r="GK160">
        <v>183</v>
      </c>
      <c r="GL160">
        <v>2.8</v>
      </c>
      <c r="GM160">
        <v>-0.2</v>
      </c>
      <c r="GN160">
        <v>42.9</v>
      </c>
      <c r="GO160">
        <v>79.8</v>
      </c>
      <c r="GP160">
        <v>4.4000000000000004</v>
      </c>
      <c r="GQ160" t="s">
        <v>211</v>
      </c>
      <c r="GR160">
        <v>0.55000000000000004</v>
      </c>
      <c r="GS160">
        <v>56.9</v>
      </c>
      <c r="GT160">
        <v>53.9</v>
      </c>
      <c r="GU160">
        <v>33</v>
      </c>
      <c r="GV160">
        <v>52.3</v>
      </c>
    </row>
    <row r="161" spans="1:204">
      <c r="A161" s="9" t="s">
        <v>511</v>
      </c>
      <c r="B161" s="9" t="s">
        <v>512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e">
        <v>#N/A</v>
      </c>
      <c r="FK161" t="e">
        <v>#N/A</v>
      </c>
      <c r="FL161" t="e">
        <v>#N/A</v>
      </c>
      <c r="FM161" t="e">
        <v>#N/A</v>
      </c>
      <c r="FN161" t="e">
        <v>#N/A</v>
      </c>
      <c r="FO161" t="e">
        <v>#N/A</v>
      </c>
      <c r="FP161" t="e">
        <v>#N/A</v>
      </c>
      <c r="FQ161">
        <v>62.700000762939403</v>
      </c>
      <c r="FR161">
        <v>130.86364341970099</v>
      </c>
      <c r="FS161">
        <v>0.339505501464263</v>
      </c>
      <c r="FT161" t="s">
        <v>211</v>
      </c>
      <c r="FU161" t="s">
        <v>211</v>
      </c>
      <c r="FV161">
        <v>0.82599999999999996</v>
      </c>
      <c r="FW161">
        <v>73.900000000000006</v>
      </c>
      <c r="FX161">
        <v>96.4</v>
      </c>
      <c r="FY161">
        <v>74.5</v>
      </c>
      <c r="FZ161">
        <v>10248</v>
      </c>
      <c r="GA161">
        <v>0.81599999999999995</v>
      </c>
      <c r="GB161">
        <v>0.89100000000000001</v>
      </c>
      <c r="GC161">
        <v>0.77300000000000002</v>
      </c>
      <c r="GD161">
        <v>8</v>
      </c>
      <c r="GE161">
        <v>373</v>
      </c>
      <c r="GF161">
        <v>14.3</v>
      </c>
      <c r="GG161" t="s">
        <v>211</v>
      </c>
      <c r="GH161" t="s">
        <v>211</v>
      </c>
      <c r="GI161">
        <v>60.6</v>
      </c>
      <c r="GJ161" t="s">
        <v>211</v>
      </c>
      <c r="GK161" t="s">
        <v>211</v>
      </c>
      <c r="GL161">
        <v>0</v>
      </c>
      <c r="GM161">
        <v>0</v>
      </c>
      <c r="GN161">
        <v>52.4</v>
      </c>
      <c r="GO161">
        <v>25.9</v>
      </c>
      <c r="GP161">
        <v>21.1</v>
      </c>
      <c r="GQ161">
        <v>0.621</v>
      </c>
      <c r="GR161">
        <v>0.59</v>
      </c>
      <c r="GS161">
        <v>76.3</v>
      </c>
      <c r="GT161">
        <v>71.599999999999994</v>
      </c>
      <c r="GU161">
        <v>94.1</v>
      </c>
      <c r="GV161">
        <v>98.9</v>
      </c>
    </row>
    <row r="162" spans="1:204">
      <c r="A162" s="9" t="s">
        <v>513</v>
      </c>
      <c r="B162" s="9" t="s">
        <v>514</v>
      </c>
      <c r="E162">
        <v>23976.6152</v>
      </c>
      <c r="F162">
        <v>53210.398399999998</v>
      </c>
      <c r="G162">
        <v>6857.7339000000002</v>
      </c>
      <c r="H162">
        <v>6592.1709000000001</v>
      </c>
      <c r="I162">
        <v>1.8745976492624942E-2</v>
      </c>
      <c r="M162">
        <v>0</v>
      </c>
      <c r="N162">
        <v>0</v>
      </c>
      <c r="S162">
        <v>0</v>
      </c>
      <c r="T162">
        <v>0</v>
      </c>
      <c r="Y162">
        <v>1237</v>
      </c>
      <c r="Z162">
        <v>0</v>
      </c>
      <c r="AE162">
        <v>0</v>
      </c>
      <c r="AF162">
        <v>6800</v>
      </c>
      <c r="AH162">
        <v>8037</v>
      </c>
      <c r="AL162">
        <v>0</v>
      </c>
      <c r="AM162">
        <v>0</v>
      </c>
      <c r="AO162">
        <v>0</v>
      </c>
      <c r="AS162">
        <v>0</v>
      </c>
      <c r="AT162">
        <v>0</v>
      </c>
      <c r="AV162">
        <v>1</v>
      </c>
      <c r="AZ162">
        <v>5</v>
      </c>
      <c r="BA162">
        <v>0</v>
      </c>
      <c r="BC162">
        <v>5</v>
      </c>
      <c r="BG162">
        <v>0</v>
      </c>
      <c r="BH162">
        <v>0</v>
      </c>
      <c r="BJ162">
        <v>0</v>
      </c>
      <c r="BN162">
        <v>0</v>
      </c>
      <c r="BO162">
        <v>0</v>
      </c>
      <c r="BQ162">
        <v>0</v>
      </c>
      <c r="BR162">
        <v>0</v>
      </c>
      <c r="BS162">
        <v>6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2</v>
      </c>
      <c r="CA162" t="s">
        <v>218</v>
      </c>
      <c r="CB162" t="s">
        <v>218</v>
      </c>
      <c r="CC162" t="s">
        <v>218</v>
      </c>
      <c r="CD162" t="s">
        <v>218</v>
      </c>
      <c r="CE162" t="s">
        <v>218</v>
      </c>
      <c r="CF162" t="s">
        <v>218</v>
      </c>
      <c r="CG162" t="s">
        <v>218</v>
      </c>
      <c r="CH162" t="s">
        <v>218</v>
      </c>
      <c r="CI162" t="s">
        <v>218</v>
      </c>
      <c r="CJ162" t="s">
        <v>218</v>
      </c>
      <c r="CK162" t="s">
        <v>218</v>
      </c>
      <c r="CL162" t="s">
        <v>218</v>
      </c>
      <c r="CM162" t="s">
        <v>218</v>
      </c>
      <c r="CN162" t="s">
        <v>218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1</v>
      </c>
      <c r="DC162">
        <v>62707</v>
      </c>
      <c r="DD162">
        <v>63594</v>
      </c>
      <c r="DE162">
        <v>6.3E-2</v>
      </c>
      <c r="DF162">
        <v>6.3E-2</v>
      </c>
      <c r="DG162">
        <v>6.3E-2</v>
      </c>
      <c r="DH162">
        <v>6.3E-2</v>
      </c>
      <c r="DI162">
        <v>6.3E-2</v>
      </c>
      <c r="DJ162">
        <v>6.3E-2</v>
      </c>
      <c r="DK162">
        <v>6.3E-2</v>
      </c>
      <c r="DL162">
        <v>6.3E-2</v>
      </c>
      <c r="DM162">
        <v>6.3E-2</v>
      </c>
      <c r="DN162">
        <v>6.3E-2</v>
      </c>
      <c r="DO162">
        <v>6.3E-2</v>
      </c>
      <c r="DP162">
        <v>6.3E-2</v>
      </c>
      <c r="DQ162">
        <v>6.3E-2</v>
      </c>
      <c r="DR162">
        <v>6.3E-2</v>
      </c>
      <c r="DS162">
        <v>6.3E-2</v>
      </c>
      <c r="DT162">
        <v>6.3E-2</v>
      </c>
      <c r="DU162">
        <v>6.3E-2</v>
      </c>
      <c r="DV162">
        <v>6.3E-2</v>
      </c>
      <c r="DW162">
        <v>6.3E-2</v>
      </c>
      <c r="DX162">
        <v>6.3E-2</v>
      </c>
      <c r="DY162">
        <v>6.3E-2</v>
      </c>
      <c r="DZ162">
        <v>6.3E-2</v>
      </c>
      <c r="EA162">
        <v>6.3E-2</v>
      </c>
      <c r="EB162">
        <v>6.3E-2</v>
      </c>
      <c r="EC162">
        <v>6.3E-2</v>
      </c>
      <c r="ED162">
        <v>6.3E-2</v>
      </c>
      <c r="EE162">
        <v>6.3E-2</v>
      </c>
      <c r="EF162">
        <v>6.3E-2</v>
      </c>
      <c r="EG162">
        <v>6.3E-2</v>
      </c>
      <c r="EH162">
        <v>6.3E-2</v>
      </c>
      <c r="EI162">
        <v>6.3E-2</v>
      </c>
      <c r="EJ162">
        <v>4405.76</v>
      </c>
      <c r="EK162">
        <v>4560.375</v>
      </c>
      <c r="EL162">
        <v>4738.3900000000003</v>
      </c>
      <c r="EM162">
        <v>4895.4430000000002</v>
      </c>
      <c r="EN162">
        <v>5266.6120000000001</v>
      </c>
      <c r="EO162">
        <v>5937.116</v>
      </c>
      <c r="EP162">
        <v>6076.1509999999998</v>
      </c>
      <c r="EQ162">
        <v>6274.3969999999999</v>
      </c>
      <c r="ER162">
        <v>6808.6480000000001</v>
      </c>
      <c r="ES162">
        <v>7746.5640000000003</v>
      </c>
      <c r="ET162">
        <v>8603.1389999999992</v>
      </c>
      <c r="EU162">
        <v>9028.7900000000009</v>
      </c>
      <c r="EV162">
        <v>9853.6710000000003</v>
      </c>
      <c r="EW162">
        <v>10594.413</v>
      </c>
      <c r="EX162">
        <v>10278.282999999999</v>
      </c>
      <c r="EY162">
        <v>10385.625</v>
      </c>
      <c r="EZ162">
        <v>11471.012000000001</v>
      </c>
      <c r="FA162">
        <v>12931.276</v>
      </c>
      <c r="FB162">
        <v>13137.832</v>
      </c>
      <c r="FC162">
        <v>14216.079</v>
      </c>
      <c r="FD162">
        <v>14923.08</v>
      </c>
      <c r="FE162">
        <v>14759.803</v>
      </c>
      <c r="FF162">
        <v>14905.264999999999</v>
      </c>
      <c r="FG162">
        <v>14047.573</v>
      </c>
      <c r="FH162">
        <v>13872.26</v>
      </c>
      <c r="FI162">
        <v>14451.382</v>
      </c>
      <c r="FJ162">
        <v>15408.619000000001</v>
      </c>
      <c r="FK162">
        <v>16642.348999999998</v>
      </c>
      <c r="FL162">
        <v>17829.09</v>
      </c>
      <c r="FM162">
        <v>18829.903999999999</v>
      </c>
      <c r="FN162">
        <v>19512.18</v>
      </c>
      <c r="FO162">
        <v>5.8492735728836802</v>
      </c>
      <c r="FP162">
        <v>0</v>
      </c>
      <c r="FQ162">
        <v>96</v>
      </c>
      <c r="FR162">
        <v>107.498044988269</v>
      </c>
      <c r="FS162">
        <v>0.384234098228663</v>
      </c>
      <c r="FT162" t="e">
        <v>#N/A</v>
      </c>
      <c r="FU162" t="e">
        <v>#N/A</v>
      </c>
      <c r="FV162">
        <v>0.84499999999999997</v>
      </c>
      <c r="FW162" t="s">
        <v>211</v>
      </c>
      <c r="FX162">
        <v>91.8</v>
      </c>
      <c r="FY162">
        <v>82.2</v>
      </c>
      <c r="FZ162">
        <v>16394</v>
      </c>
      <c r="GA162">
        <v>0.79700000000000004</v>
      </c>
      <c r="GB162">
        <v>0.88600000000000001</v>
      </c>
      <c r="GC162">
        <v>0.85099999999999998</v>
      </c>
      <c r="GD162">
        <v>-7</v>
      </c>
      <c r="GE162">
        <v>602</v>
      </c>
      <c r="GF162">
        <v>8.8000000000000007</v>
      </c>
      <c r="GG162">
        <v>2399</v>
      </c>
      <c r="GH162">
        <v>12.6</v>
      </c>
      <c r="GI162">
        <v>39.4</v>
      </c>
      <c r="GJ162">
        <v>51.8</v>
      </c>
      <c r="GK162" t="s">
        <v>211</v>
      </c>
      <c r="GL162" t="s">
        <v>211</v>
      </c>
      <c r="GM162" t="s">
        <v>211</v>
      </c>
      <c r="GN162">
        <v>55.3</v>
      </c>
      <c r="GO162" t="s">
        <v>211</v>
      </c>
      <c r="GP162" t="s">
        <v>211</v>
      </c>
      <c r="GQ162" t="s">
        <v>211</v>
      </c>
      <c r="GR162" t="s">
        <v>211</v>
      </c>
      <c r="GS162" t="s">
        <v>211</v>
      </c>
      <c r="GT162" t="s">
        <v>211</v>
      </c>
      <c r="GU162">
        <v>92.3</v>
      </c>
      <c r="GV162">
        <v>91.4</v>
      </c>
    </row>
    <row r="163" spans="1:204">
      <c r="A163" s="9" t="s">
        <v>515</v>
      </c>
      <c r="B163" s="9" t="s">
        <v>516</v>
      </c>
      <c r="E163">
        <v>3245914</v>
      </c>
      <c r="F163">
        <v>1262885.625</v>
      </c>
      <c r="G163">
        <v>162021.26560000001</v>
      </c>
      <c r="H163">
        <v>274401.15629999997</v>
      </c>
      <c r="I163">
        <v>9.4354574281249021E-2</v>
      </c>
      <c r="K163">
        <v>0</v>
      </c>
      <c r="M163">
        <v>0</v>
      </c>
      <c r="N163">
        <v>0</v>
      </c>
      <c r="O163">
        <v>0</v>
      </c>
      <c r="Q163">
        <v>0</v>
      </c>
      <c r="S163">
        <v>0</v>
      </c>
      <c r="T163">
        <v>0</v>
      </c>
      <c r="U163">
        <v>0</v>
      </c>
      <c r="W163">
        <v>0</v>
      </c>
      <c r="Y163">
        <v>200000</v>
      </c>
      <c r="Z163">
        <v>0</v>
      </c>
      <c r="AA163">
        <v>19500</v>
      </c>
      <c r="AC163">
        <v>0</v>
      </c>
      <c r="AE163">
        <v>0</v>
      </c>
      <c r="AF163">
        <v>3</v>
      </c>
      <c r="AG163">
        <v>0</v>
      </c>
      <c r="AH163">
        <v>219503</v>
      </c>
      <c r="AJ163">
        <v>0</v>
      </c>
      <c r="AL163">
        <v>0</v>
      </c>
      <c r="AM163">
        <v>0</v>
      </c>
      <c r="AN163">
        <v>0</v>
      </c>
      <c r="AO163">
        <v>0</v>
      </c>
      <c r="AQ163">
        <v>0</v>
      </c>
      <c r="AS163">
        <v>0</v>
      </c>
      <c r="AT163">
        <v>0</v>
      </c>
      <c r="AU163">
        <v>0</v>
      </c>
      <c r="AV163">
        <v>1</v>
      </c>
      <c r="AX163">
        <v>0</v>
      </c>
      <c r="AZ163">
        <v>12</v>
      </c>
      <c r="BA163">
        <v>0</v>
      </c>
      <c r="BB163">
        <v>30</v>
      </c>
      <c r="BC163">
        <v>42</v>
      </c>
      <c r="BE163">
        <v>60</v>
      </c>
      <c r="BG163">
        <v>0</v>
      </c>
      <c r="BH163">
        <v>13</v>
      </c>
      <c r="BI163">
        <v>0</v>
      </c>
      <c r="BJ163">
        <v>73</v>
      </c>
      <c r="BL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116</v>
      </c>
      <c r="BT163">
        <v>0</v>
      </c>
      <c r="BU163">
        <v>1</v>
      </c>
      <c r="BV163">
        <v>0</v>
      </c>
      <c r="BW163">
        <v>1</v>
      </c>
      <c r="BX163">
        <v>1</v>
      </c>
      <c r="BY163">
        <v>0</v>
      </c>
      <c r="BZ163">
        <v>3</v>
      </c>
      <c r="CA163" t="s">
        <v>218</v>
      </c>
      <c r="CB163" t="s">
        <v>218</v>
      </c>
      <c r="CC163" t="s">
        <v>218</v>
      </c>
      <c r="CD163" t="s">
        <v>218</v>
      </c>
      <c r="CE163" t="s">
        <v>218</v>
      </c>
      <c r="CF163" t="s">
        <v>218</v>
      </c>
      <c r="CG163" t="s">
        <v>218</v>
      </c>
      <c r="CH163" t="s">
        <v>218</v>
      </c>
      <c r="CI163" t="s">
        <v>218</v>
      </c>
      <c r="CJ163" t="s">
        <v>218</v>
      </c>
      <c r="CK163" t="s">
        <v>218</v>
      </c>
      <c r="CL163" t="s">
        <v>218</v>
      </c>
      <c r="CM163" t="s">
        <v>218</v>
      </c>
      <c r="CN163" t="s">
        <v>218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0</v>
      </c>
      <c r="DB163">
        <v>2</v>
      </c>
      <c r="DC163">
        <v>3114266</v>
      </c>
      <c r="DD163">
        <v>3174354</v>
      </c>
      <c r="DE163">
        <v>3.26</v>
      </c>
      <c r="DF163">
        <v>3.26</v>
      </c>
      <c r="DG163">
        <v>3.26</v>
      </c>
      <c r="DH163">
        <v>3.26</v>
      </c>
      <c r="DI163">
        <v>3.26</v>
      </c>
      <c r="DJ163">
        <v>3.26</v>
      </c>
      <c r="DK163">
        <v>3.26</v>
      </c>
      <c r="DL163">
        <v>3.26</v>
      </c>
      <c r="DM163">
        <v>3.26</v>
      </c>
      <c r="DN163">
        <v>3.26</v>
      </c>
      <c r="DO163">
        <v>3.26</v>
      </c>
      <c r="DP163">
        <v>3.26</v>
      </c>
      <c r="DQ163">
        <v>3.26</v>
      </c>
      <c r="DR163">
        <v>3.26</v>
      </c>
      <c r="DS163">
        <v>3.26</v>
      </c>
      <c r="DT163">
        <v>3.26</v>
      </c>
      <c r="DU163">
        <v>3.26</v>
      </c>
      <c r="DV163">
        <v>3.26</v>
      </c>
      <c r="DW163">
        <v>3.26</v>
      </c>
      <c r="DX163">
        <v>3.26</v>
      </c>
      <c r="DY163">
        <v>3.26</v>
      </c>
      <c r="DZ163">
        <v>3.26</v>
      </c>
      <c r="EA163">
        <v>3.26</v>
      </c>
      <c r="EB163">
        <v>3.26</v>
      </c>
      <c r="EC163">
        <v>3.26</v>
      </c>
      <c r="ED163">
        <v>3.26</v>
      </c>
      <c r="EE163">
        <v>3.26</v>
      </c>
      <c r="EF163">
        <v>3.26</v>
      </c>
      <c r="EG163">
        <v>3.26</v>
      </c>
      <c r="EH163">
        <v>3.26</v>
      </c>
      <c r="EI163">
        <v>3.26</v>
      </c>
      <c r="EJ163">
        <v>517.96100000000001</v>
      </c>
      <c r="EK163">
        <v>563.43200000000002</v>
      </c>
      <c r="EL163">
        <v>595.95600000000002</v>
      </c>
      <c r="EM163">
        <v>595.78700000000003</v>
      </c>
      <c r="EN163">
        <v>625.07399999999996</v>
      </c>
      <c r="EO163">
        <v>588.93100000000004</v>
      </c>
      <c r="EP163">
        <v>589.53800000000001</v>
      </c>
      <c r="EQ163">
        <v>606.80499999999995</v>
      </c>
      <c r="ER163">
        <v>627.01300000000003</v>
      </c>
      <c r="ES163">
        <v>667.23199999999997</v>
      </c>
      <c r="ET163">
        <v>688.31200000000001</v>
      </c>
      <c r="EU163">
        <v>641.02700000000004</v>
      </c>
      <c r="EV163">
        <v>578.37300000000005</v>
      </c>
      <c r="EW163">
        <v>576.90499999999997</v>
      </c>
      <c r="EX163">
        <v>595.928</v>
      </c>
      <c r="EY163">
        <v>533.81100000000004</v>
      </c>
      <c r="EZ163">
        <v>427.74700000000001</v>
      </c>
      <c r="FA163">
        <v>348.92599999999999</v>
      </c>
      <c r="FB163">
        <v>340.64400000000001</v>
      </c>
      <c r="FC163">
        <v>309.15899999999999</v>
      </c>
      <c r="FD163">
        <v>319.61200000000002</v>
      </c>
      <c r="FE163">
        <v>376.94600000000003</v>
      </c>
      <c r="FF163">
        <v>476.34399999999999</v>
      </c>
      <c r="FG163">
        <v>519.04100000000005</v>
      </c>
      <c r="FH163">
        <v>557.6</v>
      </c>
      <c r="FI163">
        <v>599.59500000000003</v>
      </c>
      <c r="FJ163">
        <v>647.32299999999998</v>
      </c>
      <c r="FK163">
        <v>692.12099999999998</v>
      </c>
      <c r="FL163">
        <v>732.71100000000001</v>
      </c>
      <c r="FM163">
        <v>774.46100000000001</v>
      </c>
      <c r="FN163">
        <v>817.38900000000001</v>
      </c>
      <c r="FO163">
        <v>3.8993294838890602</v>
      </c>
      <c r="FP163">
        <v>1.49035754438126</v>
      </c>
      <c r="FQ163">
        <v>8</v>
      </c>
      <c r="FR163">
        <v>18.144364608200899</v>
      </c>
      <c r="FS163" t="e">
        <v>#N/A</v>
      </c>
      <c r="FT163">
        <v>0.7</v>
      </c>
      <c r="FU163">
        <v>0.7</v>
      </c>
      <c r="FV163">
        <v>0.36499999999999999</v>
      </c>
      <c r="FW163">
        <v>47.3</v>
      </c>
      <c r="FX163">
        <v>38.1</v>
      </c>
      <c r="FY163">
        <v>44.6</v>
      </c>
      <c r="FZ163">
        <v>679</v>
      </c>
      <c r="GA163">
        <v>0.371</v>
      </c>
      <c r="GB163">
        <v>0.40300000000000002</v>
      </c>
      <c r="GC163">
        <v>0.32</v>
      </c>
      <c r="GD163">
        <v>-5</v>
      </c>
      <c r="GE163">
        <v>42.5</v>
      </c>
      <c r="GF163">
        <v>4.0999999999999996</v>
      </c>
      <c r="GG163">
        <v>5.4</v>
      </c>
      <c r="GH163">
        <v>7.3</v>
      </c>
      <c r="GI163">
        <v>1.8</v>
      </c>
      <c r="GJ163">
        <v>2.4</v>
      </c>
      <c r="GK163">
        <v>32.9</v>
      </c>
      <c r="GL163" t="s">
        <v>211</v>
      </c>
      <c r="GM163">
        <v>0.74</v>
      </c>
      <c r="GN163">
        <v>11.7</v>
      </c>
      <c r="GO163">
        <v>79.5</v>
      </c>
      <c r="GP163">
        <v>3.4</v>
      </c>
      <c r="GQ163" t="s">
        <v>211</v>
      </c>
      <c r="GR163">
        <v>0.74</v>
      </c>
      <c r="GS163">
        <v>48.5</v>
      </c>
      <c r="GT163">
        <v>46</v>
      </c>
      <c r="GU163">
        <v>26.8</v>
      </c>
      <c r="GV163">
        <v>50</v>
      </c>
    </row>
    <row r="164" spans="1:204">
      <c r="A164" s="9" t="s">
        <v>517</v>
      </c>
      <c r="B164" s="9" t="s">
        <v>518</v>
      </c>
      <c r="E164">
        <v>95790.468800000002</v>
      </c>
      <c r="F164">
        <v>3922318.75</v>
      </c>
      <c r="G164">
        <v>550057.0625</v>
      </c>
      <c r="H164">
        <v>52223.484400000001</v>
      </c>
      <c r="I164" t="e">
        <v>#N/A</v>
      </c>
      <c r="AH164">
        <v>0</v>
      </c>
      <c r="AO164">
        <v>0</v>
      </c>
      <c r="AV164">
        <v>1</v>
      </c>
      <c r="BC164">
        <v>0</v>
      </c>
      <c r="BJ164">
        <v>0</v>
      </c>
      <c r="BQ164">
        <v>0</v>
      </c>
      <c r="BR164">
        <v>0</v>
      </c>
      <c r="BS164">
        <v>1</v>
      </c>
      <c r="BT164" t="s">
        <v>218</v>
      </c>
      <c r="BU164" t="s">
        <v>218</v>
      </c>
      <c r="BV164" t="s">
        <v>218</v>
      </c>
      <c r="BW164" t="s">
        <v>218</v>
      </c>
      <c r="BX164" t="s">
        <v>218</v>
      </c>
      <c r="BY164" t="s">
        <v>218</v>
      </c>
      <c r="BZ164" t="s">
        <v>218</v>
      </c>
      <c r="CA164" t="s">
        <v>218</v>
      </c>
      <c r="CB164" t="s">
        <v>218</v>
      </c>
      <c r="CC164" t="s">
        <v>218</v>
      </c>
      <c r="CD164" t="s">
        <v>218</v>
      </c>
      <c r="CE164" t="s">
        <v>218</v>
      </c>
      <c r="CF164" t="s">
        <v>218</v>
      </c>
      <c r="CG164" t="s">
        <v>218</v>
      </c>
      <c r="CH164" t="s">
        <v>218</v>
      </c>
      <c r="CI164" t="s">
        <v>218</v>
      </c>
      <c r="CJ164" t="s">
        <v>218</v>
      </c>
      <c r="CK164" t="s">
        <v>218</v>
      </c>
      <c r="CL164" t="s">
        <v>218</v>
      </c>
      <c r="CM164" t="s">
        <v>218</v>
      </c>
      <c r="CN164" t="s">
        <v>218</v>
      </c>
      <c r="CO164" t="s">
        <v>218</v>
      </c>
      <c r="CP164" t="s">
        <v>218</v>
      </c>
      <c r="CQ164" t="s">
        <v>218</v>
      </c>
      <c r="CR164" t="s">
        <v>218</v>
      </c>
      <c r="CS164" t="s">
        <v>218</v>
      </c>
      <c r="CT164" t="s">
        <v>218</v>
      </c>
      <c r="CU164" t="s">
        <v>218</v>
      </c>
      <c r="CV164" t="s">
        <v>218</v>
      </c>
      <c r="CW164" t="s">
        <v>218</v>
      </c>
      <c r="CX164" t="s">
        <v>218</v>
      </c>
      <c r="CY164" t="s">
        <v>218</v>
      </c>
      <c r="CZ164" t="s">
        <v>218</v>
      </c>
      <c r="DA164" t="s">
        <v>218</v>
      </c>
      <c r="DB164" t="s">
        <v>218</v>
      </c>
      <c r="DC164">
        <v>2354000</v>
      </c>
      <c r="DD164">
        <v>2384000</v>
      </c>
      <c r="DE164">
        <v>2.4140000000000001</v>
      </c>
      <c r="DF164">
        <v>2.4140000000000001</v>
      </c>
      <c r="DG164">
        <v>2.4140000000000001</v>
      </c>
      <c r="DH164">
        <v>2.4140000000000001</v>
      </c>
      <c r="DI164">
        <v>2.4140000000000001</v>
      </c>
      <c r="DJ164">
        <v>2.4140000000000001</v>
      </c>
      <c r="DK164">
        <v>2.4140000000000001</v>
      </c>
      <c r="DL164">
        <v>2.4140000000000001</v>
      </c>
      <c r="DM164">
        <v>2.4140000000000001</v>
      </c>
      <c r="DN164">
        <v>2.4140000000000001</v>
      </c>
      <c r="DO164">
        <v>2.4140000000000001</v>
      </c>
      <c r="DP164">
        <v>2.4140000000000001</v>
      </c>
      <c r="DQ164">
        <v>2.4140000000000001</v>
      </c>
      <c r="DR164">
        <v>2.4140000000000001</v>
      </c>
      <c r="DS164">
        <v>2.4140000000000001</v>
      </c>
      <c r="DT164">
        <v>2.4140000000000001</v>
      </c>
      <c r="DU164">
        <v>2.4140000000000001</v>
      </c>
      <c r="DV164">
        <v>2.4140000000000001</v>
      </c>
      <c r="DW164">
        <v>2.4140000000000001</v>
      </c>
      <c r="DX164">
        <v>2.4140000000000001</v>
      </c>
      <c r="DY164">
        <v>2.4140000000000001</v>
      </c>
      <c r="DZ164">
        <v>2.4140000000000001</v>
      </c>
      <c r="EA164">
        <v>2.4140000000000001</v>
      </c>
      <c r="EB164">
        <v>2.4140000000000001</v>
      </c>
      <c r="EC164">
        <v>2.4140000000000001</v>
      </c>
      <c r="ED164">
        <v>2.4140000000000001</v>
      </c>
      <c r="EE164">
        <v>2.4140000000000001</v>
      </c>
      <c r="EF164">
        <v>2.4140000000000001</v>
      </c>
      <c r="EG164">
        <v>2.4140000000000001</v>
      </c>
      <c r="EH164">
        <v>2.4140000000000001</v>
      </c>
      <c r="EI164">
        <v>2.4140000000000001</v>
      </c>
      <c r="EJ164">
        <v>6974.6949999999997</v>
      </c>
      <c r="EK164">
        <v>7979.4870000000001</v>
      </c>
      <c r="EL164">
        <v>8679.8770000000004</v>
      </c>
      <c r="EM164">
        <v>9665.1020000000008</v>
      </c>
      <c r="EN164">
        <v>10660.501</v>
      </c>
      <c r="EO164">
        <v>10811.262000000001</v>
      </c>
      <c r="EP164">
        <v>11294.789000000001</v>
      </c>
      <c r="EQ164">
        <v>12553.673000000001</v>
      </c>
      <c r="ER164">
        <v>14108.916999999999</v>
      </c>
      <c r="ES164">
        <v>15642.575000000001</v>
      </c>
      <c r="ET164">
        <v>17067.469000000001</v>
      </c>
      <c r="EU164">
        <v>18289.909</v>
      </c>
      <c r="EV164">
        <v>19303.833999999999</v>
      </c>
      <c r="EW164">
        <v>21512.464</v>
      </c>
      <c r="EX164">
        <v>23753.654999999999</v>
      </c>
      <c r="EY164">
        <v>25439.272000000001</v>
      </c>
      <c r="EZ164">
        <v>26838.645</v>
      </c>
      <c r="FA164">
        <v>28600.352999999999</v>
      </c>
      <c r="FB164">
        <v>27586.409</v>
      </c>
      <c r="FC164">
        <v>29781.78</v>
      </c>
      <c r="FD164">
        <v>32935.267999999996</v>
      </c>
      <c r="FE164">
        <v>31999.485000000001</v>
      </c>
      <c r="FF164">
        <v>33591.766000000003</v>
      </c>
      <c r="FG164">
        <v>35996.027000000002</v>
      </c>
      <c r="FH164">
        <v>39993.828000000001</v>
      </c>
      <c r="FI164">
        <v>43332.964</v>
      </c>
      <c r="FJ164">
        <v>46863.366000000002</v>
      </c>
      <c r="FK164">
        <v>49713.542000000001</v>
      </c>
      <c r="FL164">
        <v>51829.165999999997</v>
      </c>
      <c r="FM164">
        <v>54194.190999999999</v>
      </c>
      <c r="FN164">
        <v>57368.175000000003</v>
      </c>
      <c r="FO164">
        <v>2.7121037609148</v>
      </c>
      <c r="FP164">
        <v>0</v>
      </c>
      <c r="FQ164">
        <v>100</v>
      </c>
      <c r="FR164">
        <v>131.741538207215</v>
      </c>
      <c r="FS164">
        <v>2.6068767052454</v>
      </c>
      <c r="FT164">
        <v>0</v>
      </c>
      <c r="FU164">
        <v>0</v>
      </c>
      <c r="FV164">
        <v>0.94399999999999995</v>
      </c>
      <c r="FW164">
        <v>80.2</v>
      </c>
      <c r="FX164">
        <v>94.4</v>
      </c>
      <c r="FY164" t="s">
        <v>211</v>
      </c>
      <c r="FZ164">
        <v>49704</v>
      </c>
      <c r="GA164">
        <v>0.92</v>
      </c>
      <c r="GB164">
        <v>0.91300000000000003</v>
      </c>
      <c r="GC164">
        <v>1</v>
      </c>
      <c r="GD164">
        <v>-16</v>
      </c>
      <c r="GE164">
        <v>413</v>
      </c>
      <c r="GF164">
        <v>5.4</v>
      </c>
      <c r="GG164" t="s">
        <v>211</v>
      </c>
      <c r="GH164" t="s">
        <v>211</v>
      </c>
      <c r="GI164" t="s">
        <v>211</v>
      </c>
      <c r="GJ164">
        <v>41.2</v>
      </c>
      <c r="GK164" t="s">
        <v>211</v>
      </c>
      <c r="GL164">
        <v>0.3</v>
      </c>
      <c r="GM164">
        <v>2.2000000000000002</v>
      </c>
      <c r="GN164">
        <v>100</v>
      </c>
      <c r="GO164">
        <v>21</v>
      </c>
      <c r="GP164">
        <v>13.8</v>
      </c>
      <c r="GQ164">
        <v>0.78600000000000003</v>
      </c>
      <c r="GR164">
        <v>0.53</v>
      </c>
      <c r="GS164">
        <v>82.6</v>
      </c>
      <c r="GT164">
        <v>77.8</v>
      </c>
      <c r="GU164">
        <v>91.6</v>
      </c>
      <c r="GV164">
        <v>97.3</v>
      </c>
    </row>
    <row r="165" spans="1:204">
      <c r="A165" s="9" t="s">
        <v>519</v>
      </c>
      <c r="B165" s="9" t="s">
        <v>520</v>
      </c>
      <c r="E165">
        <v>2118344.25</v>
      </c>
      <c r="F165">
        <v>3278348.5</v>
      </c>
      <c r="G165">
        <v>0</v>
      </c>
      <c r="H165">
        <v>0</v>
      </c>
      <c r="I165">
        <v>1.9983456337935381E-2</v>
      </c>
      <c r="M165">
        <v>0</v>
      </c>
      <c r="N165">
        <v>0</v>
      </c>
      <c r="O165">
        <v>0</v>
      </c>
      <c r="S165">
        <v>0</v>
      </c>
      <c r="T165">
        <v>0</v>
      </c>
      <c r="U165">
        <v>89</v>
      </c>
      <c r="Y165">
        <v>0</v>
      </c>
      <c r="Z165">
        <v>47815</v>
      </c>
      <c r="AA165">
        <v>330</v>
      </c>
      <c r="AE165">
        <v>0</v>
      </c>
      <c r="AF165">
        <v>0</v>
      </c>
      <c r="AG165">
        <v>10324</v>
      </c>
      <c r="AH165">
        <v>58558</v>
      </c>
      <c r="AL165">
        <v>0</v>
      </c>
      <c r="AM165">
        <v>0</v>
      </c>
      <c r="AN165">
        <v>0</v>
      </c>
      <c r="AO165">
        <v>0</v>
      </c>
      <c r="AS165">
        <v>0</v>
      </c>
      <c r="AT165">
        <v>0</v>
      </c>
      <c r="AU165">
        <v>1</v>
      </c>
      <c r="AV165">
        <v>2</v>
      </c>
      <c r="AZ165">
        <v>0</v>
      </c>
      <c r="BA165">
        <v>57</v>
      </c>
      <c r="BB165">
        <v>3</v>
      </c>
      <c r="BC165">
        <v>60</v>
      </c>
      <c r="BG165">
        <v>0</v>
      </c>
      <c r="BH165">
        <v>0</v>
      </c>
      <c r="BI165">
        <v>2</v>
      </c>
      <c r="BJ165">
        <v>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64</v>
      </c>
      <c r="BT165">
        <v>0</v>
      </c>
      <c r="BU165">
        <v>0</v>
      </c>
      <c r="BV165">
        <v>0</v>
      </c>
      <c r="BW165">
        <v>0</v>
      </c>
      <c r="BX165">
        <v>4</v>
      </c>
      <c r="BY165">
        <v>0</v>
      </c>
      <c r="BZ165">
        <v>4</v>
      </c>
      <c r="CA165" t="s">
        <v>218</v>
      </c>
      <c r="CB165" t="s">
        <v>218</v>
      </c>
      <c r="CC165" t="s">
        <v>218</v>
      </c>
      <c r="CD165" t="s">
        <v>218</v>
      </c>
      <c r="CE165" t="s">
        <v>218</v>
      </c>
      <c r="CF165" t="s">
        <v>218</v>
      </c>
      <c r="CG165" t="s">
        <v>218</v>
      </c>
      <c r="CH165" t="s">
        <v>218</v>
      </c>
      <c r="CI165" t="s">
        <v>218</v>
      </c>
      <c r="CJ165" t="s">
        <v>218</v>
      </c>
      <c r="CK165" t="s">
        <v>218</v>
      </c>
      <c r="CL165" t="s">
        <v>218</v>
      </c>
      <c r="CM165" t="s">
        <v>218</v>
      </c>
      <c r="CN165" t="s">
        <v>218</v>
      </c>
      <c r="CO165">
        <v>0</v>
      </c>
      <c r="CP165">
        <v>0</v>
      </c>
      <c r="CQ165">
        <v>0</v>
      </c>
      <c r="CR165">
        <v>0</v>
      </c>
      <c r="CS165">
        <v>3</v>
      </c>
      <c r="CT165">
        <v>0</v>
      </c>
      <c r="CU165">
        <v>3</v>
      </c>
      <c r="CV165" t="s">
        <v>218</v>
      </c>
      <c r="CW165" t="s">
        <v>218</v>
      </c>
      <c r="CX165" t="s">
        <v>218</v>
      </c>
      <c r="CY165" t="s">
        <v>218</v>
      </c>
      <c r="CZ165" t="s">
        <v>218</v>
      </c>
      <c r="DA165" t="s">
        <v>218</v>
      </c>
      <c r="DB165" t="s">
        <v>218</v>
      </c>
      <c r="DC165">
        <v>4945000</v>
      </c>
      <c r="DD165">
        <v>4979000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>
        <v>7611.2879999999996</v>
      </c>
      <c r="EX165">
        <v>8209.4650000000001</v>
      </c>
      <c r="EY165">
        <v>8850.23</v>
      </c>
      <c r="EZ165">
        <v>9554.4549999999999</v>
      </c>
      <c r="FA165">
        <v>10142.195</v>
      </c>
      <c r="FB165">
        <v>10690.075999999999</v>
      </c>
      <c r="FC165">
        <v>10827.393</v>
      </c>
      <c r="FD165">
        <v>11217.903</v>
      </c>
      <c r="FE165">
        <v>11867.246999999999</v>
      </c>
      <c r="FF165">
        <v>12639.343000000001</v>
      </c>
      <c r="FG165">
        <v>13512.701999999999</v>
      </c>
      <c r="FH165">
        <v>14558.998</v>
      </c>
      <c r="FI165">
        <v>15970.746999999999</v>
      </c>
      <c r="FJ165">
        <v>17871.13</v>
      </c>
      <c r="FK165">
        <v>20251.125</v>
      </c>
      <c r="FL165">
        <v>22024.494999999999</v>
      </c>
      <c r="FM165">
        <v>23672.756000000001</v>
      </c>
      <c r="FN165">
        <v>25720.399000000001</v>
      </c>
      <c r="FO165">
        <v>3.6983346063715401</v>
      </c>
      <c r="FP165">
        <v>0.35503346828177801</v>
      </c>
      <c r="FQ165">
        <v>87.029998779296804</v>
      </c>
      <c r="FR165">
        <v>102.097740809147</v>
      </c>
      <c r="FS165">
        <v>0.45979908949926102</v>
      </c>
      <c r="FT165">
        <v>0</v>
      </c>
      <c r="FU165">
        <v>-0.1</v>
      </c>
      <c r="FV165">
        <v>0.88</v>
      </c>
      <c r="FW165">
        <v>74.599999999999994</v>
      </c>
      <c r="FX165" t="s">
        <v>211</v>
      </c>
      <c r="FY165">
        <v>80.5</v>
      </c>
      <c r="FZ165">
        <v>20076</v>
      </c>
      <c r="GA165">
        <v>0.82699999999999996</v>
      </c>
      <c r="GB165">
        <v>0.92800000000000005</v>
      </c>
      <c r="GC165">
        <v>0.88500000000000001</v>
      </c>
      <c r="GD165">
        <v>3</v>
      </c>
      <c r="GE165">
        <v>913</v>
      </c>
      <c r="GF165">
        <v>13.8</v>
      </c>
      <c r="GG165">
        <v>2149</v>
      </c>
      <c r="GH165">
        <v>10.8</v>
      </c>
      <c r="GI165" t="s">
        <v>211</v>
      </c>
      <c r="GJ165">
        <v>19.2</v>
      </c>
      <c r="GK165" t="s">
        <v>211</v>
      </c>
      <c r="GL165">
        <v>0</v>
      </c>
      <c r="GM165">
        <v>0.1</v>
      </c>
      <c r="GN165">
        <v>56.8</v>
      </c>
      <c r="GO165">
        <v>20.9</v>
      </c>
      <c r="GP165">
        <v>16.899999999999999</v>
      </c>
      <c r="GQ165">
        <v>0.66300000000000003</v>
      </c>
      <c r="GR165">
        <v>0.57999999999999996</v>
      </c>
      <c r="GS165">
        <v>78.5</v>
      </c>
      <c r="GT165">
        <v>70.7</v>
      </c>
      <c r="GU165" t="s">
        <v>211</v>
      </c>
      <c r="GV165" t="s">
        <v>211</v>
      </c>
    </row>
    <row r="166" spans="1:204">
      <c r="A166" s="9" t="s">
        <v>521</v>
      </c>
      <c r="B166" s="9" t="s">
        <v>522</v>
      </c>
      <c r="E166">
        <v>743254.4375</v>
      </c>
      <c r="F166">
        <v>1241380.75</v>
      </c>
      <c r="G166">
        <v>25466.175800000001</v>
      </c>
      <c r="H166">
        <v>4048.4171999999999</v>
      </c>
      <c r="I166">
        <v>6.5545596150361242E-3</v>
      </c>
      <c r="O166">
        <v>0</v>
      </c>
      <c r="U166">
        <v>0</v>
      </c>
      <c r="AA166">
        <v>0</v>
      </c>
      <c r="AG166">
        <v>1050</v>
      </c>
      <c r="AH166">
        <v>1050</v>
      </c>
      <c r="AN166">
        <v>0</v>
      </c>
      <c r="AO166">
        <v>0</v>
      </c>
      <c r="AU166">
        <v>289</v>
      </c>
      <c r="AV166">
        <v>290</v>
      </c>
      <c r="BB166">
        <v>0</v>
      </c>
      <c r="BC166">
        <v>0</v>
      </c>
      <c r="BI166">
        <v>6</v>
      </c>
      <c r="BJ166">
        <v>6</v>
      </c>
      <c r="BP166">
        <v>0</v>
      </c>
      <c r="BQ166">
        <v>0</v>
      </c>
      <c r="BR166">
        <v>0</v>
      </c>
      <c r="BS166">
        <v>296</v>
      </c>
      <c r="BT166" t="s">
        <v>218</v>
      </c>
      <c r="BU166" t="s">
        <v>218</v>
      </c>
      <c r="BV166" t="s">
        <v>218</v>
      </c>
      <c r="BW166" t="s">
        <v>218</v>
      </c>
      <c r="BX166" t="s">
        <v>218</v>
      </c>
      <c r="BY166" t="s">
        <v>218</v>
      </c>
      <c r="BZ166" t="s">
        <v>218</v>
      </c>
      <c r="CA166" t="s">
        <v>218</v>
      </c>
      <c r="CB166" t="s">
        <v>218</v>
      </c>
      <c r="CC166" t="s">
        <v>218</v>
      </c>
      <c r="CD166" t="s">
        <v>218</v>
      </c>
      <c r="CE166" t="s">
        <v>218</v>
      </c>
      <c r="CF166" t="s">
        <v>218</v>
      </c>
      <c r="CG166" t="s">
        <v>218</v>
      </c>
      <c r="CH166" t="s">
        <v>218</v>
      </c>
      <c r="CI166" t="s">
        <v>218</v>
      </c>
      <c r="CJ166" t="s">
        <v>218</v>
      </c>
      <c r="CK166" t="s">
        <v>218</v>
      </c>
      <c r="CL166" t="s">
        <v>218</v>
      </c>
      <c r="CM166" t="s">
        <v>218</v>
      </c>
      <c r="CN166" t="s">
        <v>218</v>
      </c>
      <c r="CO166" t="s">
        <v>218</v>
      </c>
      <c r="CP166" t="s">
        <v>218</v>
      </c>
      <c r="CQ166" t="s">
        <v>218</v>
      </c>
      <c r="CR166" t="s">
        <v>218</v>
      </c>
      <c r="CS166" t="s">
        <v>218</v>
      </c>
      <c r="CT166" t="s">
        <v>218</v>
      </c>
      <c r="CU166" t="s">
        <v>218</v>
      </c>
      <c r="CV166" t="s">
        <v>218</v>
      </c>
      <c r="CW166" t="s">
        <v>218</v>
      </c>
      <c r="CX166" t="s">
        <v>218</v>
      </c>
      <c r="CY166" t="s">
        <v>218</v>
      </c>
      <c r="CZ166" t="s">
        <v>218</v>
      </c>
      <c r="DA166" t="s">
        <v>218</v>
      </c>
      <c r="DB166" t="s">
        <v>218</v>
      </c>
      <c r="DC166">
        <v>1860902</v>
      </c>
      <c r="DD166">
        <v>1881835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>
        <v>10830.839</v>
      </c>
      <c r="EW166">
        <v>11448.460999999999</v>
      </c>
      <c r="EX166">
        <v>12311.454</v>
      </c>
      <c r="EY166">
        <v>13076.689</v>
      </c>
      <c r="EZ166">
        <v>13844.593000000001</v>
      </c>
      <c r="FA166">
        <v>14771.912</v>
      </c>
      <c r="FB166">
        <v>15565.882</v>
      </c>
      <c r="FC166">
        <v>16568.128000000001</v>
      </c>
      <c r="FD166">
        <v>17602.616999999998</v>
      </c>
      <c r="FE166">
        <v>18547.353999999999</v>
      </c>
      <c r="FF166">
        <v>19551.164000000001</v>
      </c>
      <c r="FG166">
        <v>20514.626</v>
      </c>
      <c r="FH166">
        <v>21508.347000000002</v>
      </c>
      <c r="FI166">
        <v>22977.455999999998</v>
      </c>
      <c r="FJ166">
        <v>24971.021000000001</v>
      </c>
      <c r="FK166">
        <v>27204.876</v>
      </c>
      <c r="FL166">
        <v>28848.256000000001</v>
      </c>
      <c r="FM166">
        <v>30350.010999999999</v>
      </c>
      <c r="FN166">
        <v>32231.82</v>
      </c>
      <c r="FO166">
        <v>5.3067142150787001</v>
      </c>
      <c r="FP166">
        <v>0.16441702050250101</v>
      </c>
      <c r="FQ166">
        <v>100</v>
      </c>
      <c r="FR166">
        <v>101.66144234746</v>
      </c>
      <c r="FS166">
        <v>1.4849174393644</v>
      </c>
      <c r="FT166">
        <v>-0.4</v>
      </c>
      <c r="FU166">
        <v>-0.4</v>
      </c>
      <c r="FV166">
        <v>0.92900000000000005</v>
      </c>
      <c r="FW166">
        <v>78.2</v>
      </c>
      <c r="FX166">
        <v>99.7</v>
      </c>
      <c r="FY166">
        <v>92.8</v>
      </c>
      <c r="FZ166">
        <v>26753</v>
      </c>
      <c r="GA166">
        <v>0.88600000000000001</v>
      </c>
      <c r="GB166">
        <v>0.96899999999999997</v>
      </c>
      <c r="GC166">
        <v>0.93300000000000005</v>
      </c>
      <c r="GD166">
        <v>4</v>
      </c>
      <c r="GE166">
        <v>1507</v>
      </c>
      <c r="GF166">
        <v>13.5</v>
      </c>
      <c r="GG166">
        <v>5206</v>
      </c>
      <c r="GH166">
        <v>12.7</v>
      </c>
      <c r="GI166" t="s">
        <v>211</v>
      </c>
      <c r="GJ166">
        <v>26.4</v>
      </c>
      <c r="GK166" t="s">
        <v>211</v>
      </c>
      <c r="GL166">
        <v>0</v>
      </c>
      <c r="GM166">
        <v>0.2</v>
      </c>
      <c r="GN166">
        <v>48</v>
      </c>
      <c r="GO166">
        <v>19.8</v>
      </c>
      <c r="GP166">
        <v>23.5</v>
      </c>
      <c r="GQ166">
        <v>0.64100000000000001</v>
      </c>
      <c r="GR166">
        <v>0.61</v>
      </c>
      <c r="GS166">
        <v>81.7</v>
      </c>
      <c r="GT166">
        <v>74.400000000000006</v>
      </c>
      <c r="GU166">
        <v>99.6</v>
      </c>
      <c r="GV166">
        <v>99.7</v>
      </c>
    </row>
    <row r="167" spans="1:204">
      <c r="A167" s="9" t="s">
        <v>523</v>
      </c>
      <c r="B167" s="9" t="s">
        <v>524</v>
      </c>
      <c r="E167">
        <v>370831.21879999997</v>
      </c>
      <c r="F167">
        <v>76460.406300000002</v>
      </c>
      <c r="G167">
        <v>36929.902300000002</v>
      </c>
      <c r="H167">
        <v>50145.335899999998</v>
      </c>
      <c r="I167" t="e">
        <v>#N/A</v>
      </c>
      <c r="J167">
        <v>0</v>
      </c>
      <c r="K167">
        <v>0</v>
      </c>
      <c r="L167">
        <v>0</v>
      </c>
      <c r="M167">
        <v>0</v>
      </c>
      <c r="N167">
        <v>380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36000</v>
      </c>
      <c r="AC167">
        <v>150650</v>
      </c>
      <c r="AD167">
        <v>0</v>
      </c>
      <c r="AE167">
        <v>88500</v>
      </c>
      <c r="AF167">
        <v>1110</v>
      </c>
      <c r="AG167">
        <v>425</v>
      </c>
      <c r="AH167">
        <v>277065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101</v>
      </c>
      <c r="BF167">
        <v>0</v>
      </c>
      <c r="BG167">
        <v>4</v>
      </c>
      <c r="BH167">
        <v>0</v>
      </c>
      <c r="BI167">
        <v>0</v>
      </c>
      <c r="BJ167">
        <v>107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108</v>
      </c>
      <c r="BT167">
        <v>2</v>
      </c>
      <c r="BU167">
        <v>2</v>
      </c>
      <c r="BV167">
        <v>1</v>
      </c>
      <c r="BW167">
        <v>2</v>
      </c>
      <c r="BX167">
        <v>2</v>
      </c>
      <c r="BY167">
        <v>2</v>
      </c>
      <c r="BZ167">
        <v>11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2</v>
      </c>
      <c r="CH167" t="s">
        <v>218</v>
      </c>
      <c r="CI167" t="s">
        <v>218</v>
      </c>
      <c r="CJ167" t="s">
        <v>218</v>
      </c>
      <c r="CK167" t="s">
        <v>218</v>
      </c>
      <c r="CL167" t="s">
        <v>218</v>
      </c>
      <c r="CM167" t="s">
        <v>218</v>
      </c>
      <c r="CN167" t="s">
        <v>218</v>
      </c>
      <c r="CO167" t="s">
        <v>218</v>
      </c>
      <c r="CP167" t="s">
        <v>218</v>
      </c>
      <c r="CQ167" t="s">
        <v>218</v>
      </c>
      <c r="CR167" t="s">
        <v>218</v>
      </c>
      <c r="CS167" t="s">
        <v>218</v>
      </c>
      <c r="CT167" t="s">
        <v>218</v>
      </c>
      <c r="CU167" t="s">
        <v>218</v>
      </c>
      <c r="CV167">
        <v>2</v>
      </c>
      <c r="CW167">
        <v>2</v>
      </c>
      <c r="CX167">
        <v>1</v>
      </c>
      <c r="CY167">
        <v>1</v>
      </c>
      <c r="CZ167">
        <v>1</v>
      </c>
      <c r="DA167">
        <v>2</v>
      </c>
      <c r="DB167">
        <v>9</v>
      </c>
      <c r="DC167">
        <v>213726</v>
      </c>
      <c r="DD167">
        <v>221135</v>
      </c>
      <c r="DE167">
        <v>0.23</v>
      </c>
      <c r="DF167">
        <v>1.23</v>
      </c>
      <c r="DG167">
        <v>2.23</v>
      </c>
      <c r="DH167">
        <v>3.23</v>
      </c>
      <c r="DI167">
        <v>4.2300000000000004</v>
      </c>
      <c r="DJ167">
        <v>5.23</v>
      </c>
      <c r="DK167">
        <v>6.23</v>
      </c>
      <c r="DL167">
        <v>7.23</v>
      </c>
      <c r="DM167">
        <v>8.23</v>
      </c>
      <c r="DN167">
        <v>9.23</v>
      </c>
      <c r="DO167">
        <v>10.23</v>
      </c>
      <c r="DP167">
        <v>11.23</v>
      </c>
      <c r="DQ167">
        <v>12.23</v>
      </c>
      <c r="DR167">
        <v>13.23</v>
      </c>
      <c r="DS167">
        <v>14.23</v>
      </c>
      <c r="DT167">
        <v>15.23</v>
      </c>
      <c r="DU167">
        <v>16.23</v>
      </c>
      <c r="DV167">
        <v>17.23</v>
      </c>
      <c r="DW167">
        <v>18.23</v>
      </c>
      <c r="DX167">
        <v>19.23</v>
      </c>
      <c r="DY167">
        <v>20.23</v>
      </c>
      <c r="DZ167">
        <v>21.23</v>
      </c>
      <c r="EA167">
        <v>22.23</v>
      </c>
      <c r="EB167">
        <v>23.23</v>
      </c>
      <c r="EC167">
        <v>24.23</v>
      </c>
      <c r="ED167">
        <v>25.23</v>
      </c>
      <c r="EE167">
        <v>26.23</v>
      </c>
      <c r="EF167">
        <v>27.23</v>
      </c>
      <c r="EG167">
        <v>28.23</v>
      </c>
      <c r="EH167">
        <v>29.23</v>
      </c>
      <c r="EI167">
        <v>30.23</v>
      </c>
      <c r="EJ167">
        <v>1065.806</v>
      </c>
      <c r="EK167">
        <v>1144.9690000000001</v>
      </c>
      <c r="EL167">
        <v>1144.768</v>
      </c>
      <c r="EM167">
        <v>1186.8900000000001</v>
      </c>
      <c r="EN167">
        <v>1186.0920000000001</v>
      </c>
      <c r="EO167">
        <v>1140.046</v>
      </c>
      <c r="EP167">
        <v>1121.3030000000001</v>
      </c>
      <c r="EQ167">
        <v>1205.8710000000001</v>
      </c>
      <c r="ER167">
        <v>1220.52</v>
      </c>
      <c r="ES167">
        <v>1276.039</v>
      </c>
      <c r="ET167">
        <v>1308.5260000000001</v>
      </c>
      <c r="EU167">
        <v>1388.4649999999999</v>
      </c>
      <c r="EV167">
        <v>1549.5</v>
      </c>
      <c r="EW167">
        <v>1597.9570000000001</v>
      </c>
      <c r="EX167">
        <v>1685.73</v>
      </c>
      <c r="EY167">
        <v>1812.2950000000001</v>
      </c>
      <c r="EZ167">
        <v>1828.0920000000001</v>
      </c>
      <c r="FA167">
        <v>1869.537</v>
      </c>
      <c r="FB167">
        <v>1873.8240000000001</v>
      </c>
      <c r="FC167">
        <v>1842.0450000000001</v>
      </c>
      <c r="FD167">
        <v>1570.95</v>
      </c>
      <c r="FE167">
        <v>1424.396</v>
      </c>
      <c r="FF167">
        <v>1386.5530000000001</v>
      </c>
      <c r="FG167">
        <v>1466.1769999999999</v>
      </c>
      <c r="FH167">
        <v>1580.7239999999999</v>
      </c>
      <c r="FI167">
        <v>1663.241</v>
      </c>
      <c r="FJ167">
        <v>1770.827</v>
      </c>
      <c r="FK167">
        <v>1864.1310000000001</v>
      </c>
      <c r="FL167">
        <v>1927.48</v>
      </c>
      <c r="FM167">
        <v>1962.393</v>
      </c>
      <c r="FN167">
        <v>1975.3679999999999</v>
      </c>
      <c r="FO167">
        <v>3.8307225063938599</v>
      </c>
      <c r="FP167">
        <v>19.429263446259501</v>
      </c>
      <c r="FQ167">
        <v>2.4400000572204501</v>
      </c>
      <c r="FR167">
        <v>5.8746122755898096</v>
      </c>
      <c r="FS167" t="e">
        <v>#N/A</v>
      </c>
      <c r="FT167" t="e">
        <v>#N/A</v>
      </c>
      <c r="FU167" t="e">
        <v>#N/A</v>
      </c>
      <c r="FV167">
        <v>0.61</v>
      </c>
      <c r="FW167">
        <v>65.8</v>
      </c>
      <c r="FX167">
        <v>76.599999999999994</v>
      </c>
      <c r="FY167">
        <v>49.7</v>
      </c>
      <c r="FZ167">
        <v>1725</v>
      </c>
      <c r="GA167">
        <v>0.68</v>
      </c>
      <c r="GB167">
        <v>0.67600000000000005</v>
      </c>
      <c r="GC167">
        <v>0.47499999999999998</v>
      </c>
      <c r="GD167">
        <v>10</v>
      </c>
      <c r="GE167">
        <v>99</v>
      </c>
      <c r="GF167">
        <v>12.6</v>
      </c>
      <c r="GG167" t="s">
        <v>211</v>
      </c>
      <c r="GH167" t="s">
        <v>211</v>
      </c>
      <c r="GI167">
        <v>84.2</v>
      </c>
      <c r="GJ167" t="s">
        <v>211</v>
      </c>
      <c r="GK167" t="s">
        <v>211</v>
      </c>
      <c r="GL167">
        <v>2.5</v>
      </c>
      <c r="GM167">
        <v>0</v>
      </c>
      <c r="GN167">
        <v>18.600000000000001</v>
      </c>
      <c r="GO167">
        <v>66.400000000000006</v>
      </c>
      <c r="GP167">
        <v>5.4</v>
      </c>
      <c r="GQ167" t="s">
        <v>211</v>
      </c>
      <c r="GR167">
        <v>0.51</v>
      </c>
      <c r="GS167">
        <v>66.7</v>
      </c>
      <c r="GT167">
        <v>64.900000000000006</v>
      </c>
      <c r="GU167" t="s">
        <v>211</v>
      </c>
      <c r="GV167" t="s">
        <v>211</v>
      </c>
    </row>
    <row r="168" spans="1:204">
      <c r="A168" s="9" t="s">
        <v>525</v>
      </c>
      <c r="B168" s="9" t="s">
        <v>526</v>
      </c>
      <c r="E168">
        <v>6327892.5</v>
      </c>
      <c r="F168">
        <v>679740.5625</v>
      </c>
      <c r="G168">
        <v>98913.148400000005</v>
      </c>
      <c r="H168">
        <v>249964.82810000001</v>
      </c>
      <c r="I168" t="e">
        <v>#N/A</v>
      </c>
      <c r="J168">
        <v>0</v>
      </c>
      <c r="K168">
        <v>500000</v>
      </c>
      <c r="L168">
        <v>53500</v>
      </c>
      <c r="M168">
        <v>0</v>
      </c>
      <c r="N168">
        <v>1200000</v>
      </c>
      <c r="O168">
        <v>200000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30000</v>
      </c>
      <c r="W168">
        <v>30000</v>
      </c>
      <c r="X168">
        <v>50000</v>
      </c>
      <c r="Y168">
        <v>1240600</v>
      </c>
      <c r="Z168">
        <v>380000</v>
      </c>
      <c r="AA168">
        <v>505832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4189932</v>
      </c>
      <c r="AI168">
        <v>0</v>
      </c>
      <c r="AJ168">
        <v>600</v>
      </c>
      <c r="AK168">
        <v>0</v>
      </c>
      <c r="AL168">
        <v>0</v>
      </c>
      <c r="AM168">
        <v>21</v>
      </c>
      <c r="AN168">
        <v>2</v>
      </c>
      <c r="AO168">
        <v>623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5</v>
      </c>
      <c r="AX168">
        <v>0</v>
      </c>
      <c r="AY168">
        <v>34</v>
      </c>
      <c r="AZ168">
        <v>2434</v>
      </c>
      <c r="BA168">
        <v>0</v>
      </c>
      <c r="BB168">
        <v>140</v>
      </c>
      <c r="BC168">
        <v>2613</v>
      </c>
      <c r="BD168">
        <v>0</v>
      </c>
      <c r="BE168">
        <v>0</v>
      </c>
      <c r="BF168">
        <v>0</v>
      </c>
      <c r="BG168">
        <v>30</v>
      </c>
      <c r="BH168">
        <v>0</v>
      </c>
      <c r="BI168">
        <v>0</v>
      </c>
      <c r="BJ168">
        <v>30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3267</v>
      </c>
      <c r="BT168">
        <v>2</v>
      </c>
      <c r="BU168">
        <v>3</v>
      </c>
      <c r="BV168">
        <v>3</v>
      </c>
      <c r="BW168">
        <v>5</v>
      </c>
      <c r="BX168">
        <v>9</v>
      </c>
      <c r="BY168">
        <v>3</v>
      </c>
      <c r="BZ168">
        <v>25</v>
      </c>
      <c r="CA168">
        <v>1</v>
      </c>
      <c r="CB168">
        <v>2</v>
      </c>
      <c r="CC168">
        <v>1</v>
      </c>
      <c r="CD168">
        <v>0</v>
      </c>
      <c r="CE168">
        <v>3</v>
      </c>
      <c r="CF168">
        <v>1</v>
      </c>
      <c r="CG168">
        <v>8</v>
      </c>
      <c r="CH168" t="s">
        <v>218</v>
      </c>
      <c r="CI168" t="s">
        <v>218</v>
      </c>
      <c r="CJ168" t="s">
        <v>218</v>
      </c>
      <c r="CK168" t="s">
        <v>218</v>
      </c>
      <c r="CL168" t="s">
        <v>218</v>
      </c>
      <c r="CM168" t="s">
        <v>218</v>
      </c>
      <c r="CN168" t="s">
        <v>218</v>
      </c>
      <c r="CO168">
        <v>1</v>
      </c>
      <c r="CP168">
        <v>1</v>
      </c>
      <c r="CQ168">
        <v>2</v>
      </c>
      <c r="CR168">
        <v>4</v>
      </c>
      <c r="CS168">
        <v>5</v>
      </c>
      <c r="CT168">
        <v>2</v>
      </c>
      <c r="CU168">
        <v>15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5636198</v>
      </c>
      <c r="DD168">
        <v>6134256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e">
        <v>#N/A</v>
      </c>
      <c r="FK168" t="e">
        <v>#N/A</v>
      </c>
      <c r="FL168" t="e">
        <v>#N/A</v>
      </c>
      <c r="FM168" t="e">
        <v>#N/A</v>
      </c>
      <c r="FN168" t="e">
        <v>#N/A</v>
      </c>
      <c r="FO168">
        <v>1.0485333805246999</v>
      </c>
      <c r="FP168">
        <v>0</v>
      </c>
      <c r="FQ168">
        <v>11.800000190734799</v>
      </c>
      <c r="FR168">
        <v>7.0241664935831301</v>
      </c>
      <c r="FS168" t="e">
        <v>#N/A</v>
      </c>
      <c r="FT168">
        <v>1</v>
      </c>
      <c r="FU168">
        <v>1</v>
      </c>
      <c r="FV168" t="s">
        <v>211</v>
      </c>
      <c r="FW168">
        <v>49.7</v>
      </c>
      <c r="FX168" t="s">
        <v>211</v>
      </c>
      <c r="FY168" t="s">
        <v>211</v>
      </c>
      <c r="FZ168" t="s">
        <v>211</v>
      </c>
      <c r="GA168">
        <v>0.41199999999999998</v>
      </c>
      <c r="GB168" t="s">
        <v>211</v>
      </c>
      <c r="GC168" t="s">
        <v>211</v>
      </c>
      <c r="GD168" t="s">
        <v>211</v>
      </c>
      <c r="GE168" t="s">
        <v>211</v>
      </c>
      <c r="GF168">
        <v>6.6</v>
      </c>
      <c r="GG168">
        <v>8.6999999999999993</v>
      </c>
      <c r="GH168">
        <v>12.2</v>
      </c>
      <c r="GI168">
        <v>2.5</v>
      </c>
      <c r="GJ168">
        <v>2.8</v>
      </c>
      <c r="GK168">
        <v>29.7</v>
      </c>
      <c r="GL168" t="s">
        <v>211</v>
      </c>
      <c r="GM168" t="s">
        <v>211</v>
      </c>
      <c r="GN168" t="s">
        <v>211</v>
      </c>
      <c r="GO168">
        <v>85.7</v>
      </c>
      <c r="GP168">
        <v>5.2</v>
      </c>
      <c r="GQ168" t="s">
        <v>211</v>
      </c>
      <c r="GR168" t="s">
        <v>211</v>
      </c>
      <c r="GS168">
        <v>51.2</v>
      </c>
      <c r="GT168">
        <v>48.3</v>
      </c>
      <c r="GU168" t="s">
        <v>211</v>
      </c>
      <c r="GV168" t="s">
        <v>211</v>
      </c>
    </row>
    <row r="169" spans="1:204">
      <c r="A169" s="9" t="s">
        <v>527</v>
      </c>
      <c r="B169" s="9" t="s">
        <v>528</v>
      </c>
      <c r="E169">
        <v>18965752</v>
      </c>
      <c r="F169">
        <v>26603484</v>
      </c>
      <c r="G169">
        <v>421041.65629999997</v>
      </c>
      <c r="H169">
        <v>56619.539100000002</v>
      </c>
      <c r="I169">
        <v>3.0302510250866505E-3</v>
      </c>
      <c r="J169">
        <v>0</v>
      </c>
      <c r="K169">
        <v>850000</v>
      </c>
      <c r="L169">
        <v>1320000</v>
      </c>
      <c r="M169">
        <v>300000</v>
      </c>
      <c r="N169">
        <v>0</v>
      </c>
      <c r="O169">
        <v>15000000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185</v>
      </c>
      <c r="W169">
        <v>65000</v>
      </c>
      <c r="X169">
        <v>0</v>
      </c>
      <c r="Y169">
        <v>38337</v>
      </c>
      <c r="Z169">
        <v>50668</v>
      </c>
      <c r="AA169">
        <v>60660</v>
      </c>
      <c r="AB169">
        <v>0</v>
      </c>
      <c r="AC169">
        <v>500200</v>
      </c>
      <c r="AD169">
        <v>0</v>
      </c>
      <c r="AE169">
        <v>2000</v>
      </c>
      <c r="AF169">
        <v>121096</v>
      </c>
      <c r="AG169">
        <v>600</v>
      </c>
      <c r="AH169">
        <v>18308746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</v>
      </c>
      <c r="AT169">
        <v>0</v>
      </c>
      <c r="AU169">
        <v>22</v>
      </c>
      <c r="AV169">
        <v>23</v>
      </c>
      <c r="AW169">
        <v>130</v>
      </c>
      <c r="AX169">
        <v>506</v>
      </c>
      <c r="AY169">
        <v>25</v>
      </c>
      <c r="AZ169">
        <v>253</v>
      </c>
      <c r="BA169">
        <v>141</v>
      </c>
      <c r="BB169">
        <v>13</v>
      </c>
      <c r="BC169">
        <v>1068</v>
      </c>
      <c r="BD169">
        <v>0</v>
      </c>
      <c r="BE169">
        <v>74</v>
      </c>
      <c r="BF169">
        <v>2</v>
      </c>
      <c r="BG169">
        <v>9</v>
      </c>
      <c r="BH169">
        <v>82</v>
      </c>
      <c r="BI169">
        <v>0</v>
      </c>
      <c r="BJ169">
        <v>167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1258</v>
      </c>
      <c r="BT169">
        <v>4</v>
      </c>
      <c r="BU169">
        <v>7</v>
      </c>
      <c r="BV169">
        <v>7</v>
      </c>
      <c r="BW169">
        <v>10</v>
      </c>
      <c r="BX169">
        <v>22</v>
      </c>
      <c r="BY169">
        <v>3</v>
      </c>
      <c r="BZ169">
        <v>53</v>
      </c>
      <c r="CA169">
        <v>2</v>
      </c>
      <c r="CB169">
        <v>1</v>
      </c>
      <c r="CC169">
        <v>2</v>
      </c>
      <c r="CD169">
        <v>1</v>
      </c>
      <c r="CE169">
        <v>0</v>
      </c>
      <c r="CF169">
        <v>1</v>
      </c>
      <c r="CG169">
        <v>7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2</v>
      </c>
      <c r="CP169">
        <v>1</v>
      </c>
      <c r="CQ169">
        <v>1</v>
      </c>
      <c r="CR169">
        <v>6</v>
      </c>
      <c r="CS169">
        <v>8</v>
      </c>
      <c r="CT169">
        <v>1</v>
      </c>
      <c r="CU169">
        <v>19</v>
      </c>
      <c r="CV169">
        <v>0</v>
      </c>
      <c r="CW169">
        <v>3</v>
      </c>
      <c r="CX169">
        <v>1</v>
      </c>
      <c r="CY169">
        <v>2</v>
      </c>
      <c r="CZ169">
        <v>8</v>
      </c>
      <c r="DA169">
        <v>1</v>
      </c>
      <c r="DB169">
        <v>15</v>
      </c>
      <c r="DC169">
        <v>26355319</v>
      </c>
      <c r="DD169">
        <v>26940793</v>
      </c>
      <c r="DE169">
        <v>29.14</v>
      </c>
      <c r="DF169">
        <v>29.14</v>
      </c>
      <c r="DG169">
        <v>29.14</v>
      </c>
      <c r="DH169">
        <v>29.14</v>
      </c>
      <c r="DI169">
        <v>29.14</v>
      </c>
      <c r="DJ169">
        <v>29.14</v>
      </c>
      <c r="DK169">
        <v>29.14</v>
      </c>
      <c r="DL169">
        <v>29.14</v>
      </c>
      <c r="DM169">
        <v>29.14</v>
      </c>
      <c r="DN169">
        <v>29.14</v>
      </c>
      <c r="DO169">
        <v>29.14</v>
      </c>
      <c r="DP169">
        <v>29.14</v>
      </c>
      <c r="DQ169">
        <v>29.14</v>
      </c>
      <c r="DR169">
        <v>29.14</v>
      </c>
      <c r="DS169">
        <v>29.14</v>
      </c>
      <c r="DT169">
        <v>29.14</v>
      </c>
      <c r="DU169">
        <v>29.14</v>
      </c>
      <c r="DV169">
        <v>29.14</v>
      </c>
      <c r="DW169">
        <v>29.14</v>
      </c>
      <c r="DX169">
        <v>29.14</v>
      </c>
      <c r="DY169">
        <v>29.14</v>
      </c>
      <c r="DZ169">
        <v>29.14</v>
      </c>
      <c r="EA169">
        <v>29.14</v>
      </c>
      <c r="EB169">
        <v>29.14</v>
      </c>
      <c r="EC169">
        <v>29.14</v>
      </c>
      <c r="ED169">
        <v>29.14</v>
      </c>
      <c r="EE169">
        <v>29.14</v>
      </c>
      <c r="EF169">
        <v>29.14</v>
      </c>
      <c r="EG169">
        <v>29.14</v>
      </c>
      <c r="EH169">
        <v>29.14</v>
      </c>
      <c r="EI169">
        <v>29.14</v>
      </c>
      <c r="EJ169">
        <v>3888.1660000000002</v>
      </c>
      <c r="EK169">
        <v>4370.5889999999999</v>
      </c>
      <c r="EL169">
        <v>4503.9260000000004</v>
      </c>
      <c r="EM169">
        <v>4480.9549999999999</v>
      </c>
      <c r="EN169">
        <v>4766.741</v>
      </c>
      <c r="EO169">
        <v>4737.3710000000001</v>
      </c>
      <c r="EP169">
        <v>4732.5439999999999</v>
      </c>
      <c r="EQ169">
        <v>4855.0789999999997</v>
      </c>
      <c r="ER169">
        <v>5119.4049999999997</v>
      </c>
      <c r="ES169">
        <v>5323.82</v>
      </c>
      <c r="ET169">
        <v>5392.7060000000001</v>
      </c>
      <c r="EU169">
        <v>5404.0050000000001</v>
      </c>
      <c r="EV169">
        <v>5292.5550000000003</v>
      </c>
      <c r="EW169">
        <v>5365.0450000000001</v>
      </c>
      <c r="EX169">
        <v>5541.6629999999996</v>
      </c>
      <c r="EY169">
        <v>5709.8530000000001</v>
      </c>
      <c r="EZ169">
        <v>5951.1369999999997</v>
      </c>
      <c r="FA169">
        <v>6098.8770000000004</v>
      </c>
      <c r="FB169">
        <v>6096.7629999999999</v>
      </c>
      <c r="FC169">
        <v>6237.4629999999997</v>
      </c>
      <c r="FD169">
        <v>6551.6790000000001</v>
      </c>
      <c r="FE169">
        <v>6814.3389999999999</v>
      </c>
      <c r="FF169">
        <v>7107.3810000000003</v>
      </c>
      <c r="FG169">
        <v>7408.7510000000002</v>
      </c>
      <c r="FH169">
        <v>7887.3630000000003</v>
      </c>
      <c r="FI169">
        <v>8488.3819999999996</v>
      </c>
      <c r="FJ169">
        <v>9112.7289999999994</v>
      </c>
      <c r="FK169">
        <v>9761.3870000000006</v>
      </c>
      <c r="FL169">
        <v>10233.995999999999</v>
      </c>
      <c r="FM169">
        <v>10718.290999999999</v>
      </c>
      <c r="FN169">
        <v>11306.246999999999</v>
      </c>
      <c r="FO169">
        <v>5.1366635960223901</v>
      </c>
      <c r="FP169">
        <v>0.48685021108353299</v>
      </c>
      <c r="FQ169">
        <v>434</v>
      </c>
      <c r="FR169">
        <v>92.427136607307901</v>
      </c>
      <c r="FS169">
        <v>0.95677961081185403</v>
      </c>
      <c r="FT169">
        <v>0</v>
      </c>
      <c r="FU169">
        <v>0</v>
      </c>
      <c r="FV169">
        <v>0.68300000000000005</v>
      </c>
      <c r="FW169">
        <v>51.5</v>
      </c>
      <c r="FX169">
        <v>88</v>
      </c>
      <c r="FY169">
        <v>76.8</v>
      </c>
      <c r="FZ169">
        <v>9757</v>
      </c>
      <c r="GA169">
        <v>0.442</v>
      </c>
      <c r="GB169">
        <v>0.84299999999999997</v>
      </c>
      <c r="GC169">
        <v>0.76500000000000001</v>
      </c>
      <c r="GD169">
        <v>-51</v>
      </c>
      <c r="GE169">
        <v>364</v>
      </c>
      <c r="GF169">
        <v>9.9</v>
      </c>
      <c r="GG169">
        <v>1383</v>
      </c>
      <c r="GH169">
        <v>17.399999999999999</v>
      </c>
      <c r="GI169">
        <v>62.8</v>
      </c>
      <c r="GJ169">
        <v>73</v>
      </c>
      <c r="GK169" t="s">
        <v>211</v>
      </c>
      <c r="GL169">
        <v>0.7</v>
      </c>
      <c r="GM169">
        <v>0.3</v>
      </c>
      <c r="GN169">
        <v>61.7</v>
      </c>
      <c r="GO169">
        <v>46.6</v>
      </c>
      <c r="GP169">
        <v>7.1</v>
      </c>
      <c r="GQ169">
        <v>0.68700000000000006</v>
      </c>
      <c r="GR169">
        <v>0.6</v>
      </c>
      <c r="GS169">
        <v>53.2</v>
      </c>
      <c r="GT169">
        <v>49.8</v>
      </c>
      <c r="GU169">
        <v>87.2</v>
      </c>
      <c r="GV169">
        <v>88.9</v>
      </c>
    </row>
    <row r="170" spans="1:204">
      <c r="A170" s="9" t="s">
        <v>529</v>
      </c>
      <c r="B170" s="9" t="s">
        <v>530</v>
      </c>
      <c r="E170">
        <v>7275437</v>
      </c>
      <c r="F170">
        <v>32628086</v>
      </c>
      <c r="G170">
        <v>2745070.25</v>
      </c>
      <c r="H170">
        <v>342413.46879999997</v>
      </c>
      <c r="I170">
        <v>7.4183919052133234E-3</v>
      </c>
      <c r="J170">
        <v>0</v>
      </c>
      <c r="K170">
        <v>0</v>
      </c>
      <c r="L170">
        <v>6000000</v>
      </c>
      <c r="M170">
        <v>6000000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70</v>
      </c>
      <c r="T170">
        <v>0</v>
      </c>
      <c r="U170">
        <v>0</v>
      </c>
      <c r="V170">
        <v>226650</v>
      </c>
      <c r="W170">
        <v>509600</v>
      </c>
      <c r="X170">
        <v>0</v>
      </c>
      <c r="Y170">
        <v>4400</v>
      </c>
      <c r="Z170">
        <v>1050</v>
      </c>
      <c r="AA170">
        <v>5030</v>
      </c>
      <c r="AB170">
        <v>0</v>
      </c>
      <c r="AC170">
        <v>60060</v>
      </c>
      <c r="AD170">
        <v>0</v>
      </c>
      <c r="AE170">
        <v>350</v>
      </c>
      <c r="AF170">
        <v>2</v>
      </c>
      <c r="AG170">
        <v>0</v>
      </c>
      <c r="AH170">
        <v>12807212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40</v>
      </c>
      <c r="AR170">
        <v>0</v>
      </c>
      <c r="AS170">
        <v>30</v>
      </c>
      <c r="AT170">
        <v>0</v>
      </c>
      <c r="AU170">
        <v>15146</v>
      </c>
      <c r="AV170">
        <v>15147</v>
      </c>
      <c r="AW170">
        <v>99</v>
      </c>
      <c r="AX170">
        <v>50</v>
      </c>
      <c r="AY170">
        <v>12</v>
      </c>
      <c r="AZ170">
        <v>16</v>
      </c>
      <c r="BA170">
        <v>30</v>
      </c>
      <c r="BB170">
        <v>5</v>
      </c>
      <c r="BC170">
        <v>212</v>
      </c>
      <c r="BD170">
        <v>0</v>
      </c>
      <c r="BE170">
        <v>9</v>
      </c>
      <c r="BF170">
        <v>42</v>
      </c>
      <c r="BG170">
        <v>33</v>
      </c>
      <c r="BH170">
        <v>30</v>
      </c>
      <c r="BI170">
        <v>1</v>
      </c>
      <c r="BJ170">
        <v>115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15474</v>
      </c>
      <c r="BT170">
        <v>7</v>
      </c>
      <c r="BU170">
        <v>12</v>
      </c>
      <c r="BV170">
        <v>5</v>
      </c>
      <c r="BW170">
        <v>10</v>
      </c>
      <c r="BX170">
        <v>9</v>
      </c>
      <c r="BY170">
        <v>3</v>
      </c>
      <c r="BZ170">
        <v>46</v>
      </c>
      <c r="CA170">
        <v>3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5</v>
      </c>
      <c r="CH170">
        <v>0</v>
      </c>
      <c r="CI170">
        <v>1</v>
      </c>
      <c r="CJ170">
        <v>0</v>
      </c>
      <c r="CK170">
        <v>2</v>
      </c>
      <c r="CL170">
        <v>0</v>
      </c>
      <c r="CM170">
        <v>1</v>
      </c>
      <c r="CN170">
        <v>4</v>
      </c>
      <c r="CO170">
        <v>4</v>
      </c>
      <c r="CP170">
        <v>3</v>
      </c>
      <c r="CQ170">
        <v>1</v>
      </c>
      <c r="CR170">
        <v>3</v>
      </c>
      <c r="CS170">
        <v>2</v>
      </c>
      <c r="CT170">
        <v>1</v>
      </c>
      <c r="CU170">
        <v>14</v>
      </c>
      <c r="CV170">
        <v>0</v>
      </c>
      <c r="CW170">
        <v>3</v>
      </c>
      <c r="CX170">
        <v>3</v>
      </c>
      <c r="CY170">
        <v>2</v>
      </c>
      <c r="CZ170">
        <v>4</v>
      </c>
      <c r="DA170">
        <v>0</v>
      </c>
      <c r="DB170">
        <v>12</v>
      </c>
      <c r="DC170">
        <v>36778000</v>
      </c>
      <c r="DD170">
        <v>37108000</v>
      </c>
      <c r="DE170">
        <v>37.386000000000003</v>
      </c>
      <c r="DF170">
        <v>37.386000000000003</v>
      </c>
      <c r="DG170">
        <v>37.386000000000003</v>
      </c>
      <c r="DH170">
        <v>37.386000000000003</v>
      </c>
      <c r="DI170">
        <v>37.386000000000003</v>
      </c>
      <c r="DJ170">
        <v>37.386000000000003</v>
      </c>
      <c r="DK170">
        <v>37.386000000000003</v>
      </c>
      <c r="DL170">
        <v>37.386000000000003</v>
      </c>
      <c r="DM170">
        <v>37.386000000000003</v>
      </c>
      <c r="DN170">
        <v>37.386000000000003</v>
      </c>
      <c r="DO170">
        <v>37.386000000000003</v>
      </c>
      <c r="DP170">
        <v>37.386000000000003</v>
      </c>
      <c r="DQ170">
        <v>37.386000000000003</v>
      </c>
      <c r="DR170">
        <v>37.386000000000003</v>
      </c>
      <c r="DS170">
        <v>37.386000000000003</v>
      </c>
      <c r="DT170">
        <v>37.386000000000003</v>
      </c>
      <c r="DU170">
        <v>37.386000000000003</v>
      </c>
      <c r="DV170">
        <v>37.386000000000003</v>
      </c>
      <c r="DW170">
        <v>37.386000000000003</v>
      </c>
      <c r="DX170">
        <v>37.386000000000003</v>
      </c>
      <c r="DY170">
        <v>37.386000000000003</v>
      </c>
      <c r="DZ170">
        <v>37.386000000000003</v>
      </c>
      <c r="EA170">
        <v>37.386000000000003</v>
      </c>
      <c r="EB170">
        <v>37.386000000000003</v>
      </c>
      <c r="EC170">
        <v>37.386000000000003</v>
      </c>
      <c r="ED170">
        <v>37.386000000000003</v>
      </c>
      <c r="EE170">
        <v>37.386000000000003</v>
      </c>
      <c r="EF170">
        <v>37.386000000000003</v>
      </c>
      <c r="EG170">
        <v>37.386000000000003</v>
      </c>
      <c r="EH170">
        <v>37.386000000000003</v>
      </c>
      <c r="EI170">
        <v>37.386000000000003</v>
      </c>
      <c r="EJ170">
        <v>7287.509</v>
      </c>
      <c r="EK170">
        <v>7864.8549999999996</v>
      </c>
      <c r="EL170">
        <v>8403.0619999999999</v>
      </c>
      <c r="EM170">
        <v>8838.2950000000001</v>
      </c>
      <c r="EN170">
        <v>9288.7180000000008</v>
      </c>
      <c r="EO170">
        <v>9762.9339999999993</v>
      </c>
      <c r="EP170">
        <v>10290.856</v>
      </c>
      <c r="EQ170">
        <v>11149.441000000001</v>
      </c>
      <c r="ER170">
        <v>12113.450999999999</v>
      </c>
      <c r="ES170">
        <v>13174.49</v>
      </c>
      <c r="ET170">
        <v>14184.597</v>
      </c>
      <c r="EU170">
        <v>15011.678</v>
      </c>
      <c r="EV170">
        <v>15436.57</v>
      </c>
      <c r="EW170">
        <v>15537.2</v>
      </c>
      <c r="EX170">
        <v>16194.248</v>
      </c>
      <c r="EY170">
        <v>17166.558000000001</v>
      </c>
      <c r="EZ170">
        <v>17874.172999999999</v>
      </c>
      <c r="FA170">
        <v>18824.323</v>
      </c>
      <c r="FB170">
        <v>19814.202000000001</v>
      </c>
      <c r="FC170">
        <v>20946.593000000001</v>
      </c>
      <c r="FD170">
        <v>22296.307000000001</v>
      </c>
      <c r="FE170">
        <v>23397.65</v>
      </c>
      <c r="FF170">
        <v>24098.566999999999</v>
      </c>
      <c r="FG170">
        <v>24956.519</v>
      </c>
      <c r="FH170">
        <v>26015.263999999999</v>
      </c>
      <c r="FI170">
        <v>27270.214</v>
      </c>
      <c r="FJ170">
        <v>28772.050999999999</v>
      </c>
      <c r="FK170">
        <v>30120.350999999999</v>
      </c>
      <c r="FL170">
        <v>30764.511999999999</v>
      </c>
      <c r="FM170">
        <v>31373.687999999998</v>
      </c>
      <c r="FN170">
        <v>32418.702000000001</v>
      </c>
      <c r="FO170">
        <v>3.9025259166766801</v>
      </c>
      <c r="FP170">
        <v>0</v>
      </c>
      <c r="FQ170">
        <v>99</v>
      </c>
      <c r="FR170">
        <v>109.047795451178</v>
      </c>
      <c r="FS170">
        <v>1.2777017381553399</v>
      </c>
      <c r="FT170">
        <v>-2</v>
      </c>
      <c r="FU170">
        <v>-1.7</v>
      </c>
      <c r="FV170">
        <v>0.95499999999999996</v>
      </c>
      <c r="FW170">
        <v>80.7</v>
      </c>
      <c r="FX170">
        <v>97.9</v>
      </c>
      <c r="FY170">
        <v>96.5</v>
      </c>
      <c r="FZ170">
        <v>31560</v>
      </c>
      <c r="GA170">
        <v>0.92900000000000005</v>
      </c>
      <c r="GB170">
        <v>0.97499999999999998</v>
      </c>
      <c r="GC170">
        <v>0.96</v>
      </c>
      <c r="GD170">
        <v>12</v>
      </c>
      <c r="GE170">
        <v>1732</v>
      </c>
      <c r="GF170">
        <v>15.3</v>
      </c>
      <c r="GG170">
        <v>4800</v>
      </c>
      <c r="GH170">
        <v>11</v>
      </c>
      <c r="GI170" t="s">
        <v>211</v>
      </c>
      <c r="GJ170">
        <v>58.6</v>
      </c>
      <c r="GK170" t="s">
        <v>211</v>
      </c>
      <c r="GL170">
        <v>0.2</v>
      </c>
      <c r="GM170">
        <v>0.8</v>
      </c>
      <c r="GN170">
        <v>77.400000000000006</v>
      </c>
      <c r="GO170">
        <v>22</v>
      </c>
      <c r="GP170">
        <v>25.3</v>
      </c>
      <c r="GQ170">
        <v>0.83499999999999996</v>
      </c>
      <c r="GR170">
        <v>0.52</v>
      </c>
      <c r="GS170">
        <v>84</v>
      </c>
      <c r="GT170">
        <v>77.5</v>
      </c>
      <c r="GU170">
        <v>97.3</v>
      </c>
      <c r="GV170">
        <v>98.6</v>
      </c>
    </row>
    <row r="171" spans="1:204">
      <c r="A171" s="9" t="s">
        <v>531</v>
      </c>
      <c r="B171" s="9" t="s">
        <v>532</v>
      </c>
      <c r="E171">
        <v>14699016</v>
      </c>
      <c r="F171">
        <v>4223072</v>
      </c>
      <c r="G171">
        <v>961976.6875</v>
      </c>
      <c r="H171">
        <v>1269120.125</v>
      </c>
      <c r="I171">
        <v>8.0524600506107061E-2</v>
      </c>
      <c r="J171">
        <v>2000000</v>
      </c>
      <c r="K171">
        <v>4200000</v>
      </c>
      <c r="L171">
        <v>806000</v>
      </c>
      <c r="M171">
        <v>0</v>
      </c>
      <c r="N171">
        <v>1000000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152000</v>
      </c>
      <c r="W171">
        <v>1889485</v>
      </c>
      <c r="X171">
        <v>1894101</v>
      </c>
      <c r="Y171">
        <v>1193150</v>
      </c>
      <c r="Z171">
        <v>1639645</v>
      </c>
      <c r="AA171">
        <v>1779002</v>
      </c>
      <c r="AB171">
        <v>1005000</v>
      </c>
      <c r="AC171">
        <v>8000</v>
      </c>
      <c r="AE171">
        <v>0</v>
      </c>
      <c r="AF171">
        <v>375000</v>
      </c>
      <c r="AG171">
        <v>0</v>
      </c>
      <c r="AH171">
        <v>17941383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71</v>
      </c>
      <c r="AX171">
        <v>97</v>
      </c>
      <c r="AY171">
        <v>400</v>
      </c>
      <c r="AZ171">
        <v>21</v>
      </c>
      <c r="BA171">
        <v>16</v>
      </c>
      <c r="BB171">
        <v>305</v>
      </c>
      <c r="BC171">
        <v>910</v>
      </c>
      <c r="BD171">
        <v>740</v>
      </c>
      <c r="BE171">
        <v>0</v>
      </c>
      <c r="BF171">
        <v>0</v>
      </c>
      <c r="BG171">
        <v>0</v>
      </c>
      <c r="BH171">
        <v>5</v>
      </c>
      <c r="BI171">
        <v>0</v>
      </c>
      <c r="BJ171">
        <v>745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1656</v>
      </c>
      <c r="BT171">
        <v>10</v>
      </c>
      <c r="BU171">
        <v>9</v>
      </c>
      <c r="BV171">
        <v>7</v>
      </c>
      <c r="BW171">
        <v>8</v>
      </c>
      <c r="BX171">
        <v>10</v>
      </c>
      <c r="BY171">
        <v>1</v>
      </c>
      <c r="BZ171">
        <v>45</v>
      </c>
      <c r="CA171">
        <v>4</v>
      </c>
      <c r="CB171">
        <v>2</v>
      </c>
      <c r="CC171">
        <v>1</v>
      </c>
      <c r="CD171">
        <v>0</v>
      </c>
      <c r="CE171">
        <v>2</v>
      </c>
      <c r="CF171">
        <v>0</v>
      </c>
      <c r="CG171">
        <v>9</v>
      </c>
      <c r="CH171" t="s">
        <v>218</v>
      </c>
      <c r="CI171" t="s">
        <v>218</v>
      </c>
      <c r="CJ171" t="s">
        <v>218</v>
      </c>
      <c r="CK171" t="s">
        <v>218</v>
      </c>
      <c r="CL171" t="s">
        <v>218</v>
      </c>
      <c r="CM171" t="s">
        <v>218</v>
      </c>
      <c r="CN171" t="s">
        <v>218</v>
      </c>
      <c r="CO171">
        <v>5</v>
      </c>
      <c r="CP171">
        <v>6</v>
      </c>
      <c r="CQ171">
        <v>6</v>
      </c>
      <c r="CR171">
        <v>8</v>
      </c>
      <c r="CS171">
        <v>7</v>
      </c>
      <c r="CT171">
        <v>1</v>
      </c>
      <c r="CU171">
        <v>33</v>
      </c>
      <c r="CV171">
        <v>1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3</v>
      </c>
      <c r="DC171">
        <v>14188000</v>
      </c>
      <c r="DD171">
        <v>13142000</v>
      </c>
      <c r="DE171">
        <v>14.603</v>
      </c>
      <c r="DF171">
        <v>14.603</v>
      </c>
      <c r="DG171">
        <v>14.603</v>
      </c>
      <c r="DH171">
        <v>14.603</v>
      </c>
      <c r="DI171">
        <v>14.603</v>
      </c>
      <c r="DJ171">
        <v>14.603</v>
      </c>
      <c r="DK171">
        <v>14.603</v>
      </c>
      <c r="DL171">
        <v>14.603</v>
      </c>
      <c r="DM171">
        <v>14.603</v>
      </c>
      <c r="DN171">
        <v>14.603</v>
      </c>
      <c r="DO171">
        <v>14.603</v>
      </c>
      <c r="DP171">
        <v>14.603</v>
      </c>
      <c r="DQ171">
        <v>14.603</v>
      </c>
      <c r="DR171">
        <v>14.603</v>
      </c>
      <c r="DS171">
        <v>14.603</v>
      </c>
      <c r="DT171">
        <v>14.603</v>
      </c>
      <c r="DU171">
        <v>14.603</v>
      </c>
      <c r="DV171">
        <v>14.603</v>
      </c>
      <c r="DW171">
        <v>14.603</v>
      </c>
      <c r="DX171">
        <v>14.603</v>
      </c>
      <c r="DY171">
        <v>14.603</v>
      </c>
      <c r="DZ171">
        <v>14.603</v>
      </c>
      <c r="EA171">
        <v>14.603</v>
      </c>
      <c r="EB171">
        <v>14.603</v>
      </c>
      <c r="EC171">
        <v>14.603</v>
      </c>
      <c r="ED171">
        <v>14.603</v>
      </c>
      <c r="EE171">
        <v>14.603</v>
      </c>
      <c r="EF171">
        <v>14.603</v>
      </c>
      <c r="EG171">
        <v>14.603</v>
      </c>
      <c r="EH171">
        <v>14.603</v>
      </c>
      <c r="EI171">
        <v>14.603</v>
      </c>
      <c r="EJ171">
        <v>720.71</v>
      </c>
      <c r="EK171">
        <v>823.024</v>
      </c>
      <c r="EL171">
        <v>906.36400000000003</v>
      </c>
      <c r="EM171">
        <v>978.37</v>
      </c>
      <c r="EN171">
        <v>1055.5060000000001</v>
      </c>
      <c r="EO171">
        <v>1130.8689999999999</v>
      </c>
      <c r="EP171">
        <v>1194.318</v>
      </c>
      <c r="EQ171">
        <v>1233.0550000000001</v>
      </c>
      <c r="ER171">
        <v>1296.5530000000001</v>
      </c>
      <c r="ES171">
        <v>1362.7719999999999</v>
      </c>
      <c r="ET171">
        <v>1488.021</v>
      </c>
      <c r="EU171">
        <v>1593.1849999999999</v>
      </c>
      <c r="EV171">
        <v>1681.202</v>
      </c>
      <c r="EW171">
        <v>1814.8130000000001</v>
      </c>
      <c r="EX171">
        <v>1928.7909999999999</v>
      </c>
      <c r="EY171">
        <v>2054.6379999999999</v>
      </c>
      <c r="EZ171">
        <v>2147.0569999999998</v>
      </c>
      <c r="FA171">
        <v>2294.67</v>
      </c>
      <c r="FB171">
        <v>2397.607</v>
      </c>
      <c r="FC171">
        <v>2498.855</v>
      </c>
      <c r="FD171">
        <v>2668.5430000000001</v>
      </c>
      <c r="FE171">
        <v>2652.2829999999999</v>
      </c>
      <c r="FF171">
        <v>2764.9879999999998</v>
      </c>
      <c r="FG171">
        <v>2958.8159999999998</v>
      </c>
      <c r="FH171">
        <v>3166.9430000000002</v>
      </c>
      <c r="FI171">
        <v>3428.2660000000001</v>
      </c>
      <c r="FJ171">
        <v>3766.9690000000001</v>
      </c>
      <c r="FK171">
        <v>4079.009</v>
      </c>
      <c r="FL171">
        <v>4393.2740000000003</v>
      </c>
      <c r="FM171">
        <v>4686.0230000000001</v>
      </c>
      <c r="FN171">
        <v>5019.7060000000001</v>
      </c>
      <c r="FO171">
        <v>2.55195515070471</v>
      </c>
      <c r="FP171">
        <v>0.41111601634140299</v>
      </c>
      <c r="FQ171">
        <v>81</v>
      </c>
      <c r="FR171">
        <v>54.982842077391403</v>
      </c>
      <c r="FS171">
        <v>0.17420237959557899</v>
      </c>
      <c r="FT171">
        <v>1.2</v>
      </c>
      <c r="FU171">
        <v>1.5</v>
      </c>
      <c r="FV171">
        <v>0.75900000000000001</v>
      </c>
      <c r="FW171">
        <v>74</v>
      </c>
      <c r="FX171">
        <v>90.8</v>
      </c>
      <c r="FY171">
        <v>68.7</v>
      </c>
      <c r="FZ171">
        <v>4243</v>
      </c>
      <c r="GA171">
        <v>0.81599999999999995</v>
      </c>
      <c r="GB171">
        <v>0.83399999999999996</v>
      </c>
      <c r="GC171">
        <v>0.626</v>
      </c>
      <c r="GD171">
        <v>14</v>
      </c>
      <c r="GE171">
        <v>105</v>
      </c>
      <c r="GF171">
        <v>8.3000000000000007</v>
      </c>
      <c r="GG171" t="s">
        <v>211</v>
      </c>
      <c r="GH171" t="s">
        <v>211</v>
      </c>
      <c r="GI171">
        <v>27.5</v>
      </c>
      <c r="GJ171" t="s">
        <v>211</v>
      </c>
      <c r="GK171" t="s">
        <v>211</v>
      </c>
      <c r="GL171">
        <v>1.2</v>
      </c>
      <c r="GM171">
        <v>-0.3</v>
      </c>
      <c r="GN171">
        <v>15.1</v>
      </c>
      <c r="GO171">
        <v>35.700000000000003</v>
      </c>
      <c r="GP171">
        <v>11.4</v>
      </c>
      <c r="GQ171">
        <v>0.38900000000000001</v>
      </c>
      <c r="GR171">
        <v>0.56000000000000005</v>
      </c>
      <c r="GS171">
        <v>77.900000000000006</v>
      </c>
      <c r="GT171">
        <v>70.3</v>
      </c>
      <c r="GU171">
        <v>89.1</v>
      </c>
      <c r="GV171">
        <v>92.7</v>
      </c>
    </row>
    <row r="172" spans="1:204">
      <c r="A172" s="9" t="s">
        <v>533</v>
      </c>
      <c r="B172" s="9" t="s">
        <v>534</v>
      </c>
      <c r="E172">
        <v>23681928</v>
      </c>
      <c r="F172">
        <v>9154092</v>
      </c>
      <c r="G172">
        <v>35552.007799999999</v>
      </c>
      <c r="H172">
        <v>145976.5625</v>
      </c>
      <c r="I172">
        <v>3.7207096266957507E-2</v>
      </c>
      <c r="J172">
        <v>0</v>
      </c>
      <c r="K172">
        <v>11850000</v>
      </c>
      <c r="L172">
        <v>9200000</v>
      </c>
      <c r="M172">
        <v>160000</v>
      </c>
      <c r="N172">
        <v>2000000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100000</v>
      </c>
      <c r="W172">
        <v>132000</v>
      </c>
      <c r="X172">
        <v>2500000</v>
      </c>
      <c r="Y172">
        <v>228365</v>
      </c>
      <c r="Z172">
        <v>1477841</v>
      </c>
      <c r="AA172">
        <v>1218171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28866377</v>
      </c>
      <c r="AI172">
        <v>0</v>
      </c>
      <c r="AJ172">
        <v>150000</v>
      </c>
      <c r="AK172">
        <v>0</v>
      </c>
      <c r="AL172">
        <v>0</v>
      </c>
      <c r="AM172">
        <v>0</v>
      </c>
      <c r="AN172">
        <v>0</v>
      </c>
      <c r="AO172">
        <v>150000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34</v>
      </c>
      <c r="AX172">
        <v>0</v>
      </c>
      <c r="AY172">
        <v>96</v>
      </c>
      <c r="AZ172">
        <v>189</v>
      </c>
      <c r="BA172">
        <v>144</v>
      </c>
      <c r="BB172">
        <v>202</v>
      </c>
      <c r="BC172">
        <v>665</v>
      </c>
      <c r="BD172">
        <v>0</v>
      </c>
      <c r="BE172">
        <v>0</v>
      </c>
      <c r="BF172">
        <v>0</v>
      </c>
      <c r="BG172">
        <v>0</v>
      </c>
      <c r="BH172">
        <v>33</v>
      </c>
      <c r="BI172">
        <v>0</v>
      </c>
      <c r="BJ172">
        <v>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150699</v>
      </c>
      <c r="BT172">
        <v>2</v>
      </c>
      <c r="BU172">
        <v>6</v>
      </c>
      <c r="BV172">
        <v>4</v>
      </c>
      <c r="BW172">
        <v>5</v>
      </c>
      <c r="BX172">
        <v>12</v>
      </c>
      <c r="BY172">
        <v>1</v>
      </c>
      <c r="BZ172">
        <v>30</v>
      </c>
      <c r="CA172">
        <v>1</v>
      </c>
      <c r="CB172">
        <v>4</v>
      </c>
      <c r="CC172">
        <v>3</v>
      </c>
      <c r="CD172">
        <v>1</v>
      </c>
      <c r="CE172">
        <v>2</v>
      </c>
      <c r="CF172">
        <v>0</v>
      </c>
      <c r="CG172">
        <v>11</v>
      </c>
      <c r="CH172" t="s">
        <v>218</v>
      </c>
      <c r="CI172" t="s">
        <v>218</v>
      </c>
      <c r="CJ172" t="s">
        <v>218</v>
      </c>
      <c r="CK172" t="s">
        <v>218</v>
      </c>
      <c r="CL172" t="s">
        <v>218</v>
      </c>
      <c r="CM172" t="s">
        <v>218</v>
      </c>
      <c r="CN172" t="s">
        <v>218</v>
      </c>
      <c r="CO172">
        <v>1</v>
      </c>
      <c r="CP172">
        <v>2</v>
      </c>
      <c r="CQ172">
        <v>1</v>
      </c>
      <c r="CR172">
        <v>4</v>
      </c>
      <c r="CS172">
        <v>7</v>
      </c>
      <c r="CT172">
        <v>1</v>
      </c>
      <c r="CU172">
        <v>16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18412792</v>
      </c>
      <c r="DD172">
        <v>19010842</v>
      </c>
      <c r="DE172">
        <v>18.68</v>
      </c>
      <c r="DF172">
        <v>18.68</v>
      </c>
      <c r="DG172">
        <v>18.68</v>
      </c>
      <c r="DH172">
        <v>18.68</v>
      </c>
      <c r="DI172">
        <v>18.68</v>
      </c>
      <c r="DJ172">
        <v>18.68</v>
      </c>
      <c r="DK172">
        <v>18.68</v>
      </c>
      <c r="DL172">
        <v>18.68</v>
      </c>
      <c r="DM172">
        <v>18.68</v>
      </c>
      <c r="DN172">
        <v>18.68</v>
      </c>
      <c r="DO172">
        <v>18.68</v>
      </c>
      <c r="DP172">
        <v>18.68</v>
      </c>
      <c r="DQ172">
        <v>18.68</v>
      </c>
      <c r="DR172">
        <v>18.68</v>
      </c>
      <c r="DS172">
        <v>18.68</v>
      </c>
      <c r="DT172">
        <v>18.68</v>
      </c>
      <c r="DU172">
        <v>18.68</v>
      </c>
      <c r="DV172">
        <v>18.68</v>
      </c>
      <c r="DW172">
        <v>18.68</v>
      </c>
      <c r="DX172">
        <v>18.68</v>
      </c>
      <c r="DY172">
        <v>18.68</v>
      </c>
      <c r="DZ172">
        <v>18.68</v>
      </c>
      <c r="EA172">
        <v>18.68</v>
      </c>
      <c r="EB172">
        <v>18.68</v>
      </c>
      <c r="EC172">
        <v>18.68</v>
      </c>
      <c r="ED172">
        <v>18.68</v>
      </c>
      <c r="EE172">
        <v>18.68</v>
      </c>
      <c r="EF172">
        <v>18.68</v>
      </c>
      <c r="EG172">
        <v>18.68</v>
      </c>
      <c r="EH172">
        <v>18.68</v>
      </c>
      <c r="EI172">
        <v>18.68</v>
      </c>
      <c r="EJ172">
        <v>662.64700000000005</v>
      </c>
      <c r="EK172">
        <v>748.274</v>
      </c>
      <c r="EL172">
        <v>803.31</v>
      </c>
      <c r="EM172">
        <v>799.85</v>
      </c>
      <c r="EN172">
        <v>748.22900000000004</v>
      </c>
      <c r="EO172">
        <v>745.31299999999999</v>
      </c>
      <c r="EP172">
        <v>814.57299999999998</v>
      </c>
      <c r="EQ172">
        <v>866.63699999999994</v>
      </c>
      <c r="ER172">
        <v>917.54899999999998</v>
      </c>
      <c r="ES172">
        <v>941.82600000000002</v>
      </c>
      <c r="ET172">
        <v>928.09500000000003</v>
      </c>
      <c r="EU172">
        <v>997.74099999999999</v>
      </c>
      <c r="EV172">
        <v>951.93499999999995</v>
      </c>
      <c r="EW172">
        <v>1004.253</v>
      </c>
      <c r="EX172">
        <v>996.548</v>
      </c>
      <c r="EY172">
        <v>1053.3209999999999</v>
      </c>
      <c r="EZ172">
        <v>1048.8969999999999</v>
      </c>
      <c r="FA172">
        <v>1154.8040000000001</v>
      </c>
      <c r="FB172">
        <v>1193.395</v>
      </c>
      <c r="FC172">
        <v>1223.6089999999999</v>
      </c>
      <c r="FD172">
        <v>1324.5329999999999</v>
      </c>
      <c r="FE172">
        <v>1403.82</v>
      </c>
      <c r="FF172">
        <v>1468.079</v>
      </c>
      <c r="FG172">
        <v>1563.68</v>
      </c>
      <c r="FH172">
        <v>1644.922</v>
      </c>
      <c r="FI172">
        <v>1755.1089999999999</v>
      </c>
      <c r="FJ172">
        <v>1963.7819999999999</v>
      </c>
      <c r="FK172">
        <v>2171.8739999999998</v>
      </c>
      <c r="FL172">
        <v>2322.4960000000001</v>
      </c>
      <c r="FM172">
        <v>2596.7460000000001</v>
      </c>
      <c r="FN172">
        <v>2799.4850000000001</v>
      </c>
      <c r="FO172">
        <v>0.86847641607424497</v>
      </c>
      <c r="FP172">
        <v>0</v>
      </c>
      <c r="FQ172">
        <v>36.299999237060497</v>
      </c>
      <c r="FR172">
        <v>29.001522042701101</v>
      </c>
      <c r="FS172">
        <v>0.28905476359225102</v>
      </c>
      <c r="FT172">
        <v>0.8</v>
      </c>
      <c r="FU172">
        <v>0.8</v>
      </c>
      <c r="FV172">
        <v>0.53100000000000003</v>
      </c>
      <c r="FW172">
        <v>57.9</v>
      </c>
      <c r="FX172">
        <v>60.9</v>
      </c>
      <c r="FY172">
        <v>39.9</v>
      </c>
      <c r="FZ172">
        <v>2086</v>
      </c>
      <c r="GA172">
        <v>0.54800000000000004</v>
      </c>
      <c r="GB172">
        <v>0.53900000000000003</v>
      </c>
      <c r="GC172">
        <v>0.50700000000000001</v>
      </c>
      <c r="GD172">
        <v>-13</v>
      </c>
      <c r="GE172">
        <v>23</v>
      </c>
      <c r="GF172">
        <v>6.3</v>
      </c>
      <c r="GG172" t="s">
        <v>211</v>
      </c>
      <c r="GH172" t="s">
        <v>211</v>
      </c>
      <c r="GI172">
        <v>24.1</v>
      </c>
      <c r="GJ172" t="s">
        <v>211</v>
      </c>
      <c r="GK172" t="s">
        <v>211</v>
      </c>
      <c r="GL172">
        <v>2.1</v>
      </c>
      <c r="GM172">
        <v>0.1</v>
      </c>
      <c r="GN172">
        <v>45.2</v>
      </c>
      <c r="GO172">
        <v>67</v>
      </c>
      <c r="GP172">
        <v>6.4</v>
      </c>
      <c r="GQ172" t="s">
        <v>211</v>
      </c>
      <c r="GR172">
        <v>0.33</v>
      </c>
      <c r="GS172">
        <v>59.4</v>
      </c>
      <c r="GT172">
        <v>56.3</v>
      </c>
      <c r="GU172">
        <v>51.8</v>
      </c>
      <c r="GV172">
        <v>71.099999999999994</v>
      </c>
    </row>
    <row r="173" spans="1:204">
      <c r="A173" s="9" t="s">
        <v>535</v>
      </c>
      <c r="B173" s="9" t="s">
        <v>536</v>
      </c>
      <c r="E173">
        <v>121084.41409999999</v>
      </c>
      <c r="F173">
        <v>296059.625</v>
      </c>
      <c r="G173">
        <v>290578.53129999997</v>
      </c>
      <c r="H173">
        <v>27104.470700000002</v>
      </c>
      <c r="I173" t="e">
        <v>#N/A</v>
      </c>
      <c r="O173">
        <v>0</v>
      </c>
      <c r="U173">
        <v>0</v>
      </c>
      <c r="AA173">
        <v>25000</v>
      </c>
      <c r="AG173">
        <v>0</v>
      </c>
      <c r="AH173">
        <v>25000</v>
      </c>
      <c r="AN173">
        <v>0</v>
      </c>
      <c r="AO173">
        <v>0</v>
      </c>
      <c r="AU173">
        <v>0</v>
      </c>
      <c r="AV173">
        <v>1</v>
      </c>
      <c r="BB173">
        <v>3</v>
      </c>
      <c r="BC173">
        <v>3</v>
      </c>
      <c r="BI173">
        <v>0</v>
      </c>
      <c r="BJ173">
        <v>0</v>
      </c>
      <c r="BP173">
        <v>0</v>
      </c>
      <c r="BQ173">
        <v>0</v>
      </c>
      <c r="BR173">
        <v>0</v>
      </c>
      <c r="BS173">
        <v>4</v>
      </c>
      <c r="BT173" t="s">
        <v>218</v>
      </c>
      <c r="BU173" t="s">
        <v>218</v>
      </c>
      <c r="BV173" t="s">
        <v>218</v>
      </c>
      <c r="BW173" t="s">
        <v>218</v>
      </c>
      <c r="BX173" t="s">
        <v>218</v>
      </c>
      <c r="BY173" t="s">
        <v>218</v>
      </c>
      <c r="BZ173" t="s">
        <v>218</v>
      </c>
      <c r="CA173" t="s">
        <v>218</v>
      </c>
      <c r="CB173" t="s">
        <v>218</v>
      </c>
      <c r="CC173" t="s">
        <v>218</v>
      </c>
      <c r="CD173" t="s">
        <v>218</v>
      </c>
      <c r="CE173" t="s">
        <v>218</v>
      </c>
      <c r="CF173" t="s">
        <v>218</v>
      </c>
      <c r="CG173" t="s">
        <v>218</v>
      </c>
      <c r="CH173" t="s">
        <v>218</v>
      </c>
      <c r="CI173" t="s">
        <v>218</v>
      </c>
      <c r="CJ173" t="s">
        <v>218</v>
      </c>
      <c r="CK173" t="s">
        <v>218</v>
      </c>
      <c r="CL173" t="s">
        <v>218</v>
      </c>
      <c r="CM173" t="s">
        <v>218</v>
      </c>
      <c r="CN173" t="s">
        <v>218</v>
      </c>
      <c r="CO173" t="s">
        <v>218</v>
      </c>
      <c r="CP173" t="s">
        <v>218</v>
      </c>
      <c r="CQ173" t="s">
        <v>218</v>
      </c>
      <c r="CR173" t="s">
        <v>218</v>
      </c>
      <c r="CS173" t="s">
        <v>218</v>
      </c>
      <c r="CT173" t="s">
        <v>218</v>
      </c>
      <c r="CU173" t="s">
        <v>218</v>
      </c>
      <c r="CV173" t="s">
        <v>218</v>
      </c>
      <c r="CW173" t="s">
        <v>218</v>
      </c>
      <c r="CX173" t="s">
        <v>218</v>
      </c>
      <c r="CY173" t="s">
        <v>218</v>
      </c>
      <c r="CZ173" t="s">
        <v>218</v>
      </c>
      <c r="DA173" t="s">
        <v>218</v>
      </c>
      <c r="DB173" t="s">
        <v>218</v>
      </c>
      <c r="DC173">
        <v>356121</v>
      </c>
      <c r="DD173">
        <v>355253</v>
      </c>
      <c r="DE173">
        <v>0.35599999999999998</v>
      </c>
      <c r="DF173">
        <v>0.35599999999999998</v>
      </c>
      <c r="DG173">
        <v>0.35599999999999998</v>
      </c>
      <c r="DH173">
        <v>0.35599999999999998</v>
      </c>
      <c r="DI173">
        <v>0.35599999999999998</v>
      </c>
      <c r="DJ173">
        <v>0.35599999999999998</v>
      </c>
      <c r="DK173">
        <v>0.35599999999999998</v>
      </c>
      <c r="DL173">
        <v>0.35599999999999998</v>
      </c>
      <c r="DM173">
        <v>0.35599999999999998</v>
      </c>
      <c r="DN173">
        <v>0.35599999999999998</v>
      </c>
      <c r="DO173">
        <v>0.35599999999999998</v>
      </c>
      <c r="DP173">
        <v>0.35599999999999998</v>
      </c>
      <c r="DQ173">
        <v>0.35599999999999998</v>
      </c>
      <c r="DR173">
        <v>0.35599999999999998</v>
      </c>
      <c r="DS173">
        <v>0.35599999999999998</v>
      </c>
      <c r="DT173">
        <v>0.35599999999999998</v>
      </c>
      <c r="DU173">
        <v>0.35599999999999998</v>
      </c>
      <c r="DV173">
        <v>0.35599999999999998</v>
      </c>
      <c r="DW173">
        <v>0.35599999999999998</v>
      </c>
      <c r="DX173">
        <v>0.35599999999999998</v>
      </c>
      <c r="DY173">
        <v>0.35599999999999998</v>
      </c>
      <c r="DZ173">
        <v>0.35599999999999998</v>
      </c>
      <c r="EA173">
        <v>0.35599999999999998</v>
      </c>
      <c r="EB173">
        <v>0.35599999999999998</v>
      </c>
      <c r="EC173">
        <v>0.35599999999999998</v>
      </c>
      <c r="ED173">
        <v>0.35599999999999998</v>
      </c>
      <c r="EE173">
        <v>0.35599999999999998</v>
      </c>
      <c r="EF173">
        <v>0.35599999999999998</v>
      </c>
      <c r="EG173">
        <v>0.35599999999999998</v>
      </c>
      <c r="EH173">
        <v>0.35599999999999998</v>
      </c>
      <c r="EI173">
        <v>0.35599999999999998</v>
      </c>
      <c r="EJ173">
        <v>3574.0320000000002</v>
      </c>
      <c r="EK173">
        <v>3948.7779999999998</v>
      </c>
      <c r="EL173">
        <v>3870.0929999999998</v>
      </c>
      <c r="EM173">
        <v>3752.2150000000001</v>
      </c>
      <c r="EN173">
        <v>3711.1669999999999</v>
      </c>
      <c r="EO173">
        <v>3732.2710000000002</v>
      </c>
      <c r="EP173">
        <v>3676.2170000000001</v>
      </c>
      <c r="EQ173">
        <v>3407.9110000000001</v>
      </c>
      <c r="ER173">
        <v>3870.181</v>
      </c>
      <c r="ES173">
        <v>4076.8150000000001</v>
      </c>
      <c r="ET173">
        <v>4074.8710000000001</v>
      </c>
      <c r="EU173">
        <v>4270.7979999999998</v>
      </c>
      <c r="EV173">
        <v>4308.9520000000002</v>
      </c>
      <c r="EW173">
        <v>4028.4920000000002</v>
      </c>
      <c r="EX173">
        <v>4197.5839999999998</v>
      </c>
      <c r="EY173">
        <v>4267.1469999999999</v>
      </c>
      <c r="EZ173">
        <v>4351.1189999999997</v>
      </c>
      <c r="FA173">
        <v>4608.8609999999999</v>
      </c>
      <c r="FB173">
        <v>4675.9790000000003</v>
      </c>
      <c r="FC173">
        <v>4633.8440000000001</v>
      </c>
      <c r="FD173">
        <v>4675.4459999999999</v>
      </c>
      <c r="FE173">
        <v>5039.3429999999998</v>
      </c>
      <c r="FF173">
        <v>5198.4880000000003</v>
      </c>
      <c r="FG173">
        <v>5544.3680000000004</v>
      </c>
      <c r="FH173">
        <v>6179.6220000000003</v>
      </c>
      <c r="FI173">
        <v>6817.0590000000002</v>
      </c>
      <c r="FJ173">
        <v>7265.9290000000001</v>
      </c>
      <c r="FK173">
        <v>7755.8360000000002</v>
      </c>
      <c r="FL173">
        <v>8322.7659999999996</v>
      </c>
      <c r="FM173">
        <v>8809.4480000000003</v>
      </c>
      <c r="FN173">
        <v>9248.5580000000009</v>
      </c>
      <c r="FO173">
        <v>3.4447780709695999</v>
      </c>
      <c r="FP173">
        <v>0</v>
      </c>
      <c r="FQ173">
        <v>26.25</v>
      </c>
      <c r="FR173">
        <v>80.757254563949601</v>
      </c>
      <c r="FS173" t="e">
        <v>#N/A</v>
      </c>
      <c r="FT173" t="e">
        <v>#N/A</v>
      </c>
      <c r="FU173" t="e">
        <v>#N/A</v>
      </c>
      <c r="FV173">
        <v>0.76900000000000002</v>
      </c>
      <c r="FW173">
        <v>68.8</v>
      </c>
      <c r="FX173">
        <v>90.4</v>
      </c>
      <c r="FY173">
        <v>74.3</v>
      </c>
      <c r="FZ173">
        <v>7813</v>
      </c>
      <c r="GA173">
        <v>0.72899999999999998</v>
      </c>
      <c r="GB173">
        <v>0.85</v>
      </c>
      <c r="GC173">
        <v>0.72699999999999998</v>
      </c>
      <c r="GD173">
        <v>-11</v>
      </c>
      <c r="GE173">
        <v>151</v>
      </c>
      <c r="GF173">
        <v>8</v>
      </c>
      <c r="GG173" t="s">
        <v>211</v>
      </c>
      <c r="GH173" t="s">
        <v>211</v>
      </c>
      <c r="GI173">
        <v>15.1</v>
      </c>
      <c r="GJ173" t="s">
        <v>211</v>
      </c>
      <c r="GK173" t="s">
        <v>211</v>
      </c>
      <c r="GL173">
        <v>1.2</v>
      </c>
      <c r="GM173">
        <v>-0.2</v>
      </c>
      <c r="GN173">
        <v>75.599999999999994</v>
      </c>
      <c r="GO173">
        <v>44</v>
      </c>
      <c r="GP173">
        <v>9.9</v>
      </c>
      <c r="GQ173">
        <v>0.56000000000000005</v>
      </c>
      <c r="GR173">
        <v>0.44</v>
      </c>
      <c r="GS173">
        <v>72.5</v>
      </c>
      <c r="GT173">
        <v>65.3</v>
      </c>
      <c r="GU173">
        <v>88.1</v>
      </c>
      <c r="GV173">
        <v>92.7</v>
      </c>
    </row>
    <row r="174" spans="1:204">
      <c r="A174" s="9" t="s">
        <v>537</v>
      </c>
      <c r="B174" s="9" t="s">
        <v>538</v>
      </c>
      <c r="E174">
        <v>886790.625</v>
      </c>
      <c r="F174">
        <v>134399.01560000001</v>
      </c>
      <c r="G174">
        <v>0</v>
      </c>
      <c r="H174">
        <v>0</v>
      </c>
      <c r="I174">
        <v>3.402843825801271E-2</v>
      </c>
      <c r="J174">
        <v>0</v>
      </c>
      <c r="K174">
        <v>0</v>
      </c>
      <c r="L174">
        <v>250000</v>
      </c>
      <c r="M174">
        <v>250000</v>
      </c>
      <c r="N174">
        <v>970000</v>
      </c>
      <c r="O174">
        <v>1380000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272000</v>
      </c>
      <c r="AA174">
        <v>0</v>
      </c>
      <c r="AB174">
        <v>0</v>
      </c>
      <c r="AC174">
        <v>632500</v>
      </c>
      <c r="AD174">
        <v>0</v>
      </c>
      <c r="AE174">
        <v>0</v>
      </c>
      <c r="AF174">
        <v>0</v>
      </c>
      <c r="AG174">
        <v>7685</v>
      </c>
      <c r="AH174">
        <v>3762185</v>
      </c>
      <c r="AI174">
        <v>0</v>
      </c>
      <c r="AJ174">
        <v>500</v>
      </c>
      <c r="AK174">
        <v>0</v>
      </c>
      <c r="AL174">
        <v>0</v>
      </c>
      <c r="AM174">
        <v>0</v>
      </c>
      <c r="AN174">
        <v>0</v>
      </c>
      <c r="AO174">
        <v>500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53</v>
      </c>
      <c r="BF174">
        <v>0</v>
      </c>
      <c r="BG174">
        <v>0</v>
      </c>
      <c r="BH174">
        <v>0</v>
      </c>
      <c r="BI174">
        <v>1</v>
      </c>
      <c r="BJ174">
        <v>54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555</v>
      </c>
      <c r="BT174">
        <v>0</v>
      </c>
      <c r="BU174">
        <v>3</v>
      </c>
      <c r="BV174">
        <v>3</v>
      </c>
      <c r="BW174">
        <v>3</v>
      </c>
      <c r="BX174">
        <v>2</v>
      </c>
      <c r="BY174">
        <v>1</v>
      </c>
      <c r="BZ174">
        <v>12</v>
      </c>
      <c r="CA174">
        <v>0</v>
      </c>
      <c r="CB174">
        <v>2</v>
      </c>
      <c r="CC174">
        <v>3</v>
      </c>
      <c r="CD174">
        <v>3</v>
      </c>
      <c r="CE174">
        <v>0</v>
      </c>
      <c r="CF174">
        <v>1</v>
      </c>
      <c r="CG174">
        <v>9</v>
      </c>
      <c r="CH174" t="s">
        <v>218</v>
      </c>
      <c r="CI174" t="s">
        <v>218</v>
      </c>
      <c r="CJ174" t="s">
        <v>218</v>
      </c>
      <c r="CK174" t="s">
        <v>218</v>
      </c>
      <c r="CL174" t="s">
        <v>218</v>
      </c>
      <c r="CM174" t="s">
        <v>218</v>
      </c>
      <c r="CN174" t="s">
        <v>218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530312</v>
      </c>
      <c r="DD174">
        <v>547448</v>
      </c>
      <c r="DE174">
        <v>0.57099999999999995</v>
      </c>
      <c r="DF174">
        <v>0.57099999999999995</v>
      </c>
      <c r="DG174">
        <v>0.57099999999999995</v>
      </c>
      <c r="DH174">
        <v>0.57099999999999995</v>
      </c>
      <c r="DI174">
        <v>0.57099999999999995</v>
      </c>
      <c r="DJ174">
        <v>0.57099999999999995</v>
      </c>
      <c r="DK174">
        <v>0.57099999999999995</v>
      </c>
      <c r="DL174">
        <v>0.57099999999999995</v>
      </c>
      <c r="DM174">
        <v>0.57099999999999995</v>
      </c>
      <c r="DN174">
        <v>0.57099999999999995</v>
      </c>
      <c r="DO174">
        <v>0.57099999999999995</v>
      </c>
      <c r="DP174">
        <v>0.57099999999999995</v>
      </c>
      <c r="DQ174">
        <v>0.57099999999999995</v>
      </c>
      <c r="DR174">
        <v>0.57099999999999995</v>
      </c>
      <c r="DS174">
        <v>0.57099999999999995</v>
      </c>
      <c r="DT174">
        <v>0.57099999999999995</v>
      </c>
      <c r="DU174">
        <v>0.57099999999999995</v>
      </c>
      <c r="DV174">
        <v>0.57099999999999995</v>
      </c>
      <c r="DW174">
        <v>0.57099999999999995</v>
      </c>
      <c r="DX174">
        <v>0.57099999999999995</v>
      </c>
      <c r="DY174">
        <v>0.57099999999999995</v>
      </c>
      <c r="DZ174">
        <v>0.57099999999999995</v>
      </c>
      <c r="EA174">
        <v>0.57099999999999995</v>
      </c>
      <c r="EB174">
        <v>0.57099999999999995</v>
      </c>
      <c r="EC174">
        <v>0.57099999999999995</v>
      </c>
      <c r="ED174">
        <v>0.57099999999999995</v>
      </c>
      <c r="EE174">
        <v>0.57099999999999995</v>
      </c>
      <c r="EF174">
        <v>0.57099999999999995</v>
      </c>
      <c r="EG174">
        <v>0.57099999999999995</v>
      </c>
      <c r="EH174">
        <v>0.57099999999999995</v>
      </c>
      <c r="EI174">
        <v>0.57099999999999995</v>
      </c>
      <c r="EJ174">
        <v>1235.692</v>
      </c>
      <c r="EK174">
        <v>1504.9059999999999</v>
      </c>
      <c r="EL174">
        <v>1570.105</v>
      </c>
      <c r="EM174">
        <v>1605.3989999999999</v>
      </c>
      <c r="EN174">
        <v>1716.5050000000001</v>
      </c>
      <c r="EO174">
        <v>1778.8109999999999</v>
      </c>
      <c r="EP174">
        <v>1973.6420000000001</v>
      </c>
      <c r="EQ174">
        <v>2244.0369999999998</v>
      </c>
      <c r="ER174">
        <v>2388.63</v>
      </c>
      <c r="ES174">
        <v>2708.694</v>
      </c>
      <c r="ET174">
        <v>2996.8339999999998</v>
      </c>
      <c r="EU174">
        <v>3073.569</v>
      </c>
      <c r="EV174">
        <v>3165.663</v>
      </c>
      <c r="EW174">
        <v>3262.6460000000002</v>
      </c>
      <c r="EX174">
        <v>3335.0369999999998</v>
      </c>
      <c r="EY174">
        <v>3485.4670000000001</v>
      </c>
      <c r="EZ174">
        <v>3579.471</v>
      </c>
      <c r="FA174">
        <v>3656.8490000000002</v>
      </c>
      <c r="FB174">
        <v>3708.1550000000002</v>
      </c>
      <c r="FC174">
        <v>3766.145</v>
      </c>
      <c r="FD174">
        <v>3824.8029999999999</v>
      </c>
      <c r="FE174">
        <v>3854.6750000000002</v>
      </c>
      <c r="FF174">
        <v>3894.2260000000001</v>
      </c>
      <c r="FG174">
        <v>4034.9810000000002</v>
      </c>
      <c r="FH174">
        <v>4321.9359999999997</v>
      </c>
      <c r="FI174">
        <v>4479.9830000000002</v>
      </c>
      <c r="FJ174">
        <v>4670.826</v>
      </c>
      <c r="FK174">
        <v>4835.5150000000003</v>
      </c>
      <c r="FL174">
        <v>4963.634</v>
      </c>
      <c r="FM174">
        <v>5087.7629999999999</v>
      </c>
      <c r="FN174">
        <v>5215.5119999999997</v>
      </c>
      <c r="FO174">
        <v>6.3761950914480003</v>
      </c>
      <c r="FP174">
        <v>4.57213765030242E-2</v>
      </c>
      <c r="FQ174">
        <v>29.9899997710999</v>
      </c>
      <c r="FR174">
        <v>45.523850136235097</v>
      </c>
      <c r="FS174" t="e">
        <v>#N/A</v>
      </c>
      <c r="FT174">
        <v>-0.9</v>
      </c>
      <c r="FU174">
        <v>-0.9</v>
      </c>
      <c r="FV174">
        <v>0.57199999999999995</v>
      </c>
      <c r="FW174">
        <v>45.3</v>
      </c>
      <c r="FX174">
        <v>79.599999999999994</v>
      </c>
      <c r="FY174">
        <v>60.1</v>
      </c>
      <c r="FZ174">
        <v>4789</v>
      </c>
      <c r="GA174">
        <v>0.33900000000000002</v>
      </c>
      <c r="GB174">
        <v>0.73099999999999998</v>
      </c>
      <c r="GC174">
        <v>0.64600000000000002</v>
      </c>
      <c r="GD174">
        <v>-33</v>
      </c>
      <c r="GE174">
        <v>219</v>
      </c>
      <c r="GF174">
        <v>9.4</v>
      </c>
      <c r="GG174">
        <v>484</v>
      </c>
      <c r="GH174" t="s">
        <v>211</v>
      </c>
      <c r="GI174">
        <v>56.8</v>
      </c>
      <c r="GJ174" t="s">
        <v>211</v>
      </c>
      <c r="GK174">
        <v>118</v>
      </c>
      <c r="GL174">
        <v>1.4</v>
      </c>
      <c r="GM174">
        <v>-0.1</v>
      </c>
      <c r="GN174">
        <v>25.5</v>
      </c>
      <c r="GO174">
        <v>67.099999999999994</v>
      </c>
      <c r="GP174">
        <v>5.9</v>
      </c>
      <c r="GQ174" t="s">
        <v>211</v>
      </c>
      <c r="GR174">
        <v>0.71</v>
      </c>
      <c r="GS174">
        <v>44.8</v>
      </c>
      <c r="GT174">
        <v>45.7</v>
      </c>
      <c r="GU174">
        <v>78.3</v>
      </c>
      <c r="GV174">
        <v>80.900000000000006</v>
      </c>
    </row>
    <row r="175" spans="1:204">
      <c r="A175" s="9" t="s">
        <v>539</v>
      </c>
      <c r="B175" s="9" t="s">
        <v>540</v>
      </c>
      <c r="E175">
        <v>2321778</v>
      </c>
      <c r="F175">
        <v>6514257</v>
      </c>
      <c r="G175">
        <v>516176.84379999997</v>
      </c>
      <c r="H175">
        <v>117955.33590000001</v>
      </c>
      <c r="I175">
        <v>1.7591119167481763E-3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J175">
        <v>0</v>
      </c>
      <c r="AK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T175">
        <v>0</v>
      </c>
      <c r="AU175">
        <v>0</v>
      </c>
      <c r="AV175">
        <v>1</v>
      </c>
      <c r="AX175">
        <v>11</v>
      </c>
      <c r="AY175">
        <v>0</v>
      </c>
      <c r="BA175">
        <v>0</v>
      </c>
      <c r="BB175">
        <v>0</v>
      </c>
      <c r="BC175">
        <v>11</v>
      </c>
      <c r="BE175">
        <v>0</v>
      </c>
      <c r="BF175">
        <v>0</v>
      </c>
      <c r="BH175">
        <v>4</v>
      </c>
      <c r="BI175">
        <v>7</v>
      </c>
      <c r="BJ175">
        <v>11</v>
      </c>
      <c r="BL175">
        <v>0</v>
      </c>
      <c r="BM175">
        <v>0</v>
      </c>
      <c r="BO175">
        <v>0</v>
      </c>
      <c r="BP175">
        <v>0</v>
      </c>
      <c r="BQ175">
        <v>0</v>
      </c>
      <c r="BR175">
        <v>0</v>
      </c>
      <c r="BS175">
        <v>23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2</v>
      </c>
      <c r="CA175" t="s">
        <v>218</v>
      </c>
      <c r="CB175" t="s">
        <v>218</v>
      </c>
      <c r="CC175" t="s">
        <v>218</v>
      </c>
      <c r="CD175" t="s">
        <v>218</v>
      </c>
      <c r="CE175" t="s">
        <v>218</v>
      </c>
      <c r="CF175" t="s">
        <v>218</v>
      </c>
      <c r="CG175" t="s">
        <v>218</v>
      </c>
      <c r="CH175" t="s">
        <v>218</v>
      </c>
      <c r="CI175" t="s">
        <v>218</v>
      </c>
      <c r="CJ175" t="s">
        <v>218</v>
      </c>
      <c r="CK175" t="s">
        <v>218</v>
      </c>
      <c r="CL175" t="s">
        <v>218</v>
      </c>
      <c r="CM175" t="s">
        <v>218</v>
      </c>
      <c r="CN175" t="s">
        <v>218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1</v>
      </c>
      <c r="DC175">
        <v>8276000</v>
      </c>
      <c r="DD175">
        <v>8294000</v>
      </c>
      <c r="DE175">
        <v>8.3179999999999996</v>
      </c>
      <c r="DF175">
        <v>8.3179999999999996</v>
      </c>
      <c r="DG175">
        <v>8.3179999999999996</v>
      </c>
      <c r="DH175">
        <v>8.3179999999999996</v>
      </c>
      <c r="DI175">
        <v>8.3179999999999996</v>
      </c>
      <c r="DJ175">
        <v>8.3179999999999996</v>
      </c>
      <c r="DK175">
        <v>8.3179999999999996</v>
      </c>
      <c r="DL175">
        <v>8.3179999999999996</v>
      </c>
      <c r="DM175">
        <v>8.3179999999999996</v>
      </c>
      <c r="DN175">
        <v>8.3179999999999996</v>
      </c>
      <c r="DO175">
        <v>8.3179999999999996</v>
      </c>
      <c r="DP175">
        <v>8.3179999999999996</v>
      </c>
      <c r="DQ175">
        <v>8.3179999999999996</v>
      </c>
      <c r="DR175">
        <v>8.3179999999999996</v>
      </c>
      <c r="DS175">
        <v>8.3179999999999996</v>
      </c>
      <c r="DT175">
        <v>8.3179999999999996</v>
      </c>
      <c r="DU175">
        <v>8.3179999999999996</v>
      </c>
      <c r="DV175">
        <v>8.3179999999999996</v>
      </c>
      <c r="DW175">
        <v>8.3179999999999996</v>
      </c>
      <c r="DX175">
        <v>8.3179999999999996</v>
      </c>
      <c r="DY175">
        <v>8.3179999999999996</v>
      </c>
      <c r="DZ175">
        <v>8.3179999999999996</v>
      </c>
      <c r="EA175">
        <v>8.3179999999999996</v>
      </c>
      <c r="EB175">
        <v>8.3179999999999996</v>
      </c>
      <c r="EC175">
        <v>8.3179999999999996</v>
      </c>
      <c r="ED175">
        <v>8.3179999999999996</v>
      </c>
      <c r="EE175">
        <v>8.3179999999999996</v>
      </c>
      <c r="EF175">
        <v>8.3179999999999996</v>
      </c>
      <c r="EG175">
        <v>8.3179999999999996</v>
      </c>
      <c r="EH175">
        <v>8.3179999999999996</v>
      </c>
      <c r="EI175">
        <v>8.3179999999999996</v>
      </c>
      <c r="EJ175">
        <v>9953.52</v>
      </c>
      <c r="EK175">
        <v>10859.814</v>
      </c>
      <c r="EL175">
        <v>11653.605</v>
      </c>
      <c r="EM175">
        <v>12329.184999999999</v>
      </c>
      <c r="EN175">
        <v>13319.08</v>
      </c>
      <c r="EO175">
        <v>13998.768</v>
      </c>
      <c r="EP175">
        <v>14675.674999999999</v>
      </c>
      <c r="EQ175">
        <v>15537.359</v>
      </c>
      <c r="ER175">
        <v>16408.583999999999</v>
      </c>
      <c r="ES175">
        <v>17362.613000000001</v>
      </c>
      <c r="ET175">
        <v>18080.289000000001</v>
      </c>
      <c r="EU175">
        <v>18388.394</v>
      </c>
      <c r="EV175">
        <v>18482.535</v>
      </c>
      <c r="EW175">
        <v>18562.919000000002</v>
      </c>
      <c r="EX175">
        <v>19546.382000000001</v>
      </c>
      <c r="EY175">
        <v>20689.208999999999</v>
      </c>
      <c r="EZ175">
        <v>21372.404999999999</v>
      </c>
      <c r="FA175">
        <v>22254.771000000001</v>
      </c>
      <c r="FB175">
        <v>23342.109</v>
      </c>
      <c r="FC175">
        <v>24748.223999999998</v>
      </c>
      <c r="FD175">
        <v>26336.339</v>
      </c>
      <c r="FE175">
        <v>27172.830999999998</v>
      </c>
      <c r="FF175">
        <v>28213.646000000001</v>
      </c>
      <c r="FG175">
        <v>29250.881000000001</v>
      </c>
      <c r="FH175">
        <v>30942.121999999999</v>
      </c>
      <c r="FI175">
        <v>32705.805</v>
      </c>
      <c r="FJ175">
        <v>34865.364999999998</v>
      </c>
      <c r="FK175">
        <v>36494.292000000001</v>
      </c>
      <c r="FL175">
        <v>37761.976999999999</v>
      </c>
      <c r="FM175">
        <v>38924.404000000002</v>
      </c>
      <c r="FN175">
        <v>40582.845000000001</v>
      </c>
      <c r="FO175">
        <v>6.4084189225707702</v>
      </c>
      <c r="FP175">
        <v>0</v>
      </c>
      <c r="FQ175">
        <v>31.662705335503201</v>
      </c>
      <c r="FR175">
        <v>118.139141486806</v>
      </c>
      <c r="FS175">
        <v>3.67562172907691</v>
      </c>
      <c r="FT175">
        <v>0</v>
      </c>
      <c r="FU175">
        <v>0</v>
      </c>
      <c r="FV175">
        <v>0.96299999999999997</v>
      </c>
      <c r="FW175">
        <v>80.8</v>
      </c>
      <c r="FX175" t="s">
        <v>211</v>
      </c>
      <c r="FY175">
        <v>94.3</v>
      </c>
      <c r="FZ175">
        <v>36712</v>
      </c>
      <c r="GA175">
        <v>0.93</v>
      </c>
      <c r="GB175">
        <v>0.97399999999999998</v>
      </c>
      <c r="GC175">
        <v>0.98599999999999999</v>
      </c>
      <c r="GD175">
        <v>9</v>
      </c>
      <c r="GE175">
        <v>2533</v>
      </c>
      <c r="GF175">
        <v>13.4</v>
      </c>
      <c r="GG175">
        <v>8415</v>
      </c>
      <c r="GH175">
        <v>12.9</v>
      </c>
      <c r="GI175" t="s">
        <v>211</v>
      </c>
      <c r="GJ175">
        <v>20.7</v>
      </c>
      <c r="GK175" t="s">
        <v>211</v>
      </c>
      <c r="GL175">
        <v>0.2</v>
      </c>
      <c r="GM175">
        <v>0.3</v>
      </c>
      <c r="GN175">
        <v>84.7</v>
      </c>
      <c r="GO175">
        <v>25.3</v>
      </c>
      <c r="GP175">
        <v>28.1</v>
      </c>
      <c r="GQ175">
        <v>0.90900000000000003</v>
      </c>
      <c r="GR175">
        <v>0.67</v>
      </c>
      <c r="GS175">
        <v>83</v>
      </c>
      <c r="GT175">
        <v>78.599999999999994</v>
      </c>
      <c r="GU175" t="s">
        <v>211</v>
      </c>
      <c r="GV175" t="s">
        <v>211</v>
      </c>
    </row>
    <row r="176" spans="1:204">
      <c r="A176" s="9" t="s">
        <v>541</v>
      </c>
      <c r="B176" s="9" t="s">
        <v>542</v>
      </c>
      <c r="E176">
        <v>1767918</v>
      </c>
      <c r="F176">
        <v>5394535</v>
      </c>
      <c r="G176">
        <v>0</v>
      </c>
      <c r="H176">
        <v>0</v>
      </c>
      <c r="I176">
        <v>4.2756131463240286E-3</v>
      </c>
      <c r="K176">
        <v>0</v>
      </c>
      <c r="L176">
        <v>0</v>
      </c>
      <c r="M176">
        <v>0</v>
      </c>
      <c r="N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5601</v>
      </c>
      <c r="AC176">
        <v>140</v>
      </c>
      <c r="AD176">
        <v>0</v>
      </c>
      <c r="AE176">
        <v>0</v>
      </c>
      <c r="AF176">
        <v>2</v>
      </c>
      <c r="AG176">
        <v>7</v>
      </c>
      <c r="AH176">
        <v>5750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T176">
        <v>0</v>
      </c>
      <c r="AU176">
        <v>1039</v>
      </c>
      <c r="AV176">
        <v>1040</v>
      </c>
      <c r="AX176">
        <v>0</v>
      </c>
      <c r="AY176">
        <v>0</v>
      </c>
      <c r="AZ176">
        <v>0</v>
      </c>
      <c r="BA176">
        <v>3</v>
      </c>
      <c r="BB176">
        <v>7</v>
      </c>
      <c r="BC176">
        <v>10</v>
      </c>
      <c r="BE176">
        <v>1</v>
      </c>
      <c r="BF176">
        <v>5</v>
      </c>
      <c r="BG176">
        <v>2</v>
      </c>
      <c r="BH176">
        <v>13</v>
      </c>
      <c r="BI176">
        <v>1</v>
      </c>
      <c r="BJ176">
        <v>22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1072</v>
      </c>
      <c r="BT176">
        <v>1</v>
      </c>
      <c r="BU176">
        <v>9</v>
      </c>
      <c r="BV176">
        <v>2</v>
      </c>
      <c r="BW176">
        <v>2</v>
      </c>
      <c r="BX176">
        <v>5</v>
      </c>
      <c r="BY176">
        <v>1</v>
      </c>
      <c r="BZ176">
        <v>20</v>
      </c>
      <c r="CA176" t="s">
        <v>218</v>
      </c>
      <c r="CB176" t="s">
        <v>218</v>
      </c>
      <c r="CC176" t="s">
        <v>218</v>
      </c>
      <c r="CD176" t="s">
        <v>218</v>
      </c>
      <c r="CE176" t="s">
        <v>218</v>
      </c>
      <c r="CF176" t="s">
        <v>218</v>
      </c>
      <c r="CG176" t="s">
        <v>218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2</v>
      </c>
      <c r="CQ176">
        <v>0</v>
      </c>
      <c r="CR176">
        <v>1</v>
      </c>
      <c r="CS176">
        <v>2</v>
      </c>
      <c r="CT176">
        <v>0</v>
      </c>
      <c r="CU176">
        <v>5</v>
      </c>
      <c r="CV176">
        <v>1</v>
      </c>
      <c r="CW176">
        <v>7</v>
      </c>
      <c r="CX176">
        <v>2</v>
      </c>
      <c r="CY176">
        <v>1</v>
      </c>
      <c r="CZ176">
        <v>2</v>
      </c>
      <c r="DA176">
        <v>1</v>
      </c>
      <c r="DB176">
        <v>14</v>
      </c>
      <c r="DC176">
        <v>6337000</v>
      </c>
      <c r="DD176">
        <v>6351000</v>
      </c>
      <c r="DE176">
        <v>6.3259999999999996</v>
      </c>
      <c r="DF176">
        <v>6.3259999999999996</v>
      </c>
      <c r="DG176">
        <v>6.3259999999999996</v>
      </c>
      <c r="DH176">
        <v>6.3259999999999996</v>
      </c>
      <c r="DI176">
        <v>6.3259999999999996</v>
      </c>
      <c r="DJ176">
        <v>6.3259999999999996</v>
      </c>
      <c r="DK176">
        <v>6.3259999999999996</v>
      </c>
      <c r="DL176">
        <v>6.3259999999999996</v>
      </c>
      <c r="DM176">
        <v>6.3259999999999996</v>
      </c>
      <c r="DN176">
        <v>6.3259999999999996</v>
      </c>
      <c r="DO176">
        <v>6.3259999999999996</v>
      </c>
      <c r="DP176">
        <v>6.3259999999999996</v>
      </c>
      <c r="DQ176">
        <v>6.3259999999999996</v>
      </c>
      <c r="DR176">
        <v>6.3259999999999996</v>
      </c>
      <c r="DS176">
        <v>6.3259999999999996</v>
      </c>
      <c r="DT176">
        <v>6.3259999999999996</v>
      </c>
      <c r="DU176">
        <v>6.3259999999999996</v>
      </c>
      <c r="DV176">
        <v>6.3259999999999996</v>
      </c>
      <c r="DW176">
        <v>6.3259999999999996</v>
      </c>
      <c r="DX176">
        <v>6.3259999999999996</v>
      </c>
      <c r="DY176">
        <v>6.3259999999999996</v>
      </c>
      <c r="DZ176">
        <v>6.3259999999999996</v>
      </c>
      <c r="EA176">
        <v>6.3259999999999996</v>
      </c>
      <c r="EB176">
        <v>6.3259999999999996</v>
      </c>
      <c r="EC176">
        <v>6.3259999999999996</v>
      </c>
      <c r="ED176">
        <v>6.3259999999999996</v>
      </c>
      <c r="EE176">
        <v>6.3259999999999996</v>
      </c>
      <c r="EF176">
        <v>6.3259999999999996</v>
      </c>
      <c r="EG176">
        <v>6.3259999999999996</v>
      </c>
      <c r="EH176">
        <v>6.3259999999999996</v>
      </c>
      <c r="EI176">
        <v>6.3259999999999996</v>
      </c>
      <c r="EJ176">
        <v>13578.726000000001</v>
      </c>
      <c r="EK176">
        <v>15166.267</v>
      </c>
      <c r="EL176">
        <v>15789.646000000001</v>
      </c>
      <c r="EM176">
        <v>16472.473000000002</v>
      </c>
      <c r="EN176">
        <v>17528.403999999999</v>
      </c>
      <c r="EO176">
        <v>18641.626</v>
      </c>
      <c r="EP176">
        <v>19291.946</v>
      </c>
      <c r="EQ176">
        <v>20000.083999999999</v>
      </c>
      <c r="ER176">
        <v>21188.835999999999</v>
      </c>
      <c r="ES176">
        <v>22757.432000000001</v>
      </c>
      <c r="ET176">
        <v>24225.655999999999</v>
      </c>
      <c r="EU176">
        <v>24501.609</v>
      </c>
      <c r="EV176">
        <v>24853.409</v>
      </c>
      <c r="EW176">
        <v>25159.483</v>
      </c>
      <c r="EX176">
        <v>25813.326000000001</v>
      </c>
      <c r="EY176">
        <v>26271.5</v>
      </c>
      <c r="EZ176">
        <v>26865.544999999998</v>
      </c>
      <c r="FA176">
        <v>27820.138999999999</v>
      </c>
      <c r="FB176">
        <v>28761.146000000001</v>
      </c>
      <c r="FC176">
        <v>29391.125</v>
      </c>
      <c r="FD176">
        <v>31000.638999999999</v>
      </c>
      <c r="FE176">
        <v>32012.403999999999</v>
      </c>
      <c r="FF176">
        <v>32628.504000000001</v>
      </c>
      <c r="FG176">
        <v>33182.142999999996</v>
      </c>
      <c r="FH176">
        <v>34856.315000000002</v>
      </c>
      <c r="FI176">
        <v>36608.057000000001</v>
      </c>
      <c r="FJ176">
        <v>38918.949000000001</v>
      </c>
      <c r="FK176">
        <v>41128.451999999997</v>
      </c>
      <c r="FL176">
        <v>42452.387999999999</v>
      </c>
      <c r="FM176">
        <v>43565.159</v>
      </c>
      <c r="FN176">
        <v>45080.932000000001</v>
      </c>
      <c r="FO176">
        <v>4.6548684349544098</v>
      </c>
      <c r="FP176">
        <v>0</v>
      </c>
      <c r="FQ176">
        <v>100</v>
      </c>
      <c r="FR176">
        <v>116.332166311983</v>
      </c>
      <c r="FS176">
        <v>2.9286243601742501</v>
      </c>
      <c r="FT176">
        <v>-0.4</v>
      </c>
      <c r="FU176">
        <v>-0.4</v>
      </c>
      <c r="FV176">
        <v>0.96</v>
      </c>
      <c r="FW176">
        <v>81.7</v>
      </c>
      <c r="FX176" t="s">
        <v>211</v>
      </c>
      <c r="FY176">
        <v>82.7</v>
      </c>
      <c r="FZ176">
        <v>40658</v>
      </c>
      <c r="GA176">
        <v>0.94499999999999995</v>
      </c>
      <c r="GB176">
        <v>0.93600000000000005</v>
      </c>
      <c r="GC176">
        <v>1</v>
      </c>
      <c r="GD176">
        <v>4</v>
      </c>
      <c r="GE176">
        <v>2598</v>
      </c>
      <c r="GF176">
        <v>19.600000000000001</v>
      </c>
      <c r="GG176">
        <v>7811</v>
      </c>
      <c r="GH176">
        <v>13</v>
      </c>
      <c r="GI176" t="s">
        <v>211</v>
      </c>
      <c r="GJ176">
        <v>21.4</v>
      </c>
      <c r="GK176" t="s">
        <v>211</v>
      </c>
      <c r="GL176">
        <v>0.1</v>
      </c>
      <c r="GM176">
        <v>0.3</v>
      </c>
      <c r="GN176">
        <v>73.599999999999994</v>
      </c>
      <c r="GO176">
        <v>22.4</v>
      </c>
      <c r="GP176">
        <v>25.5</v>
      </c>
      <c r="GQ176">
        <v>0.82199999999999995</v>
      </c>
      <c r="GR176">
        <v>0.62</v>
      </c>
      <c r="GS176">
        <v>84.1</v>
      </c>
      <c r="GT176">
        <v>79.2</v>
      </c>
      <c r="GU176" t="s">
        <v>211</v>
      </c>
      <c r="GV176" t="s">
        <v>211</v>
      </c>
    </row>
    <row r="177" spans="1:204">
      <c r="A177" s="9" t="s">
        <v>543</v>
      </c>
      <c r="B177" s="9" t="s">
        <v>544</v>
      </c>
      <c r="E177">
        <v>7887323</v>
      </c>
      <c r="F177">
        <v>8301474.5</v>
      </c>
      <c r="G177">
        <v>79388.789099999995</v>
      </c>
      <c r="H177">
        <v>20622.103500000001</v>
      </c>
      <c r="I177">
        <v>2.1715077365892597E-2</v>
      </c>
      <c r="N177">
        <v>329000</v>
      </c>
      <c r="O177">
        <v>0</v>
      </c>
      <c r="T177">
        <v>0</v>
      </c>
      <c r="U177">
        <v>0</v>
      </c>
      <c r="Z177">
        <v>0</v>
      </c>
      <c r="AA177">
        <v>0</v>
      </c>
      <c r="AF177">
        <v>172</v>
      </c>
      <c r="AG177">
        <v>180</v>
      </c>
      <c r="AH177">
        <v>329352</v>
      </c>
      <c r="AM177">
        <v>0</v>
      </c>
      <c r="AN177">
        <v>0</v>
      </c>
      <c r="AO177">
        <v>0</v>
      </c>
      <c r="AT177">
        <v>0</v>
      </c>
      <c r="AU177">
        <v>0</v>
      </c>
      <c r="AV177">
        <v>1</v>
      </c>
      <c r="BA177">
        <v>0</v>
      </c>
      <c r="BB177">
        <v>6</v>
      </c>
      <c r="BC177">
        <v>6</v>
      </c>
      <c r="BH177">
        <v>27</v>
      </c>
      <c r="BI177">
        <v>5</v>
      </c>
      <c r="BJ177">
        <v>32</v>
      </c>
      <c r="BO177">
        <v>0</v>
      </c>
      <c r="BP177">
        <v>0</v>
      </c>
      <c r="BQ177">
        <v>0</v>
      </c>
      <c r="BR177">
        <v>0</v>
      </c>
      <c r="BS177">
        <v>39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2</v>
      </c>
      <c r="BZ177">
        <v>5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 t="s">
        <v>218</v>
      </c>
      <c r="CI177" t="s">
        <v>218</v>
      </c>
      <c r="CJ177" t="s">
        <v>218</v>
      </c>
      <c r="CK177" t="s">
        <v>218</v>
      </c>
      <c r="CL177" t="s">
        <v>218</v>
      </c>
      <c r="CM177" t="s">
        <v>218</v>
      </c>
      <c r="CN177" t="s">
        <v>218</v>
      </c>
      <c r="CO177" t="s">
        <v>218</v>
      </c>
      <c r="CP177" t="s">
        <v>218</v>
      </c>
      <c r="CQ177" t="s">
        <v>218</v>
      </c>
      <c r="CR177" t="s">
        <v>218</v>
      </c>
      <c r="CS177" t="s">
        <v>218</v>
      </c>
      <c r="CT177" t="s">
        <v>218</v>
      </c>
      <c r="CU177" t="s">
        <v>218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2</v>
      </c>
      <c r="DB177">
        <v>3</v>
      </c>
      <c r="DC177">
        <v>8350162</v>
      </c>
      <c r="DD177">
        <v>8650650</v>
      </c>
      <c r="DE177">
        <v>8.6999999999999993</v>
      </c>
      <c r="DF177">
        <v>8.6999999999999993</v>
      </c>
      <c r="DG177">
        <v>8.6999999999999993</v>
      </c>
      <c r="DH177">
        <v>8.6999999999999993</v>
      </c>
      <c r="DI177">
        <v>8.6999999999999993</v>
      </c>
      <c r="DJ177">
        <v>8.6999999999999993</v>
      </c>
      <c r="DK177">
        <v>8.6999999999999993</v>
      </c>
      <c r="DL177">
        <v>8.6999999999999993</v>
      </c>
      <c r="DM177">
        <v>8.6999999999999993</v>
      </c>
      <c r="DN177">
        <v>8.6999999999999993</v>
      </c>
      <c r="DO177">
        <v>8.6999999999999993</v>
      </c>
      <c r="DP177">
        <v>8.6999999999999993</v>
      </c>
      <c r="DQ177">
        <v>8.6999999999999993</v>
      </c>
      <c r="DR177">
        <v>8.6999999999999993</v>
      </c>
      <c r="DS177">
        <v>8.6999999999999993</v>
      </c>
      <c r="DT177">
        <v>8.6999999999999993</v>
      </c>
      <c r="DU177">
        <v>8.6999999999999993</v>
      </c>
      <c r="DV177">
        <v>8.6999999999999993</v>
      </c>
      <c r="DW177">
        <v>8.6999999999999993</v>
      </c>
      <c r="DX177">
        <v>8.6999999999999993</v>
      </c>
      <c r="DY177">
        <v>8.6999999999999993</v>
      </c>
      <c r="DZ177">
        <v>8.6999999999999993</v>
      </c>
      <c r="EA177">
        <v>8.6999999999999993</v>
      </c>
      <c r="EB177">
        <v>8.6999999999999993</v>
      </c>
      <c r="EC177">
        <v>8.6999999999999993</v>
      </c>
      <c r="ED177">
        <v>8.6999999999999993</v>
      </c>
      <c r="EE177">
        <v>8.6999999999999993</v>
      </c>
      <c r="EF177">
        <v>8.6999999999999993</v>
      </c>
      <c r="EG177">
        <v>8.6999999999999993</v>
      </c>
      <c r="EH177">
        <v>8.6999999999999993</v>
      </c>
      <c r="EI177">
        <v>8.6999999999999993</v>
      </c>
      <c r="EJ177">
        <v>1694.097</v>
      </c>
      <c r="EK177">
        <v>1943.066</v>
      </c>
      <c r="EL177">
        <v>2046.6320000000001</v>
      </c>
      <c r="EM177">
        <v>2091.9899999999998</v>
      </c>
      <c r="EN177">
        <v>1964.069</v>
      </c>
      <c r="EO177">
        <v>2099.5970000000002</v>
      </c>
      <c r="EP177">
        <v>1978.3130000000001</v>
      </c>
      <c r="EQ177">
        <v>1990.2460000000001</v>
      </c>
      <c r="ER177">
        <v>2244.2719999999999</v>
      </c>
      <c r="ES177">
        <v>2116.9119999999998</v>
      </c>
      <c r="ET177">
        <v>2345.6550000000002</v>
      </c>
      <c r="EU177">
        <v>2601.0770000000002</v>
      </c>
      <c r="EV177">
        <v>2919.0189999999998</v>
      </c>
      <c r="EW177">
        <v>3106.5639999999999</v>
      </c>
      <c r="EX177">
        <v>3244.4229999999998</v>
      </c>
      <c r="EY177">
        <v>3367.4470000000001</v>
      </c>
      <c r="EZ177">
        <v>3452.3440000000001</v>
      </c>
      <c r="FA177">
        <v>3360.9490000000001</v>
      </c>
      <c r="FB177">
        <v>3500.4769999999999</v>
      </c>
      <c r="FC177">
        <v>3304.268</v>
      </c>
      <c r="FD177">
        <v>3409.2959999999998</v>
      </c>
      <c r="FE177">
        <v>3532.9589999999998</v>
      </c>
      <c r="FF177">
        <v>3718.8150000000001</v>
      </c>
      <c r="FG177">
        <v>3744.8009999999999</v>
      </c>
      <c r="FH177">
        <v>3944.9850000000001</v>
      </c>
      <c r="FI177">
        <v>4130.0749999999998</v>
      </c>
      <c r="FJ177">
        <v>4310.8909999999996</v>
      </c>
      <c r="FK177">
        <v>4488.0739999999996</v>
      </c>
      <c r="FL177">
        <v>4647.7380000000003</v>
      </c>
      <c r="FM177">
        <v>4839.402</v>
      </c>
      <c r="FN177">
        <v>5030.8190000000004</v>
      </c>
      <c r="FO177">
        <v>2.5960692864919102</v>
      </c>
      <c r="FP177">
        <v>0</v>
      </c>
      <c r="FQ177" t="e">
        <v>#N/A</v>
      </c>
      <c r="FR177">
        <v>34.284333220358803</v>
      </c>
      <c r="FS177" t="e">
        <v>#N/A</v>
      </c>
      <c r="FT177">
        <v>-1.5</v>
      </c>
      <c r="FU177">
        <v>-1.3</v>
      </c>
      <c r="FV177">
        <v>0.74199999999999999</v>
      </c>
      <c r="FW177">
        <v>74.099999999999994</v>
      </c>
      <c r="FX177">
        <v>83.1</v>
      </c>
      <c r="FY177">
        <v>65.7</v>
      </c>
      <c r="FZ177">
        <v>4511</v>
      </c>
      <c r="GA177">
        <v>0.81799999999999995</v>
      </c>
      <c r="GB177">
        <v>0.77300000000000002</v>
      </c>
      <c r="GC177">
        <v>0.63600000000000001</v>
      </c>
      <c r="GD177">
        <v>5</v>
      </c>
      <c r="GE177">
        <v>52</v>
      </c>
      <c r="GF177">
        <v>5.9</v>
      </c>
      <c r="GG177">
        <v>611</v>
      </c>
      <c r="GH177" t="s">
        <v>211</v>
      </c>
      <c r="GI177">
        <v>79.599999999999994</v>
      </c>
      <c r="GJ177">
        <v>89.6</v>
      </c>
      <c r="GK177">
        <v>22</v>
      </c>
      <c r="GL177">
        <v>2.5</v>
      </c>
      <c r="GM177">
        <v>0.8</v>
      </c>
      <c r="GN177">
        <v>54.9</v>
      </c>
      <c r="GO177">
        <v>56.1</v>
      </c>
      <c r="GP177">
        <v>5.2</v>
      </c>
      <c r="GQ177" t="s">
        <v>211</v>
      </c>
      <c r="GR177">
        <v>0.2</v>
      </c>
      <c r="GS177">
        <v>76</v>
      </c>
      <c r="GT177">
        <v>72.2</v>
      </c>
      <c r="GU177">
        <v>76.5</v>
      </c>
      <c r="GV177">
        <v>89.7</v>
      </c>
    </row>
    <row r="178" spans="1:204">
      <c r="A178" s="9" t="s">
        <v>545</v>
      </c>
      <c r="B178" s="9" t="s">
        <v>546</v>
      </c>
      <c r="E178">
        <v>4341810.5</v>
      </c>
      <c r="F178">
        <v>1745044.625</v>
      </c>
      <c r="G178">
        <v>0</v>
      </c>
      <c r="H178">
        <v>0</v>
      </c>
      <c r="I178">
        <v>0.45543389779922411</v>
      </c>
      <c r="L178">
        <v>0</v>
      </c>
      <c r="M178">
        <v>0</v>
      </c>
      <c r="N178">
        <v>3000000</v>
      </c>
      <c r="O178">
        <v>0</v>
      </c>
      <c r="R178">
        <v>0</v>
      </c>
      <c r="S178">
        <v>0</v>
      </c>
      <c r="T178">
        <v>0</v>
      </c>
      <c r="U178">
        <v>0</v>
      </c>
      <c r="X178">
        <v>63780</v>
      </c>
      <c r="Y178">
        <v>186051</v>
      </c>
      <c r="Z178">
        <v>57723</v>
      </c>
      <c r="AA178">
        <v>424176</v>
      </c>
      <c r="AD178">
        <v>0</v>
      </c>
      <c r="AE178">
        <v>0</v>
      </c>
      <c r="AF178">
        <v>2330</v>
      </c>
      <c r="AG178">
        <v>0</v>
      </c>
      <c r="AH178">
        <v>3734060</v>
      </c>
      <c r="AK178">
        <v>0</v>
      </c>
      <c r="AL178">
        <v>0</v>
      </c>
      <c r="AM178">
        <v>0</v>
      </c>
      <c r="AN178">
        <v>0</v>
      </c>
      <c r="AO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Y178">
        <v>1346</v>
      </c>
      <c r="AZ178">
        <v>0</v>
      </c>
      <c r="BA178">
        <v>110</v>
      </c>
      <c r="BB178">
        <v>36</v>
      </c>
      <c r="BC178">
        <v>1492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1493</v>
      </c>
      <c r="BT178">
        <v>0</v>
      </c>
      <c r="BU178">
        <v>0</v>
      </c>
      <c r="BV178">
        <v>1</v>
      </c>
      <c r="BW178">
        <v>3</v>
      </c>
      <c r="BX178">
        <v>12</v>
      </c>
      <c r="BY178">
        <v>1</v>
      </c>
      <c r="BZ178">
        <v>17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2</v>
      </c>
      <c r="CH178" t="s">
        <v>218</v>
      </c>
      <c r="CI178" t="s">
        <v>218</v>
      </c>
      <c r="CJ178" t="s">
        <v>218</v>
      </c>
      <c r="CK178" t="s">
        <v>218</v>
      </c>
      <c r="CL178" t="s">
        <v>218</v>
      </c>
      <c r="CM178" t="s">
        <v>218</v>
      </c>
      <c r="CN178" t="s">
        <v>218</v>
      </c>
      <c r="CO178">
        <v>0</v>
      </c>
      <c r="CP178">
        <v>0</v>
      </c>
      <c r="CQ178">
        <v>1</v>
      </c>
      <c r="CR178">
        <v>3</v>
      </c>
      <c r="CS178">
        <v>8</v>
      </c>
      <c r="CT178">
        <v>1</v>
      </c>
      <c r="CU178">
        <v>13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0</v>
      </c>
      <c r="DB178">
        <v>2</v>
      </c>
      <c r="DC178">
        <v>3741551</v>
      </c>
      <c r="DD178">
        <v>3844813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>
        <v>1224.4880000000001</v>
      </c>
      <c r="EW178">
        <v>1096.221</v>
      </c>
      <c r="EX178">
        <v>867.19</v>
      </c>
      <c r="EY178">
        <v>751.54200000000003</v>
      </c>
      <c r="EZ178">
        <v>721.75400000000002</v>
      </c>
      <c r="FA178">
        <v>739.154</v>
      </c>
      <c r="FB178">
        <v>774.57600000000002</v>
      </c>
      <c r="FC178">
        <v>801.09299999999996</v>
      </c>
      <c r="FD178">
        <v>896.54399999999998</v>
      </c>
      <c r="FE178">
        <v>1003.699</v>
      </c>
      <c r="FF178">
        <v>1106.615</v>
      </c>
      <c r="FG178">
        <v>1237.721</v>
      </c>
      <c r="FH178">
        <v>1394.768</v>
      </c>
      <c r="FI178">
        <v>1525.2080000000001</v>
      </c>
      <c r="FJ178">
        <v>1673.4559999999999</v>
      </c>
      <c r="FK178">
        <v>1841.143</v>
      </c>
      <c r="FL178">
        <v>1942.5840000000001</v>
      </c>
      <c r="FM178">
        <v>2103.5929999999998</v>
      </c>
      <c r="FN178">
        <v>2278.8139999999999</v>
      </c>
      <c r="FO178">
        <v>3.2011357186010301</v>
      </c>
      <c r="FP178">
        <v>0</v>
      </c>
      <c r="FQ178">
        <v>82.699996948242102</v>
      </c>
      <c r="FR178">
        <v>53.737205940887399</v>
      </c>
      <c r="FS178">
        <v>6.4354458804793305E-2</v>
      </c>
      <c r="FT178">
        <v>0</v>
      </c>
      <c r="FU178">
        <v>0</v>
      </c>
      <c r="FV178">
        <v>0.68799999999999994</v>
      </c>
      <c r="FW178">
        <v>66.400000000000006</v>
      </c>
      <c r="FX178">
        <v>99.6</v>
      </c>
      <c r="FY178">
        <v>70.900000000000006</v>
      </c>
      <c r="FZ178">
        <v>1753</v>
      </c>
      <c r="GA178">
        <v>0.69099999999999995</v>
      </c>
      <c r="GB178">
        <v>0.89600000000000002</v>
      </c>
      <c r="GC178">
        <v>0.47799999999999998</v>
      </c>
      <c r="GD178">
        <v>17</v>
      </c>
      <c r="GE178">
        <v>16</v>
      </c>
      <c r="GF178">
        <v>5.5</v>
      </c>
      <c r="GG178">
        <v>106</v>
      </c>
      <c r="GH178">
        <v>18.2</v>
      </c>
      <c r="GI178">
        <v>53.4</v>
      </c>
      <c r="GJ178">
        <v>21</v>
      </c>
      <c r="GK178" t="s">
        <v>211</v>
      </c>
      <c r="GL178">
        <v>2.2000000000000002</v>
      </c>
      <c r="GM178">
        <v>-0.6</v>
      </c>
      <c r="GN178">
        <v>26.5</v>
      </c>
      <c r="GO178">
        <v>60.6</v>
      </c>
      <c r="GP178">
        <v>6</v>
      </c>
      <c r="GQ178" t="s">
        <v>211</v>
      </c>
      <c r="GR178">
        <v>0.65</v>
      </c>
      <c r="GS178">
        <v>69.3</v>
      </c>
      <c r="GT178">
        <v>63.7</v>
      </c>
      <c r="GU178">
        <v>99.5</v>
      </c>
      <c r="GV178">
        <v>99.8</v>
      </c>
    </row>
    <row r="179" spans="1:204">
      <c r="A179" s="9" t="s">
        <v>547</v>
      </c>
      <c r="B179" s="9" t="s">
        <v>548</v>
      </c>
      <c r="E179">
        <v>28031230</v>
      </c>
      <c r="F179">
        <v>6731317</v>
      </c>
      <c r="G179">
        <v>382493.21879999997</v>
      </c>
      <c r="H179">
        <v>400418.34379999997</v>
      </c>
      <c r="I179">
        <v>8.7292045756702584E-4</v>
      </c>
      <c r="J179">
        <v>0</v>
      </c>
      <c r="K179">
        <v>1900000</v>
      </c>
      <c r="L179">
        <v>910000</v>
      </c>
      <c r="M179">
        <v>3000000</v>
      </c>
      <c r="N179">
        <v>3000000</v>
      </c>
      <c r="O179">
        <v>2154000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139000</v>
      </c>
      <c r="W179">
        <v>6000</v>
      </c>
      <c r="X179">
        <v>310424</v>
      </c>
      <c r="Y179">
        <v>240805</v>
      </c>
      <c r="Z179">
        <v>7817</v>
      </c>
      <c r="AA179">
        <v>34076</v>
      </c>
      <c r="AB179">
        <v>0</v>
      </c>
      <c r="AC179">
        <v>0</v>
      </c>
      <c r="AD179">
        <v>0</v>
      </c>
      <c r="AE179">
        <v>2500</v>
      </c>
      <c r="AF179">
        <v>0</v>
      </c>
      <c r="AG179">
        <v>0</v>
      </c>
      <c r="AH179">
        <v>11704622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199</v>
      </c>
      <c r="AZ179">
        <v>171</v>
      </c>
      <c r="BA179">
        <v>111</v>
      </c>
      <c r="BB179">
        <v>1</v>
      </c>
      <c r="BC179">
        <v>482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0</v>
      </c>
      <c r="BJ179">
        <v>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487</v>
      </c>
      <c r="BT179">
        <v>3</v>
      </c>
      <c r="BU179">
        <v>2</v>
      </c>
      <c r="BV179">
        <v>6</v>
      </c>
      <c r="BW179">
        <v>11</v>
      </c>
      <c r="BX179">
        <v>8</v>
      </c>
      <c r="BY179">
        <v>2</v>
      </c>
      <c r="BZ179">
        <v>32</v>
      </c>
      <c r="CA179">
        <v>0</v>
      </c>
      <c r="CB179">
        <v>1</v>
      </c>
      <c r="CC179">
        <v>2</v>
      </c>
      <c r="CD179">
        <v>2</v>
      </c>
      <c r="CE179">
        <v>3</v>
      </c>
      <c r="CF179">
        <v>1</v>
      </c>
      <c r="CG179">
        <v>9</v>
      </c>
      <c r="CH179" t="s">
        <v>218</v>
      </c>
      <c r="CI179" t="s">
        <v>218</v>
      </c>
      <c r="CJ179" t="s">
        <v>218</v>
      </c>
      <c r="CK179" t="s">
        <v>218</v>
      </c>
      <c r="CL179" t="s">
        <v>218</v>
      </c>
      <c r="CM179" t="s">
        <v>218</v>
      </c>
      <c r="CN179" t="s">
        <v>218</v>
      </c>
      <c r="CO179">
        <v>3</v>
      </c>
      <c r="CP179">
        <v>1</v>
      </c>
      <c r="CQ179">
        <v>4</v>
      </c>
      <c r="CR179">
        <v>7</v>
      </c>
      <c r="CS179">
        <v>5</v>
      </c>
      <c r="CT179">
        <v>1</v>
      </c>
      <c r="CU179">
        <v>21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17551013</v>
      </c>
      <c r="DD179">
        <v>18107319</v>
      </c>
      <c r="DE179">
        <v>18.579999999999998</v>
      </c>
      <c r="DF179">
        <v>18.579999999999998</v>
      </c>
      <c r="DG179">
        <v>18.579999999999998</v>
      </c>
      <c r="DH179">
        <v>18.579999999999998</v>
      </c>
      <c r="DI179">
        <v>18.579999999999998</v>
      </c>
      <c r="DJ179">
        <v>18.579999999999998</v>
      </c>
      <c r="DK179">
        <v>18.579999999999998</v>
      </c>
      <c r="DL179">
        <v>18.579999999999998</v>
      </c>
      <c r="DM179">
        <v>18.579999999999998</v>
      </c>
      <c r="DN179">
        <v>18.579999999999998</v>
      </c>
      <c r="DO179">
        <v>18.579999999999998</v>
      </c>
      <c r="DP179">
        <v>18.579999999999998</v>
      </c>
      <c r="DQ179">
        <v>18.579999999999998</v>
      </c>
      <c r="DR179">
        <v>18.579999999999998</v>
      </c>
      <c r="DS179">
        <v>18.579999999999998</v>
      </c>
      <c r="DT179">
        <v>18.579999999999998</v>
      </c>
      <c r="DU179">
        <v>18.579999999999998</v>
      </c>
      <c r="DV179">
        <v>18.579999999999998</v>
      </c>
      <c r="DW179">
        <v>18.579999999999998</v>
      </c>
      <c r="DX179">
        <v>18.579999999999998</v>
      </c>
      <c r="DY179">
        <v>18.579999999999998</v>
      </c>
      <c r="DZ179">
        <v>18.579999999999998</v>
      </c>
      <c r="EA179">
        <v>18.579999999999998</v>
      </c>
      <c r="EB179">
        <v>18.579999999999998</v>
      </c>
      <c r="EC179">
        <v>18.579999999999998</v>
      </c>
      <c r="ED179">
        <v>18.579999999999998</v>
      </c>
      <c r="EE179">
        <v>18.579999999999998</v>
      </c>
      <c r="EF179">
        <v>18.579999999999998</v>
      </c>
      <c r="EG179">
        <v>18.579999999999998</v>
      </c>
      <c r="EH179">
        <v>18.579999999999998</v>
      </c>
      <c r="EI179">
        <v>18.579999999999998</v>
      </c>
      <c r="EJ179">
        <v>412.46699999999998</v>
      </c>
      <c r="EK179">
        <v>442.62700000000001</v>
      </c>
      <c r="EL179">
        <v>455.4</v>
      </c>
      <c r="EM179">
        <v>454.74200000000002</v>
      </c>
      <c r="EN179">
        <v>459.37299999999999</v>
      </c>
      <c r="EO179">
        <v>476.99799999999999</v>
      </c>
      <c r="EP179">
        <v>498.185</v>
      </c>
      <c r="EQ179">
        <v>525.89300000000003</v>
      </c>
      <c r="ER179">
        <v>557.197</v>
      </c>
      <c r="ES179">
        <v>580.72299999999996</v>
      </c>
      <c r="ET179">
        <v>628.63199999999995</v>
      </c>
      <c r="EU179">
        <v>643.68799999999999</v>
      </c>
      <c r="EV179">
        <v>642.15800000000002</v>
      </c>
      <c r="EW179">
        <v>644.923</v>
      </c>
      <c r="EX179">
        <v>649.21699999999998</v>
      </c>
      <c r="EY179">
        <v>666.41099999999994</v>
      </c>
      <c r="EZ179">
        <v>690.30200000000002</v>
      </c>
      <c r="FA179">
        <v>707.31299999999999</v>
      </c>
      <c r="FB179">
        <v>721.47799999999995</v>
      </c>
      <c r="FC179">
        <v>750.59500000000003</v>
      </c>
      <c r="FD179">
        <v>778.44299999999998</v>
      </c>
      <c r="FE179">
        <v>822.88599999999997</v>
      </c>
      <c r="FF179">
        <v>879.38699999999994</v>
      </c>
      <c r="FG179">
        <v>941.22400000000005</v>
      </c>
      <c r="FH179">
        <v>1004.948</v>
      </c>
      <c r="FI179">
        <v>1076.116</v>
      </c>
      <c r="FJ179">
        <v>1163.164</v>
      </c>
      <c r="FK179">
        <v>1255.9559999999999</v>
      </c>
      <c r="FL179">
        <v>1353.758</v>
      </c>
      <c r="FM179">
        <v>1459.355</v>
      </c>
      <c r="FN179">
        <v>1573.787</v>
      </c>
      <c r="FO179">
        <v>2.3933346370129298</v>
      </c>
      <c r="FP179">
        <v>0</v>
      </c>
      <c r="FQ179">
        <v>8.6300001143999907</v>
      </c>
      <c r="FR179">
        <v>30.615800240481502</v>
      </c>
      <c r="FS179" t="e">
        <v>#N/A</v>
      </c>
      <c r="FT179">
        <v>1</v>
      </c>
      <c r="FU179">
        <v>1.1000000000000001</v>
      </c>
      <c r="FV179">
        <v>0.53</v>
      </c>
      <c r="FW179">
        <v>55</v>
      </c>
      <c r="FX179">
        <v>72.3</v>
      </c>
      <c r="FY179">
        <v>57.3</v>
      </c>
      <c r="FZ179">
        <v>1208</v>
      </c>
      <c r="GA179">
        <v>0.5</v>
      </c>
      <c r="GB179">
        <v>0.67300000000000004</v>
      </c>
      <c r="GC179">
        <v>0.41599999999999998</v>
      </c>
      <c r="GD179">
        <v>6</v>
      </c>
      <c r="GE179">
        <v>27</v>
      </c>
      <c r="GF179">
        <v>13.3</v>
      </c>
      <c r="GG179" t="s">
        <v>211</v>
      </c>
      <c r="GH179" t="s">
        <v>211</v>
      </c>
      <c r="GI179">
        <v>31</v>
      </c>
      <c r="GJ179">
        <v>98.4</v>
      </c>
      <c r="GK179">
        <v>137</v>
      </c>
      <c r="GL179">
        <v>3</v>
      </c>
      <c r="GM179">
        <v>-0.1</v>
      </c>
      <c r="GN179">
        <v>26.4</v>
      </c>
      <c r="GO179">
        <v>85.8</v>
      </c>
      <c r="GP179">
        <v>6</v>
      </c>
      <c r="GQ179">
        <v>0.53900000000000003</v>
      </c>
      <c r="GR179">
        <v>0.74</v>
      </c>
      <c r="GS179">
        <v>55.8</v>
      </c>
      <c r="GT179">
        <v>54.2</v>
      </c>
      <c r="GU179">
        <v>65.900000000000006</v>
      </c>
      <c r="GV179">
        <v>79</v>
      </c>
    </row>
    <row r="180" spans="1:204">
      <c r="A180" s="9" t="s">
        <v>549</v>
      </c>
      <c r="B180" s="9" t="s">
        <v>550</v>
      </c>
      <c r="E180">
        <v>41834052</v>
      </c>
      <c r="F180">
        <v>20776316</v>
      </c>
      <c r="G180">
        <v>12471874</v>
      </c>
      <c r="H180">
        <v>4006574</v>
      </c>
      <c r="I180">
        <v>6.8959992605852026E-3</v>
      </c>
      <c r="J180">
        <v>0</v>
      </c>
      <c r="K180">
        <v>0</v>
      </c>
      <c r="L180">
        <v>2500000</v>
      </c>
      <c r="M180">
        <v>0</v>
      </c>
      <c r="N180">
        <v>11000000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2658400</v>
      </c>
      <c r="W180">
        <v>1821612</v>
      </c>
      <c r="X180">
        <v>1131393</v>
      </c>
      <c r="Y180">
        <v>10341586</v>
      </c>
      <c r="Z180">
        <v>7356362</v>
      </c>
      <c r="AA180">
        <v>4174318</v>
      </c>
      <c r="AB180">
        <v>43000</v>
      </c>
      <c r="AC180">
        <v>0</v>
      </c>
      <c r="AD180">
        <v>2479684</v>
      </c>
      <c r="AE180">
        <v>622696</v>
      </c>
      <c r="AF180">
        <v>71573</v>
      </c>
      <c r="AG180">
        <v>17550</v>
      </c>
      <c r="AH180">
        <v>44218174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153</v>
      </c>
      <c r="AX180">
        <v>151</v>
      </c>
      <c r="AY180">
        <v>681</v>
      </c>
      <c r="AZ180">
        <v>479</v>
      </c>
      <c r="BA180">
        <v>496</v>
      </c>
      <c r="BB180">
        <v>431</v>
      </c>
      <c r="BC180">
        <v>2391</v>
      </c>
      <c r="BD180">
        <v>105</v>
      </c>
      <c r="BE180">
        <v>0</v>
      </c>
      <c r="BF180">
        <v>538</v>
      </c>
      <c r="BG180">
        <v>257</v>
      </c>
      <c r="BH180">
        <v>3</v>
      </c>
      <c r="BI180">
        <v>24</v>
      </c>
      <c r="BJ180">
        <v>927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3319</v>
      </c>
      <c r="BT180">
        <v>6</v>
      </c>
      <c r="BU180">
        <v>6</v>
      </c>
      <c r="BV180">
        <v>11</v>
      </c>
      <c r="BW180">
        <v>18</v>
      </c>
      <c r="BX180">
        <v>23</v>
      </c>
      <c r="BY180">
        <v>6</v>
      </c>
      <c r="BZ180">
        <v>70</v>
      </c>
      <c r="CA180">
        <v>0</v>
      </c>
      <c r="CB180">
        <v>0</v>
      </c>
      <c r="CC180">
        <v>1</v>
      </c>
      <c r="CD180">
        <v>1</v>
      </c>
      <c r="CE180">
        <v>2</v>
      </c>
      <c r="CF180">
        <v>0</v>
      </c>
      <c r="CG180">
        <v>4</v>
      </c>
      <c r="CH180" t="s">
        <v>218</v>
      </c>
      <c r="CI180" t="s">
        <v>218</v>
      </c>
      <c r="CJ180" t="s">
        <v>218</v>
      </c>
      <c r="CK180" t="s">
        <v>218</v>
      </c>
      <c r="CL180" t="s">
        <v>218</v>
      </c>
      <c r="CM180" t="s">
        <v>218</v>
      </c>
      <c r="CN180" t="s">
        <v>218</v>
      </c>
      <c r="CO180">
        <v>3</v>
      </c>
      <c r="CP180">
        <v>6</v>
      </c>
      <c r="CQ180">
        <v>3</v>
      </c>
      <c r="CR180">
        <v>11</v>
      </c>
      <c r="CS180">
        <v>16</v>
      </c>
      <c r="CT180">
        <v>3</v>
      </c>
      <c r="CU180">
        <v>42</v>
      </c>
      <c r="CV180">
        <v>3</v>
      </c>
      <c r="CW180">
        <v>0</v>
      </c>
      <c r="CX180">
        <v>7</v>
      </c>
      <c r="CY180">
        <v>5</v>
      </c>
      <c r="CZ180">
        <v>4</v>
      </c>
      <c r="DA180">
        <v>3</v>
      </c>
      <c r="DB180">
        <v>22</v>
      </c>
      <c r="DC180">
        <v>45019015</v>
      </c>
      <c r="DD180">
        <v>45926814</v>
      </c>
      <c r="DE180">
        <v>46.5</v>
      </c>
      <c r="DF180">
        <v>46.5</v>
      </c>
      <c r="DG180">
        <v>46.5</v>
      </c>
      <c r="DH180">
        <v>46.5</v>
      </c>
      <c r="DI180">
        <v>46.5</v>
      </c>
      <c r="DJ180">
        <v>46.5</v>
      </c>
      <c r="DK180">
        <v>46.5</v>
      </c>
      <c r="DL180">
        <v>46.5</v>
      </c>
      <c r="DM180">
        <v>46.5</v>
      </c>
      <c r="DN180">
        <v>46.5</v>
      </c>
      <c r="DO180">
        <v>46.5</v>
      </c>
      <c r="DP180">
        <v>46.5</v>
      </c>
      <c r="DQ180">
        <v>46.5</v>
      </c>
      <c r="DR180">
        <v>46.5</v>
      </c>
      <c r="DS180">
        <v>46.5</v>
      </c>
      <c r="DT180">
        <v>46.5</v>
      </c>
      <c r="DU180">
        <v>46.5</v>
      </c>
      <c r="DV180">
        <v>46.5</v>
      </c>
      <c r="DW180">
        <v>46.5</v>
      </c>
      <c r="DX180">
        <v>46.5</v>
      </c>
      <c r="DY180">
        <v>46.5</v>
      </c>
      <c r="DZ180">
        <v>46.5</v>
      </c>
      <c r="EA180">
        <v>46.5</v>
      </c>
      <c r="EB180">
        <v>46.5</v>
      </c>
      <c r="EC180">
        <v>46.5</v>
      </c>
      <c r="ED180">
        <v>46.5</v>
      </c>
      <c r="EE180">
        <v>46.5</v>
      </c>
      <c r="EF180">
        <v>46.5</v>
      </c>
      <c r="EG180">
        <v>46.5</v>
      </c>
      <c r="EH180">
        <v>46.5</v>
      </c>
      <c r="EI180">
        <v>46.5</v>
      </c>
      <c r="EJ180">
        <v>1090.441</v>
      </c>
      <c r="EK180">
        <v>1226.9570000000001</v>
      </c>
      <c r="EL180">
        <v>1344.2639999999999</v>
      </c>
      <c r="EM180">
        <v>1455.461</v>
      </c>
      <c r="EN180">
        <v>1563.6020000000001</v>
      </c>
      <c r="EO180">
        <v>1646.269</v>
      </c>
      <c r="EP180">
        <v>1736.451</v>
      </c>
      <c r="EQ180">
        <v>1921.047</v>
      </c>
      <c r="ER180">
        <v>2205.942</v>
      </c>
      <c r="ES180">
        <v>2553.2080000000001</v>
      </c>
      <c r="ET180">
        <v>2901.2260000000001</v>
      </c>
      <c r="EU180">
        <v>3210.9969999999998</v>
      </c>
      <c r="EV180">
        <v>3514.027</v>
      </c>
      <c r="EW180">
        <v>3837.2080000000001</v>
      </c>
      <c r="EX180">
        <v>4223.2550000000001</v>
      </c>
      <c r="EY180">
        <v>4679.26</v>
      </c>
      <c r="EZ180">
        <v>5012.2550000000001</v>
      </c>
      <c r="FA180">
        <v>4980.0569999999998</v>
      </c>
      <c r="FB180">
        <v>4453.04</v>
      </c>
      <c r="FC180">
        <v>4671.8130000000001</v>
      </c>
      <c r="FD180">
        <v>4950.674</v>
      </c>
      <c r="FE180">
        <v>5135.2039999999997</v>
      </c>
      <c r="FF180">
        <v>5457.2039999999997</v>
      </c>
      <c r="FG180">
        <v>5920.3389999999999</v>
      </c>
      <c r="FH180">
        <v>6350.0559999999996</v>
      </c>
      <c r="FI180">
        <v>6840.192</v>
      </c>
      <c r="FJ180">
        <v>7397.2219999999998</v>
      </c>
      <c r="FK180">
        <v>7900.2349999999997</v>
      </c>
      <c r="FL180">
        <v>8401.4419999999991</v>
      </c>
      <c r="FM180">
        <v>8942.2440000000006</v>
      </c>
      <c r="FN180">
        <v>9549.5390000000007</v>
      </c>
      <c r="FO180">
        <v>4.79320368472687</v>
      </c>
      <c r="FP180">
        <v>0.17917597066780699</v>
      </c>
      <c r="FQ180">
        <v>98.5</v>
      </c>
      <c r="FR180">
        <v>92.006718924207505</v>
      </c>
      <c r="FS180">
        <v>0.24965745895477101</v>
      </c>
      <c r="FT180">
        <v>0.7</v>
      </c>
      <c r="FU180">
        <v>0.4</v>
      </c>
      <c r="FV180">
        <v>0.78300000000000003</v>
      </c>
      <c r="FW180">
        <v>68.7</v>
      </c>
      <c r="FX180">
        <v>94.1</v>
      </c>
      <c r="FY180">
        <v>78</v>
      </c>
      <c r="FZ180">
        <v>8135</v>
      </c>
      <c r="GA180">
        <v>0.72799999999999998</v>
      </c>
      <c r="GB180">
        <v>0.88800000000000001</v>
      </c>
      <c r="GC180">
        <v>0.73399999999999999</v>
      </c>
      <c r="GD180">
        <v>-5</v>
      </c>
      <c r="GE180">
        <v>223</v>
      </c>
      <c r="GF180">
        <v>11.3</v>
      </c>
      <c r="GG180" t="s">
        <v>211</v>
      </c>
      <c r="GH180">
        <v>25</v>
      </c>
      <c r="GI180">
        <v>36.5</v>
      </c>
      <c r="GJ180" t="s">
        <v>211</v>
      </c>
      <c r="GK180" t="s">
        <v>211</v>
      </c>
      <c r="GL180">
        <v>0.6</v>
      </c>
      <c r="GM180">
        <v>0.1</v>
      </c>
      <c r="GN180">
        <v>34</v>
      </c>
      <c r="GO180">
        <v>30.3</v>
      </c>
      <c r="GP180">
        <v>10.9</v>
      </c>
      <c r="GQ180">
        <v>0.51400000000000001</v>
      </c>
      <c r="GR180">
        <v>0.63</v>
      </c>
      <c r="GS180">
        <v>72.099999999999994</v>
      </c>
      <c r="GT180">
        <v>65.400000000000006</v>
      </c>
      <c r="GU180">
        <v>92.6</v>
      </c>
      <c r="GV180">
        <v>95.9</v>
      </c>
    </row>
    <row r="181" spans="1:204">
      <c r="A181" s="9" t="s">
        <v>551</v>
      </c>
      <c r="B181" s="9" t="s">
        <v>552</v>
      </c>
      <c r="E181">
        <v>704565.875</v>
      </c>
      <c r="F181">
        <v>32514.080099999999</v>
      </c>
      <c r="G181">
        <v>1368.6982</v>
      </c>
      <c r="H181">
        <v>24392.0625</v>
      </c>
      <c r="I181" t="e">
        <v>#N/A</v>
      </c>
      <c r="N181">
        <v>0</v>
      </c>
      <c r="O181">
        <v>0</v>
      </c>
      <c r="T181">
        <v>0</v>
      </c>
      <c r="U181">
        <v>0</v>
      </c>
      <c r="Z181">
        <v>2508</v>
      </c>
      <c r="AA181">
        <v>1050</v>
      </c>
      <c r="AF181">
        <v>0</v>
      </c>
      <c r="AG181">
        <v>8730</v>
      </c>
      <c r="AH181">
        <v>12288</v>
      </c>
      <c r="AM181">
        <v>0</v>
      </c>
      <c r="AN181">
        <v>0</v>
      </c>
      <c r="AO181">
        <v>0</v>
      </c>
      <c r="AT181">
        <v>0</v>
      </c>
      <c r="AU181">
        <v>0</v>
      </c>
      <c r="AV181">
        <v>1</v>
      </c>
      <c r="BA181">
        <v>1</v>
      </c>
      <c r="BB181">
        <v>3</v>
      </c>
      <c r="BC181">
        <v>4</v>
      </c>
      <c r="BH181">
        <v>0</v>
      </c>
      <c r="BI181">
        <v>0</v>
      </c>
      <c r="BJ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 t="s">
        <v>218</v>
      </c>
      <c r="BU181" t="s">
        <v>218</v>
      </c>
      <c r="BV181" t="s">
        <v>218</v>
      </c>
      <c r="BW181" t="s">
        <v>218</v>
      </c>
      <c r="BX181" t="s">
        <v>218</v>
      </c>
      <c r="BY181" t="s">
        <v>218</v>
      </c>
      <c r="BZ181" t="s">
        <v>218</v>
      </c>
      <c r="CA181" t="s">
        <v>218</v>
      </c>
      <c r="CB181" t="s">
        <v>218</v>
      </c>
      <c r="CC181" t="s">
        <v>218</v>
      </c>
      <c r="CD181" t="s">
        <v>218</v>
      </c>
      <c r="CE181" t="s">
        <v>218</v>
      </c>
      <c r="CF181" t="s">
        <v>218</v>
      </c>
      <c r="CG181" t="s">
        <v>218</v>
      </c>
      <c r="CH181" t="s">
        <v>218</v>
      </c>
      <c r="CI181" t="s">
        <v>218</v>
      </c>
      <c r="CJ181" t="s">
        <v>218</v>
      </c>
      <c r="CK181" t="s">
        <v>218</v>
      </c>
      <c r="CL181" t="s">
        <v>218</v>
      </c>
      <c r="CM181" t="s">
        <v>218</v>
      </c>
      <c r="CN181" t="s">
        <v>218</v>
      </c>
      <c r="CO181" t="s">
        <v>218</v>
      </c>
      <c r="CP181" t="s">
        <v>218</v>
      </c>
      <c r="CQ181" t="s">
        <v>218</v>
      </c>
      <c r="CR181" t="s">
        <v>218</v>
      </c>
      <c r="CS181" t="s">
        <v>218</v>
      </c>
      <c r="CT181" t="s">
        <v>218</v>
      </c>
      <c r="CU181" t="s">
        <v>218</v>
      </c>
      <c r="CV181" t="s">
        <v>218</v>
      </c>
      <c r="CW181" t="s">
        <v>218</v>
      </c>
      <c r="CX181" t="s">
        <v>218</v>
      </c>
      <c r="CY181" t="s">
        <v>218</v>
      </c>
      <c r="CZ181" t="s">
        <v>218</v>
      </c>
      <c r="DA181" t="s">
        <v>218</v>
      </c>
      <c r="DB181" t="s">
        <v>218</v>
      </c>
      <c r="DC181">
        <v>599504</v>
      </c>
      <c r="DD181">
        <v>577005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>
        <v>1915.4290000000001</v>
      </c>
      <c r="FD181">
        <v>2162.277</v>
      </c>
      <c r="FE181">
        <v>2479.6709999999998</v>
      </c>
      <c r="FF181">
        <v>2264.5940000000001</v>
      </c>
      <c r="FG181">
        <v>2089.7820000000002</v>
      </c>
      <c r="FH181">
        <v>2107.5010000000002</v>
      </c>
      <c r="FI181">
        <v>2155.11</v>
      </c>
      <c r="FJ181">
        <v>2088.6129999999998</v>
      </c>
      <c r="FK181">
        <v>2505.5749999999998</v>
      </c>
      <c r="FL181">
        <v>2559.7750000000001</v>
      </c>
      <c r="FM181">
        <v>2567.8879999999999</v>
      </c>
      <c r="FN181">
        <v>2596.0909999999999</v>
      </c>
      <c r="FO181" t="e">
        <v>#N/A</v>
      </c>
      <c r="FP181" t="e">
        <v>#N/A</v>
      </c>
      <c r="FQ181" t="e">
        <v>#N/A</v>
      </c>
      <c r="FR181" t="e">
        <v>#N/A</v>
      </c>
      <c r="FS181" t="e">
        <v>#N/A</v>
      </c>
      <c r="FT181">
        <v>1.2</v>
      </c>
      <c r="FU181">
        <v>1.3</v>
      </c>
      <c r="FV181">
        <v>0.48899999999999999</v>
      </c>
      <c r="FW181">
        <v>60.7</v>
      </c>
      <c r="FX181">
        <v>50.1</v>
      </c>
      <c r="FY181">
        <v>63.2</v>
      </c>
      <c r="FZ181">
        <v>717</v>
      </c>
      <c r="GA181">
        <v>0.59499999999999997</v>
      </c>
      <c r="GB181">
        <v>0.54500000000000004</v>
      </c>
      <c r="GC181">
        <v>0.32900000000000001</v>
      </c>
      <c r="GD181">
        <v>11</v>
      </c>
      <c r="GE181">
        <v>150</v>
      </c>
      <c r="GF181">
        <v>16.399999999999999</v>
      </c>
      <c r="GG181" t="s">
        <v>211</v>
      </c>
      <c r="GH181" t="s">
        <v>211</v>
      </c>
      <c r="GI181">
        <v>72.2</v>
      </c>
      <c r="GJ181" t="s">
        <v>211</v>
      </c>
      <c r="GK181" t="s">
        <v>211</v>
      </c>
      <c r="GL181">
        <v>3.1</v>
      </c>
      <c r="GM181">
        <v>0.2</v>
      </c>
      <c r="GN181">
        <v>28.1</v>
      </c>
      <c r="GO181">
        <v>85.4</v>
      </c>
      <c r="GP181">
        <v>5.8</v>
      </c>
      <c r="GQ181" t="s">
        <v>211</v>
      </c>
      <c r="GR181">
        <v>0.53</v>
      </c>
      <c r="GS181">
        <v>61.5</v>
      </c>
      <c r="GT181">
        <v>59.8</v>
      </c>
      <c r="GU181" t="s">
        <v>211</v>
      </c>
      <c r="GV181" t="s">
        <v>211</v>
      </c>
    </row>
    <row r="182" spans="1:204">
      <c r="A182" s="9" t="s">
        <v>553</v>
      </c>
      <c r="B182" s="9" t="s">
        <v>554</v>
      </c>
      <c r="E182">
        <v>2490678.75</v>
      </c>
      <c r="F182">
        <v>2873036.25</v>
      </c>
      <c r="G182">
        <v>601657.3125</v>
      </c>
      <c r="H182">
        <v>37149.328099999999</v>
      </c>
      <c r="I182">
        <v>8.4363224961881006E-2</v>
      </c>
      <c r="K182">
        <v>0</v>
      </c>
      <c r="L182">
        <v>400000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W182">
        <v>0</v>
      </c>
      <c r="X182">
        <v>0</v>
      </c>
      <c r="Y182">
        <v>196500</v>
      </c>
      <c r="Z182">
        <v>95405</v>
      </c>
      <c r="AA182">
        <v>143331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835236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X182">
        <v>0</v>
      </c>
      <c r="AY182">
        <v>0</v>
      </c>
      <c r="AZ182">
        <v>3</v>
      </c>
      <c r="BA182">
        <v>0</v>
      </c>
      <c r="BB182">
        <v>41</v>
      </c>
      <c r="BC182">
        <v>44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45</v>
      </c>
      <c r="BT182">
        <v>0</v>
      </c>
      <c r="BU182">
        <v>1</v>
      </c>
      <c r="BV182">
        <v>2</v>
      </c>
      <c r="BW182">
        <v>2</v>
      </c>
      <c r="BX182">
        <v>2</v>
      </c>
      <c r="BY182">
        <v>0</v>
      </c>
      <c r="BZ182">
        <v>7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2</v>
      </c>
      <c r="CH182" t="s">
        <v>218</v>
      </c>
      <c r="CI182" t="s">
        <v>218</v>
      </c>
      <c r="CJ182" t="s">
        <v>218</v>
      </c>
      <c r="CK182" t="s">
        <v>218</v>
      </c>
      <c r="CL182" t="s">
        <v>218</v>
      </c>
      <c r="CM182" t="s">
        <v>218</v>
      </c>
      <c r="CN182" t="s">
        <v>218</v>
      </c>
      <c r="CO182">
        <v>0</v>
      </c>
      <c r="CP182">
        <v>0</v>
      </c>
      <c r="CQ182">
        <v>0</v>
      </c>
      <c r="CR182">
        <v>2</v>
      </c>
      <c r="CS182">
        <v>2</v>
      </c>
      <c r="CT182">
        <v>0</v>
      </c>
      <c r="CU182">
        <v>4</v>
      </c>
      <c r="CV182" t="s">
        <v>218</v>
      </c>
      <c r="CW182" t="s">
        <v>218</v>
      </c>
      <c r="CX182" t="s">
        <v>218</v>
      </c>
      <c r="CY182" t="s">
        <v>218</v>
      </c>
      <c r="CZ182" t="s">
        <v>218</v>
      </c>
      <c r="DA182" t="s">
        <v>218</v>
      </c>
      <c r="DB182" t="s">
        <v>218</v>
      </c>
      <c r="DC182">
        <v>2627656</v>
      </c>
      <c r="DD182">
        <v>2700128</v>
      </c>
      <c r="DE182">
        <v>2.8</v>
      </c>
      <c r="DF182">
        <v>2.8</v>
      </c>
      <c r="DG182">
        <v>2.8</v>
      </c>
      <c r="DH182">
        <v>2.8</v>
      </c>
      <c r="DI182">
        <v>2.8</v>
      </c>
      <c r="DJ182">
        <v>2.8</v>
      </c>
      <c r="DK182">
        <v>2.8</v>
      </c>
      <c r="DL182">
        <v>2.8</v>
      </c>
      <c r="DM182">
        <v>2.8</v>
      </c>
      <c r="DN182">
        <v>2.8</v>
      </c>
      <c r="DO182">
        <v>2.8</v>
      </c>
      <c r="DP182">
        <v>2.8</v>
      </c>
      <c r="DQ182">
        <v>2.8</v>
      </c>
      <c r="DR182">
        <v>2.8</v>
      </c>
      <c r="DS182">
        <v>2.8</v>
      </c>
      <c r="DT182">
        <v>2.8</v>
      </c>
      <c r="DU182">
        <v>2.8</v>
      </c>
      <c r="DV182">
        <v>2.8</v>
      </c>
      <c r="DW182">
        <v>2.8</v>
      </c>
      <c r="DX182">
        <v>2.8</v>
      </c>
      <c r="DY182">
        <v>2.8</v>
      </c>
      <c r="DZ182">
        <v>2.8</v>
      </c>
      <c r="EA182">
        <v>2.8</v>
      </c>
      <c r="EB182">
        <v>2.8</v>
      </c>
      <c r="EC182">
        <v>2.8</v>
      </c>
      <c r="ED182">
        <v>2.8</v>
      </c>
      <c r="EE182">
        <v>2.8</v>
      </c>
      <c r="EF182">
        <v>2.8</v>
      </c>
      <c r="EG182">
        <v>2.8</v>
      </c>
      <c r="EH182">
        <v>2.8</v>
      </c>
      <c r="EI182">
        <v>2.8</v>
      </c>
      <c r="EJ182">
        <v>545.50099999999998</v>
      </c>
      <c r="EK182">
        <v>556.46600000000001</v>
      </c>
      <c r="EL182">
        <v>551.22900000000004</v>
      </c>
      <c r="EM182">
        <v>522.83100000000002</v>
      </c>
      <c r="EN182">
        <v>552.60299999999995</v>
      </c>
      <c r="EO182">
        <v>568.90899999999999</v>
      </c>
      <c r="EP182">
        <v>579.04100000000005</v>
      </c>
      <c r="EQ182">
        <v>559.96100000000001</v>
      </c>
      <c r="ER182">
        <v>616.51499999999999</v>
      </c>
      <c r="ES182">
        <v>645.32799999999997</v>
      </c>
      <c r="ET182">
        <v>689.29100000000005</v>
      </c>
      <c r="EU182">
        <v>696.29499999999996</v>
      </c>
      <c r="EV182">
        <v>672.35900000000004</v>
      </c>
      <c r="EW182">
        <v>561.88900000000001</v>
      </c>
      <c r="EX182">
        <v>637.01900000000001</v>
      </c>
      <c r="EY182">
        <v>674.04899999999998</v>
      </c>
      <c r="EZ182">
        <v>715.52200000000005</v>
      </c>
      <c r="FA182">
        <v>728.77099999999996</v>
      </c>
      <c r="FB182">
        <v>694.18200000000002</v>
      </c>
      <c r="FC182">
        <v>697.60900000000004</v>
      </c>
      <c r="FD182">
        <v>681.14200000000005</v>
      </c>
      <c r="FE182">
        <v>661.07799999999997</v>
      </c>
      <c r="FF182">
        <v>652.41800000000001</v>
      </c>
      <c r="FG182">
        <v>682.59199999999998</v>
      </c>
      <c r="FH182">
        <v>694.47</v>
      </c>
      <c r="FI182">
        <v>752.81600000000003</v>
      </c>
      <c r="FJ182">
        <v>788.41200000000003</v>
      </c>
      <c r="FK182">
        <v>806.02200000000005</v>
      </c>
      <c r="FL182">
        <v>825.92</v>
      </c>
      <c r="FM182">
        <v>852.87</v>
      </c>
      <c r="FN182">
        <v>881.03399999999999</v>
      </c>
      <c r="FO182">
        <v>3.7079734916542901</v>
      </c>
      <c r="FP182">
        <v>2.4965169698588801</v>
      </c>
      <c r="FQ182">
        <v>31.600000381469702</v>
      </c>
      <c r="FR182">
        <v>23.991899179466699</v>
      </c>
      <c r="FS182" t="e">
        <v>#N/A</v>
      </c>
      <c r="FT182">
        <v>3.4</v>
      </c>
      <c r="FU182">
        <v>4.5</v>
      </c>
      <c r="FV182">
        <v>0.499</v>
      </c>
      <c r="FW182">
        <v>62.2</v>
      </c>
      <c r="FX182">
        <v>53.2</v>
      </c>
      <c r="FY182">
        <v>53.9</v>
      </c>
      <c r="FZ182">
        <v>788</v>
      </c>
      <c r="GA182">
        <v>0.62</v>
      </c>
      <c r="GB182">
        <v>0.53400000000000003</v>
      </c>
      <c r="GC182">
        <v>0.34499999999999997</v>
      </c>
      <c r="GD182">
        <v>11</v>
      </c>
      <c r="GE182">
        <v>20</v>
      </c>
      <c r="GF182">
        <v>6.9</v>
      </c>
      <c r="GG182" t="s">
        <v>211</v>
      </c>
      <c r="GH182">
        <v>13.6</v>
      </c>
      <c r="GI182">
        <v>75.900000000000006</v>
      </c>
      <c r="GJ182" t="s">
        <v>211</v>
      </c>
      <c r="GK182">
        <v>150</v>
      </c>
      <c r="GL182">
        <v>2.5</v>
      </c>
      <c r="GM182">
        <v>0</v>
      </c>
      <c r="GN182">
        <v>43.4</v>
      </c>
      <c r="GO182">
        <v>69.5</v>
      </c>
      <c r="GP182">
        <v>6.3</v>
      </c>
      <c r="GQ182" t="s">
        <v>211</v>
      </c>
      <c r="GR182">
        <v>0.45</v>
      </c>
      <c r="GS182">
        <v>63.9</v>
      </c>
      <c r="GT182">
        <v>60.4</v>
      </c>
      <c r="GU182">
        <v>38.5</v>
      </c>
      <c r="GV182">
        <v>68.7</v>
      </c>
    </row>
    <row r="183" spans="1:204">
      <c r="A183" s="9" t="s">
        <v>555</v>
      </c>
      <c r="B183" s="9" t="s">
        <v>556</v>
      </c>
      <c r="E183">
        <v>46890.777300000002</v>
      </c>
      <c r="F183">
        <v>52115.203099999999</v>
      </c>
      <c r="G183">
        <v>24496.0098</v>
      </c>
      <c r="H183">
        <v>18030.515599999999</v>
      </c>
      <c r="I183" t="e">
        <v>#N/A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146514</v>
      </c>
      <c r="AD183">
        <v>3103</v>
      </c>
      <c r="AE183">
        <v>3000</v>
      </c>
      <c r="AF183">
        <v>20071</v>
      </c>
      <c r="AG183">
        <v>0</v>
      </c>
      <c r="AH183">
        <v>172688</v>
      </c>
      <c r="AI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7</v>
      </c>
      <c r="BF183">
        <v>1</v>
      </c>
      <c r="BG183">
        <v>0</v>
      </c>
      <c r="BH183">
        <v>0</v>
      </c>
      <c r="BI183">
        <v>0</v>
      </c>
      <c r="BJ183">
        <v>8</v>
      </c>
      <c r="BK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</v>
      </c>
      <c r="BT183">
        <v>2</v>
      </c>
      <c r="BU183">
        <v>0</v>
      </c>
      <c r="BV183">
        <v>1</v>
      </c>
      <c r="BW183">
        <v>1</v>
      </c>
      <c r="BX183">
        <v>3</v>
      </c>
      <c r="BY183">
        <v>1</v>
      </c>
      <c r="BZ183">
        <v>8</v>
      </c>
      <c r="CA183" t="s">
        <v>218</v>
      </c>
      <c r="CB183" t="s">
        <v>218</v>
      </c>
      <c r="CC183" t="s">
        <v>218</v>
      </c>
      <c r="CD183" t="s">
        <v>218</v>
      </c>
      <c r="CE183" t="s">
        <v>218</v>
      </c>
      <c r="CF183" t="s">
        <v>218</v>
      </c>
      <c r="CG183" t="s">
        <v>218</v>
      </c>
      <c r="CH183" t="s">
        <v>218</v>
      </c>
      <c r="CI183" t="s">
        <v>218</v>
      </c>
      <c r="CJ183" t="s">
        <v>218</v>
      </c>
      <c r="CK183" t="s">
        <v>218</v>
      </c>
      <c r="CL183" t="s">
        <v>218</v>
      </c>
      <c r="CM183" t="s">
        <v>218</v>
      </c>
      <c r="CN183" t="s">
        <v>218</v>
      </c>
      <c r="CO183" t="s">
        <v>218</v>
      </c>
      <c r="CP183" t="s">
        <v>218</v>
      </c>
      <c r="CQ183" t="s">
        <v>218</v>
      </c>
      <c r="CR183" t="s">
        <v>218</v>
      </c>
      <c r="CS183" t="s">
        <v>218</v>
      </c>
      <c r="CT183" t="s">
        <v>218</v>
      </c>
      <c r="CU183" t="s">
        <v>218</v>
      </c>
      <c r="CV183">
        <v>2</v>
      </c>
      <c r="CW183">
        <v>0</v>
      </c>
      <c r="CX183">
        <v>1</v>
      </c>
      <c r="CY183">
        <v>1</v>
      </c>
      <c r="CZ183">
        <v>3</v>
      </c>
      <c r="DA183">
        <v>1</v>
      </c>
      <c r="DB183">
        <v>8</v>
      </c>
      <c r="DC183">
        <v>95561</v>
      </c>
      <c r="DD183">
        <v>96518</v>
      </c>
      <c r="DE183">
        <v>9.2999999999999999E-2</v>
      </c>
      <c r="DF183">
        <v>9.2999999999999999E-2</v>
      </c>
      <c r="DG183">
        <v>9.2999999999999999E-2</v>
      </c>
      <c r="DH183">
        <v>9.2999999999999999E-2</v>
      </c>
      <c r="DI183">
        <v>9.2999999999999999E-2</v>
      </c>
      <c r="DJ183">
        <v>9.2999999999999999E-2</v>
      </c>
      <c r="DK183">
        <v>9.2999999999999999E-2</v>
      </c>
      <c r="DL183">
        <v>9.2999999999999999E-2</v>
      </c>
      <c r="DM183">
        <v>9.2999999999999999E-2</v>
      </c>
      <c r="DN183">
        <v>9.2999999999999999E-2</v>
      </c>
      <c r="DO183">
        <v>9.2999999999999999E-2</v>
      </c>
      <c r="DP183">
        <v>9.2999999999999999E-2</v>
      </c>
      <c r="DQ183">
        <v>9.2999999999999999E-2</v>
      </c>
      <c r="DR183">
        <v>9.2999999999999999E-2</v>
      </c>
      <c r="DS183">
        <v>9.2999999999999999E-2</v>
      </c>
      <c r="DT183">
        <v>9.2999999999999999E-2</v>
      </c>
      <c r="DU183">
        <v>9.2999999999999999E-2</v>
      </c>
      <c r="DV183">
        <v>9.2999999999999999E-2</v>
      </c>
      <c r="DW183">
        <v>9.2999999999999999E-2</v>
      </c>
      <c r="DX183">
        <v>9.2999999999999999E-2</v>
      </c>
      <c r="DY183">
        <v>9.2999999999999999E-2</v>
      </c>
      <c r="DZ183">
        <v>9.2999999999999999E-2</v>
      </c>
      <c r="EA183">
        <v>9.2999999999999999E-2</v>
      </c>
      <c r="EB183">
        <v>9.2999999999999999E-2</v>
      </c>
      <c r="EC183">
        <v>9.2999999999999999E-2</v>
      </c>
      <c r="ED183">
        <v>9.2999999999999999E-2</v>
      </c>
      <c r="EE183">
        <v>9.2999999999999999E-2</v>
      </c>
      <c r="EF183">
        <v>9.2999999999999999E-2</v>
      </c>
      <c r="EG183">
        <v>9.2999999999999999E-2</v>
      </c>
      <c r="EH183">
        <v>9.2999999999999999E-2</v>
      </c>
      <c r="EI183">
        <v>9.2999999999999999E-2</v>
      </c>
      <c r="EJ183">
        <v>850.49599999999998</v>
      </c>
      <c r="EK183">
        <v>1054.9380000000001</v>
      </c>
      <c r="EL183">
        <v>1255.818</v>
      </c>
      <c r="EM183">
        <v>1366.5889999999999</v>
      </c>
      <c r="EN183">
        <v>2021.7750000000001</v>
      </c>
      <c r="EO183">
        <v>2211.527</v>
      </c>
      <c r="EP183">
        <v>2472.1979999999999</v>
      </c>
      <c r="EQ183">
        <v>2576.1640000000002</v>
      </c>
      <c r="ER183">
        <v>2558.0279999999998</v>
      </c>
      <c r="ES183">
        <v>2670.636</v>
      </c>
      <c r="ET183">
        <v>2889.6770000000001</v>
      </c>
      <c r="EU183">
        <v>3148.2869999999998</v>
      </c>
      <c r="EV183">
        <v>3082.924</v>
      </c>
      <c r="EW183">
        <v>3136.4479999999999</v>
      </c>
      <c r="EX183">
        <v>3275.4110000000001</v>
      </c>
      <c r="EY183">
        <v>3480.752</v>
      </c>
      <c r="EZ183">
        <v>3545.4059999999999</v>
      </c>
      <c r="FA183">
        <v>3461.7669999999998</v>
      </c>
      <c r="FB183">
        <v>3597.2089999999998</v>
      </c>
      <c r="FC183">
        <v>3714.1579999999999</v>
      </c>
      <c r="FD183">
        <v>3979.91</v>
      </c>
      <c r="FE183">
        <v>4163.4579999999996</v>
      </c>
      <c r="FF183">
        <v>4348.0829999999996</v>
      </c>
      <c r="FG183">
        <v>4566.4570000000003</v>
      </c>
      <c r="FH183">
        <v>4729.1620000000003</v>
      </c>
      <c r="FI183">
        <v>4978.3509999999997</v>
      </c>
      <c r="FJ183">
        <v>5189.3059999999996</v>
      </c>
      <c r="FK183">
        <v>5128.6710000000003</v>
      </c>
      <c r="FL183">
        <v>5260.4129999999996</v>
      </c>
      <c r="FM183">
        <v>5411.7929999999997</v>
      </c>
      <c r="FN183">
        <v>5569.6450000000004</v>
      </c>
      <c r="FO183">
        <v>3.76836054330359</v>
      </c>
      <c r="FP183">
        <v>4.9293637589302303E-2</v>
      </c>
      <c r="FQ183">
        <v>27</v>
      </c>
      <c r="FR183">
        <v>48.734140548056303</v>
      </c>
      <c r="FS183" t="e">
        <v>#N/A</v>
      </c>
      <c r="FT183" t="e">
        <v>#N/A</v>
      </c>
      <c r="FU183" t="e">
        <v>#N/A</v>
      </c>
      <c r="FV183">
        <v>0.76800000000000002</v>
      </c>
      <c r="FW183">
        <v>71.7</v>
      </c>
      <c r="FX183">
        <v>99.2</v>
      </c>
      <c r="FY183">
        <v>78</v>
      </c>
      <c r="FZ183">
        <v>3748</v>
      </c>
      <c r="GA183">
        <v>0.77800000000000002</v>
      </c>
      <c r="GB183">
        <v>0.92</v>
      </c>
      <c r="GC183">
        <v>0.60499999999999998</v>
      </c>
      <c r="GD183">
        <v>21</v>
      </c>
      <c r="GE183">
        <v>218</v>
      </c>
      <c r="GF183">
        <v>11.1</v>
      </c>
      <c r="GG183" t="s">
        <v>211</v>
      </c>
      <c r="GH183">
        <v>13.5</v>
      </c>
      <c r="GI183">
        <v>51.7</v>
      </c>
      <c r="GJ183">
        <v>25.9</v>
      </c>
      <c r="GK183" t="s">
        <v>211</v>
      </c>
      <c r="GL183">
        <v>2.2000000000000002</v>
      </c>
      <c r="GM183">
        <v>-1.7</v>
      </c>
      <c r="GN183">
        <v>25.3</v>
      </c>
      <c r="GO183">
        <v>66</v>
      </c>
      <c r="GP183">
        <v>10.3</v>
      </c>
      <c r="GQ183">
        <v>0.36299999999999999</v>
      </c>
      <c r="GR183">
        <v>0.56999999999999995</v>
      </c>
      <c r="GS183">
        <v>74.599999999999994</v>
      </c>
      <c r="GT183">
        <v>69</v>
      </c>
      <c r="GU183">
        <v>99.3</v>
      </c>
      <c r="GV183">
        <v>99.2</v>
      </c>
    </row>
    <row r="184" spans="1:204">
      <c r="A184" s="9" t="s">
        <v>557</v>
      </c>
      <c r="B184" s="9" t="s">
        <v>558</v>
      </c>
      <c r="E184">
        <v>185299.0625</v>
      </c>
      <c r="F184">
        <v>1109032.875</v>
      </c>
      <c r="G184">
        <v>122971.13280000001</v>
      </c>
      <c r="H184">
        <v>39842.089800000002</v>
      </c>
      <c r="I184">
        <v>4.4248179611214621E-3</v>
      </c>
      <c r="L184">
        <v>0</v>
      </c>
      <c r="M184">
        <v>0</v>
      </c>
      <c r="O184">
        <v>0</v>
      </c>
      <c r="R184">
        <v>0</v>
      </c>
      <c r="S184">
        <v>0</v>
      </c>
      <c r="U184">
        <v>0</v>
      </c>
      <c r="X184">
        <v>0</v>
      </c>
      <c r="Y184">
        <v>210</v>
      </c>
      <c r="AA184">
        <v>0</v>
      </c>
      <c r="AD184">
        <v>1000</v>
      </c>
      <c r="AE184">
        <v>0</v>
      </c>
      <c r="AG184">
        <v>560</v>
      </c>
      <c r="AH184">
        <v>1770</v>
      </c>
      <c r="AK184">
        <v>0</v>
      </c>
      <c r="AL184">
        <v>0</v>
      </c>
      <c r="AN184">
        <v>0</v>
      </c>
      <c r="AO184">
        <v>0</v>
      </c>
      <c r="AR184">
        <v>0</v>
      </c>
      <c r="AS184">
        <v>0</v>
      </c>
      <c r="AU184">
        <v>0</v>
      </c>
      <c r="AV184">
        <v>1</v>
      </c>
      <c r="AY184">
        <v>0</v>
      </c>
      <c r="AZ184">
        <v>5</v>
      </c>
      <c r="BB184">
        <v>0</v>
      </c>
      <c r="BC184">
        <v>5</v>
      </c>
      <c r="BF184">
        <v>0</v>
      </c>
      <c r="BG184">
        <v>0</v>
      </c>
      <c r="BI184">
        <v>1</v>
      </c>
      <c r="BJ184">
        <v>1</v>
      </c>
      <c r="BM184">
        <v>0</v>
      </c>
      <c r="BN184">
        <v>0</v>
      </c>
      <c r="BP184">
        <v>0</v>
      </c>
      <c r="BQ184">
        <v>0</v>
      </c>
      <c r="BR184">
        <v>0</v>
      </c>
      <c r="BS184">
        <v>7</v>
      </c>
      <c r="BT184">
        <v>0</v>
      </c>
      <c r="BU184">
        <v>0</v>
      </c>
      <c r="BV184">
        <v>1</v>
      </c>
      <c r="BW184">
        <v>3</v>
      </c>
      <c r="BX184">
        <v>0</v>
      </c>
      <c r="BY184">
        <v>0</v>
      </c>
      <c r="BZ184">
        <v>4</v>
      </c>
      <c r="CA184" t="s">
        <v>218</v>
      </c>
      <c r="CB184" t="s">
        <v>218</v>
      </c>
      <c r="CC184" t="s">
        <v>218</v>
      </c>
      <c r="CD184" t="s">
        <v>218</v>
      </c>
      <c r="CE184" t="s">
        <v>218</v>
      </c>
      <c r="CF184" t="s">
        <v>218</v>
      </c>
      <c r="CG184" t="s">
        <v>218</v>
      </c>
      <c r="CH184" t="s">
        <v>218</v>
      </c>
      <c r="CI184" t="s">
        <v>218</v>
      </c>
      <c r="CJ184" t="s">
        <v>218</v>
      </c>
      <c r="CK184" t="s">
        <v>218</v>
      </c>
      <c r="CL184" t="s">
        <v>218</v>
      </c>
      <c r="CM184" t="s">
        <v>218</v>
      </c>
      <c r="CN184" t="s">
        <v>218</v>
      </c>
      <c r="CO184">
        <v>0</v>
      </c>
      <c r="CP184">
        <v>0</v>
      </c>
      <c r="CQ184">
        <v>0</v>
      </c>
      <c r="CR184">
        <v>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1</v>
      </c>
      <c r="CY184">
        <v>1</v>
      </c>
      <c r="CZ184">
        <v>0</v>
      </c>
      <c r="DA184">
        <v>0</v>
      </c>
      <c r="DB184">
        <v>2</v>
      </c>
      <c r="DC184">
        <v>1048829</v>
      </c>
      <c r="DD184">
        <v>1064470</v>
      </c>
      <c r="DE184">
        <v>1.0940000000000001</v>
      </c>
      <c r="DF184">
        <v>1.0940000000000001</v>
      </c>
      <c r="DG184">
        <v>1.0940000000000001</v>
      </c>
      <c r="DH184">
        <v>1.0940000000000001</v>
      </c>
      <c r="DI184">
        <v>1.0940000000000001</v>
      </c>
      <c r="DJ184">
        <v>1.0940000000000001</v>
      </c>
      <c r="DK184">
        <v>1.0940000000000001</v>
      </c>
      <c r="DL184">
        <v>1.0940000000000001</v>
      </c>
      <c r="DM184">
        <v>1.0940000000000001</v>
      </c>
      <c r="DN184">
        <v>1.0940000000000001</v>
      </c>
      <c r="DO184">
        <v>1.0940000000000001</v>
      </c>
      <c r="DP184">
        <v>1.0940000000000001</v>
      </c>
      <c r="DQ184">
        <v>1.0940000000000001</v>
      </c>
      <c r="DR184">
        <v>1.0940000000000001</v>
      </c>
      <c r="DS184">
        <v>1.0940000000000001</v>
      </c>
      <c r="DT184">
        <v>1.0940000000000001</v>
      </c>
      <c r="DU184">
        <v>1.0940000000000001</v>
      </c>
      <c r="DV184">
        <v>1.0940000000000001</v>
      </c>
      <c r="DW184">
        <v>1.0940000000000001</v>
      </c>
      <c r="DX184">
        <v>1.0940000000000001</v>
      </c>
      <c r="DY184">
        <v>1.0940000000000001</v>
      </c>
      <c r="DZ184">
        <v>1.0940000000000001</v>
      </c>
      <c r="EA184">
        <v>1.0940000000000001</v>
      </c>
      <c r="EB184">
        <v>1.0940000000000001</v>
      </c>
      <c r="EC184">
        <v>1.0940000000000001</v>
      </c>
      <c r="ED184">
        <v>1.0940000000000001</v>
      </c>
      <c r="EE184">
        <v>1.0940000000000001</v>
      </c>
      <c r="EF184">
        <v>1.0940000000000001</v>
      </c>
      <c r="EG184">
        <v>1.0940000000000001</v>
      </c>
      <c r="EH184">
        <v>1.0940000000000001</v>
      </c>
      <c r="EI184">
        <v>1.0940000000000001</v>
      </c>
      <c r="EJ184">
        <v>5258.3580000000002</v>
      </c>
      <c r="EK184">
        <v>5969.1469999999999</v>
      </c>
      <c r="EL184">
        <v>6498.1809999999996</v>
      </c>
      <c r="EM184">
        <v>5937.2389999999996</v>
      </c>
      <c r="EN184">
        <v>5651.384</v>
      </c>
      <c r="EO184">
        <v>5542.1490000000003</v>
      </c>
      <c r="EP184">
        <v>5395.6059999999998</v>
      </c>
      <c r="EQ184">
        <v>5223.299</v>
      </c>
      <c r="ER184">
        <v>5212.8540000000003</v>
      </c>
      <c r="ES184">
        <v>5343.5969999999998</v>
      </c>
      <c r="ET184">
        <v>5616.2219999999998</v>
      </c>
      <c r="EU184">
        <v>5905.1059999999998</v>
      </c>
      <c r="EV184">
        <v>5892.3370000000004</v>
      </c>
      <c r="EW184">
        <v>5901.3040000000001</v>
      </c>
      <c r="EX184">
        <v>6205.5259999999998</v>
      </c>
      <c r="EY184">
        <v>6545.598</v>
      </c>
      <c r="EZ184">
        <v>7103.1329999999998</v>
      </c>
      <c r="FA184">
        <v>7745.2820000000002</v>
      </c>
      <c r="FB184">
        <v>8405.58</v>
      </c>
      <c r="FC184">
        <v>9183.5490000000009</v>
      </c>
      <c r="FD184">
        <v>10216.669</v>
      </c>
      <c r="FE184">
        <v>10859.746999999999</v>
      </c>
      <c r="FF184">
        <v>11843.025</v>
      </c>
      <c r="FG184">
        <v>13767.966</v>
      </c>
      <c r="FH184">
        <v>14775.826999999999</v>
      </c>
      <c r="FI184">
        <v>14679.575999999999</v>
      </c>
      <c r="FJ184">
        <v>16916.258000000002</v>
      </c>
      <c r="FK184">
        <v>18277.848000000002</v>
      </c>
      <c r="FL184">
        <v>19686.657999999999</v>
      </c>
      <c r="FM184">
        <v>21110.9</v>
      </c>
      <c r="FN184">
        <v>22324.583999999999</v>
      </c>
      <c r="FO184">
        <v>4.00639719600803</v>
      </c>
      <c r="FP184">
        <v>0</v>
      </c>
      <c r="FQ184">
        <v>51.099998474121001</v>
      </c>
      <c r="FR184">
        <v>112.87037231473499</v>
      </c>
      <c r="FS184">
        <v>9.6615486317159396E-2</v>
      </c>
      <c r="FT184">
        <v>0.3</v>
      </c>
      <c r="FU184">
        <v>0.2</v>
      </c>
      <c r="FV184">
        <v>0.83699999999999997</v>
      </c>
      <c r="FW184">
        <v>69.2</v>
      </c>
      <c r="FX184">
        <v>98.7</v>
      </c>
      <c r="FY184">
        <v>61.1</v>
      </c>
      <c r="FZ184">
        <v>23507</v>
      </c>
      <c r="GA184">
        <v>0.73699999999999999</v>
      </c>
      <c r="GB184">
        <v>0.86099999999999999</v>
      </c>
      <c r="GC184">
        <v>0.91100000000000003</v>
      </c>
      <c r="GD184">
        <v>-26</v>
      </c>
      <c r="GE184">
        <v>438</v>
      </c>
      <c r="GF184">
        <v>6.9</v>
      </c>
      <c r="GG184" t="s">
        <v>211</v>
      </c>
      <c r="GH184">
        <v>13.4</v>
      </c>
      <c r="GI184">
        <v>69.900000000000006</v>
      </c>
      <c r="GJ184" t="s">
        <v>211</v>
      </c>
      <c r="GK184" t="s">
        <v>211</v>
      </c>
      <c r="GL184">
        <v>0.7</v>
      </c>
      <c r="GM184">
        <v>-0.3</v>
      </c>
      <c r="GN184">
        <v>13.9</v>
      </c>
      <c r="GO184">
        <v>28.3</v>
      </c>
      <c r="GP184">
        <v>9.5</v>
      </c>
      <c r="GQ184">
        <v>0.80100000000000005</v>
      </c>
      <c r="GR184">
        <v>0.55000000000000004</v>
      </c>
      <c r="GS184">
        <v>72.8</v>
      </c>
      <c r="GT184">
        <v>65.599999999999994</v>
      </c>
      <c r="GU184">
        <v>98.3</v>
      </c>
      <c r="GV184">
        <v>99.1</v>
      </c>
    </row>
    <row r="185" spans="1:204">
      <c r="A185" s="9" t="s">
        <v>559</v>
      </c>
      <c r="B185" s="9" t="s">
        <v>560</v>
      </c>
      <c r="E185">
        <v>4171308.5</v>
      </c>
      <c r="F185">
        <v>5307640</v>
      </c>
      <c r="G185">
        <v>1181788.5</v>
      </c>
      <c r="H185">
        <v>217915.98439999999</v>
      </c>
      <c r="I185">
        <v>4.9902906832587177E-2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R185">
        <v>0</v>
      </c>
      <c r="U185">
        <v>0</v>
      </c>
      <c r="V185">
        <v>30750</v>
      </c>
      <c r="W185">
        <v>2500</v>
      </c>
      <c r="X185">
        <v>152000</v>
      </c>
      <c r="AA185">
        <v>33500</v>
      </c>
      <c r="AB185">
        <v>0</v>
      </c>
      <c r="AC185">
        <v>0</v>
      </c>
      <c r="AD185">
        <v>0</v>
      </c>
      <c r="AG185">
        <v>0</v>
      </c>
      <c r="AH185">
        <v>218750</v>
      </c>
      <c r="AI185">
        <v>0</v>
      </c>
      <c r="AJ185">
        <v>0</v>
      </c>
      <c r="AK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U185">
        <v>0</v>
      </c>
      <c r="AV185">
        <v>1</v>
      </c>
      <c r="AW185">
        <v>117</v>
      </c>
      <c r="AX185">
        <v>23</v>
      </c>
      <c r="AY185">
        <v>37</v>
      </c>
      <c r="BB185">
        <v>28</v>
      </c>
      <c r="BC185">
        <v>205</v>
      </c>
      <c r="BD185">
        <v>0</v>
      </c>
      <c r="BE185">
        <v>0</v>
      </c>
      <c r="BF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P185">
        <v>0</v>
      </c>
      <c r="BQ185">
        <v>0</v>
      </c>
      <c r="BR185">
        <v>0</v>
      </c>
      <c r="BS185">
        <v>206</v>
      </c>
      <c r="BT185">
        <v>2</v>
      </c>
      <c r="BU185">
        <v>1</v>
      </c>
      <c r="BV185">
        <v>2</v>
      </c>
      <c r="BW185">
        <v>0</v>
      </c>
      <c r="BX185">
        <v>0</v>
      </c>
      <c r="BY185">
        <v>2</v>
      </c>
      <c r="BZ185">
        <v>7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 t="s">
        <v>218</v>
      </c>
      <c r="CI185" t="s">
        <v>218</v>
      </c>
      <c r="CJ185" t="s">
        <v>218</v>
      </c>
      <c r="CK185" t="s">
        <v>218</v>
      </c>
      <c r="CL185" t="s">
        <v>218</v>
      </c>
      <c r="CM185" t="s">
        <v>218</v>
      </c>
      <c r="CN185" t="s">
        <v>218</v>
      </c>
      <c r="CO185">
        <v>2</v>
      </c>
      <c r="CP185">
        <v>1</v>
      </c>
      <c r="CQ185">
        <v>1</v>
      </c>
      <c r="CR185">
        <v>0</v>
      </c>
      <c r="CS185">
        <v>0</v>
      </c>
      <c r="CT185">
        <v>2</v>
      </c>
      <c r="CU185">
        <v>6</v>
      </c>
      <c r="CV185" t="s">
        <v>218</v>
      </c>
      <c r="CW185" t="s">
        <v>218</v>
      </c>
      <c r="CX185" t="s">
        <v>218</v>
      </c>
      <c r="CY185" t="s">
        <v>218</v>
      </c>
      <c r="CZ185" t="s">
        <v>218</v>
      </c>
      <c r="DA185" t="s">
        <v>218</v>
      </c>
      <c r="DB185" t="s">
        <v>218</v>
      </c>
      <c r="DC185">
        <v>6049539</v>
      </c>
      <c r="DD185">
        <v>6215690</v>
      </c>
      <c r="DE185">
        <v>6.39</v>
      </c>
      <c r="DF185">
        <v>6.39</v>
      </c>
      <c r="DG185">
        <v>6.39</v>
      </c>
      <c r="DH185">
        <v>6.39</v>
      </c>
      <c r="DI185">
        <v>6.39</v>
      </c>
      <c r="DJ185">
        <v>6.39</v>
      </c>
      <c r="DK185">
        <v>6.39</v>
      </c>
      <c r="DL185">
        <v>6.39</v>
      </c>
      <c r="DM185">
        <v>6.39</v>
      </c>
      <c r="DN185">
        <v>6.39</v>
      </c>
      <c r="DO185">
        <v>6.39</v>
      </c>
      <c r="DP185">
        <v>6.39</v>
      </c>
      <c r="DQ185">
        <v>6.39</v>
      </c>
      <c r="DR185">
        <v>6.39</v>
      </c>
      <c r="DS185">
        <v>6.39</v>
      </c>
      <c r="DT185">
        <v>6.39</v>
      </c>
      <c r="DU185">
        <v>6.39</v>
      </c>
      <c r="DV185">
        <v>6.39</v>
      </c>
      <c r="DW185">
        <v>6.39</v>
      </c>
      <c r="DX185">
        <v>6.39</v>
      </c>
      <c r="DY185">
        <v>6.39</v>
      </c>
      <c r="DZ185">
        <v>6.39</v>
      </c>
      <c r="EA185">
        <v>6.39</v>
      </c>
      <c r="EB185">
        <v>6.39</v>
      </c>
      <c r="EC185">
        <v>6.39</v>
      </c>
      <c r="ED185">
        <v>6.39</v>
      </c>
      <c r="EE185">
        <v>6.39</v>
      </c>
      <c r="EF185">
        <v>6.39</v>
      </c>
      <c r="EG185">
        <v>6.39</v>
      </c>
      <c r="EH185">
        <v>6.39</v>
      </c>
      <c r="EI185">
        <v>6.39</v>
      </c>
      <c r="EJ185">
        <v>1710.527</v>
      </c>
      <c r="EK185">
        <v>1920.43</v>
      </c>
      <c r="EL185">
        <v>1979.568</v>
      </c>
      <c r="EM185">
        <v>2104.0210000000002</v>
      </c>
      <c r="EN185">
        <v>2281.6030000000001</v>
      </c>
      <c r="EO185">
        <v>2404.924</v>
      </c>
      <c r="EP185">
        <v>2331.5500000000002</v>
      </c>
      <c r="EQ185">
        <v>2502.223</v>
      </c>
      <c r="ER185">
        <v>2546.12</v>
      </c>
      <c r="ES185">
        <v>2662.6109999999999</v>
      </c>
      <c r="ET185">
        <v>2871.739</v>
      </c>
      <c r="EU185">
        <v>3019.6260000000002</v>
      </c>
      <c r="EV185">
        <v>3262.395</v>
      </c>
      <c r="EW185">
        <v>3347.5430000000001</v>
      </c>
      <c r="EX185">
        <v>3468.2</v>
      </c>
      <c r="EY185">
        <v>3568.2489999999998</v>
      </c>
      <c r="EZ185">
        <v>3839.2310000000002</v>
      </c>
      <c r="FA185">
        <v>4059.348</v>
      </c>
      <c r="FB185">
        <v>4246.1980000000003</v>
      </c>
      <c r="FC185">
        <v>4509.4440000000004</v>
      </c>
      <c r="FD185">
        <v>4768.4520000000002</v>
      </c>
      <c r="FE185">
        <v>5070.4160000000002</v>
      </c>
      <c r="FF185">
        <v>5189.433</v>
      </c>
      <c r="FG185">
        <v>5534.076</v>
      </c>
      <c r="FH185">
        <v>6030.0110000000004</v>
      </c>
      <c r="FI185">
        <v>6452.58</v>
      </c>
      <c r="FJ185">
        <v>6933.6239999999998</v>
      </c>
      <c r="FK185">
        <v>7472.5640000000003</v>
      </c>
      <c r="FL185">
        <v>7938.7539999999999</v>
      </c>
      <c r="FM185">
        <v>8450.73</v>
      </c>
      <c r="FN185">
        <v>9013.1769999999997</v>
      </c>
      <c r="FO185">
        <v>6.6638405296019796</v>
      </c>
      <c r="FP185">
        <v>0.105610850576592</v>
      </c>
      <c r="FQ185">
        <v>65.800003051757798</v>
      </c>
      <c r="FR185">
        <v>83.291349561377999</v>
      </c>
      <c r="FS185">
        <v>1.0220566920402001</v>
      </c>
      <c r="FT185">
        <v>-4.0999999999999996</v>
      </c>
      <c r="FU185">
        <v>-1.9</v>
      </c>
      <c r="FV185">
        <v>0.76900000000000002</v>
      </c>
      <c r="FW185">
        <v>73.8</v>
      </c>
      <c r="FX185">
        <v>77.7</v>
      </c>
      <c r="FY185">
        <v>76.2</v>
      </c>
      <c r="FZ185">
        <v>7520</v>
      </c>
      <c r="GA185">
        <v>0.81299999999999994</v>
      </c>
      <c r="GB185">
        <v>0.77200000000000002</v>
      </c>
      <c r="GC185">
        <v>0.72099999999999997</v>
      </c>
      <c r="GD185">
        <v>-8</v>
      </c>
      <c r="GE185">
        <v>214</v>
      </c>
      <c r="GF185">
        <v>6.5</v>
      </c>
      <c r="GG185">
        <v>1581</v>
      </c>
      <c r="GH185">
        <v>20.8</v>
      </c>
      <c r="GI185">
        <v>52.2</v>
      </c>
      <c r="GJ185" t="s">
        <v>211</v>
      </c>
      <c r="GK185" t="s">
        <v>211</v>
      </c>
      <c r="GL185">
        <v>1</v>
      </c>
      <c r="GM185">
        <v>0</v>
      </c>
      <c r="GN185">
        <v>67.3</v>
      </c>
      <c r="GO185">
        <v>32.4</v>
      </c>
      <c r="GP185">
        <v>9.6</v>
      </c>
      <c r="GQ185" t="s">
        <v>211</v>
      </c>
      <c r="GR185">
        <v>0.28000000000000003</v>
      </c>
      <c r="GS185">
        <v>76</v>
      </c>
      <c r="GT185">
        <v>71.8</v>
      </c>
      <c r="GU185">
        <v>69</v>
      </c>
      <c r="GV185">
        <v>86.4</v>
      </c>
    </row>
    <row r="186" spans="1:204">
      <c r="A186" s="9" t="s">
        <v>561</v>
      </c>
      <c r="B186" s="9" t="s">
        <v>562</v>
      </c>
      <c r="E186">
        <v>23145046</v>
      </c>
      <c r="F186">
        <v>43522664</v>
      </c>
      <c r="G186">
        <v>1876239.375</v>
      </c>
      <c r="H186">
        <v>572787.875</v>
      </c>
      <c r="I186">
        <v>2.4552738242373346E-3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8000</v>
      </c>
      <c r="T186">
        <v>300</v>
      </c>
      <c r="U186">
        <v>150</v>
      </c>
      <c r="V186">
        <v>60000</v>
      </c>
      <c r="W186">
        <v>200</v>
      </c>
      <c r="X186">
        <v>6500</v>
      </c>
      <c r="Y186">
        <v>306818</v>
      </c>
      <c r="Z186">
        <v>1247567</v>
      </c>
      <c r="AA186">
        <v>119301</v>
      </c>
      <c r="AB186">
        <v>0</v>
      </c>
      <c r="AC186">
        <v>0</v>
      </c>
      <c r="AD186">
        <v>3</v>
      </c>
      <c r="AE186">
        <v>0</v>
      </c>
      <c r="AF186">
        <v>0</v>
      </c>
      <c r="AG186">
        <v>1636</v>
      </c>
      <c r="AH186">
        <v>1750475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30</v>
      </c>
      <c r="AR186">
        <v>0</v>
      </c>
      <c r="AS186">
        <v>0</v>
      </c>
      <c r="AT186">
        <v>40</v>
      </c>
      <c r="AU186">
        <v>30</v>
      </c>
      <c r="AV186">
        <v>31</v>
      </c>
      <c r="AW186">
        <v>85</v>
      </c>
      <c r="AX186">
        <v>0</v>
      </c>
      <c r="AY186">
        <v>124</v>
      </c>
      <c r="AZ186">
        <v>63</v>
      </c>
      <c r="BA186">
        <v>140</v>
      </c>
      <c r="BB186">
        <v>113</v>
      </c>
      <c r="BC186">
        <v>525</v>
      </c>
      <c r="BD186">
        <v>0</v>
      </c>
      <c r="BE186">
        <v>0</v>
      </c>
      <c r="BF186">
        <v>1</v>
      </c>
      <c r="BG186">
        <v>30</v>
      </c>
      <c r="BH186">
        <v>14</v>
      </c>
      <c r="BI186">
        <v>25</v>
      </c>
      <c r="BJ186">
        <v>70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626</v>
      </c>
      <c r="BT186">
        <v>2</v>
      </c>
      <c r="BU186">
        <v>3</v>
      </c>
      <c r="BV186">
        <v>5</v>
      </c>
      <c r="BW186">
        <v>6</v>
      </c>
      <c r="BX186">
        <v>14</v>
      </c>
      <c r="BY186">
        <v>5</v>
      </c>
      <c r="BZ186">
        <v>35</v>
      </c>
      <c r="CA186" t="s">
        <v>218</v>
      </c>
      <c r="CB186" t="s">
        <v>218</v>
      </c>
      <c r="CC186" t="s">
        <v>218</v>
      </c>
      <c r="CD186" t="s">
        <v>218</v>
      </c>
      <c r="CE186" t="s">
        <v>218</v>
      </c>
      <c r="CF186" t="s">
        <v>218</v>
      </c>
      <c r="CG186" t="s">
        <v>218</v>
      </c>
      <c r="CH186">
        <v>0</v>
      </c>
      <c r="CI186">
        <v>1</v>
      </c>
      <c r="CJ186">
        <v>0</v>
      </c>
      <c r="CK186">
        <v>1</v>
      </c>
      <c r="CL186">
        <v>2</v>
      </c>
      <c r="CM186">
        <v>1</v>
      </c>
      <c r="CN186">
        <v>5</v>
      </c>
      <c r="CO186">
        <v>2</v>
      </c>
      <c r="CP186">
        <v>1</v>
      </c>
      <c r="CQ186">
        <v>4</v>
      </c>
      <c r="CR186">
        <v>3</v>
      </c>
      <c r="CS186">
        <v>8</v>
      </c>
      <c r="CT186">
        <v>2</v>
      </c>
      <c r="CU186">
        <v>20</v>
      </c>
      <c r="CV186">
        <v>0</v>
      </c>
      <c r="CW186">
        <v>0</v>
      </c>
      <c r="CX186">
        <v>1</v>
      </c>
      <c r="CY186">
        <v>1</v>
      </c>
      <c r="CZ186">
        <v>2</v>
      </c>
      <c r="DA186">
        <v>2</v>
      </c>
      <c r="DB186">
        <v>6</v>
      </c>
      <c r="DC186">
        <v>42605848</v>
      </c>
      <c r="DD186">
        <v>43502691</v>
      </c>
      <c r="DE186">
        <v>42.170999999999999</v>
      </c>
      <c r="DF186">
        <v>42.170999999999999</v>
      </c>
      <c r="DG186">
        <v>42.170999999999999</v>
      </c>
      <c r="DH186">
        <v>42.170999999999999</v>
      </c>
      <c r="DI186">
        <v>42.170999999999999</v>
      </c>
      <c r="DJ186">
        <v>42.170999999999999</v>
      </c>
      <c r="DK186">
        <v>42.170999999999999</v>
      </c>
      <c r="DL186">
        <v>42.170999999999999</v>
      </c>
      <c r="DM186">
        <v>42.170999999999999</v>
      </c>
      <c r="DN186">
        <v>42.170999999999999</v>
      </c>
      <c r="DO186">
        <v>42.170999999999999</v>
      </c>
      <c r="DP186">
        <v>42.170999999999999</v>
      </c>
      <c r="DQ186">
        <v>42.170999999999999</v>
      </c>
      <c r="DR186">
        <v>42.170999999999999</v>
      </c>
      <c r="DS186">
        <v>42.170999999999999</v>
      </c>
      <c r="DT186">
        <v>42.170999999999999</v>
      </c>
      <c r="DU186">
        <v>42.170999999999999</v>
      </c>
      <c r="DV186">
        <v>42.170999999999999</v>
      </c>
      <c r="DW186">
        <v>42.170999999999999</v>
      </c>
      <c r="DX186">
        <v>42.170999999999999</v>
      </c>
      <c r="DY186">
        <v>42.170999999999999</v>
      </c>
      <c r="DZ186">
        <v>42.170999999999999</v>
      </c>
      <c r="EA186">
        <v>42.170999999999999</v>
      </c>
      <c r="EB186">
        <v>42.170999999999999</v>
      </c>
      <c r="EC186">
        <v>42.170999999999999</v>
      </c>
      <c r="ED186">
        <v>42.170999999999999</v>
      </c>
      <c r="EE186">
        <v>42.170999999999999</v>
      </c>
      <c r="EF186">
        <v>42.170999999999999</v>
      </c>
      <c r="EG186">
        <v>42.170999999999999</v>
      </c>
      <c r="EH186">
        <v>42.170999999999999</v>
      </c>
      <c r="EI186">
        <v>42.170999999999999</v>
      </c>
      <c r="EJ186">
        <v>2758.75</v>
      </c>
      <c r="EK186">
        <v>3080.348</v>
      </c>
      <c r="EL186">
        <v>3292.0239999999999</v>
      </c>
      <c r="EM186">
        <v>3379.7060000000001</v>
      </c>
      <c r="EN186">
        <v>3659.7660000000001</v>
      </c>
      <c r="EO186">
        <v>3843.473</v>
      </c>
      <c r="EP186">
        <v>4108.973</v>
      </c>
      <c r="EQ186">
        <v>4545.3549999999996</v>
      </c>
      <c r="ER186">
        <v>4880.009</v>
      </c>
      <c r="ES186">
        <v>5005.9080000000004</v>
      </c>
      <c r="ET186">
        <v>5552.0519999999997</v>
      </c>
      <c r="EU186">
        <v>5682.4669999999996</v>
      </c>
      <c r="EV186">
        <v>6044.7250000000004</v>
      </c>
      <c r="EW186">
        <v>6555.6279999999997</v>
      </c>
      <c r="EX186">
        <v>6222.7449999999999</v>
      </c>
      <c r="EY186">
        <v>6693.4269999999997</v>
      </c>
      <c r="EZ186">
        <v>7176.1019999999999</v>
      </c>
      <c r="FA186">
        <v>7896.6930000000002</v>
      </c>
      <c r="FB186">
        <v>8103.7309999999998</v>
      </c>
      <c r="FC186">
        <v>7825.3760000000002</v>
      </c>
      <c r="FD186">
        <v>8149.598</v>
      </c>
      <c r="FE186">
        <v>7739.835</v>
      </c>
      <c r="FF186">
        <v>8226.3850000000002</v>
      </c>
      <c r="FG186">
        <v>8705.2420000000002</v>
      </c>
      <c r="FH186">
        <v>9844.4320000000007</v>
      </c>
      <c r="FI186">
        <v>11005.798000000001</v>
      </c>
      <c r="FJ186">
        <v>12094.915000000001</v>
      </c>
      <c r="FK186">
        <v>12888.286</v>
      </c>
      <c r="FL186">
        <v>13511.161</v>
      </c>
      <c r="FM186">
        <v>14184.281000000001</v>
      </c>
      <c r="FN186">
        <v>14996.573</v>
      </c>
      <c r="FO186">
        <v>3.6758406539603699</v>
      </c>
      <c r="FP186">
        <v>0</v>
      </c>
      <c r="FQ186">
        <v>34</v>
      </c>
      <c r="FR186">
        <v>89.054685794053796</v>
      </c>
      <c r="FS186">
        <v>0.71126513352378096</v>
      </c>
      <c r="FT186">
        <v>-0.4</v>
      </c>
      <c r="FU186">
        <v>-0.2</v>
      </c>
      <c r="FV186">
        <v>0.80600000000000005</v>
      </c>
      <c r="FW186">
        <v>71.7</v>
      </c>
      <c r="FX186">
        <v>88.7</v>
      </c>
      <c r="FY186">
        <v>71.099999999999994</v>
      </c>
      <c r="FZ186">
        <v>12955</v>
      </c>
      <c r="GA186">
        <v>0.77900000000000003</v>
      </c>
      <c r="GB186">
        <v>0.82799999999999996</v>
      </c>
      <c r="GC186">
        <v>0.81200000000000006</v>
      </c>
      <c r="GD186">
        <v>-16</v>
      </c>
      <c r="GE186">
        <v>461</v>
      </c>
      <c r="GF186">
        <v>16.5</v>
      </c>
      <c r="GG186">
        <v>1059</v>
      </c>
      <c r="GH186" t="s">
        <v>211</v>
      </c>
      <c r="GI186">
        <v>49.9</v>
      </c>
      <c r="GJ186">
        <v>76.8</v>
      </c>
      <c r="GK186" t="s">
        <v>211</v>
      </c>
      <c r="GL186">
        <v>1.2</v>
      </c>
      <c r="GM186">
        <v>0</v>
      </c>
      <c r="GN186">
        <v>69.599999999999994</v>
      </c>
      <c r="GO186">
        <v>39</v>
      </c>
      <c r="GP186">
        <v>8.8000000000000007</v>
      </c>
      <c r="GQ186">
        <v>0.379</v>
      </c>
      <c r="GR186">
        <v>0.26</v>
      </c>
      <c r="GS186">
        <v>74.2</v>
      </c>
      <c r="GT186">
        <v>69.400000000000006</v>
      </c>
      <c r="GU186">
        <v>81.3</v>
      </c>
      <c r="GV186">
        <v>96.2</v>
      </c>
    </row>
    <row r="187" spans="1:204">
      <c r="A187" s="9" t="s">
        <v>563</v>
      </c>
      <c r="B187" s="9" t="s">
        <v>564</v>
      </c>
      <c r="E187">
        <v>2726710.75</v>
      </c>
      <c r="F187">
        <v>2010483.25</v>
      </c>
      <c r="G187">
        <v>0</v>
      </c>
      <c r="H187">
        <v>0</v>
      </c>
      <c r="I187" t="e">
        <v>#N/A</v>
      </c>
      <c r="M187">
        <v>0</v>
      </c>
      <c r="S187">
        <v>0</v>
      </c>
      <c r="Y187">
        <v>420</v>
      </c>
      <c r="AE187">
        <v>0</v>
      </c>
      <c r="AH187">
        <v>420</v>
      </c>
      <c r="AL187">
        <v>0</v>
      </c>
      <c r="AO187">
        <v>0</v>
      </c>
      <c r="AS187">
        <v>0</v>
      </c>
      <c r="AV187">
        <v>0</v>
      </c>
      <c r="AZ187">
        <v>0</v>
      </c>
      <c r="BC187">
        <v>0</v>
      </c>
      <c r="BG187">
        <v>0</v>
      </c>
      <c r="BJ187">
        <v>0</v>
      </c>
      <c r="BN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 t="s">
        <v>218</v>
      </c>
      <c r="CB187" t="s">
        <v>218</v>
      </c>
      <c r="CC187" t="s">
        <v>218</v>
      </c>
      <c r="CD187" t="s">
        <v>218</v>
      </c>
      <c r="CE187" t="s">
        <v>218</v>
      </c>
      <c r="CF187" t="s">
        <v>218</v>
      </c>
      <c r="CG187" t="s">
        <v>218</v>
      </c>
      <c r="CH187" t="s">
        <v>218</v>
      </c>
      <c r="CI187" t="s">
        <v>218</v>
      </c>
      <c r="CJ187" t="s">
        <v>218</v>
      </c>
      <c r="CK187" t="s">
        <v>218</v>
      </c>
      <c r="CL187" t="s">
        <v>218</v>
      </c>
      <c r="CM187" t="s">
        <v>218</v>
      </c>
      <c r="CN187" t="s">
        <v>218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1</v>
      </c>
      <c r="CV187" t="s">
        <v>218</v>
      </c>
      <c r="CW187" t="s">
        <v>218</v>
      </c>
      <c r="CX187" t="s">
        <v>218</v>
      </c>
      <c r="CY187" t="s">
        <v>218</v>
      </c>
      <c r="CZ187" t="s">
        <v>218</v>
      </c>
      <c r="DA187" t="s">
        <v>218</v>
      </c>
      <c r="DB187" t="s">
        <v>218</v>
      </c>
      <c r="DC187">
        <v>2723006</v>
      </c>
      <c r="DD187">
        <v>2791575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>
        <v>2344.1350000000002</v>
      </c>
      <c r="EW187">
        <v>2136.864</v>
      </c>
      <c r="EX187">
        <v>1759.6279999999999</v>
      </c>
      <c r="EY187">
        <v>1625.701</v>
      </c>
      <c r="EZ187">
        <v>1508.7360000000001</v>
      </c>
      <c r="FA187">
        <v>1226.7449999999999</v>
      </c>
      <c r="FB187">
        <v>1375.116</v>
      </c>
      <c r="FC187">
        <v>1596.3330000000001</v>
      </c>
      <c r="FD187">
        <v>1901.3789999999999</v>
      </c>
      <c r="FE187">
        <v>2305.7570000000001</v>
      </c>
      <c r="FF187">
        <v>2674.01</v>
      </c>
      <c r="FG187">
        <v>3149.799</v>
      </c>
      <c r="FH187">
        <v>3657.9079999999999</v>
      </c>
      <c r="FI187">
        <v>4051.1210000000001</v>
      </c>
      <c r="FJ187">
        <v>4569.7690000000002</v>
      </c>
      <c r="FK187">
        <v>5153.68</v>
      </c>
      <c r="FL187">
        <v>5663.8010000000004</v>
      </c>
      <c r="FM187">
        <v>6242.473</v>
      </c>
      <c r="FN187">
        <v>6818.6</v>
      </c>
      <c r="FO187" t="e">
        <v>#N/A</v>
      </c>
      <c r="FP187" t="e">
        <v>#N/A</v>
      </c>
      <c r="FQ187">
        <v>81.199996948242102</v>
      </c>
      <c r="FR187">
        <v>22.506660893033501</v>
      </c>
      <c r="FS187" t="e">
        <v>#N/A</v>
      </c>
      <c r="FT187">
        <v>0</v>
      </c>
      <c r="FU187">
        <v>0</v>
      </c>
      <c r="FV187">
        <v>0.73899999999999999</v>
      </c>
      <c r="FW187">
        <v>64.599999999999994</v>
      </c>
      <c r="FX187">
        <v>99.5</v>
      </c>
      <c r="FY187" t="s">
        <v>211</v>
      </c>
      <c r="FZ187">
        <v>4953</v>
      </c>
      <c r="GA187">
        <v>0.66100000000000003</v>
      </c>
      <c r="GB187">
        <v>0.90600000000000003</v>
      </c>
      <c r="GC187">
        <v>0.65100000000000002</v>
      </c>
      <c r="GD187">
        <v>-3</v>
      </c>
      <c r="GE187">
        <v>172</v>
      </c>
      <c r="GF187">
        <v>14.9</v>
      </c>
      <c r="GG187" t="s">
        <v>211</v>
      </c>
      <c r="GH187" t="s">
        <v>211</v>
      </c>
      <c r="GI187">
        <v>79.900000000000006</v>
      </c>
      <c r="GJ187" t="s">
        <v>211</v>
      </c>
      <c r="GK187">
        <v>106</v>
      </c>
      <c r="GL187">
        <v>1.4</v>
      </c>
      <c r="GM187">
        <v>-0.1</v>
      </c>
      <c r="GN187">
        <v>49.5</v>
      </c>
      <c r="GO187">
        <v>43.4</v>
      </c>
      <c r="GP187">
        <v>6.2</v>
      </c>
      <c r="GQ187" t="s">
        <v>211</v>
      </c>
      <c r="GR187">
        <v>0.65</v>
      </c>
      <c r="GS187">
        <v>68.8</v>
      </c>
      <c r="GT187">
        <v>60.6</v>
      </c>
      <c r="GU187">
        <v>99.3</v>
      </c>
      <c r="GV187">
        <v>99.7</v>
      </c>
    </row>
    <row r="188" spans="1:204">
      <c r="A188" s="9" t="s">
        <v>565</v>
      </c>
      <c r="B188" s="9" t="s">
        <v>566</v>
      </c>
      <c r="E188">
        <v>10156.006799999999</v>
      </c>
      <c r="F188">
        <v>0</v>
      </c>
      <c r="G188">
        <v>0</v>
      </c>
      <c r="H188">
        <v>10104.8125</v>
      </c>
      <c r="I188" t="e">
        <v>#N/A</v>
      </c>
      <c r="K188">
        <v>0</v>
      </c>
      <c r="L188">
        <v>0</v>
      </c>
      <c r="M188">
        <v>0</v>
      </c>
      <c r="Q188">
        <v>0</v>
      </c>
      <c r="R188">
        <v>0</v>
      </c>
      <c r="S188">
        <v>0</v>
      </c>
      <c r="W188">
        <v>0</v>
      </c>
      <c r="X188">
        <v>0</v>
      </c>
      <c r="Y188">
        <v>0</v>
      </c>
      <c r="AC188">
        <v>0</v>
      </c>
      <c r="AD188">
        <v>700</v>
      </c>
      <c r="AE188">
        <v>150</v>
      </c>
      <c r="AH188">
        <v>850</v>
      </c>
      <c r="AJ188">
        <v>0</v>
      </c>
      <c r="AK188">
        <v>0</v>
      </c>
      <c r="AL188">
        <v>0</v>
      </c>
      <c r="AO188">
        <v>0</v>
      </c>
      <c r="AQ188">
        <v>0</v>
      </c>
      <c r="AR188">
        <v>0</v>
      </c>
      <c r="AS188">
        <v>0</v>
      </c>
      <c r="AV188">
        <v>0</v>
      </c>
      <c r="AX188">
        <v>0</v>
      </c>
      <c r="AY188">
        <v>0</v>
      </c>
      <c r="AZ188">
        <v>0</v>
      </c>
      <c r="BC188">
        <v>0</v>
      </c>
      <c r="BE188">
        <v>0</v>
      </c>
      <c r="BF188">
        <v>0</v>
      </c>
      <c r="BG188">
        <v>0</v>
      </c>
      <c r="BJ188">
        <v>0</v>
      </c>
      <c r="BL188">
        <v>0</v>
      </c>
      <c r="BM188">
        <v>0</v>
      </c>
      <c r="BN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1</v>
      </c>
      <c r="BW188">
        <v>1</v>
      </c>
      <c r="BX188">
        <v>0</v>
      </c>
      <c r="BY188">
        <v>0</v>
      </c>
      <c r="BZ188">
        <v>4</v>
      </c>
      <c r="CA188" t="s">
        <v>218</v>
      </c>
      <c r="CB188" t="s">
        <v>218</v>
      </c>
      <c r="CC188" t="s">
        <v>218</v>
      </c>
      <c r="CD188" t="s">
        <v>218</v>
      </c>
      <c r="CE188" t="s">
        <v>218</v>
      </c>
      <c r="CF188" t="s">
        <v>218</v>
      </c>
      <c r="CG188" t="s">
        <v>218</v>
      </c>
      <c r="CH188" t="s">
        <v>218</v>
      </c>
      <c r="CI188" t="s">
        <v>218</v>
      </c>
      <c r="CJ188" t="s">
        <v>218</v>
      </c>
      <c r="CK188" t="s">
        <v>218</v>
      </c>
      <c r="CL188" t="s">
        <v>218</v>
      </c>
      <c r="CM188" t="s">
        <v>218</v>
      </c>
      <c r="CN188" t="s">
        <v>218</v>
      </c>
      <c r="CO188" t="s">
        <v>218</v>
      </c>
      <c r="CP188" t="s">
        <v>218</v>
      </c>
      <c r="CQ188" t="s">
        <v>218</v>
      </c>
      <c r="CR188" t="s">
        <v>218</v>
      </c>
      <c r="CS188" t="s">
        <v>218</v>
      </c>
      <c r="CT188" t="s">
        <v>218</v>
      </c>
      <c r="CU188" t="s">
        <v>218</v>
      </c>
      <c r="CV188">
        <v>0</v>
      </c>
      <c r="CW188">
        <v>2</v>
      </c>
      <c r="CX188">
        <v>1</v>
      </c>
      <c r="CY188">
        <v>1</v>
      </c>
      <c r="CZ188">
        <v>0</v>
      </c>
      <c r="DA188">
        <v>0</v>
      </c>
      <c r="DB188">
        <v>4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e">
        <v>#N/A</v>
      </c>
      <c r="FN188" t="e">
        <v>#N/A</v>
      </c>
      <c r="FO188" t="e">
        <v>#N/A</v>
      </c>
      <c r="FP188" t="e">
        <v>#N/A</v>
      </c>
      <c r="FQ188" t="e">
        <v>#N/A</v>
      </c>
      <c r="FR188" t="e">
        <v>#N/A</v>
      </c>
      <c r="FS188" t="e">
        <v>#N/A</v>
      </c>
      <c r="FT188" t="e">
        <v>#N/A</v>
      </c>
      <c r="FU188" t="e">
        <v>#N/A</v>
      </c>
      <c r="FV188" t="s">
        <v>211</v>
      </c>
      <c r="FW188" t="s">
        <v>211</v>
      </c>
      <c r="FX188" t="s">
        <v>211</v>
      </c>
      <c r="FY188">
        <v>69.2</v>
      </c>
      <c r="FZ188" t="s">
        <v>211</v>
      </c>
      <c r="GA188">
        <v>0.68300000000000005</v>
      </c>
      <c r="GB188" t="s">
        <v>211</v>
      </c>
      <c r="GC188" t="s">
        <v>211</v>
      </c>
      <c r="GD188" t="s">
        <v>211</v>
      </c>
      <c r="GE188" t="s">
        <v>211</v>
      </c>
      <c r="GF188">
        <v>0</v>
      </c>
      <c r="GG188">
        <v>0</v>
      </c>
      <c r="GH188">
        <v>0</v>
      </c>
      <c r="GI188" t="s">
        <v>211</v>
      </c>
      <c r="GJ188" t="s">
        <v>211</v>
      </c>
      <c r="GK188">
        <v>40.700000000000003</v>
      </c>
      <c r="GL188">
        <v>25</v>
      </c>
      <c r="GM188" t="s">
        <v>211</v>
      </c>
      <c r="GN188" t="s">
        <v>211</v>
      </c>
      <c r="GO188" t="s">
        <v>211</v>
      </c>
      <c r="GP188" t="s">
        <v>211</v>
      </c>
      <c r="GQ188" t="s">
        <v>211</v>
      </c>
      <c r="GR188" t="s">
        <v>211</v>
      </c>
      <c r="GS188" t="s">
        <v>211</v>
      </c>
      <c r="GT188" t="s">
        <v>211</v>
      </c>
      <c r="GU188" t="s">
        <v>211</v>
      </c>
      <c r="GV188" t="s">
        <v>211</v>
      </c>
    </row>
    <row r="189" spans="1:204">
      <c r="A189" s="9" t="s">
        <v>567</v>
      </c>
      <c r="B189" s="9" t="s">
        <v>568</v>
      </c>
      <c r="E189">
        <v>21702648</v>
      </c>
      <c r="F189">
        <v>2585688.75</v>
      </c>
      <c r="G189">
        <v>0</v>
      </c>
      <c r="H189">
        <v>0</v>
      </c>
      <c r="I189">
        <v>7.23202483513401E-2</v>
      </c>
      <c r="J189">
        <v>500000</v>
      </c>
      <c r="K189">
        <v>600000</v>
      </c>
      <c r="L189">
        <v>600000</v>
      </c>
      <c r="M189">
        <v>0</v>
      </c>
      <c r="N189">
        <v>1481000</v>
      </c>
      <c r="O189">
        <v>600000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153500</v>
      </c>
      <c r="Z189">
        <v>16860</v>
      </c>
      <c r="AA189">
        <v>758925</v>
      </c>
      <c r="AB189">
        <v>0</v>
      </c>
      <c r="AC189">
        <v>0</v>
      </c>
      <c r="AD189">
        <v>0</v>
      </c>
      <c r="AE189">
        <v>0</v>
      </c>
      <c r="AF189">
        <v>10105</v>
      </c>
      <c r="AG189">
        <v>0</v>
      </c>
      <c r="AH189">
        <v>4720390</v>
      </c>
      <c r="AI189">
        <v>0</v>
      </c>
      <c r="AJ189">
        <v>0</v>
      </c>
      <c r="AK189">
        <v>0</v>
      </c>
      <c r="AL189">
        <v>0</v>
      </c>
      <c r="AM189">
        <v>194</v>
      </c>
      <c r="AN189">
        <v>0</v>
      </c>
      <c r="AO189">
        <v>194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100</v>
      </c>
      <c r="BA189">
        <v>18</v>
      </c>
      <c r="BB189">
        <v>61</v>
      </c>
      <c r="BC189">
        <v>179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373</v>
      </c>
      <c r="BT189">
        <v>1</v>
      </c>
      <c r="BU189">
        <v>1</v>
      </c>
      <c r="BV189">
        <v>3</v>
      </c>
      <c r="BW189">
        <v>2</v>
      </c>
      <c r="BX189">
        <v>14</v>
      </c>
      <c r="BY189">
        <v>2</v>
      </c>
      <c r="BZ189">
        <v>23</v>
      </c>
      <c r="CA189">
        <v>1</v>
      </c>
      <c r="CB189">
        <v>1</v>
      </c>
      <c r="CC189">
        <v>1</v>
      </c>
      <c r="CD189">
        <v>0</v>
      </c>
      <c r="CE189">
        <v>5</v>
      </c>
      <c r="CF189">
        <v>0</v>
      </c>
      <c r="CG189">
        <v>8</v>
      </c>
      <c r="CH189" t="s">
        <v>218</v>
      </c>
      <c r="CI189" t="s">
        <v>218</v>
      </c>
      <c r="CJ189" t="s">
        <v>218</v>
      </c>
      <c r="CK189" t="s">
        <v>218</v>
      </c>
      <c r="CL189" t="s">
        <v>218</v>
      </c>
      <c r="CM189" t="s">
        <v>218</v>
      </c>
      <c r="CN189" t="s">
        <v>218</v>
      </c>
      <c r="CO189">
        <v>0</v>
      </c>
      <c r="CP189">
        <v>0</v>
      </c>
      <c r="CQ189">
        <v>1</v>
      </c>
      <c r="CR189">
        <v>1</v>
      </c>
      <c r="CS189">
        <v>6</v>
      </c>
      <c r="CT189">
        <v>2</v>
      </c>
      <c r="CU189">
        <v>10</v>
      </c>
      <c r="CV189">
        <v>0</v>
      </c>
      <c r="CW189">
        <v>0</v>
      </c>
      <c r="CX189">
        <v>0</v>
      </c>
      <c r="CY189">
        <v>0</v>
      </c>
      <c r="CZ189">
        <v>3</v>
      </c>
      <c r="DA189">
        <v>0</v>
      </c>
      <c r="DB189">
        <v>3</v>
      </c>
      <c r="DC189">
        <v>11916287</v>
      </c>
      <c r="DD189">
        <v>12284164</v>
      </c>
      <c r="DE189">
        <v>12.577</v>
      </c>
      <c r="DF189">
        <v>13.577</v>
      </c>
      <c r="DG189">
        <v>14.577</v>
      </c>
      <c r="DH189">
        <v>15.577</v>
      </c>
      <c r="DI189">
        <v>16.577000000000002</v>
      </c>
      <c r="DJ189">
        <v>17.577000000000002</v>
      </c>
      <c r="DK189">
        <v>18.577000000000002</v>
      </c>
      <c r="DL189">
        <v>19.577000000000002</v>
      </c>
      <c r="DM189">
        <v>20.577000000000002</v>
      </c>
      <c r="DN189">
        <v>21.577000000000002</v>
      </c>
      <c r="DO189">
        <v>22.577000000000002</v>
      </c>
      <c r="DP189">
        <v>23.577000000000002</v>
      </c>
      <c r="DQ189">
        <v>24.577000000000002</v>
      </c>
      <c r="DR189">
        <v>25.577000000000002</v>
      </c>
      <c r="DS189">
        <v>26.577000000000002</v>
      </c>
      <c r="DT189">
        <v>27.577000000000002</v>
      </c>
      <c r="DU189">
        <v>28.577000000000002</v>
      </c>
      <c r="DV189">
        <v>29.577000000000002</v>
      </c>
      <c r="DW189">
        <v>30.577000000000002</v>
      </c>
      <c r="DX189">
        <v>31.577000000000002</v>
      </c>
      <c r="DY189">
        <v>32.576999999999998</v>
      </c>
      <c r="DZ189">
        <v>33.576999999999998</v>
      </c>
      <c r="EA189">
        <v>34.576999999999998</v>
      </c>
      <c r="EB189">
        <v>35.576999999999998</v>
      </c>
      <c r="EC189">
        <v>36.576999999999998</v>
      </c>
      <c r="ED189">
        <v>37.576999999999998</v>
      </c>
      <c r="EE189">
        <v>38.576999999999998</v>
      </c>
      <c r="EF189">
        <v>39.576999999999998</v>
      </c>
      <c r="EG189">
        <v>40.576999999999998</v>
      </c>
      <c r="EH189">
        <v>41.576999999999998</v>
      </c>
      <c r="EI189">
        <v>42.576999999999998</v>
      </c>
      <c r="EJ189">
        <v>271.63</v>
      </c>
      <c r="EK189">
        <v>299.18400000000003</v>
      </c>
      <c r="EL189">
        <v>333.00799999999998</v>
      </c>
      <c r="EM189">
        <v>351.87200000000001</v>
      </c>
      <c r="EN189">
        <v>342.69600000000003</v>
      </c>
      <c r="EO189">
        <v>330.923</v>
      </c>
      <c r="EP189">
        <v>329.286</v>
      </c>
      <c r="EQ189">
        <v>338.89699999999999</v>
      </c>
      <c r="ER189">
        <v>365.47</v>
      </c>
      <c r="ES189">
        <v>388.89699999999999</v>
      </c>
      <c r="ET189">
        <v>415.053</v>
      </c>
      <c r="EU189">
        <v>422.42200000000003</v>
      </c>
      <c r="EV189">
        <v>429.58100000000002</v>
      </c>
      <c r="EW189">
        <v>460.57</v>
      </c>
      <c r="EX189">
        <v>485.05</v>
      </c>
      <c r="EY189">
        <v>534.12099999999998</v>
      </c>
      <c r="EZ189">
        <v>576.10900000000004</v>
      </c>
      <c r="FA189">
        <v>599.64300000000003</v>
      </c>
      <c r="FB189">
        <v>610.92499999999995</v>
      </c>
      <c r="FC189">
        <v>650.27700000000004</v>
      </c>
      <c r="FD189">
        <v>678.94100000000003</v>
      </c>
      <c r="FE189">
        <v>706.37400000000002</v>
      </c>
      <c r="FF189">
        <v>739.67700000000002</v>
      </c>
      <c r="FG189">
        <v>764.50599999999997</v>
      </c>
      <c r="FH189">
        <v>799.04200000000003</v>
      </c>
      <c r="FI189">
        <v>850.18200000000002</v>
      </c>
      <c r="FJ189">
        <v>889.49699999999996</v>
      </c>
      <c r="FK189">
        <v>938.83</v>
      </c>
      <c r="FL189">
        <v>990.04700000000003</v>
      </c>
      <c r="FM189">
        <v>1041.06</v>
      </c>
      <c r="FN189">
        <v>1095.1189999999999</v>
      </c>
      <c r="FO189">
        <v>3.26758388831938</v>
      </c>
      <c r="FP189">
        <v>5.06041549878395</v>
      </c>
      <c r="FQ189">
        <v>23</v>
      </c>
      <c r="FR189">
        <v>27.023724553899999</v>
      </c>
      <c r="FS189">
        <v>0.41203276344234901</v>
      </c>
      <c r="FT189">
        <v>1.9</v>
      </c>
      <c r="FU189">
        <v>2.2000000000000002</v>
      </c>
      <c r="FV189">
        <v>0.51400000000000001</v>
      </c>
      <c r="FW189">
        <v>51.9</v>
      </c>
      <c r="FX189">
        <v>73.599999999999994</v>
      </c>
      <c r="FY189">
        <v>62.3</v>
      </c>
      <c r="FZ189">
        <v>1059</v>
      </c>
      <c r="GA189">
        <v>0.44900000000000001</v>
      </c>
      <c r="GB189">
        <v>0.69799999999999995</v>
      </c>
      <c r="GC189">
        <v>0.39400000000000002</v>
      </c>
      <c r="GD189">
        <v>6</v>
      </c>
      <c r="GE189">
        <v>39</v>
      </c>
      <c r="GF189">
        <v>10</v>
      </c>
      <c r="GG189">
        <v>110</v>
      </c>
      <c r="GH189">
        <v>18.3</v>
      </c>
      <c r="GI189">
        <v>50.8</v>
      </c>
      <c r="GJ189">
        <v>93.5</v>
      </c>
      <c r="GK189">
        <v>172</v>
      </c>
      <c r="GL189">
        <v>3.3</v>
      </c>
      <c r="GM189">
        <v>-0.1</v>
      </c>
      <c r="GN189">
        <v>13.3</v>
      </c>
      <c r="GO189">
        <v>99.9</v>
      </c>
      <c r="GP189">
        <v>5.2</v>
      </c>
      <c r="GQ189">
        <v>0.59099999999999997</v>
      </c>
      <c r="GR189">
        <v>0.69</v>
      </c>
      <c r="GS189">
        <v>52.4</v>
      </c>
      <c r="GT189">
        <v>51.4</v>
      </c>
      <c r="GU189">
        <v>65.5</v>
      </c>
      <c r="GV189">
        <v>81.8</v>
      </c>
    </row>
    <row r="190" spans="1:204">
      <c r="A190" s="9" t="s">
        <v>569</v>
      </c>
      <c r="B190" s="9" t="s">
        <v>570</v>
      </c>
      <c r="E190">
        <v>20666062</v>
      </c>
      <c r="F190">
        <v>28900906</v>
      </c>
      <c r="G190">
        <v>858826.0625</v>
      </c>
      <c r="H190">
        <v>457076.4375</v>
      </c>
      <c r="I190">
        <v>3.896173040283258E-2</v>
      </c>
      <c r="L190">
        <v>0</v>
      </c>
      <c r="M190">
        <v>0</v>
      </c>
      <c r="N190">
        <v>0</v>
      </c>
      <c r="O190">
        <v>0</v>
      </c>
      <c r="R190">
        <v>0</v>
      </c>
      <c r="S190">
        <v>0</v>
      </c>
      <c r="T190">
        <v>0</v>
      </c>
      <c r="U190">
        <v>59600</v>
      </c>
      <c r="X190">
        <v>0</v>
      </c>
      <c r="Y190">
        <v>2035000</v>
      </c>
      <c r="Z190">
        <v>324570</v>
      </c>
      <c r="AA190">
        <v>13940</v>
      </c>
      <c r="AD190">
        <v>1000</v>
      </c>
      <c r="AE190">
        <v>0</v>
      </c>
      <c r="AF190">
        <v>48110</v>
      </c>
      <c r="AG190">
        <v>7552</v>
      </c>
      <c r="AH190">
        <v>2489772</v>
      </c>
      <c r="AK190">
        <v>0</v>
      </c>
      <c r="AL190">
        <v>0</v>
      </c>
      <c r="AM190">
        <v>0</v>
      </c>
      <c r="AN190">
        <v>0</v>
      </c>
      <c r="AO190">
        <v>0</v>
      </c>
      <c r="AR190">
        <v>0</v>
      </c>
      <c r="AS190">
        <v>0</v>
      </c>
      <c r="AT190">
        <v>0</v>
      </c>
      <c r="AU190">
        <v>801</v>
      </c>
      <c r="AV190">
        <v>801</v>
      </c>
      <c r="AY190">
        <v>0</v>
      </c>
      <c r="AZ190">
        <v>9</v>
      </c>
      <c r="BA190">
        <v>27</v>
      </c>
      <c r="BB190">
        <v>2</v>
      </c>
      <c r="BC190">
        <v>38</v>
      </c>
      <c r="BF190">
        <v>0</v>
      </c>
      <c r="BG190">
        <v>11</v>
      </c>
      <c r="BH190">
        <v>10</v>
      </c>
      <c r="BI190">
        <v>0</v>
      </c>
      <c r="BJ190">
        <v>21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860</v>
      </c>
      <c r="BT190">
        <v>0</v>
      </c>
      <c r="BU190">
        <v>0</v>
      </c>
      <c r="BV190">
        <v>1</v>
      </c>
      <c r="BW190">
        <v>3</v>
      </c>
      <c r="BX190">
        <v>6</v>
      </c>
      <c r="BY190">
        <v>1</v>
      </c>
      <c r="BZ190">
        <v>11</v>
      </c>
      <c r="CA190" t="s">
        <v>218</v>
      </c>
      <c r="CB190" t="s">
        <v>218</v>
      </c>
      <c r="CC190" t="s">
        <v>218</v>
      </c>
      <c r="CD190" t="s">
        <v>218</v>
      </c>
      <c r="CE190" t="s">
        <v>218</v>
      </c>
      <c r="CF190" t="s">
        <v>218</v>
      </c>
      <c r="CG190" t="s">
        <v>218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3</v>
      </c>
      <c r="CS190">
        <v>2</v>
      </c>
      <c r="CT190">
        <v>1</v>
      </c>
      <c r="CU190">
        <v>6</v>
      </c>
      <c r="CV190">
        <v>0</v>
      </c>
      <c r="CW190">
        <v>0</v>
      </c>
      <c r="CX190">
        <v>1</v>
      </c>
      <c r="CY190">
        <v>0</v>
      </c>
      <c r="CZ190">
        <v>3</v>
      </c>
      <c r="DA190">
        <v>0</v>
      </c>
      <c r="DB190">
        <v>4</v>
      </c>
      <c r="DC190">
        <v>49681684</v>
      </c>
      <c r="DD190">
        <v>49864086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>
        <v>5104.6490000000003</v>
      </c>
      <c r="EW190">
        <v>4463.4480000000003</v>
      </c>
      <c r="EX190">
        <v>3535.8029999999999</v>
      </c>
      <c r="EY190">
        <v>3194.319</v>
      </c>
      <c r="EZ190">
        <v>2950.875</v>
      </c>
      <c r="FA190">
        <v>2939.0949999999998</v>
      </c>
      <c r="FB190">
        <v>2936.989</v>
      </c>
      <c r="FC190">
        <v>2990.6770000000001</v>
      </c>
      <c r="FD190">
        <v>3316.7950000000001</v>
      </c>
      <c r="FE190">
        <v>3739.701</v>
      </c>
      <c r="FF190">
        <v>4038.0909999999999</v>
      </c>
      <c r="FG190">
        <v>4554.8239999999996</v>
      </c>
      <c r="FH190">
        <v>5282.3950000000004</v>
      </c>
      <c r="FI190">
        <v>5625.9110000000001</v>
      </c>
      <c r="FJ190">
        <v>6253.4539999999997</v>
      </c>
      <c r="FK190">
        <v>6941.3149999999996</v>
      </c>
      <c r="FL190">
        <v>7531.85</v>
      </c>
      <c r="FM190">
        <v>8047.2849999999999</v>
      </c>
      <c r="FN190">
        <v>8548.3690000000006</v>
      </c>
      <c r="FO190">
        <v>5.8626567329695396</v>
      </c>
      <c r="FP190">
        <v>0</v>
      </c>
      <c r="FQ190">
        <v>97.751177533024006</v>
      </c>
      <c r="FR190">
        <v>120.39910761767599</v>
      </c>
      <c r="FS190">
        <v>0.866766454967418</v>
      </c>
      <c r="FT190">
        <v>-0.3</v>
      </c>
      <c r="FU190">
        <v>-0.1</v>
      </c>
      <c r="FV190">
        <v>0.79600000000000004</v>
      </c>
      <c r="FW190">
        <v>68.2</v>
      </c>
      <c r="FX190">
        <v>99.7</v>
      </c>
      <c r="FY190">
        <v>90</v>
      </c>
      <c r="FZ190">
        <v>6914</v>
      </c>
      <c r="GA190">
        <v>0.72</v>
      </c>
      <c r="GB190">
        <v>0.96</v>
      </c>
      <c r="GC190">
        <v>0.70699999999999996</v>
      </c>
      <c r="GD190">
        <v>9</v>
      </c>
      <c r="GE190">
        <v>298</v>
      </c>
      <c r="GF190">
        <v>8.8000000000000007</v>
      </c>
      <c r="GG190" t="s">
        <v>211</v>
      </c>
      <c r="GH190">
        <v>19.3</v>
      </c>
      <c r="GI190">
        <v>64</v>
      </c>
      <c r="GJ190">
        <v>25.6</v>
      </c>
      <c r="GK190" t="s">
        <v>211</v>
      </c>
      <c r="GL190">
        <v>-0.6</v>
      </c>
      <c r="GM190">
        <v>0</v>
      </c>
      <c r="GN190">
        <v>68.099999999999994</v>
      </c>
      <c r="GO190">
        <v>19.7</v>
      </c>
      <c r="GP190">
        <v>22.1</v>
      </c>
      <c r="GQ190">
        <v>0.46100000000000002</v>
      </c>
      <c r="GR190">
        <v>0.59</v>
      </c>
      <c r="GS190">
        <v>73.8</v>
      </c>
      <c r="GT190">
        <v>62.7</v>
      </c>
      <c r="GU190">
        <v>99.6</v>
      </c>
      <c r="GV190">
        <v>99.8</v>
      </c>
    </row>
    <row r="191" spans="1:204">
      <c r="A191" s="9" t="s">
        <v>571</v>
      </c>
      <c r="B191" s="9" t="s">
        <v>572</v>
      </c>
      <c r="E191">
        <v>457596.0625</v>
      </c>
      <c r="F191">
        <v>2148312.5</v>
      </c>
      <c r="G191">
        <v>538317.6875</v>
      </c>
      <c r="H191">
        <v>25638.3066</v>
      </c>
      <c r="I191" t="e">
        <v>#N/A</v>
      </c>
      <c r="AH191">
        <v>0</v>
      </c>
      <c r="AO191">
        <v>0</v>
      </c>
      <c r="AV191">
        <v>0</v>
      </c>
      <c r="BC191">
        <v>0</v>
      </c>
      <c r="BJ191">
        <v>0</v>
      </c>
      <c r="BQ191">
        <v>0</v>
      </c>
      <c r="BR191">
        <v>0</v>
      </c>
      <c r="BS191">
        <v>0</v>
      </c>
      <c r="BT191" t="s">
        <v>218</v>
      </c>
      <c r="BU191" t="s">
        <v>218</v>
      </c>
      <c r="BV191" t="s">
        <v>218</v>
      </c>
      <c r="BW191" t="s">
        <v>218</v>
      </c>
      <c r="BX191" t="s">
        <v>218</v>
      </c>
      <c r="BY191" t="s">
        <v>218</v>
      </c>
      <c r="BZ191" t="s">
        <v>218</v>
      </c>
      <c r="CA191" t="s">
        <v>218</v>
      </c>
      <c r="CB191" t="s">
        <v>218</v>
      </c>
      <c r="CC191" t="s">
        <v>218</v>
      </c>
      <c r="CD191" t="s">
        <v>218</v>
      </c>
      <c r="CE191" t="s">
        <v>218</v>
      </c>
      <c r="CF191" t="s">
        <v>218</v>
      </c>
      <c r="CG191" t="s">
        <v>218</v>
      </c>
      <c r="CH191" t="s">
        <v>218</v>
      </c>
      <c r="CI191" t="s">
        <v>218</v>
      </c>
      <c r="CJ191" t="s">
        <v>218</v>
      </c>
      <c r="CK191" t="s">
        <v>218</v>
      </c>
      <c r="CL191" t="s">
        <v>218</v>
      </c>
      <c r="CM191" t="s">
        <v>218</v>
      </c>
      <c r="CN191" t="s">
        <v>218</v>
      </c>
      <c r="CO191" t="s">
        <v>218</v>
      </c>
      <c r="CP191" t="s">
        <v>218</v>
      </c>
      <c r="CQ191" t="s">
        <v>218</v>
      </c>
      <c r="CR191" t="s">
        <v>218</v>
      </c>
      <c r="CS191" t="s">
        <v>218</v>
      </c>
      <c r="CT191" t="s">
        <v>218</v>
      </c>
      <c r="CU191" t="s">
        <v>218</v>
      </c>
      <c r="CV191" t="s">
        <v>218</v>
      </c>
      <c r="CW191" t="s">
        <v>218</v>
      </c>
      <c r="CX191" t="s">
        <v>218</v>
      </c>
      <c r="CY191" t="s">
        <v>218</v>
      </c>
      <c r="CZ191" t="s">
        <v>218</v>
      </c>
      <c r="DA191" t="s">
        <v>218</v>
      </c>
      <c r="DB191" t="s">
        <v>218</v>
      </c>
      <c r="DC191">
        <v>832672</v>
      </c>
      <c r="DD191">
        <v>945315</v>
      </c>
      <c r="DE191">
        <v>1.01</v>
      </c>
      <c r="DF191">
        <v>1.01</v>
      </c>
      <c r="DG191">
        <v>1.01</v>
      </c>
      <c r="DH191">
        <v>1.01</v>
      </c>
      <c r="DI191">
        <v>1.01</v>
      </c>
      <c r="DJ191">
        <v>1.01</v>
      </c>
      <c r="DK191">
        <v>1.01</v>
      </c>
      <c r="DL191">
        <v>1.01</v>
      </c>
      <c r="DM191">
        <v>1.01</v>
      </c>
      <c r="DN191">
        <v>1.01</v>
      </c>
      <c r="DO191">
        <v>1.01</v>
      </c>
      <c r="DP191">
        <v>1.01</v>
      </c>
      <c r="DQ191">
        <v>1.01</v>
      </c>
      <c r="DR191">
        <v>1.01</v>
      </c>
      <c r="DS191">
        <v>1.01</v>
      </c>
      <c r="DT191">
        <v>1.01</v>
      </c>
      <c r="DU191">
        <v>1.01</v>
      </c>
      <c r="DV191">
        <v>1.01</v>
      </c>
      <c r="DW191">
        <v>1.01</v>
      </c>
      <c r="DX191">
        <v>1.01</v>
      </c>
      <c r="DY191">
        <v>1.01</v>
      </c>
      <c r="DZ191">
        <v>1.01</v>
      </c>
      <c r="EA191">
        <v>1.01</v>
      </c>
      <c r="EB191">
        <v>1.01</v>
      </c>
      <c r="EC191">
        <v>1.01</v>
      </c>
      <c r="ED191">
        <v>1.01</v>
      </c>
      <c r="EE191">
        <v>1.01</v>
      </c>
      <c r="EF191">
        <v>1.01</v>
      </c>
      <c r="EG191">
        <v>1.01</v>
      </c>
      <c r="EH191">
        <v>1.01</v>
      </c>
      <c r="EI191">
        <v>1.01</v>
      </c>
      <c r="EJ191">
        <v>25707.047999999999</v>
      </c>
      <c r="EK191">
        <v>27892.837</v>
      </c>
      <c r="EL191">
        <v>25823.823</v>
      </c>
      <c r="EM191">
        <v>24595.062999999998</v>
      </c>
      <c r="EN191">
        <v>24619.272000000001</v>
      </c>
      <c r="EO191">
        <v>23474.197</v>
      </c>
      <c r="EP191">
        <v>18561.826000000001</v>
      </c>
      <c r="EQ191">
        <v>19276.992999999999</v>
      </c>
      <c r="ER191">
        <v>16266.88</v>
      </c>
      <c r="ES191">
        <v>18802.885999999999</v>
      </c>
      <c r="ET191">
        <v>24339.632000000001</v>
      </c>
      <c r="EU191">
        <v>24554.616999999998</v>
      </c>
      <c r="EV191">
        <v>24734.942999999999</v>
      </c>
      <c r="EW191">
        <v>23891.508000000002</v>
      </c>
      <c r="EX191">
        <v>24327.627</v>
      </c>
      <c r="EY191">
        <v>24387.137999999999</v>
      </c>
      <c r="EZ191">
        <v>25844.26</v>
      </c>
      <c r="FA191">
        <v>26852.214</v>
      </c>
      <c r="FB191">
        <v>24747.115000000002</v>
      </c>
      <c r="FC191">
        <v>24194.280999999999</v>
      </c>
      <c r="FD191">
        <v>28134.957999999999</v>
      </c>
      <c r="FE191">
        <v>27707.18</v>
      </c>
      <c r="FF191">
        <v>27365.224999999999</v>
      </c>
      <c r="FG191">
        <v>29490.260999999999</v>
      </c>
      <c r="FH191">
        <v>30953.592000000001</v>
      </c>
      <c r="FI191">
        <v>32751.4</v>
      </c>
      <c r="FJ191">
        <v>35882.387999999999</v>
      </c>
      <c r="FK191">
        <v>37292.743000000002</v>
      </c>
      <c r="FL191">
        <v>38107.595999999998</v>
      </c>
      <c r="FM191">
        <v>39262.158000000003</v>
      </c>
      <c r="FN191">
        <v>40336.944000000003</v>
      </c>
      <c r="FO191" t="e">
        <v>#N/A</v>
      </c>
      <c r="FP191" t="e">
        <v>#N/A</v>
      </c>
      <c r="FQ191">
        <v>100</v>
      </c>
      <c r="FR191">
        <v>208.64817438825699</v>
      </c>
      <c r="FS191" t="e">
        <v>#N/A</v>
      </c>
      <c r="FT191">
        <v>-2.4</v>
      </c>
      <c r="FU191">
        <v>-0.1</v>
      </c>
      <c r="FV191">
        <v>0.90300000000000002</v>
      </c>
      <c r="FW191">
        <v>77.3</v>
      </c>
      <c r="FX191">
        <v>90</v>
      </c>
      <c r="FY191">
        <v>71.400000000000006</v>
      </c>
      <c r="FZ191">
        <v>54626</v>
      </c>
      <c r="GA191">
        <v>0.872</v>
      </c>
      <c r="GB191">
        <v>0.83799999999999997</v>
      </c>
      <c r="GC191">
        <v>1</v>
      </c>
      <c r="GD191">
        <v>-31</v>
      </c>
      <c r="GE191">
        <v>491</v>
      </c>
      <c r="GF191">
        <v>8.6999999999999993</v>
      </c>
      <c r="GG191">
        <v>1636</v>
      </c>
      <c r="GH191">
        <v>28.3</v>
      </c>
      <c r="GI191" t="s">
        <v>211</v>
      </c>
      <c r="GJ191" t="s">
        <v>211</v>
      </c>
      <c r="GK191" t="s">
        <v>211</v>
      </c>
      <c r="GL191">
        <v>1.3</v>
      </c>
      <c r="GM191">
        <v>1.6</v>
      </c>
      <c r="GN191">
        <v>78</v>
      </c>
      <c r="GO191">
        <v>24</v>
      </c>
      <c r="GP191">
        <v>1.3</v>
      </c>
      <c r="GQ191">
        <v>0.69099999999999995</v>
      </c>
      <c r="GR191">
        <v>0.27</v>
      </c>
      <c r="GS191">
        <v>78.7</v>
      </c>
      <c r="GT191">
        <v>76.599999999999994</v>
      </c>
      <c r="GU191">
        <v>91.5</v>
      </c>
      <c r="GV191">
        <v>89.5</v>
      </c>
    </row>
    <row r="192" spans="1:204">
      <c r="A192" s="9" t="s">
        <v>573</v>
      </c>
      <c r="B192" s="9" t="s">
        <v>574</v>
      </c>
      <c r="E192">
        <v>9867336</v>
      </c>
      <c r="F192">
        <v>49452104</v>
      </c>
      <c r="G192">
        <v>5809958.5</v>
      </c>
      <c r="H192">
        <v>1154757.375</v>
      </c>
      <c r="I192">
        <v>2.9939111606012763E-3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1300</v>
      </c>
      <c r="Z192">
        <v>3060</v>
      </c>
      <c r="AA192">
        <v>371208</v>
      </c>
      <c r="AB192">
        <v>0</v>
      </c>
      <c r="AC192">
        <v>12</v>
      </c>
      <c r="AD192">
        <v>200000</v>
      </c>
      <c r="AE192">
        <v>12000</v>
      </c>
      <c r="AF192">
        <v>273304</v>
      </c>
      <c r="AG192">
        <v>3000</v>
      </c>
      <c r="AH192">
        <v>863884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</v>
      </c>
      <c r="AT192">
        <v>0</v>
      </c>
      <c r="AU192">
        <v>302</v>
      </c>
      <c r="AV192">
        <v>316</v>
      </c>
      <c r="AW192">
        <v>0</v>
      </c>
      <c r="AX192">
        <v>0</v>
      </c>
      <c r="AY192">
        <v>0</v>
      </c>
      <c r="AZ192">
        <v>12</v>
      </c>
      <c r="BA192">
        <v>6</v>
      </c>
      <c r="BB192">
        <v>14</v>
      </c>
      <c r="BC192">
        <v>32</v>
      </c>
      <c r="BD192">
        <v>12</v>
      </c>
      <c r="BE192">
        <v>47</v>
      </c>
      <c r="BF192">
        <v>144</v>
      </c>
      <c r="BG192">
        <v>14</v>
      </c>
      <c r="BH192">
        <v>76</v>
      </c>
      <c r="BI192">
        <v>23</v>
      </c>
      <c r="BJ192">
        <v>316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664</v>
      </c>
      <c r="BT192">
        <v>1</v>
      </c>
      <c r="BU192">
        <v>4</v>
      </c>
      <c r="BV192">
        <v>5</v>
      </c>
      <c r="BW192">
        <v>7</v>
      </c>
      <c r="BX192">
        <v>18</v>
      </c>
      <c r="BY192">
        <v>1</v>
      </c>
      <c r="BZ192">
        <v>36</v>
      </c>
      <c r="CA192" t="s">
        <v>218</v>
      </c>
      <c r="CB192" t="s">
        <v>218</v>
      </c>
      <c r="CC192" t="s">
        <v>218</v>
      </c>
      <c r="CD192" t="s">
        <v>218</v>
      </c>
      <c r="CE192" t="s">
        <v>218</v>
      </c>
      <c r="CF192" t="s">
        <v>218</v>
      </c>
      <c r="CG192" t="s">
        <v>218</v>
      </c>
      <c r="CH192">
        <v>0</v>
      </c>
      <c r="CI192">
        <v>0</v>
      </c>
      <c r="CJ192">
        <v>1</v>
      </c>
      <c r="CK192">
        <v>1</v>
      </c>
      <c r="CL192">
        <v>0</v>
      </c>
      <c r="CM192">
        <v>1</v>
      </c>
      <c r="CN192">
        <v>3</v>
      </c>
      <c r="CO192">
        <v>0</v>
      </c>
      <c r="CP192">
        <v>0</v>
      </c>
      <c r="CQ192">
        <v>0</v>
      </c>
      <c r="CR192">
        <v>4</v>
      </c>
      <c r="CS192">
        <v>10</v>
      </c>
      <c r="CT192">
        <v>0</v>
      </c>
      <c r="CU192">
        <v>14</v>
      </c>
      <c r="CV192">
        <v>1</v>
      </c>
      <c r="CW192">
        <v>4</v>
      </c>
      <c r="CX192">
        <v>4</v>
      </c>
      <c r="CY192">
        <v>2</v>
      </c>
      <c r="CZ192">
        <v>8</v>
      </c>
      <c r="DA192">
        <v>0</v>
      </c>
      <c r="DB192">
        <v>19</v>
      </c>
      <c r="DC192">
        <v>56196504</v>
      </c>
      <c r="DD192">
        <v>56246952</v>
      </c>
      <c r="DE192">
        <v>56.33</v>
      </c>
      <c r="DF192">
        <v>56.33</v>
      </c>
      <c r="DG192">
        <v>56.33</v>
      </c>
      <c r="DH192">
        <v>56.33</v>
      </c>
      <c r="DI192">
        <v>56.33</v>
      </c>
      <c r="DJ192">
        <v>56.33</v>
      </c>
      <c r="DK192">
        <v>56.33</v>
      </c>
      <c r="DL192">
        <v>56.33</v>
      </c>
      <c r="DM192">
        <v>56.33</v>
      </c>
      <c r="DN192">
        <v>56.33</v>
      </c>
      <c r="DO192">
        <v>56.33</v>
      </c>
      <c r="DP192">
        <v>56.33</v>
      </c>
      <c r="DQ192">
        <v>56.33</v>
      </c>
      <c r="DR192">
        <v>56.33</v>
      </c>
      <c r="DS192">
        <v>56.33</v>
      </c>
      <c r="DT192">
        <v>56.33</v>
      </c>
      <c r="DU192">
        <v>56.33</v>
      </c>
      <c r="DV192">
        <v>56.33</v>
      </c>
      <c r="DW192">
        <v>56.33</v>
      </c>
      <c r="DX192">
        <v>56.33</v>
      </c>
      <c r="DY192">
        <v>56.33</v>
      </c>
      <c r="DZ192">
        <v>56.33</v>
      </c>
      <c r="EA192">
        <v>56.33</v>
      </c>
      <c r="EB192">
        <v>56.33</v>
      </c>
      <c r="EC192">
        <v>56.33</v>
      </c>
      <c r="ED192">
        <v>56.33</v>
      </c>
      <c r="EE192">
        <v>56.33</v>
      </c>
      <c r="EF192">
        <v>56.33</v>
      </c>
      <c r="EG192">
        <v>56.33</v>
      </c>
      <c r="EH192">
        <v>56.33</v>
      </c>
      <c r="EI192">
        <v>56.33</v>
      </c>
      <c r="EJ192">
        <v>8636.3909999999996</v>
      </c>
      <c r="EK192">
        <v>9305.6769999999997</v>
      </c>
      <c r="EL192">
        <v>10073.885</v>
      </c>
      <c r="EM192">
        <v>10836.329</v>
      </c>
      <c r="EN192">
        <v>11512.135</v>
      </c>
      <c r="EO192">
        <v>12250.425999999999</v>
      </c>
      <c r="EP192">
        <v>12988.186</v>
      </c>
      <c r="EQ192">
        <v>13924.893</v>
      </c>
      <c r="ER192">
        <v>15090.138999999999</v>
      </c>
      <c r="ES192">
        <v>15958.839</v>
      </c>
      <c r="ET192">
        <v>16656.115000000002</v>
      </c>
      <c r="EU192">
        <v>16943.331999999999</v>
      </c>
      <c r="EV192">
        <v>17326.038</v>
      </c>
      <c r="EW192">
        <v>18087.344000000001</v>
      </c>
      <c r="EX192">
        <v>19219.852999999999</v>
      </c>
      <c r="EY192">
        <v>20133.603999999999</v>
      </c>
      <c r="EZ192">
        <v>21036.243999999999</v>
      </c>
      <c r="FA192">
        <v>21993.181</v>
      </c>
      <c r="FB192">
        <v>22919.502</v>
      </c>
      <c r="FC192">
        <v>23873.159</v>
      </c>
      <c r="FD192">
        <v>25233.877</v>
      </c>
      <c r="FE192">
        <v>26350.440999999999</v>
      </c>
      <c r="FF192">
        <v>27264.562000000002</v>
      </c>
      <c r="FG192">
        <v>28504.36</v>
      </c>
      <c r="FH192">
        <v>30198.504000000001</v>
      </c>
      <c r="FI192">
        <v>31580.423999999999</v>
      </c>
      <c r="FJ192">
        <v>33350.601999999999</v>
      </c>
      <c r="FK192">
        <v>35134.347000000002</v>
      </c>
      <c r="FL192">
        <v>36315.453000000001</v>
      </c>
      <c r="FM192">
        <v>37493.525000000001</v>
      </c>
      <c r="FN192">
        <v>38989.722000000002</v>
      </c>
      <c r="FO192">
        <v>5.0580731726306398</v>
      </c>
      <c r="FP192">
        <v>0</v>
      </c>
      <c r="FQ192">
        <v>100</v>
      </c>
      <c r="FR192">
        <v>125.965978280348</v>
      </c>
      <c r="FS192">
        <v>1.8443345005726699</v>
      </c>
      <c r="FT192">
        <v>-0.7</v>
      </c>
      <c r="FU192">
        <v>-0.4</v>
      </c>
      <c r="FV192">
        <v>0.94699999999999995</v>
      </c>
      <c r="FW192">
        <v>79.3</v>
      </c>
      <c r="FX192" t="s">
        <v>211</v>
      </c>
      <c r="FY192">
        <v>89.2</v>
      </c>
      <c r="FZ192">
        <v>35130</v>
      </c>
      <c r="GA192">
        <v>0.90600000000000003</v>
      </c>
      <c r="GB192">
        <v>0.95699999999999996</v>
      </c>
      <c r="GC192">
        <v>0.97799999999999998</v>
      </c>
      <c r="GD192">
        <v>-1</v>
      </c>
      <c r="GE192">
        <v>2434</v>
      </c>
      <c r="GF192">
        <v>16.5</v>
      </c>
      <c r="GG192">
        <v>5596</v>
      </c>
      <c r="GH192">
        <v>12.5</v>
      </c>
      <c r="GI192" t="s">
        <v>211</v>
      </c>
      <c r="GJ192" t="s">
        <v>211</v>
      </c>
      <c r="GK192" t="s">
        <v>211</v>
      </c>
      <c r="GL192">
        <v>0.2</v>
      </c>
      <c r="GM192">
        <v>0.3</v>
      </c>
      <c r="GN192">
        <v>90.1</v>
      </c>
      <c r="GO192">
        <v>26.3</v>
      </c>
      <c r="GP192">
        <v>25.1</v>
      </c>
      <c r="GQ192">
        <v>0.79</v>
      </c>
      <c r="GR192">
        <v>0.67</v>
      </c>
      <c r="GS192">
        <v>81.5</v>
      </c>
      <c r="GT192">
        <v>77.099999999999994</v>
      </c>
      <c r="GU192" t="s">
        <v>211</v>
      </c>
      <c r="GV192" t="s">
        <v>211</v>
      </c>
    </row>
    <row r="193" spans="1:204">
      <c r="A193" s="9" t="s">
        <v>575</v>
      </c>
      <c r="B193" s="9" t="s">
        <v>576</v>
      </c>
      <c r="E193">
        <v>54936968</v>
      </c>
      <c r="F193">
        <v>228154736</v>
      </c>
      <c r="G193">
        <v>20282334</v>
      </c>
      <c r="H193">
        <v>2577024.75</v>
      </c>
      <c r="I193">
        <v>2.1841136095407894E-4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31</v>
      </c>
      <c r="V193">
        <v>117000</v>
      </c>
      <c r="W193">
        <v>13050</v>
      </c>
      <c r="X193">
        <v>3350</v>
      </c>
      <c r="Y193">
        <v>607759</v>
      </c>
      <c r="Z193">
        <v>210296</v>
      </c>
      <c r="AA193">
        <v>109668</v>
      </c>
      <c r="AB193">
        <v>54230</v>
      </c>
      <c r="AC193">
        <v>1044437</v>
      </c>
      <c r="AD193">
        <v>333823</v>
      </c>
      <c r="AE193">
        <v>117533</v>
      </c>
      <c r="AF193">
        <v>3435254</v>
      </c>
      <c r="AG193">
        <v>6167872</v>
      </c>
      <c r="AH193">
        <v>12214303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1260</v>
      </c>
      <c r="AQ193">
        <v>316</v>
      </c>
      <c r="AR193">
        <v>95</v>
      </c>
      <c r="AS193">
        <v>758</v>
      </c>
      <c r="AT193">
        <v>492</v>
      </c>
      <c r="AU193">
        <v>224</v>
      </c>
      <c r="AV193">
        <v>3145</v>
      </c>
      <c r="AW193">
        <v>104</v>
      </c>
      <c r="AX193">
        <v>63</v>
      </c>
      <c r="AY193">
        <v>53</v>
      </c>
      <c r="AZ193">
        <v>298</v>
      </c>
      <c r="BA193">
        <v>77</v>
      </c>
      <c r="BB193">
        <v>198</v>
      </c>
      <c r="BC193">
        <v>793</v>
      </c>
      <c r="BD193">
        <v>946</v>
      </c>
      <c r="BE193">
        <v>1764</v>
      </c>
      <c r="BF193">
        <v>479</v>
      </c>
      <c r="BG193">
        <v>1073</v>
      </c>
      <c r="BH193">
        <v>806</v>
      </c>
      <c r="BI193">
        <v>2586</v>
      </c>
      <c r="BJ193">
        <v>7654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11592</v>
      </c>
      <c r="BT193">
        <v>36</v>
      </c>
      <c r="BU193">
        <v>53</v>
      </c>
      <c r="BV193">
        <v>122</v>
      </c>
      <c r="BW193">
        <v>102</v>
      </c>
      <c r="BX193">
        <v>135</v>
      </c>
      <c r="BY193">
        <v>26</v>
      </c>
      <c r="BZ193">
        <v>474</v>
      </c>
      <c r="CA193">
        <v>0</v>
      </c>
      <c r="CB193">
        <v>0</v>
      </c>
      <c r="CC193">
        <v>2</v>
      </c>
      <c r="CD193">
        <v>0</v>
      </c>
      <c r="CE193">
        <v>6</v>
      </c>
      <c r="CF193">
        <v>0</v>
      </c>
      <c r="CG193">
        <v>8</v>
      </c>
      <c r="CH193">
        <v>3</v>
      </c>
      <c r="CI193">
        <v>3</v>
      </c>
      <c r="CJ193">
        <v>3</v>
      </c>
      <c r="CK193">
        <v>4</v>
      </c>
      <c r="CL193">
        <v>5</v>
      </c>
      <c r="CM193">
        <v>0</v>
      </c>
      <c r="CN193">
        <v>18</v>
      </c>
      <c r="CO193">
        <v>8</v>
      </c>
      <c r="CP193">
        <v>13</v>
      </c>
      <c r="CQ193">
        <v>25</v>
      </c>
      <c r="CR193">
        <v>23</v>
      </c>
      <c r="CS193">
        <v>22</v>
      </c>
      <c r="CT193">
        <v>5</v>
      </c>
      <c r="CU193">
        <v>96</v>
      </c>
      <c r="CV193">
        <v>25</v>
      </c>
      <c r="CW193">
        <v>37</v>
      </c>
      <c r="CX193">
        <v>88</v>
      </c>
      <c r="CY193">
        <v>67</v>
      </c>
      <c r="CZ193">
        <v>77</v>
      </c>
      <c r="DA193">
        <v>17</v>
      </c>
      <c r="DB193">
        <v>311</v>
      </c>
      <c r="DC193">
        <v>222585000</v>
      </c>
      <c r="DD193">
        <v>225055000</v>
      </c>
      <c r="DE193">
        <v>227.62200000000001</v>
      </c>
      <c r="DF193">
        <v>227.62200000000001</v>
      </c>
      <c r="DG193">
        <v>227.62200000000001</v>
      </c>
      <c r="DH193">
        <v>227.62200000000001</v>
      </c>
      <c r="DI193">
        <v>227.62200000000001</v>
      </c>
      <c r="DJ193">
        <v>227.62200000000001</v>
      </c>
      <c r="DK193">
        <v>227.62200000000001</v>
      </c>
      <c r="DL193">
        <v>227.62200000000001</v>
      </c>
      <c r="DM193">
        <v>227.62200000000001</v>
      </c>
      <c r="DN193">
        <v>227.62200000000001</v>
      </c>
      <c r="DO193">
        <v>227.62200000000001</v>
      </c>
      <c r="DP193">
        <v>227.62200000000001</v>
      </c>
      <c r="DQ193">
        <v>227.62200000000001</v>
      </c>
      <c r="DR193">
        <v>227.62200000000001</v>
      </c>
      <c r="DS193">
        <v>227.62200000000001</v>
      </c>
      <c r="DT193">
        <v>227.62200000000001</v>
      </c>
      <c r="DU193">
        <v>227.62200000000001</v>
      </c>
      <c r="DV193">
        <v>227.62200000000001</v>
      </c>
      <c r="DW193">
        <v>227.62200000000001</v>
      </c>
      <c r="DX193">
        <v>227.62200000000001</v>
      </c>
      <c r="DY193">
        <v>227.62200000000001</v>
      </c>
      <c r="DZ193">
        <v>227.62200000000001</v>
      </c>
      <c r="EA193">
        <v>227.62200000000001</v>
      </c>
      <c r="EB193">
        <v>227.62200000000001</v>
      </c>
      <c r="EC193">
        <v>227.62200000000001</v>
      </c>
      <c r="ED193">
        <v>227.62200000000001</v>
      </c>
      <c r="EE193">
        <v>227.62200000000001</v>
      </c>
      <c r="EF193">
        <v>227.62200000000001</v>
      </c>
      <c r="EG193">
        <v>227.62200000000001</v>
      </c>
      <c r="EH193">
        <v>227.62200000000001</v>
      </c>
      <c r="EI193">
        <v>227.62200000000001</v>
      </c>
      <c r="EJ193">
        <v>12255.081</v>
      </c>
      <c r="EK193">
        <v>13606.837</v>
      </c>
      <c r="EL193">
        <v>14022.554</v>
      </c>
      <c r="EM193">
        <v>15098.091</v>
      </c>
      <c r="EN193">
        <v>16644.326000000001</v>
      </c>
      <c r="EO193">
        <v>17701.240000000002</v>
      </c>
      <c r="EP193">
        <v>18549.297999999999</v>
      </c>
      <c r="EQ193">
        <v>19524.039000000001</v>
      </c>
      <c r="ER193">
        <v>20834.396000000001</v>
      </c>
      <c r="ES193">
        <v>22178.173999999999</v>
      </c>
      <c r="ET193">
        <v>23207.898000000001</v>
      </c>
      <c r="EU193">
        <v>23662.661</v>
      </c>
      <c r="EV193">
        <v>24681.905999999999</v>
      </c>
      <c r="EW193">
        <v>25590.973000000002</v>
      </c>
      <c r="EX193">
        <v>26857.442999999999</v>
      </c>
      <c r="EY193">
        <v>27762.895</v>
      </c>
      <c r="EZ193">
        <v>28996.237000000001</v>
      </c>
      <c r="FA193">
        <v>30438.61</v>
      </c>
      <c r="FB193">
        <v>31689.374</v>
      </c>
      <c r="FC193">
        <v>33196.968999999997</v>
      </c>
      <c r="FD193">
        <v>34773.783000000003</v>
      </c>
      <c r="FE193">
        <v>35505.428</v>
      </c>
      <c r="FF193">
        <v>36340.275000000001</v>
      </c>
      <c r="FG193">
        <v>37685.027999999998</v>
      </c>
      <c r="FH193">
        <v>39811.631999999998</v>
      </c>
      <c r="FI193">
        <v>41969.756000000001</v>
      </c>
      <c r="FJ193">
        <v>44118.008000000002</v>
      </c>
      <c r="FK193">
        <v>45845.476999999999</v>
      </c>
      <c r="FL193">
        <v>46541.178999999996</v>
      </c>
      <c r="FM193">
        <v>47178.040999999997</v>
      </c>
      <c r="FN193">
        <v>48944.152999999998</v>
      </c>
      <c r="FO193">
        <v>4.7893238052999898</v>
      </c>
      <c r="FP193">
        <v>0</v>
      </c>
      <c r="FQ193">
        <v>65.339996337900004</v>
      </c>
      <c r="FR193">
        <v>88.9627047293</v>
      </c>
      <c r="FS193">
        <v>2.67028927337955</v>
      </c>
      <c r="FT193">
        <v>-0.1</v>
      </c>
      <c r="FU193">
        <v>-0.1</v>
      </c>
      <c r="FV193">
        <v>0.95599999999999996</v>
      </c>
      <c r="FW193">
        <v>79.099999999999994</v>
      </c>
      <c r="FX193" t="s">
        <v>211</v>
      </c>
      <c r="FY193">
        <v>92.4</v>
      </c>
      <c r="FZ193">
        <v>45592</v>
      </c>
      <c r="GA193">
        <v>0.90200000000000002</v>
      </c>
      <c r="GB193">
        <v>0.96799999999999997</v>
      </c>
      <c r="GC193">
        <v>1</v>
      </c>
      <c r="GD193">
        <v>-4</v>
      </c>
      <c r="GE193">
        <v>3074</v>
      </c>
      <c r="GF193">
        <v>19.100000000000001</v>
      </c>
      <c r="GG193" t="s">
        <v>211</v>
      </c>
      <c r="GH193">
        <v>13.7</v>
      </c>
      <c r="GI193" t="s">
        <v>211</v>
      </c>
      <c r="GJ193">
        <v>14.8</v>
      </c>
      <c r="GK193" t="s">
        <v>211</v>
      </c>
      <c r="GL193">
        <v>0.6</v>
      </c>
      <c r="GM193">
        <v>0.3</v>
      </c>
      <c r="GN193">
        <v>82.3</v>
      </c>
      <c r="GO193">
        <v>30.3</v>
      </c>
      <c r="GP193">
        <v>19.399999999999999</v>
      </c>
      <c r="GQ193">
        <v>0.76700000000000002</v>
      </c>
      <c r="GR193">
        <v>0.62</v>
      </c>
      <c r="GS193">
        <v>81.3</v>
      </c>
      <c r="GT193">
        <v>76.7</v>
      </c>
      <c r="GU193" t="s">
        <v>211</v>
      </c>
      <c r="GV193" t="s">
        <v>211</v>
      </c>
    </row>
    <row r="194" spans="1:204">
      <c r="A194" s="9" t="s">
        <v>577</v>
      </c>
      <c r="B194" s="9" t="s">
        <v>578</v>
      </c>
      <c r="E194">
        <v>550070.5</v>
      </c>
      <c r="F194">
        <v>2786752</v>
      </c>
      <c r="G194">
        <v>313307.53129999997</v>
      </c>
      <c r="H194">
        <v>39618.156300000002</v>
      </c>
      <c r="I194">
        <v>3.7505531848829711E-3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400</v>
      </c>
      <c r="U194">
        <v>2000</v>
      </c>
      <c r="W194">
        <v>18500</v>
      </c>
      <c r="X194">
        <v>6200</v>
      </c>
      <c r="Y194">
        <v>0</v>
      </c>
      <c r="Z194">
        <v>21800</v>
      </c>
      <c r="AA194">
        <v>120200</v>
      </c>
      <c r="AC194">
        <v>0</v>
      </c>
      <c r="AD194">
        <v>0</v>
      </c>
      <c r="AE194">
        <v>2500</v>
      </c>
      <c r="AF194">
        <v>2600</v>
      </c>
      <c r="AG194">
        <v>12</v>
      </c>
      <c r="AH194">
        <v>174212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7</v>
      </c>
      <c r="AX194">
        <v>0</v>
      </c>
      <c r="AY194">
        <v>0</v>
      </c>
      <c r="AZ194">
        <v>0</v>
      </c>
      <c r="BA194">
        <v>1</v>
      </c>
      <c r="BB194">
        <v>2</v>
      </c>
      <c r="BC194">
        <v>3</v>
      </c>
      <c r="BE194">
        <v>0</v>
      </c>
      <c r="BF194">
        <v>0</v>
      </c>
      <c r="BG194">
        <v>1</v>
      </c>
      <c r="BH194">
        <v>3</v>
      </c>
      <c r="BI194">
        <v>7</v>
      </c>
      <c r="BJ194">
        <v>11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21</v>
      </c>
      <c r="BT194">
        <v>0</v>
      </c>
      <c r="BU194">
        <v>1</v>
      </c>
      <c r="BV194">
        <v>2</v>
      </c>
      <c r="BW194">
        <v>2</v>
      </c>
      <c r="BX194">
        <v>9</v>
      </c>
      <c r="BY194">
        <v>1</v>
      </c>
      <c r="BZ194">
        <v>15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1</v>
      </c>
      <c r="CQ194">
        <v>2</v>
      </c>
      <c r="CR194">
        <v>0</v>
      </c>
      <c r="CS194">
        <v>4</v>
      </c>
      <c r="CT194">
        <v>1</v>
      </c>
      <c r="CU194">
        <v>8</v>
      </c>
      <c r="CV194">
        <v>0</v>
      </c>
      <c r="CW194">
        <v>0</v>
      </c>
      <c r="CX194">
        <v>0</v>
      </c>
      <c r="CY194">
        <v>2</v>
      </c>
      <c r="CZ194">
        <v>3</v>
      </c>
      <c r="DA194">
        <v>0</v>
      </c>
      <c r="DB194">
        <v>5</v>
      </c>
      <c r="DC194">
        <v>2874081</v>
      </c>
      <c r="DD194">
        <v>2894006</v>
      </c>
      <c r="DE194">
        <v>2.9119999999999999</v>
      </c>
      <c r="DF194">
        <v>2.9119999999999999</v>
      </c>
      <c r="DG194">
        <v>2.9119999999999999</v>
      </c>
      <c r="DH194">
        <v>2.9119999999999999</v>
      </c>
      <c r="DI194">
        <v>2.9119999999999999</v>
      </c>
      <c r="DJ194">
        <v>2.9119999999999999</v>
      </c>
      <c r="DK194">
        <v>2.9119999999999999</v>
      </c>
      <c r="DL194">
        <v>2.9119999999999999</v>
      </c>
      <c r="DM194">
        <v>2.9119999999999999</v>
      </c>
      <c r="DN194">
        <v>2.9119999999999999</v>
      </c>
      <c r="DO194">
        <v>2.9119999999999999</v>
      </c>
      <c r="DP194">
        <v>2.9119999999999999</v>
      </c>
      <c r="DQ194">
        <v>2.9119999999999999</v>
      </c>
      <c r="DR194">
        <v>2.9119999999999999</v>
      </c>
      <c r="DS194">
        <v>2.9119999999999999</v>
      </c>
      <c r="DT194">
        <v>2.9119999999999999</v>
      </c>
      <c r="DU194">
        <v>2.9119999999999999</v>
      </c>
      <c r="DV194">
        <v>2.9119999999999999</v>
      </c>
      <c r="DW194">
        <v>2.9119999999999999</v>
      </c>
      <c r="DX194">
        <v>2.9119999999999999</v>
      </c>
      <c r="DY194">
        <v>2.9119999999999999</v>
      </c>
      <c r="DZ194">
        <v>2.9119999999999999</v>
      </c>
      <c r="EA194">
        <v>2.9119999999999999</v>
      </c>
      <c r="EB194">
        <v>2.9119999999999999</v>
      </c>
      <c r="EC194">
        <v>2.9119999999999999</v>
      </c>
      <c r="ED194">
        <v>2.9119999999999999</v>
      </c>
      <c r="EE194">
        <v>2.9119999999999999</v>
      </c>
      <c r="EF194">
        <v>2.9119999999999999</v>
      </c>
      <c r="EG194">
        <v>2.9119999999999999</v>
      </c>
      <c r="EH194">
        <v>2.9119999999999999</v>
      </c>
      <c r="EI194">
        <v>2.9119999999999999</v>
      </c>
      <c r="EJ194">
        <v>3311.779</v>
      </c>
      <c r="EK194">
        <v>3666.5059999999999</v>
      </c>
      <c r="EL194">
        <v>3504.1309999999999</v>
      </c>
      <c r="EM194">
        <v>3500.6680000000001</v>
      </c>
      <c r="EN194">
        <v>3569.5569999999998</v>
      </c>
      <c r="EO194">
        <v>3708.85</v>
      </c>
      <c r="EP194">
        <v>4103.1440000000002</v>
      </c>
      <c r="EQ194">
        <v>4524.1859999999997</v>
      </c>
      <c r="ER194">
        <v>4719.2550000000001</v>
      </c>
      <c r="ES194">
        <v>4924.4660000000003</v>
      </c>
      <c r="ET194">
        <v>5101.6130000000003</v>
      </c>
      <c r="EU194">
        <v>5435.29</v>
      </c>
      <c r="EV194">
        <v>5965.5339999999997</v>
      </c>
      <c r="EW194">
        <v>6228.1260000000002</v>
      </c>
      <c r="EX194">
        <v>6759.6570000000002</v>
      </c>
      <c r="EY194">
        <v>6755.875</v>
      </c>
      <c r="EZ194">
        <v>7223.0749999999998</v>
      </c>
      <c r="FA194">
        <v>7643.1719999999996</v>
      </c>
      <c r="FB194">
        <v>7992.1540000000005</v>
      </c>
      <c r="FC194">
        <v>7832.0079999999998</v>
      </c>
      <c r="FD194">
        <v>7841.45</v>
      </c>
      <c r="FE194">
        <v>7712.8339999999998</v>
      </c>
      <c r="FF194">
        <v>6941.5559999999996</v>
      </c>
      <c r="FG194">
        <v>7202.0829999999996</v>
      </c>
      <c r="FH194">
        <v>8217.8610000000008</v>
      </c>
      <c r="FI194">
        <v>9583.5640000000003</v>
      </c>
      <c r="FJ194">
        <v>10578.192999999999</v>
      </c>
      <c r="FK194">
        <v>11621.119000000001</v>
      </c>
      <c r="FL194">
        <v>12565.873</v>
      </c>
      <c r="FM194">
        <v>13305.225</v>
      </c>
      <c r="FN194">
        <v>13985.023999999999</v>
      </c>
      <c r="FO194">
        <v>2.64780698066467</v>
      </c>
      <c r="FP194">
        <v>0.42763714390801699</v>
      </c>
      <c r="FQ194">
        <v>9.9600000381469709</v>
      </c>
      <c r="FR194">
        <v>105.211796336709</v>
      </c>
      <c r="FS194">
        <v>0.36117263032257402</v>
      </c>
      <c r="FT194">
        <v>-4.5</v>
      </c>
      <c r="FU194">
        <v>-1.3</v>
      </c>
      <c r="FV194">
        <v>0.86499999999999999</v>
      </c>
      <c r="FW194">
        <v>76.099999999999994</v>
      </c>
      <c r="FX194">
        <v>97.9</v>
      </c>
      <c r="FY194">
        <v>90.9</v>
      </c>
      <c r="FZ194">
        <v>11216</v>
      </c>
      <c r="GA194">
        <v>0.85199999999999998</v>
      </c>
      <c r="GB194">
        <v>0.95499999999999996</v>
      </c>
      <c r="GC194">
        <v>0.78800000000000003</v>
      </c>
      <c r="GD194">
        <v>20</v>
      </c>
      <c r="GE194">
        <v>430</v>
      </c>
      <c r="GF194">
        <v>9.1999999999999993</v>
      </c>
      <c r="GG194" t="s">
        <v>211</v>
      </c>
      <c r="GH194">
        <v>11.6</v>
      </c>
      <c r="GI194">
        <v>51.4</v>
      </c>
      <c r="GJ194">
        <v>75.3</v>
      </c>
      <c r="GK194" t="s">
        <v>211</v>
      </c>
      <c r="GL194">
        <v>0.6</v>
      </c>
      <c r="GM194">
        <v>-0.3</v>
      </c>
      <c r="GN194">
        <v>92.5</v>
      </c>
      <c r="GO194">
        <v>35.4</v>
      </c>
      <c r="GP194">
        <v>21.8</v>
      </c>
      <c r="GQ194">
        <v>0.55100000000000005</v>
      </c>
      <c r="GR194">
        <v>0.55000000000000004</v>
      </c>
      <c r="GS194">
        <v>79.8</v>
      </c>
      <c r="GT194">
        <v>72.599999999999994</v>
      </c>
      <c r="GU194">
        <v>98.2</v>
      </c>
      <c r="GV194">
        <v>97.4</v>
      </c>
    </row>
    <row r="195" spans="1:204">
      <c r="A195" s="9" t="s">
        <v>579</v>
      </c>
      <c r="B195" s="9" t="s">
        <v>580</v>
      </c>
      <c r="E195">
        <v>15276875</v>
      </c>
      <c r="F195">
        <v>9522296</v>
      </c>
      <c r="G195">
        <v>0</v>
      </c>
      <c r="H195">
        <v>0</v>
      </c>
      <c r="I195" t="e">
        <v>#N/A</v>
      </c>
      <c r="N195">
        <v>600000</v>
      </c>
      <c r="O195">
        <v>0</v>
      </c>
      <c r="T195">
        <v>0</v>
      </c>
      <c r="U195">
        <v>0</v>
      </c>
      <c r="Z195">
        <v>0</v>
      </c>
      <c r="AA195">
        <v>1500</v>
      </c>
      <c r="AF195">
        <v>0</v>
      </c>
      <c r="AG195">
        <v>0</v>
      </c>
      <c r="AH195">
        <v>601500</v>
      </c>
      <c r="AM195">
        <v>0</v>
      </c>
      <c r="AN195">
        <v>0</v>
      </c>
      <c r="AO195">
        <v>0</v>
      </c>
      <c r="AT195">
        <v>0</v>
      </c>
      <c r="AU195">
        <v>0</v>
      </c>
      <c r="AV195">
        <v>0</v>
      </c>
      <c r="BA195">
        <v>0</v>
      </c>
      <c r="BB195">
        <v>0</v>
      </c>
      <c r="BC195">
        <v>0</v>
      </c>
      <c r="BH195">
        <v>0</v>
      </c>
      <c r="BI195">
        <v>0</v>
      </c>
      <c r="BJ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2</v>
      </c>
      <c r="CH195" t="s">
        <v>218</v>
      </c>
      <c r="CI195" t="s">
        <v>218</v>
      </c>
      <c r="CJ195" t="s">
        <v>218</v>
      </c>
      <c r="CK195" t="s">
        <v>218</v>
      </c>
      <c r="CL195" t="s">
        <v>218</v>
      </c>
      <c r="CM195" t="s">
        <v>218</v>
      </c>
      <c r="CN195" t="s">
        <v>218</v>
      </c>
      <c r="CO195" t="s">
        <v>218</v>
      </c>
      <c r="CP195" t="s">
        <v>218</v>
      </c>
      <c r="CQ195" t="s">
        <v>218</v>
      </c>
      <c r="CR195" t="s">
        <v>218</v>
      </c>
      <c r="CS195" t="s">
        <v>218</v>
      </c>
      <c r="CT195" t="s">
        <v>218</v>
      </c>
      <c r="CU195" t="s">
        <v>218</v>
      </c>
      <c r="CV195" t="s">
        <v>218</v>
      </c>
      <c r="CW195" t="s">
        <v>218</v>
      </c>
      <c r="CX195" t="s">
        <v>218</v>
      </c>
      <c r="CY195" t="s">
        <v>218</v>
      </c>
      <c r="CZ195" t="s">
        <v>218</v>
      </c>
      <c r="DA195" t="s">
        <v>218</v>
      </c>
      <c r="DB195" t="s">
        <v>218</v>
      </c>
      <c r="DC195">
        <v>15148931</v>
      </c>
      <c r="DD195">
        <v>15543520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>
        <v>1318.367</v>
      </c>
      <c r="EW195">
        <v>1287.4659999999999</v>
      </c>
      <c r="EX195">
        <v>1222.4110000000001</v>
      </c>
      <c r="EY195">
        <v>1214.0029999999999</v>
      </c>
      <c r="EZ195">
        <v>1234.078</v>
      </c>
      <c r="FA195">
        <v>1262.0609999999999</v>
      </c>
      <c r="FB195">
        <v>1309.204</v>
      </c>
      <c r="FC195">
        <v>1364.9169999999999</v>
      </c>
      <c r="FD195">
        <v>1427.7460000000001</v>
      </c>
      <c r="FE195">
        <v>1504.242</v>
      </c>
      <c r="FF195">
        <v>1572.3879999999999</v>
      </c>
      <c r="FG195">
        <v>1653.8689999999999</v>
      </c>
      <c r="FH195">
        <v>1808.1289999999999</v>
      </c>
      <c r="FI195">
        <v>1970.0060000000001</v>
      </c>
      <c r="FJ195">
        <v>2114.8020000000001</v>
      </c>
      <c r="FK195">
        <v>2343.56</v>
      </c>
      <c r="FL195">
        <v>2551.2800000000002</v>
      </c>
      <c r="FM195">
        <v>2737.5540000000001</v>
      </c>
      <c r="FN195">
        <v>2947.998</v>
      </c>
      <c r="FO195">
        <v>9.3747642237863698</v>
      </c>
      <c r="FP195">
        <v>0</v>
      </c>
      <c r="FQ195">
        <v>87.300003051757798</v>
      </c>
      <c r="FR195">
        <v>46.6203004353126</v>
      </c>
      <c r="FS195" t="e">
        <v>#N/A</v>
      </c>
      <c r="FT195">
        <v>-0.5</v>
      </c>
      <c r="FU195">
        <v>-0.5</v>
      </c>
      <c r="FV195">
        <v>0.71</v>
      </c>
      <c r="FW195">
        <v>67.599999999999994</v>
      </c>
      <c r="FX195">
        <v>96.9</v>
      </c>
      <c r="FY195">
        <v>72.7</v>
      </c>
      <c r="FZ195">
        <v>2425</v>
      </c>
      <c r="GA195">
        <v>0.71099999999999997</v>
      </c>
      <c r="GB195">
        <v>0.88800000000000001</v>
      </c>
      <c r="GC195">
        <v>0.53200000000000003</v>
      </c>
      <c r="GD195">
        <v>14</v>
      </c>
      <c r="GE195">
        <v>89</v>
      </c>
      <c r="GF195">
        <v>8</v>
      </c>
      <c r="GG195" t="s">
        <v>211</v>
      </c>
      <c r="GH195" t="s">
        <v>211</v>
      </c>
      <c r="GI195">
        <v>69.400000000000006</v>
      </c>
      <c r="GJ195" t="s">
        <v>211</v>
      </c>
      <c r="GK195">
        <v>72</v>
      </c>
      <c r="GL195">
        <v>1.4</v>
      </c>
      <c r="GM195">
        <v>-0.3</v>
      </c>
      <c r="GN195">
        <v>36.9</v>
      </c>
      <c r="GO195">
        <v>42.7</v>
      </c>
      <c r="GP195">
        <v>6.6</v>
      </c>
      <c r="GQ195" t="s">
        <v>211</v>
      </c>
      <c r="GR195">
        <v>0.64</v>
      </c>
      <c r="GS195">
        <v>70.900000000000006</v>
      </c>
      <c r="GT195">
        <v>64.5</v>
      </c>
      <c r="GU195">
        <v>95.8</v>
      </c>
      <c r="GV195">
        <v>98</v>
      </c>
    </row>
    <row r="196" spans="1:204">
      <c r="A196" s="9" t="s">
        <v>581</v>
      </c>
      <c r="B196" s="9" t="s">
        <v>582</v>
      </c>
      <c r="E196">
        <v>156270.7188</v>
      </c>
      <c r="F196">
        <v>40499.277300000002</v>
      </c>
      <c r="G196">
        <v>0</v>
      </c>
      <c r="H196">
        <v>8906.7031000000006</v>
      </c>
      <c r="I196">
        <v>1.0959205098347248E-2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3001</v>
      </c>
      <c r="AA196">
        <v>0</v>
      </c>
      <c r="AB196">
        <v>0</v>
      </c>
      <c r="AC196">
        <v>165500</v>
      </c>
      <c r="AD196">
        <v>7860</v>
      </c>
      <c r="AE196">
        <v>12005</v>
      </c>
      <c r="AF196">
        <v>3200</v>
      </c>
      <c r="AG196">
        <v>54008</v>
      </c>
      <c r="AH196">
        <v>245574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57</v>
      </c>
      <c r="BF196">
        <v>2</v>
      </c>
      <c r="BG196">
        <v>4</v>
      </c>
      <c r="BH196">
        <v>34</v>
      </c>
      <c r="BI196">
        <v>2</v>
      </c>
      <c r="BJ196">
        <v>99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99</v>
      </c>
      <c r="BT196">
        <v>3</v>
      </c>
      <c r="BU196">
        <v>2</v>
      </c>
      <c r="BV196">
        <v>4</v>
      </c>
      <c r="BW196">
        <v>1</v>
      </c>
      <c r="BX196">
        <v>5</v>
      </c>
      <c r="BY196">
        <v>1</v>
      </c>
      <c r="BZ196">
        <v>16</v>
      </c>
      <c r="CA196" t="s">
        <v>218</v>
      </c>
      <c r="CB196" t="s">
        <v>218</v>
      </c>
      <c r="CC196" t="s">
        <v>218</v>
      </c>
      <c r="CD196" t="s">
        <v>218</v>
      </c>
      <c r="CE196" t="s">
        <v>218</v>
      </c>
      <c r="CF196" t="s">
        <v>218</v>
      </c>
      <c r="CG196" t="s">
        <v>218</v>
      </c>
      <c r="CH196" t="s">
        <v>218</v>
      </c>
      <c r="CI196" t="s">
        <v>218</v>
      </c>
      <c r="CJ196" t="s">
        <v>218</v>
      </c>
      <c r="CK196" t="s">
        <v>218</v>
      </c>
      <c r="CL196" t="s">
        <v>218</v>
      </c>
      <c r="CM196" t="s">
        <v>218</v>
      </c>
      <c r="CN196" t="s">
        <v>218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3</v>
      </c>
      <c r="CW196">
        <v>2</v>
      </c>
      <c r="CX196">
        <v>4</v>
      </c>
      <c r="CY196">
        <v>1</v>
      </c>
      <c r="CZ196">
        <v>4</v>
      </c>
      <c r="DA196">
        <v>1</v>
      </c>
      <c r="DB196">
        <v>15</v>
      </c>
      <c r="DC196">
        <v>110784</v>
      </c>
      <c r="DD196">
        <v>114017</v>
      </c>
      <c r="DE196">
        <v>0.115</v>
      </c>
      <c r="DF196">
        <v>0.115</v>
      </c>
      <c r="DG196">
        <v>0.115</v>
      </c>
      <c r="DH196">
        <v>0.115</v>
      </c>
      <c r="DI196">
        <v>0.115</v>
      </c>
      <c r="DJ196">
        <v>0.115</v>
      </c>
      <c r="DK196">
        <v>0.115</v>
      </c>
      <c r="DL196">
        <v>0.115</v>
      </c>
      <c r="DM196">
        <v>0.115</v>
      </c>
      <c r="DN196">
        <v>0.115</v>
      </c>
      <c r="DO196">
        <v>0.115</v>
      </c>
      <c r="DP196">
        <v>0.115</v>
      </c>
      <c r="DQ196">
        <v>0.115</v>
      </c>
      <c r="DR196">
        <v>0.115</v>
      </c>
      <c r="DS196">
        <v>0.115</v>
      </c>
      <c r="DT196">
        <v>0.115</v>
      </c>
      <c r="DU196">
        <v>0.115</v>
      </c>
      <c r="DV196">
        <v>0.115</v>
      </c>
      <c r="DW196">
        <v>0.115</v>
      </c>
      <c r="DX196">
        <v>0.115</v>
      </c>
      <c r="DY196">
        <v>0.115</v>
      </c>
      <c r="DZ196">
        <v>0.115</v>
      </c>
      <c r="EA196">
        <v>0.115</v>
      </c>
      <c r="EB196">
        <v>0.115</v>
      </c>
      <c r="EC196">
        <v>0.115</v>
      </c>
      <c r="ED196">
        <v>0.115</v>
      </c>
      <c r="EE196">
        <v>0.115</v>
      </c>
      <c r="EF196">
        <v>0.115</v>
      </c>
      <c r="EG196">
        <v>0.115</v>
      </c>
      <c r="EH196">
        <v>0.115</v>
      </c>
      <c r="EI196">
        <v>0.115</v>
      </c>
      <c r="EJ196">
        <v>1664.92</v>
      </c>
      <c r="EK196">
        <v>1837.104</v>
      </c>
      <c r="EL196">
        <v>1923.1379999999999</v>
      </c>
      <c r="EM196">
        <v>2010.338</v>
      </c>
      <c r="EN196">
        <v>2160.2420000000002</v>
      </c>
      <c r="EO196">
        <v>2167.2359999999999</v>
      </c>
      <c r="EP196">
        <v>2107.7220000000002</v>
      </c>
      <c r="EQ196">
        <v>2143.5189999999998</v>
      </c>
      <c r="ER196">
        <v>2167.8969999999999</v>
      </c>
      <c r="ES196">
        <v>2325.299</v>
      </c>
      <c r="ET196">
        <v>2657.9839999999999</v>
      </c>
      <c r="EU196">
        <v>2812.9459999999999</v>
      </c>
      <c r="EV196">
        <v>2801.1930000000002</v>
      </c>
      <c r="EW196">
        <v>2936.2919999999999</v>
      </c>
      <c r="EX196">
        <v>2961.7460000000001</v>
      </c>
      <c r="EY196">
        <v>3132.8890000000001</v>
      </c>
      <c r="EZ196">
        <v>3157.1350000000002</v>
      </c>
      <c r="FA196">
        <v>3281.54</v>
      </c>
      <c r="FB196">
        <v>3379.6289999999999</v>
      </c>
      <c r="FC196">
        <v>3236.145</v>
      </c>
      <c r="FD196">
        <v>3315.4479999999999</v>
      </c>
      <c r="FE196">
        <v>3226.2280000000001</v>
      </c>
      <c r="FF196">
        <v>2963.3789999999999</v>
      </c>
      <c r="FG196">
        <v>3043.5030000000002</v>
      </c>
      <c r="FH196">
        <v>3209.8310000000001</v>
      </c>
      <c r="FI196">
        <v>3461.502</v>
      </c>
      <c r="FJ196">
        <v>3730.8820000000001</v>
      </c>
      <c r="FK196">
        <v>3920.1880000000001</v>
      </c>
      <c r="FL196">
        <v>4053.5210000000002</v>
      </c>
      <c r="FM196">
        <v>4163.1540000000005</v>
      </c>
      <c r="FN196">
        <v>4236.049</v>
      </c>
      <c r="FO196">
        <v>5.9499501018427399</v>
      </c>
      <c r="FP196">
        <v>0</v>
      </c>
      <c r="FQ196">
        <v>23.899999618530199</v>
      </c>
      <c r="FR196">
        <v>15.393430425970401</v>
      </c>
      <c r="FS196" t="e">
        <v>#N/A</v>
      </c>
      <c r="FT196" t="e">
        <v>#N/A</v>
      </c>
      <c r="FU196" t="e">
        <v>#N/A</v>
      </c>
      <c r="FV196">
        <v>0.69299999999999995</v>
      </c>
      <c r="FW196">
        <v>69.900000000000006</v>
      </c>
      <c r="FX196">
        <v>78.099999999999994</v>
      </c>
      <c r="FY196">
        <v>62.3</v>
      </c>
      <c r="FZ196">
        <v>3666</v>
      </c>
      <c r="GA196">
        <v>0.748</v>
      </c>
      <c r="GB196">
        <v>0.72799999999999998</v>
      </c>
      <c r="GC196">
        <v>0.60099999999999998</v>
      </c>
      <c r="GD196">
        <v>-4</v>
      </c>
      <c r="GE196">
        <v>90</v>
      </c>
      <c r="GF196">
        <v>10.9</v>
      </c>
      <c r="GG196" t="s">
        <v>211</v>
      </c>
      <c r="GH196">
        <v>26.7</v>
      </c>
      <c r="GI196">
        <v>54.5</v>
      </c>
      <c r="GJ196" t="s">
        <v>211</v>
      </c>
      <c r="GK196" t="s">
        <v>211</v>
      </c>
      <c r="GL196">
        <v>2.5</v>
      </c>
      <c r="GM196">
        <v>0</v>
      </c>
      <c r="GN196">
        <v>25.6</v>
      </c>
      <c r="GO196">
        <v>65.400000000000006</v>
      </c>
      <c r="GP196">
        <v>5.7</v>
      </c>
      <c r="GQ196" t="s">
        <v>211</v>
      </c>
      <c r="GR196">
        <v>0.69</v>
      </c>
      <c r="GS196">
        <v>72</v>
      </c>
      <c r="GT196">
        <v>68.099999999999994</v>
      </c>
      <c r="GU196">
        <v>76.099999999999994</v>
      </c>
      <c r="GV196">
        <v>80</v>
      </c>
    </row>
    <row r="197" spans="1:204">
      <c r="A197" s="9" t="s">
        <v>583</v>
      </c>
      <c r="B197" s="9" t="s">
        <v>584</v>
      </c>
      <c r="E197">
        <v>3269560.25</v>
      </c>
      <c r="F197">
        <v>20899808</v>
      </c>
      <c r="G197">
        <v>1403273.25</v>
      </c>
      <c r="H197">
        <v>236929.1875</v>
      </c>
      <c r="I197" t="e">
        <v>#N/A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15029</v>
      </c>
      <c r="X197">
        <v>5480</v>
      </c>
      <c r="Y197">
        <v>69500</v>
      </c>
      <c r="Z197">
        <v>625883</v>
      </c>
      <c r="AA197">
        <v>50582</v>
      </c>
      <c r="AC197">
        <v>0</v>
      </c>
      <c r="AD197">
        <v>0</v>
      </c>
      <c r="AE197">
        <v>5900</v>
      </c>
      <c r="AF197">
        <v>0</v>
      </c>
      <c r="AG197">
        <v>1730</v>
      </c>
      <c r="AH197">
        <v>774104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X197">
        <v>78</v>
      </c>
      <c r="AY197">
        <v>66</v>
      </c>
      <c r="AZ197">
        <v>29</v>
      </c>
      <c r="BA197">
        <v>30024</v>
      </c>
      <c r="BB197">
        <v>133</v>
      </c>
      <c r="BC197">
        <v>30330</v>
      </c>
      <c r="BE197">
        <v>0</v>
      </c>
      <c r="BF197">
        <v>11</v>
      </c>
      <c r="BG197">
        <v>100</v>
      </c>
      <c r="BH197">
        <v>0</v>
      </c>
      <c r="BI197">
        <v>5</v>
      </c>
      <c r="BJ197">
        <v>116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30446</v>
      </c>
      <c r="BT197">
        <v>1</v>
      </c>
      <c r="BU197">
        <v>2</v>
      </c>
      <c r="BV197">
        <v>3</v>
      </c>
      <c r="BW197">
        <v>5</v>
      </c>
      <c r="BX197">
        <v>6</v>
      </c>
      <c r="BY197">
        <v>2</v>
      </c>
      <c r="BZ197">
        <v>19</v>
      </c>
      <c r="CA197" t="s">
        <v>218</v>
      </c>
      <c r="CB197" t="s">
        <v>218</v>
      </c>
      <c r="CC197" t="s">
        <v>218</v>
      </c>
      <c r="CD197" t="s">
        <v>218</v>
      </c>
      <c r="CE197" t="s">
        <v>218</v>
      </c>
      <c r="CF197" t="s">
        <v>218</v>
      </c>
      <c r="CG197" t="s">
        <v>218</v>
      </c>
      <c r="CH197" t="s">
        <v>218</v>
      </c>
      <c r="CI197" t="s">
        <v>218</v>
      </c>
      <c r="CJ197" t="s">
        <v>218</v>
      </c>
      <c r="CK197" t="s">
        <v>218</v>
      </c>
      <c r="CL197" t="s">
        <v>218</v>
      </c>
      <c r="CM197" t="s">
        <v>218</v>
      </c>
      <c r="CN197" t="s">
        <v>218</v>
      </c>
      <c r="CO197">
        <v>1</v>
      </c>
      <c r="CP197">
        <v>2</v>
      </c>
      <c r="CQ197">
        <v>2</v>
      </c>
      <c r="CR197">
        <v>4</v>
      </c>
      <c r="CS197">
        <v>6</v>
      </c>
      <c r="CT197">
        <v>2</v>
      </c>
      <c r="CU197">
        <v>17</v>
      </c>
      <c r="CV197">
        <v>0</v>
      </c>
      <c r="CW197">
        <v>0</v>
      </c>
      <c r="CX197">
        <v>1</v>
      </c>
      <c r="CY197">
        <v>1</v>
      </c>
      <c r="CZ197">
        <v>0</v>
      </c>
      <c r="DA197">
        <v>0</v>
      </c>
      <c r="DB197">
        <v>2</v>
      </c>
      <c r="DC197">
        <v>14144724</v>
      </c>
      <c r="DD197">
        <v>14623260</v>
      </c>
      <c r="DE197">
        <v>15.02</v>
      </c>
      <c r="DF197">
        <v>15.02</v>
      </c>
      <c r="DG197">
        <v>15.02</v>
      </c>
      <c r="DH197">
        <v>15.02</v>
      </c>
      <c r="DI197">
        <v>15.02</v>
      </c>
      <c r="DJ197">
        <v>15.02</v>
      </c>
      <c r="DK197">
        <v>15.02</v>
      </c>
      <c r="DL197">
        <v>15.02</v>
      </c>
      <c r="DM197">
        <v>15.02</v>
      </c>
      <c r="DN197">
        <v>15.02</v>
      </c>
      <c r="DO197">
        <v>15.02</v>
      </c>
      <c r="DP197">
        <v>15.02</v>
      </c>
      <c r="DQ197">
        <v>15.02</v>
      </c>
      <c r="DR197">
        <v>15.02</v>
      </c>
      <c r="DS197">
        <v>15.02</v>
      </c>
      <c r="DT197">
        <v>15.02</v>
      </c>
      <c r="DU197">
        <v>15.02</v>
      </c>
      <c r="DV197">
        <v>15.02</v>
      </c>
      <c r="DW197">
        <v>15.02</v>
      </c>
      <c r="DX197">
        <v>15.02</v>
      </c>
      <c r="DY197">
        <v>15.02</v>
      </c>
      <c r="DZ197">
        <v>15.02</v>
      </c>
      <c r="EA197">
        <v>15.02</v>
      </c>
      <c r="EB197">
        <v>15.02</v>
      </c>
      <c r="EC197">
        <v>15.02</v>
      </c>
      <c r="ED197">
        <v>15.02</v>
      </c>
      <c r="EE197">
        <v>15.02</v>
      </c>
      <c r="EF197">
        <v>15.02</v>
      </c>
      <c r="EG197">
        <v>15.02</v>
      </c>
      <c r="EH197">
        <v>15.02</v>
      </c>
      <c r="EI197">
        <v>15.02</v>
      </c>
      <c r="EJ197">
        <v>5520.5379999999996</v>
      </c>
      <c r="EK197">
        <v>5835.576</v>
      </c>
      <c r="EL197">
        <v>6055.6350000000002</v>
      </c>
      <c r="EM197">
        <v>5785.1930000000002</v>
      </c>
      <c r="EN197">
        <v>5905.9570000000003</v>
      </c>
      <c r="EO197">
        <v>5931.768</v>
      </c>
      <c r="EP197">
        <v>6379.848</v>
      </c>
      <c r="EQ197">
        <v>6621.8159999999998</v>
      </c>
      <c r="ER197">
        <v>7070.3950000000004</v>
      </c>
      <c r="ES197">
        <v>6547.7160000000003</v>
      </c>
      <c r="ET197">
        <v>7007.12</v>
      </c>
      <c r="EU197">
        <v>7771.4780000000001</v>
      </c>
      <c r="EV197">
        <v>8237.5349999999999</v>
      </c>
      <c r="EW197">
        <v>8261.0190000000002</v>
      </c>
      <c r="EX197">
        <v>8057.277</v>
      </c>
      <c r="EY197">
        <v>8363.1810000000005</v>
      </c>
      <c r="EZ197">
        <v>8325.7839999999997</v>
      </c>
      <c r="FA197">
        <v>8821.7800000000007</v>
      </c>
      <c r="FB197">
        <v>8765.0030000000006</v>
      </c>
      <c r="FC197">
        <v>8198.7459999999992</v>
      </c>
      <c r="FD197">
        <v>8517.4179999999997</v>
      </c>
      <c r="FE197">
        <v>8929.1589999999997</v>
      </c>
      <c r="FF197">
        <v>8117.63</v>
      </c>
      <c r="FG197">
        <v>7499.8680000000004</v>
      </c>
      <c r="FH197">
        <v>8924.9210000000003</v>
      </c>
      <c r="FI197">
        <v>9992.0280000000002</v>
      </c>
      <c r="FJ197">
        <v>11150.421</v>
      </c>
      <c r="FK197">
        <v>12166.351000000001</v>
      </c>
      <c r="FL197">
        <v>12867.609</v>
      </c>
      <c r="FM197">
        <v>13293.409</v>
      </c>
      <c r="FN197">
        <v>13565.893</v>
      </c>
      <c r="FO197">
        <v>3.5266849443102202</v>
      </c>
      <c r="FP197">
        <v>0</v>
      </c>
      <c r="FQ197">
        <v>33.599998474121001</v>
      </c>
      <c r="FR197">
        <v>96.953069625917294</v>
      </c>
      <c r="FS197" t="e">
        <v>#N/A</v>
      </c>
      <c r="FT197">
        <v>0.6</v>
      </c>
      <c r="FU197">
        <v>0.6</v>
      </c>
      <c r="FV197">
        <v>0.84399999999999997</v>
      </c>
      <c r="FW197">
        <v>73.599999999999994</v>
      </c>
      <c r="FX197">
        <v>95.2</v>
      </c>
      <c r="FY197">
        <v>85.9</v>
      </c>
      <c r="FZ197">
        <v>12156</v>
      </c>
      <c r="GA197">
        <v>0.81100000000000005</v>
      </c>
      <c r="GB197">
        <v>0.92100000000000004</v>
      </c>
      <c r="GC197">
        <v>0.80100000000000005</v>
      </c>
      <c r="GD197">
        <v>7</v>
      </c>
      <c r="GE197">
        <v>196</v>
      </c>
      <c r="GF197">
        <v>9.3000000000000007</v>
      </c>
      <c r="GG197">
        <v>583</v>
      </c>
      <c r="GH197" t="s">
        <v>211</v>
      </c>
      <c r="GI197">
        <v>71</v>
      </c>
      <c r="GJ197">
        <v>63.9</v>
      </c>
      <c r="GK197" t="s">
        <v>211</v>
      </c>
      <c r="GL197">
        <v>1.6</v>
      </c>
      <c r="GM197">
        <v>0</v>
      </c>
      <c r="GN197">
        <v>94</v>
      </c>
      <c r="GO197">
        <v>45.4</v>
      </c>
      <c r="GP197">
        <v>8.6999999999999993</v>
      </c>
      <c r="GQ197">
        <v>0.58099999999999996</v>
      </c>
      <c r="GR197">
        <v>0.48</v>
      </c>
      <c r="GS197">
        <v>76.7</v>
      </c>
      <c r="GT197">
        <v>70.7</v>
      </c>
      <c r="GU197">
        <v>94.9</v>
      </c>
      <c r="GV197">
        <v>95.4</v>
      </c>
    </row>
    <row r="198" spans="1:204">
      <c r="A198" s="9" t="s">
        <v>585</v>
      </c>
      <c r="B198" s="9" t="s">
        <v>586</v>
      </c>
      <c r="E198">
        <v>60730640</v>
      </c>
      <c r="F198">
        <v>17405768</v>
      </c>
      <c r="G198">
        <v>12862429</v>
      </c>
      <c r="H198">
        <v>30188164</v>
      </c>
      <c r="I198">
        <v>7.895679831411738E-2</v>
      </c>
      <c r="J198">
        <v>0</v>
      </c>
      <c r="K198">
        <v>0</v>
      </c>
      <c r="L198">
        <v>0</v>
      </c>
      <c r="M198">
        <v>3000000</v>
      </c>
      <c r="N198">
        <v>5700000</v>
      </c>
      <c r="O198">
        <v>410000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4707000</v>
      </c>
      <c r="W198">
        <v>2838000</v>
      </c>
      <c r="X198">
        <v>415512</v>
      </c>
      <c r="Y198">
        <v>1172000</v>
      </c>
      <c r="Z198">
        <v>13881060</v>
      </c>
      <c r="AA198">
        <v>1558526</v>
      </c>
      <c r="AB198">
        <v>16952174</v>
      </c>
      <c r="AC198">
        <v>5723437</v>
      </c>
      <c r="AD198">
        <v>8796430</v>
      </c>
      <c r="AE198">
        <v>1821076</v>
      </c>
      <c r="AF198">
        <v>2742210</v>
      </c>
      <c r="AG198">
        <v>4856303</v>
      </c>
      <c r="AH198">
        <v>74573728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168</v>
      </c>
      <c r="AX198">
        <v>291</v>
      </c>
      <c r="AY198">
        <v>333</v>
      </c>
      <c r="AZ198">
        <v>849</v>
      </c>
      <c r="BA198">
        <v>1816</v>
      </c>
      <c r="BB198">
        <v>824</v>
      </c>
      <c r="BC198">
        <v>4281</v>
      </c>
      <c r="BD198">
        <v>378</v>
      </c>
      <c r="BE198">
        <v>2245</v>
      </c>
      <c r="BF198">
        <v>1546</v>
      </c>
      <c r="BG198">
        <v>4733</v>
      </c>
      <c r="BH198">
        <v>456</v>
      </c>
      <c r="BI198">
        <v>683</v>
      </c>
      <c r="BJ198">
        <v>10041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14322</v>
      </c>
      <c r="BT198">
        <v>5</v>
      </c>
      <c r="BU198">
        <v>13</v>
      </c>
      <c r="BV198">
        <v>20</v>
      </c>
      <c r="BW198">
        <v>16</v>
      </c>
      <c r="BX198">
        <v>32</v>
      </c>
      <c r="BY198">
        <v>5</v>
      </c>
      <c r="BZ198">
        <v>91</v>
      </c>
      <c r="CA198">
        <v>0</v>
      </c>
      <c r="CB198">
        <v>1</v>
      </c>
      <c r="CC198">
        <v>0</v>
      </c>
      <c r="CD198">
        <v>1</v>
      </c>
      <c r="CE198">
        <v>3</v>
      </c>
      <c r="CF198">
        <v>0</v>
      </c>
      <c r="CG198">
        <v>5</v>
      </c>
      <c r="CH198" t="s">
        <v>218</v>
      </c>
      <c r="CI198" t="s">
        <v>218</v>
      </c>
      <c r="CJ198" t="s">
        <v>218</v>
      </c>
      <c r="CK198" t="s">
        <v>218</v>
      </c>
      <c r="CL198" t="s">
        <v>218</v>
      </c>
      <c r="CM198" t="s">
        <v>218</v>
      </c>
      <c r="CN198" t="s">
        <v>218</v>
      </c>
      <c r="CO198">
        <v>2</v>
      </c>
      <c r="CP198">
        <v>3</v>
      </c>
      <c r="CQ198">
        <v>6</v>
      </c>
      <c r="CR198">
        <v>5</v>
      </c>
      <c r="CS198">
        <v>13</v>
      </c>
      <c r="CT198">
        <v>3</v>
      </c>
      <c r="CU198">
        <v>32</v>
      </c>
      <c r="CV198">
        <v>3</v>
      </c>
      <c r="CW198">
        <v>9</v>
      </c>
      <c r="CX198">
        <v>14</v>
      </c>
      <c r="CY198">
        <v>10</v>
      </c>
      <c r="CZ198">
        <v>15</v>
      </c>
      <c r="DA198">
        <v>2</v>
      </c>
      <c r="DB198">
        <v>53</v>
      </c>
      <c r="DC198">
        <v>51436139</v>
      </c>
      <c r="DD198">
        <v>52573579</v>
      </c>
      <c r="DE198">
        <v>54.18</v>
      </c>
      <c r="DF198">
        <v>54.18</v>
      </c>
      <c r="DG198">
        <v>54.18</v>
      </c>
      <c r="DH198">
        <v>54.18</v>
      </c>
      <c r="DI198">
        <v>54.18</v>
      </c>
      <c r="DJ198">
        <v>54.18</v>
      </c>
      <c r="DK198">
        <v>54.18</v>
      </c>
      <c r="DL198">
        <v>54.18</v>
      </c>
      <c r="DM198">
        <v>54.18</v>
      </c>
      <c r="DN198">
        <v>54.18</v>
      </c>
      <c r="DO198">
        <v>54.18</v>
      </c>
      <c r="DP198">
        <v>54.18</v>
      </c>
      <c r="DQ198">
        <v>54.18</v>
      </c>
      <c r="DR198">
        <v>54.18</v>
      </c>
      <c r="DS198">
        <v>54.18</v>
      </c>
      <c r="DT198">
        <v>54.18</v>
      </c>
      <c r="DU198">
        <v>54.18</v>
      </c>
      <c r="DV198">
        <v>54.18</v>
      </c>
      <c r="DW198">
        <v>54.18</v>
      </c>
      <c r="DX198">
        <v>54.18</v>
      </c>
      <c r="DY198">
        <v>54.18</v>
      </c>
      <c r="DZ198">
        <v>54.18</v>
      </c>
      <c r="EA198">
        <v>54.18</v>
      </c>
      <c r="EB198">
        <v>54.18</v>
      </c>
      <c r="EC198">
        <v>54.18</v>
      </c>
      <c r="ED198">
        <v>54.18</v>
      </c>
      <c r="EE198">
        <v>54.18</v>
      </c>
      <c r="EF198">
        <v>54.18</v>
      </c>
      <c r="EG198">
        <v>54.18</v>
      </c>
      <c r="EH198">
        <v>54.18</v>
      </c>
      <c r="EI198">
        <v>54.18</v>
      </c>
      <c r="EJ198">
        <v>299.613</v>
      </c>
      <c r="EK198">
        <v>339.673</v>
      </c>
      <c r="EL198">
        <v>382.23700000000002</v>
      </c>
      <c r="EM198">
        <v>417.61700000000002</v>
      </c>
      <c r="EN198">
        <v>460.85500000000002</v>
      </c>
      <c r="EO198">
        <v>491.98599999999999</v>
      </c>
      <c r="EP198">
        <v>509.39</v>
      </c>
      <c r="EQ198">
        <v>524.75400000000002</v>
      </c>
      <c r="ER198">
        <v>559.55799999999999</v>
      </c>
      <c r="ES198">
        <v>613.70699999999999</v>
      </c>
      <c r="ET198">
        <v>656.97</v>
      </c>
      <c r="EU198">
        <v>706.33299999999997</v>
      </c>
      <c r="EV198">
        <v>771.58500000000004</v>
      </c>
      <c r="EW198">
        <v>838.54</v>
      </c>
      <c r="EX198">
        <v>916.48299999999995</v>
      </c>
      <c r="EY198">
        <v>1007.796</v>
      </c>
      <c r="EZ198">
        <v>1104.9929999999999</v>
      </c>
      <c r="FA198">
        <v>1196.1489999999999</v>
      </c>
      <c r="FB198">
        <v>1259.6510000000001</v>
      </c>
      <c r="FC198">
        <v>1318.9459999999999</v>
      </c>
      <c r="FD198">
        <v>1419.9010000000001</v>
      </c>
      <c r="FE198">
        <v>1533.4659999999999</v>
      </c>
      <c r="FF198">
        <v>1648.88</v>
      </c>
      <c r="FG198">
        <v>1781.396</v>
      </c>
      <c r="FH198">
        <v>1949.43</v>
      </c>
      <c r="FI198">
        <v>2139.9299999999998</v>
      </c>
      <c r="FJ198">
        <v>2354.7289999999998</v>
      </c>
      <c r="FK198">
        <v>2586.625</v>
      </c>
      <c r="FL198">
        <v>2792.1770000000001</v>
      </c>
      <c r="FM198">
        <v>3008.6350000000002</v>
      </c>
      <c r="FN198">
        <v>3258.663</v>
      </c>
      <c r="FO198">
        <v>2.8134767891102199</v>
      </c>
      <c r="FP198">
        <v>0.16692033339308501</v>
      </c>
      <c r="FQ198">
        <v>47.6241340754205</v>
      </c>
      <c r="FR198">
        <v>81.196341325338395</v>
      </c>
      <c r="FS198">
        <v>0.19275991214586499</v>
      </c>
      <c r="FT198">
        <v>-2.2999999999999998</v>
      </c>
      <c r="FU198">
        <v>-2</v>
      </c>
      <c r="FV198">
        <v>0.72499999999999998</v>
      </c>
      <c r="FW198">
        <v>74.3</v>
      </c>
      <c r="FX198">
        <v>90.3</v>
      </c>
      <c r="FY198">
        <v>62.3</v>
      </c>
      <c r="FZ198">
        <v>2600</v>
      </c>
      <c r="GA198">
        <v>0.82099999999999995</v>
      </c>
      <c r="GB198">
        <v>0.81</v>
      </c>
      <c r="GC198">
        <v>0.54400000000000004</v>
      </c>
      <c r="GD198">
        <v>13</v>
      </c>
      <c r="GE198">
        <v>86</v>
      </c>
      <c r="GF198">
        <v>6.8</v>
      </c>
      <c r="GG198" t="s">
        <v>211</v>
      </c>
      <c r="GH198" t="s">
        <v>211</v>
      </c>
      <c r="GI198">
        <v>34.9</v>
      </c>
      <c r="GJ198" t="s">
        <v>211</v>
      </c>
      <c r="GK198">
        <v>53</v>
      </c>
      <c r="GL198">
        <v>1.2</v>
      </c>
      <c r="GM198">
        <v>0</v>
      </c>
      <c r="GN198">
        <v>28.8</v>
      </c>
      <c r="GO198">
        <v>36.6</v>
      </c>
      <c r="GP198">
        <v>9.3000000000000007</v>
      </c>
      <c r="GQ198">
        <v>0.55400000000000005</v>
      </c>
      <c r="GR198">
        <v>0.69</v>
      </c>
      <c r="GS198">
        <v>76.099999999999994</v>
      </c>
      <c r="GT198">
        <v>72.3</v>
      </c>
      <c r="GU198">
        <v>86.9</v>
      </c>
      <c r="GV198">
        <v>93.9</v>
      </c>
    </row>
    <row r="199" spans="1:204">
      <c r="A199" s="9" t="s">
        <v>587</v>
      </c>
      <c r="B199" s="9" t="s">
        <v>588</v>
      </c>
      <c r="E199">
        <v>13907564</v>
      </c>
      <c r="F199">
        <v>4440988</v>
      </c>
      <c r="G199">
        <v>318073.34379999997</v>
      </c>
      <c r="H199">
        <v>116672.1406</v>
      </c>
      <c r="I199">
        <v>6.0779652340957266E-2</v>
      </c>
      <c r="L199">
        <v>0</v>
      </c>
      <c r="M199">
        <v>0</v>
      </c>
      <c r="N199">
        <v>0</v>
      </c>
      <c r="O199">
        <v>0</v>
      </c>
      <c r="R199">
        <v>0</v>
      </c>
      <c r="S199">
        <v>0</v>
      </c>
      <c r="T199">
        <v>0</v>
      </c>
      <c r="U199">
        <v>0</v>
      </c>
      <c r="X199">
        <v>30000</v>
      </c>
      <c r="Y199">
        <v>264710</v>
      </c>
      <c r="Z199">
        <v>23690</v>
      </c>
      <c r="AA199">
        <v>5659</v>
      </c>
      <c r="AD199">
        <v>0</v>
      </c>
      <c r="AE199">
        <v>0</v>
      </c>
      <c r="AF199">
        <v>0</v>
      </c>
      <c r="AG199">
        <v>0</v>
      </c>
      <c r="AH199">
        <v>324059</v>
      </c>
      <c r="AK199">
        <v>0</v>
      </c>
      <c r="AL199">
        <v>0</v>
      </c>
      <c r="AM199">
        <v>0</v>
      </c>
      <c r="AN199">
        <v>0</v>
      </c>
      <c r="AO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Y199">
        <v>0</v>
      </c>
      <c r="AZ199">
        <v>376</v>
      </c>
      <c r="BA199">
        <v>156</v>
      </c>
      <c r="BB199">
        <v>160</v>
      </c>
      <c r="BC199">
        <v>692</v>
      </c>
      <c r="BF199">
        <v>0</v>
      </c>
      <c r="BG199">
        <v>0</v>
      </c>
      <c r="BH199">
        <v>30</v>
      </c>
      <c r="BI199">
        <v>0</v>
      </c>
      <c r="BJ199">
        <v>30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722</v>
      </c>
      <c r="BT199">
        <v>0</v>
      </c>
      <c r="BU199">
        <v>0</v>
      </c>
      <c r="BV199">
        <v>1</v>
      </c>
      <c r="BW199">
        <v>2</v>
      </c>
      <c r="BX199">
        <v>10</v>
      </c>
      <c r="BY199">
        <v>1</v>
      </c>
      <c r="BZ199">
        <v>14</v>
      </c>
      <c r="CA199" t="s">
        <v>218</v>
      </c>
      <c r="CB199" t="s">
        <v>218</v>
      </c>
      <c r="CC199" t="s">
        <v>218</v>
      </c>
      <c r="CD199" t="s">
        <v>218</v>
      </c>
      <c r="CE199" t="s">
        <v>218</v>
      </c>
      <c r="CF199" t="s">
        <v>218</v>
      </c>
      <c r="CG199" t="s">
        <v>218</v>
      </c>
      <c r="CH199" t="s">
        <v>218</v>
      </c>
      <c r="CI199" t="s">
        <v>218</v>
      </c>
      <c r="CJ199" t="s">
        <v>218</v>
      </c>
      <c r="CK199" t="s">
        <v>218</v>
      </c>
      <c r="CL199" t="s">
        <v>218</v>
      </c>
      <c r="CM199" t="s">
        <v>218</v>
      </c>
      <c r="CN199" t="s">
        <v>218</v>
      </c>
      <c r="CO199">
        <v>0</v>
      </c>
      <c r="CP199">
        <v>0</v>
      </c>
      <c r="CQ199">
        <v>1</v>
      </c>
      <c r="CR199">
        <v>2</v>
      </c>
      <c r="CS199">
        <v>8</v>
      </c>
      <c r="CT199">
        <v>1</v>
      </c>
      <c r="CU199">
        <v>12</v>
      </c>
      <c r="CV199">
        <v>0</v>
      </c>
      <c r="CW199">
        <v>0</v>
      </c>
      <c r="CX199">
        <v>0</v>
      </c>
      <c r="CY199">
        <v>0</v>
      </c>
      <c r="CZ199">
        <v>2</v>
      </c>
      <c r="DA199">
        <v>0</v>
      </c>
      <c r="DB199">
        <v>2</v>
      </c>
      <c r="DC199">
        <v>7799333</v>
      </c>
      <c r="DD199">
        <v>8081848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>
        <v>1404.8689999999999</v>
      </c>
      <c r="EU199">
        <v>1475.442</v>
      </c>
      <c r="EV199">
        <v>1555.904</v>
      </c>
      <c r="EW199">
        <v>1577.3430000000001</v>
      </c>
      <c r="EX199">
        <v>1642.3989999999999</v>
      </c>
      <c r="EY199">
        <v>1698.989</v>
      </c>
      <c r="EZ199">
        <v>1745.2840000000001</v>
      </c>
      <c r="FA199">
        <v>1805.0419999999999</v>
      </c>
      <c r="FB199">
        <v>1874.5530000000001</v>
      </c>
      <c r="FC199">
        <v>1913.674</v>
      </c>
      <c r="FD199">
        <v>2012.992</v>
      </c>
      <c r="FE199">
        <v>2073.8510000000001</v>
      </c>
      <c r="FF199">
        <v>2125.518</v>
      </c>
      <c r="FG199">
        <v>2182.5819999999999</v>
      </c>
      <c r="FH199">
        <v>2109.2730000000001</v>
      </c>
      <c r="FI199">
        <v>2203.0459999999998</v>
      </c>
      <c r="FJ199">
        <v>2274.4319999999998</v>
      </c>
      <c r="FK199">
        <v>2335.16</v>
      </c>
      <c r="FL199">
        <v>2406.2080000000001</v>
      </c>
      <c r="FM199">
        <v>2569.3829999999998</v>
      </c>
      <c r="FN199">
        <v>2676.3380000000002</v>
      </c>
      <c r="FO199" t="e">
        <v>#N/A</v>
      </c>
      <c r="FP199">
        <v>0</v>
      </c>
      <c r="FQ199">
        <v>8.6999998092651296</v>
      </c>
      <c r="FR199">
        <v>16.144878026537299</v>
      </c>
      <c r="FS199" t="e">
        <v>#N/A</v>
      </c>
      <c r="FT199">
        <v>0</v>
      </c>
      <c r="FU199">
        <v>0</v>
      </c>
      <c r="FV199">
        <v>0.57499999999999996</v>
      </c>
      <c r="FW199">
        <v>62.5</v>
      </c>
      <c r="FX199">
        <v>58.9</v>
      </c>
      <c r="FY199">
        <v>54.4</v>
      </c>
      <c r="FZ199">
        <v>2335</v>
      </c>
      <c r="GA199">
        <v>0.624</v>
      </c>
      <c r="GB199">
        <v>0.57399999999999995</v>
      </c>
      <c r="GC199">
        <v>0.52600000000000002</v>
      </c>
      <c r="GD199">
        <v>-6</v>
      </c>
      <c r="GE199">
        <v>38</v>
      </c>
      <c r="GF199">
        <v>5.6</v>
      </c>
      <c r="GG199" t="s">
        <v>211</v>
      </c>
      <c r="GH199">
        <v>32.799999999999997</v>
      </c>
      <c r="GI199">
        <v>77.400000000000006</v>
      </c>
      <c r="GJ199" t="s">
        <v>211</v>
      </c>
      <c r="GK199">
        <v>118</v>
      </c>
      <c r="GL199">
        <v>3</v>
      </c>
      <c r="GM199">
        <v>-0.1</v>
      </c>
      <c r="GN199">
        <v>31.8</v>
      </c>
      <c r="GO199">
        <v>79.8</v>
      </c>
      <c r="GP199">
        <v>4.4000000000000004</v>
      </c>
      <c r="GQ199">
        <v>0.13500000000000001</v>
      </c>
      <c r="GR199">
        <v>0.25</v>
      </c>
      <c r="GS199">
        <v>64.099999999999994</v>
      </c>
      <c r="GT199">
        <v>60.9</v>
      </c>
      <c r="GU199">
        <v>40.5</v>
      </c>
      <c r="GV199">
        <v>77</v>
      </c>
    </row>
    <row r="200" spans="1:204">
      <c r="A200" s="9" t="s">
        <v>589</v>
      </c>
      <c r="B200" s="9" t="s">
        <v>590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e">
        <v>#N/A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>
        <v>0.81699999999999995</v>
      </c>
      <c r="FW200">
        <v>74.099999999999994</v>
      </c>
      <c r="FX200">
        <v>97</v>
      </c>
      <c r="FY200">
        <v>70.099999999999994</v>
      </c>
      <c r="FZ200">
        <v>9096</v>
      </c>
      <c r="GA200">
        <v>0.81899999999999995</v>
      </c>
      <c r="GB200">
        <v>0.88</v>
      </c>
      <c r="GC200">
        <v>0.753</v>
      </c>
      <c r="GD200">
        <v>8</v>
      </c>
      <c r="GE200">
        <v>446</v>
      </c>
      <c r="GF200">
        <v>16.5</v>
      </c>
      <c r="GG200" t="s">
        <v>211</v>
      </c>
      <c r="GH200">
        <v>15.6</v>
      </c>
      <c r="GI200">
        <v>57.4</v>
      </c>
      <c r="GJ200">
        <v>52.2</v>
      </c>
      <c r="GK200" t="s">
        <v>211</v>
      </c>
      <c r="GL200">
        <v>0.2</v>
      </c>
      <c r="GM200">
        <v>-0.1</v>
      </c>
      <c r="GN200">
        <v>67.900000000000006</v>
      </c>
      <c r="GO200">
        <v>25</v>
      </c>
      <c r="GP200">
        <v>16.899999999999999</v>
      </c>
      <c r="GQ200">
        <v>0.64100000000000001</v>
      </c>
      <c r="GR200">
        <v>0.49</v>
      </c>
      <c r="GS200">
        <v>76.5</v>
      </c>
      <c r="GT200">
        <v>71.7</v>
      </c>
      <c r="GU200">
        <v>95.4</v>
      </c>
      <c r="GV200">
        <v>98.6</v>
      </c>
    </row>
    <row r="201" spans="1:204">
      <c r="A201" s="9" t="s">
        <v>591</v>
      </c>
      <c r="B201" s="9" t="s">
        <v>592</v>
      </c>
      <c r="E201">
        <v>7064198</v>
      </c>
      <c r="F201">
        <v>3637809.75</v>
      </c>
      <c r="G201">
        <v>0</v>
      </c>
      <c r="H201">
        <v>0</v>
      </c>
      <c r="I201">
        <v>4.8375497900919927E-3</v>
      </c>
      <c r="J201">
        <v>0</v>
      </c>
      <c r="K201">
        <v>0</v>
      </c>
      <c r="L201">
        <v>1700000</v>
      </c>
      <c r="M201">
        <v>1273204</v>
      </c>
      <c r="N201">
        <v>0</v>
      </c>
      <c r="O201">
        <v>1200000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30900</v>
      </c>
      <c r="W201">
        <v>0</v>
      </c>
      <c r="X201">
        <v>800000</v>
      </c>
      <c r="Y201">
        <v>0</v>
      </c>
      <c r="Z201">
        <v>1929900</v>
      </c>
      <c r="AA201">
        <v>1764929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8698933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11</v>
      </c>
      <c r="AX201">
        <v>0</v>
      </c>
      <c r="AY201">
        <v>0</v>
      </c>
      <c r="AZ201">
        <v>0</v>
      </c>
      <c r="BA201">
        <v>5</v>
      </c>
      <c r="BB201">
        <v>11</v>
      </c>
      <c r="BC201">
        <v>27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27</v>
      </c>
      <c r="BT201">
        <v>3</v>
      </c>
      <c r="BU201">
        <v>1</v>
      </c>
      <c r="BV201">
        <v>3</v>
      </c>
      <c r="BW201">
        <v>1</v>
      </c>
      <c r="BX201">
        <v>5</v>
      </c>
      <c r="BY201">
        <v>4</v>
      </c>
      <c r="BZ201">
        <v>17</v>
      </c>
      <c r="CA201">
        <v>1</v>
      </c>
      <c r="CB201">
        <v>1</v>
      </c>
      <c r="CC201">
        <v>2</v>
      </c>
      <c r="CD201">
        <v>1</v>
      </c>
      <c r="CE201">
        <v>2</v>
      </c>
      <c r="CF201">
        <v>0</v>
      </c>
      <c r="CG201">
        <v>7</v>
      </c>
      <c r="CH201" t="s">
        <v>218</v>
      </c>
      <c r="CI201" t="s">
        <v>218</v>
      </c>
      <c r="CJ201" t="s">
        <v>218</v>
      </c>
      <c r="CK201" t="s">
        <v>218</v>
      </c>
      <c r="CL201" t="s">
        <v>218</v>
      </c>
      <c r="CM201" t="s">
        <v>218</v>
      </c>
      <c r="CN201" t="s">
        <v>218</v>
      </c>
      <c r="CO201">
        <v>1</v>
      </c>
      <c r="CP201">
        <v>0</v>
      </c>
      <c r="CQ201">
        <v>1</v>
      </c>
      <c r="CR201">
        <v>0</v>
      </c>
      <c r="CS201">
        <v>3</v>
      </c>
      <c r="CT201">
        <v>4</v>
      </c>
      <c r="CU201">
        <v>9</v>
      </c>
      <c r="CV201" t="s">
        <v>218</v>
      </c>
      <c r="CW201" t="s">
        <v>218</v>
      </c>
      <c r="CX201" t="s">
        <v>218</v>
      </c>
      <c r="CY201" t="s">
        <v>218</v>
      </c>
      <c r="CZ201" t="s">
        <v>218</v>
      </c>
      <c r="DA201" t="s">
        <v>218</v>
      </c>
      <c r="DB201" t="s">
        <v>218</v>
      </c>
      <c r="DC201">
        <v>5571292</v>
      </c>
      <c r="DD201">
        <v>5755417</v>
      </c>
      <c r="DE201">
        <v>5.7380000000000004</v>
      </c>
      <c r="DF201">
        <v>5.7380000000000004</v>
      </c>
      <c r="DG201">
        <v>5.7380000000000004</v>
      </c>
      <c r="DH201">
        <v>5.7380000000000004</v>
      </c>
      <c r="DI201">
        <v>5.7380000000000004</v>
      </c>
      <c r="DJ201">
        <v>5.7380000000000004</v>
      </c>
      <c r="DK201">
        <v>5.7380000000000004</v>
      </c>
      <c r="DL201">
        <v>5.7380000000000004</v>
      </c>
      <c r="DM201">
        <v>5.7380000000000004</v>
      </c>
      <c r="DN201">
        <v>5.7380000000000004</v>
      </c>
      <c r="DO201">
        <v>5.7380000000000004</v>
      </c>
      <c r="DP201">
        <v>5.7380000000000004</v>
      </c>
      <c r="DQ201">
        <v>5.7380000000000004</v>
      </c>
      <c r="DR201">
        <v>5.7380000000000004</v>
      </c>
      <c r="DS201">
        <v>5.7380000000000004</v>
      </c>
      <c r="DT201">
        <v>5.7380000000000004</v>
      </c>
      <c r="DU201">
        <v>5.7380000000000004</v>
      </c>
      <c r="DV201">
        <v>5.7380000000000004</v>
      </c>
      <c r="DW201">
        <v>5.7380000000000004</v>
      </c>
      <c r="DX201">
        <v>5.7380000000000004</v>
      </c>
      <c r="DY201">
        <v>5.7380000000000004</v>
      </c>
      <c r="DZ201">
        <v>5.7380000000000004</v>
      </c>
      <c r="EA201">
        <v>5.7380000000000004</v>
      </c>
      <c r="EB201">
        <v>5.7380000000000004</v>
      </c>
      <c r="EC201">
        <v>5.7380000000000004</v>
      </c>
      <c r="ED201">
        <v>5.7380000000000004</v>
      </c>
      <c r="EE201">
        <v>5.7380000000000004</v>
      </c>
      <c r="EF201">
        <v>5.7380000000000004</v>
      </c>
      <c r="EG201">
        <v>5.7380000000000004</v>
      </c>
      <c r="EH201">
        <v>5.7380000000000004</v>
      </c>
      <c r="EI201">
        <v>5.7380000000000004</v>
      </c>
      <c r="EJ201">
        <v>826.39599999999996</v>
      </c>
      <c r="EK201">
        <v>933.26599999999996</v>
      </c>
      <c r="EL201">
        <v>931.46100000000001</v>
      </c>
      <c r="EM201">
        <v>928.096</v>
      </c>
      <c r="EN201">
        <v>918.15200000000004</v>
      </c>
      <c r="EO201">
        <v>929.63800000000003</v>
      </c>
      <c r="EP201">
        <v>938.11900000000003</v>
      </c>
      <c r="EQ201">
        <v>949.66</v>
      </c>
      <c r="ER201">
        <v>1041.6780000000001</v>
      </c>
      <c r="ES201">
        <v>1010.55</v>
      </c>
      <c r="ET201">
        <v>1011.687</v>
      </c>
      <c r="EU201">
        <v>1009.191</v>
      </c>
      <c r="EV201">
        <v>1023.0890000000001</v>
      </c>
      <c r="EW201">
        <v>1016.431</v>
      </c>
      <c r="EX201">
        <v>873.524</v>
      </c>
      <c r="EY201">
        <v>832.98299999999995</v>
      </c>
      <c r="EZ201">
        <v>875.05600000000004</v>
      </c>
      <c r="FA201">
        <v>887.87599999999998</v>
      </c>
      <c r="FB201">
        <v>853.19500000000005</v>
      </c>
      <c r="FC201">
        <v>876.11400000000003</v>
      </c>
      <c r="FD201">
        <v>918.21100000000001</v>
      </c>
      <c r="FE201">
        <v>963.13800000000003</v>
      </c>
      <c r="FF201">
        <v>988.60699999999997</v>
      </c>
      <c r="FG201">
        <v>1036.607</v>
      </c>
      <c r="FH201">
        <v>1098.5139999999999</v>
      </c>
      <c r="FI201">
        <v>1159.17</v>
      </c>
      <c r="FJ201">
        <v>1240.5340000000001</v>
      </c>
      <c r="FK201">
        <v>1309.21</v>
      </c>
      <c r="FL201">
        <v>1386.289</v>
      </c>
      <c r="FM201">
        <v>1465.8109999999999</v>
      </c>
      <c r="FN201">
        <v>1543.3140000000001</v>
      </c>
      <c r="FO201">
        <v>1.32200424923884</v>
      </c>
      <c r="FP201">
        <v>0</v>
      </c>
      <c r="FQ201">
        <v>22</v>
      </c>
      <c r="FR201">
        <v>28.042326365334802</v>
      </c>
      <c r="FS201">
        <v>2.8266473802690099E-2</v>
      </c>
      <c r="FT201">
        <v>0.9</v>
      </c>
      <c r="FU201">
        <v>1</v>
      </c>
      <c r="FV201">
        <v>0.48099999999999998</v>
      </c>
      <c r="FW201">
        <v>44.5</v>
      </c>
      <c r="FX201">
        <v>70.599999999999994</v>
      </c>
      <c r="FY201">
        <v>63.3</v>
      </c>
      <c r="FZ201">
        <v>1358</v>
      </c>
      <c r="GA201">
        <v>0.32600000000000001</v>
      </c>
      <c r="GB201">
        <v>0.68200000000000005</v>
      </c>
      <c r="GC201">
        <v>0.435</v>
      </c>
      <c r="GD201">
        <v>-12</v>
      </c>
      <c r="GE201">
        <v>29</v>
      </c>
      <c r="GF201">
        <v>10.8</v>
      </c>
      <c r="GG201">
        <v>55</v>
      </c>
      <c r="GH201">
        <v>14.8</v>
      </c>
      <c r="GI201">
        <v>57.5</v>
      </c>
      <c r="GJ201" t="s">
        <v>211</v>
      </c>
      <c r="GK201">
        <v>192</v>
      </c>
      <c r="GL201">
        <v>2.6</v>
      </c>
      <c r="GM201">
        <v>-0.1</v>
      </c>
      <c r="GN201">
        <v>35.700000000000003</v>
      </c>
      <c r="GO201">
        <v>91</v>
      </c>
      <c r="GP201">
        <v>6</v>
      </c>
      <c r="GQ201">
        <v>0.42599999999999999</v>
      </c>
      <c r="GR201">
        <v>0.56000000000000005</v>
      </c>
      <c r="GS201">
        <v>45</v>
      </c>
      <c r="GT201">
        <v>44</v>
      </c>
      <c r="GU201">
        <v>60.7</v>
      </c>
      <c r="GV201">
        <v>80.8</v>
      </c>
    </row>
    <row r="202" spans="1:204">
      <c r="A202" s="9" t="s">
        <v>593</v>
      </c>
      <c r="B202" s="9" t="s">
        <v>594</v>
      </c>
      <c r="E202">
        <v>8576693</v>
      </c>
      <c r="F202">
        <v>4018319.25</v>
      </c>
      <c r="G202">
        <v>0</v>
      </c>
      <c r="H202">
        <v>0</v>
      </c>
      <c r="I202" t="e">
        <v>#N/A</v>
      </c>
      <c r="J202">
        <v>700000</v>
      </c>
      <c r="K202">
        <v>700000</v>
      </c>
      <c r="L202">
        <v>5000000</v>
      </c>
      <c r="M202">
        <v>5000000</v>
      </c>
      <c r="N202">
        <v>6055000</v>
      </c>
      <c r="O202">
        <v>8100000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296000</v>
      </c>
      <c r="AA202">
        <v>35000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25886000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119</v>
      </c>
      <c r="BB202">
        <v>29</v>
      </c>
      <c r="BC202">
        <v>148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156</v>
      </c>
      <c r="BT202">
        <v>1</v>
      </c>
      <c r="BU202">
        <v>1</v>
      </c>
      <c r="BV202">
        <v>1</v>
      </c>
      <c r="BW202">
        <v>3</v>
      </c>
      <c r="BX202">
        <v>6</v>
      </c>
      <c r="BY202">
        <v>3</v>
      </c>
      <c r="BZ202">
        <v>15</v>
      </c>
      <c r="CA202">
        <v>1</v>
      </c>
      <c r="CB202">
        <v>1</v>
      </c>
      <c r="CC202">
        <v>1</v>
      </c>
      <c r="CD202">
        <v>3</v>
      </c>
      <c r="CE202">
        <v>3</v>
      </c>
      <c r="CF202">
        <v>1</v>
      </c>
      <c r="CG202">
        <v>10</v>
      </c>
      <c r="CH202" t="s">
        <v>218</v>
      </c>
      <c r="CI202" t="s">
        <v>218</v>
      </c>
      <c r="CJ202" t="s">
        <v>218</v>
      </c>
      <c r="CK202" t="s">
        <v>218</v>
      </c>
      <c r="CL202" t="s">
        <v>218</v>
      </c>
      <c r="CM202" t="s">
        <v>218</v>
      </c>
      <c r="CN202" t="s">
        <v>218</v>
      </c>
      <c r="CO202">
        <v>0</v>
      </c>
      <c r="CP202">
        <v>0</v>
      </c>
      <c r="CQ202">
        <v>0</v>
      </c>
      <c r="CR202">
        <v>0</v>
      </c>
      <c r="CS202">
        <v>3</v>
      </c>
      <c r="CT202">
        <v>1</v>
      </c>
      <c r="CU202">
        <v>4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6793567</v>
      </c>
      <c r="DD202">
        <v>7027474</v>
      </c>
      <c r="DE202">
        <v>7.0940000000000003</v>
      </c>
      <c r="DF202">
        <v>7.0940000000000003</v>
      </c>
      <c r="DG202">
        <v>7.0940000000000003</v>
      </c>
      <c r="DH202">
        <v>7.0940000000000003</v>
      </c>
      <c r="DI202">
        <v>7.0940000000000003</v>
      </c>
      <c r="DJ202">
        <v>7.0940000000000003</v>
      </c>
      <c r="DK202">
        <v>7.0940000000000003</v>
      </c>
      <c r="DL202">
        <v>7.0940000000000003</v>
      </c>
      <c r="DM202">
        <v>7.0940000000000003</v>
      </c>
      <c r="DN202">
        <v>7.0940000000000003</v>
      </c>
      <c r="DO202">
        <v>7.0940000000000003</v>
      </c>
      <c r="DP202">
        <v>7.0940000000000003</v>
      </c>
      <c r="DQ202">
        <v>7.0940000000000003</v>
      </c>
      <c r="DR202">
        <v>7.0940000000000003</v>
      </c>
      <c r="DS202">
        <v>7.0940000000000003</v>
      </c>
      <c r="DT202">
        <v>7.0940000000000003</v>
      </c>
      <c r="DU202">
        <v>7.0940000000000003</v>
      </c>
      <c r="DV202">
        <v>7.0940000000000003</v>
      </c>
      <c r="DW202">
        <v>7.0940000000000003</v>
      </c>
      <c r="DX202">
        <v>7.0940000000000003</v>
      </c>
      <c r="DY202">
        <v>7.0940000000000003</v>
      </c>
      <c r="DZ202">
        <v>7.0940000000000003</v>
      </c>
      <c r="EA202">
        <v>7.0940000000000003</v>
      </c>
      <c r="EB202">
        <v>7.0940000000000003</v>
      </c>
      <c r="EC202">
        <v>7.0940000000000003</v>
      </c>
      <c r="ED202">
        <v>7.0940000000000003</v>
      </c>
      <c r="EE202">
        <v>7.0940000000000003</v>
      </c>
      <c r="EF202">
        <v>7.0940000000000003</v>
      </c>
      <c r="EG202">
        <v>7.0940000000000003</v>
      </c>
      <c r="EH202">
        <v>7.0940000000000003</v>
      </c>
      <c r="EI202">
        <v>7.0940000000000003</v>
      </c>
      <c r="EJ202">
        <v>135.46700000000001</v>
      </c>
      <c r="EK202">
        <v>162.00299999999999</v>
      </c>
      <c r="EL202">
        <v>169.31899999999999</v>
      </c>
      <c r="EM202">
        <v>173.27199999999999</v>
      </c>
      <c r="EN202">
        <v>170.905</v>
      </c>
      <c r="EO202">
        <v>181.922</v>
      </c>
      <c r="EP202">
        <v>184.11699999999999</v>
      </c>
      <c r="EQ202">
        <v>185.41399999999999</v>
      </c>
      <c r="ER202">
        <v>199.95500000000001</v>
      </c>
      <c r="ES202">
        <v>211.68799999999999</v>
      </c>
      <c r="ET202">
        <v>228.05600000000001</v>
      </c>
      <c r="EU202">
        <v>245.12100000000001</v>
      </c>
      <c r="EV202">
        <v>222.68700000000001</v>
      </c>
      <c r="EW202">
        <v>224.73099999999999</v>
      </c>
      <c r="EX202">
        <v>234.74199999999999</v>
      </c>
      <c r="EY202">
        <v>232.13200000000001</v>
      </c>
      <c r="EZ202">
        <v>251.232</v>
      </c>
      <c r="FA202">
        <v>261.471</v>
      </c>
      <c r="FB202">
        <v>265.31</v>
      </c>
      <c r="FC202">
        <v>260.24200000000002</v>
      </c>
      <c r="FD202">
        <v>247.28399999999999</v>
      </c>
      <c r="FE202">
        <v>247.084</v>
      </c>
      <c r="FF202">
        <v>241.06100000000001</v>
      </c>
      <c r="FG202">
        <v>218.27600000000001</v>
      </c>
      <c r="FH202">
        <v>202.529</v>
      </c>
      <c r="FI202">
        <v>200.31200000000001</v>
      </c>
      <c r="FJ202">
        <v>195.43199999999999</v>
      </c>
      <c r="FK202">
        <v>188.43</v>
      </c>
      <c r="FL202" t="e">
        <v>#N/A</v>
      </c>
      <c r="FM202" t="e">
        <v>#N/A</v>
      </c>
      <c r="FN202" t="e">
        <v>#N/A</v>
      </c>
      <c r="FO202">
        <v>2210851.99133984</v>
      </c>
      <c r="FP202">
        <v>0</v>
      </c>
      <c r="FQ202">
        <v>19</v>
      </c>
      <c r="FR202">
        <v>1654721</v>
      </c>
      <c r="FS202">
        <v>45</v>
      </c>
      <c r="FT202">
        <v>1.5</v>
      </c>
      <c r="FU202">
        <v>1.7</v>
      </c>
      <c r="FV202" t="s">
        <v>211</v>
      </c>
      <c r="FW202">
        <v>43.4</v>
      </c>
      <c r="FX202">
        <v>91.2</v>
      </c>
      <c r="FY202">
        <v>54.4</v>
      </c>
      <c r="FZ202" t="s">
        <v>211</v>
      </c>
      <c r="GA202">
        <v>0.30599999999999999</v>
      </c>
      <c r="GB202">
        <v>0.78900000000000003</v>
      </c>
      <c r="GC202" t="s">
        <v>211</v>
      </c>
      <c r="GD202" t="s">
        <v>211</v>
      </c>
      <c r="GE202">
        <v>50.1</v>
      </c>
      <c r="GF202">
        <v>10.5</v>
      </c>
      <c r="GG202">
        <v>12.4</v>
      </c>
      <c r="GH202">
        <v>15.6</v>
      </c>
      <c r="GI202">
        <v>2.6</v>
      </c>
      <c r="GJ202">
        <v>1.4</v>
      </c>
      <c r="GK202">
        <v>29</v>
      </c>
      <c r="GL202" t="s">
        <v>211</v>
      </c>
      <c r="GM202" t="s">
        <v>211</v>
      </c>
      <c r="GN202" t="s">
        <v>211</v>
      </c>
      <c r="GO202">
        <v>70</v>
      </c>
      <c r="GP202">
        <v>7.3</v>
      </c>
      <c r="GQ202" t="s">
        <v>211</v>
      </c>
      <c r="GR202" t="s">
        <v>211</v>
      </c>
      <c r="GS202">
        <v>43.6</v>
      </c>
      <c r="GT202">
        <v>42.6</v>
      </c>
      <c r="GU202">
        <v>88.3</v>
      </c>
      <c r="GV202">
        <v>94.1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[1]CLists!#REF!</xm:f>
          </x14:formula1>
          <xm:sqref>A2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C202"/>
  <sheetViews>
    <sheetView topLeftCell="AD1" workbookViewId="0">
      <selection activeCell="AN1" sqref="AN1:AN1048576"/>
    </sheetView>
  </sheetViews>
  <sheetFormatPr baseColWidth="10" defaultRowHeight="12" x14ac:dyDescent="0"/>
  <cols>
    <col min="2" max="2" width="23" customWidth="1"/>
    <col min="3" max="3" width="3.33203125" customWidth="1"/>
    <col min="4" max="4" width="3.83203125" customWidth="1"/>
    <col min="39" max="39" width="12.83203125" customWidth="1"/>
    <col min="40" max="40" width="6.33203125" customWidth="1"/>
    <col min="41" max="47" width="14.1640625" customWidth="1"/>
    <col min="49" max="54" width="12.1640625" bestFit="1" customWidth="1"/>
    <col min="55" max="55" width="13.1640625" bestFit="1" customWidth="1"/>
  </cols>
  <sheetData>
    <row r="10" spans="1:55" ht="72">
      <c r="E10" s="6" t="s">
        <v>595</v>
      </c>
      <c r="F10" s="6" t="s">
        <v>596</v>
      </c>
      <c r="G10" s="6" t="s">
        <v>597</v>
      </c>
      <c r="H10" s="6" t="s">
        <v>598</v>
      </c>
      <c r="I10" s="6" t="s">
        <v>599</v>
      </c>
      <c r="J10" s="6" t="s">
        <v>600</v>
      </c>
      <c r="K10" s="6" t="s">
        <v>601</v>
      </c>
      <c r="L10" s="6" t="s">
        <v>602</v>
      </c>
      <c r="M10" s="6" t="s">
        <v>603</v>
      </c>
      <c r="N10" s="6" t="s">
        <v>604</v>
      </c>
      <c r="O10" s="6" t="s">
        <v>605</v>
      </c>
      <c r="P10" s="6" t="s">
        <v>606</v>
      </c>
      <c r="Q10" s="6" t="s">
        <v>607</v>
      </c>
      <c r="R10" s="6" t="s">
        <v>608</v>
      </c>
      <c r="S10" s="6" t="s">
        <v>609</v>
      </c>
      <c r="T10" s="6" t="s">
        <v>610</v>
      </c>
      <c r="U10" s="6" t="s">
        <v>611</v>
      </c>
      <c r="V10" s="6" t="s">
        <v>612</v>
      </c>
      <c r="W10" s="6" t="s">
        <v>613</v>
      </c>
      <c r="X10" s="6" t="s">
        <v>614</v>
      </c>
      <c r="Y10" s="6" t="s">
        <v>615</v>
      </c>
      <c r="Z10" s="6" t="s">
        <v>616</v>
      </c>
      <c r="AA10" s="6" t="s">
        <v>617</v>
      </c>
      <c r="AB10" s="6" t="s">
        <v>618</v>
      </c>
      <c r="AC10" s="6" t="s">
        <v>619</v>
      </c>
      <c r="AD10" s="6" t="s">
        <v>620</v>
      </c>
      <c r="AE10" s="6" t="s">
        <v>621</v>
      </c>
      <c r="AF10" s="6" t="s">
        <v>622</v>
      </c>
      <c r="AG10" s="6" t="s">
        <v>623</v>
      </c>
      <c r="AH10" s="6" t="s">
        <v>624</v>
      </c>
      <c r="AI10" s="6" t="s">
        <v>625</v>
      </c>
      <c r="AJ10" s="6" t="s">
        <v>626</v>
      </c>
      <c r="AK10" s="6" t="s">
        <v>627</v>
      </c>
      <c r="AL10" s="6" t="s">
        <v>628</v>
      </c>
      <c r="AM10" s="6" t="s">
        <v>629</v>
      </c>
      <c r="AN10" s="6"/>
      <c r="AO10" s="11" t="s">
        <v>112</v>
      </c>
      <c r="AP10" s="11" t="s">
        <v>117</v>
      </c>
      <c r="AQ10" s="11" t="s">
        <v>122</v>
      </c>
      <c r="AR10" s="11" t="s">
        <v>127</v>
      </c>
      <c r="AS10" s="11" t="s">
        <v>132</v>
      </c>
      <c r="AT10" s="11" t="s">
        <v>137</v>
      </c>
      <c r="AU10" s="11" t="s">
        <v>141</v>
      </c>
      <c r="AW10" s="11"/>
      <c r="AX10" s="11"/>
      <c r="AY10" s="11"/>
      <c r="AZ10" s="11"/>
      <c r="BA10" s="11"/>
      <c r="BB10" s="11"/>
      <c r="BC10" s="11"/>
    </row>
    <row r="11" spans="1:55">
      <c r="A11" s="10" t="s">
        <v>208</v>
      </c>
      <c r="B11" s="10" t="s">
        <v>209</v>
      </c>
      <c r="E11">
        <v>0</v>
      </c>
      <c r="F11">
        <v>0</v>
      </c>
      <c r="G11">
        <v>0</v>
      </c>
      <c r="H11">
        <v>0</v>
      </c>
      <c r="I11">
        <v>2580000</v>
      </c>
      <c r="J11">
        <v>1900000</v>
      </c>
      <c r="K11">
        <v>280000</v>
      </c>
      <c r="L11">
        <v>0</v>
      </c>
      <c r="M11">
        <v>0</v>
      </c>
      <c r="N11">
        <v>200</v>
      </c>
      <c r="O11">
        <v>0</v>
      </c>
      <c r="P11">
        <v>200000</v>
      </c>
      <c r="Q11">
        <v>0</v>
      </c>
      <c r="R11">
        <v>170684</v>
      </c>
      <c r="S11">
        <v>301684</v>
      </c>
      <c r="T11">
        <v>0</v>
      </c>
      <c r="U11">
        <v>300400</v>
      </c>
      <c r="V11">
        <v>38105</v>
      </c>
      <c r="W11">
        <v>6345</v>
      </c>
      <c r="X11">
        <v>89801</v>
      </c>
      <c r="Y11">
        <v>108696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22656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</row>
    <row r="12" spans="1:55">
      <c r="A12" s="10" t="s">
        <v>212</v>
      </c>
      <c r="B12" s="10" t="s">
        <v>213</v>
      </c>
      <c r="E12">
        <v>0</v>
      </c>
      <c r="F12">
        <v>0</v>
      </c>
      <c r="G12">
        <v>3200000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</v>
      </c>
      <c r="N12">
        <v>0</v>
      </c>
      <c r="O12">
        <v>0</v>
      </c>
      <c r="P12">
        <v>0</v>
      </c>
      <c r="Q12">
        <v>150</v>
      </c>
      <c r="R12">
        <v>0</v>
      </c>
      <c r="S12">
        <v>0</v>
      </c>
      <c r="T12">
        <v>0</v>
      </c>
      <c r="U12">
        <v>35000</v>
      </c>
      <c r="V12">
        <v>11500</v>
      </c>
      <c r="W12">
        <v>66884</v>
      </c>
      <c r="X12">
        <v>3000</v>
      </c>
      <c r="Y12">
        <v>20600</v>
      </c>
      <c r="Z12">
        <v>0</v>
      </c>
      <c r="AA12">
        <v>0</v>
      </c>
      <c r="AB12">
        <v>0</v>
      </c>
      <c r="AC12">
        <v>0</v>
      </c>
      <c r="AD12">
        <v>125000</v>
      </c>
      <c r="AE12">
        <v>400000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75</v>
      </c>
      <c r="AM12">
        <v>0</v>
      </c>
      <c r="AO12" s="12">
        <v>2671000</v>
      </c>
      <c r="AP12" s="12">
        <v>2671000</v>
      </c>
      <c r="AQ12" s="12">
        <v>2671000</v>
      </c>
      <c r="AR12" s="12">
        <v>2671000</v>
      </c>
      <c r="AS12" s="12">
        <v>2671000</v>
      </c>
      <c r="AT12" s="12">
        <v>2671000</v>
      </c>
      <c r="AU12" s="12">
        <v>2671000</v>
      </c>
      <c r="AW12" s="12"/>
      <c r="AX12" s="12"/>
      <c r="AY12" s="12"/>
      <c r="AZ12" s="12"/>
      <c r="BA12" s="12"/>
      <c r="BB12" s="12"/>
      <c r="BC12" s="12"/>
    </row>
    <row r="13" spans="1:55">
      <c r="A13" s="10" t="s">
        <v>214</v>
      </c>
      <c r="B13" s="10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38564</v>
      </c>
      <c r="T13">
        <v>16470</v>
      </c>
      <c r="U13">
        <v>2258</v>
      </c>
      <c r="V13">
        <v>34317</v>
      </c>
      <c r="W13">
        <v>48635</v>
      </c>
      <c r="X13">
        <v>90740</v>
      </c>
      <c r="Y13">
        <v>61598</v>
      </c>
      <c r="Z13">
        <v>0</v>
      </c>
      <c r="AA13">
        <v>0</v>
      </c>
      <c r="AB13">
        <v>10107</v>
      </c>
      <c r="AC13">
        <v>0</v>
      </c>
      <c r="AD13">
        <v>10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 s="12">
        <v>18666000</v>
      </c>
      <c r="AP13" s="12">
        <v>18666000</v>
      </c>
      <c r="AQ13" s="12">
        <v>18666000</v>
      </c>
      <c r="AR13" s="12">
        <v>18666000</v>
      </c>
      <c r="AS13" s="12">
        <v>18666000</v>
      </c>
      <c r="AT13" s="12">
        <v>18666000</v>
      </c>
      <c r="AU13" s="12">
        <v>18666000</v>
      </c>
      <c r="AW13" s="12"/>
      <c r="AX13" s="12"/>
      <c r="AY13" s="12"/>
      <c r="AZ13" s="12"/>
      <c r="BA13" s="12"/>
      <c r="BB13" s="12"/>
      <c r="BC13" s="12"/>
    </row>
    <row r="14" spans="1:55">
      <c r="A14" s="10" t="s">
        <v>216</v>
      </c>
      <c r="B14" s="10" t="s">
        <v>217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 s="12" t="e">
        <v>#N/A</v>
      </c>
      <c r="AP14" s="12" t="e">
        <v>#N/A</v>
      </c>
      <c r="AQ14" s="12" t="e">
        <v>#N/A</v>
      </c>
      <c r="AR14" s="12" t="e">
        <v>#N/A</v>
      </c>
      <c r="AS14" s="12" t="e">
        <v>#N/A</v>
      </c>
      <c r="AT14" s="12" t="e">
        <v>#N/A</v>
      </c>
      <c r="AU14" s="12" t="e">
        <v>#N/A</v>
      </c>
      <c r="AW14" s="12"/>
      <c r="AX14" s="12"/>
      <c r="AY14" s="12"/>
      <c r="AZ14" s="12"/>
      <c r="BA14" s="12"/>
      <c r="BB14" s="12"/>
      <c r="BC14" s="12"/>
    </row>
    <row r="15" spans="1:55">
      <c r="A15" s="10" t="s">
        <v>219</v>
      </c>
      <c r="B15" s="10" t="s">
        <v>220</v>
      </c>
      <c r="E15">
        <v>80000</v>
      </c>
      <c r="F15">
        <v>500000</v>
      </c>
      <c r="G15">
        <v>1900000</v>
      </c>
      <c r="H15">
        <v>0</v>
      </c>
      <c r="I15">
        <v>105000</v>
      </c>
      <c r="J15">
        <v>25000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100000</v>
      </c>
      <c r="V15">
        <v>0</v>
      </c>
      <c r="W15">
        <v>118944</v>
      </c>
      <c r="X15">
        <v>390750</v>
      </c>
      <c r="Y15">
        <v>496246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 s="12">
        <v>6993000</v>
      </c>
      <c r="AP15" s="12">
        <v>6993000</v>
      </c>
      <c r="AQ15" s="12">
        <v>6993000</v>
      </c>
      <c r="AR15" s="12">
        <v>6993000</v>
      </c>
      <c r="AS15" s="12">
        <v>6993000</v>
      </c>
      <c r="AT15" s="12">
        <v>6993000</v>
      </c>
      <c r="AU15" s="12">
        <v>6993000</v>
      </c>
      <c r="AW15" s="12"/>
      <c r="AX15" s="12"/>
      <c r="AY15" s="12"/>
      <c r="AZ15" s="12"/>
      <c r="BA15" s="12"/>
      <c r="BB15" s="12"/>
      <c r="BC15" s="12"/>
    </row>
    <row r="16" spans="1:55">
      <c r="A16" s="10" t="s">
        <v>221</v>
      </c>
      <c r="B16" s="10" t="s">
        <v>222</v>
      </c>
      <c r="E16">
        <v>0</v>
      </c>
      <c r="F16">
        <v>75000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8030</v>
      </c>
      <c r="AC16">
        <v>3702</v>
      </c>
      <c r="AD16">
        <v>7982</v>
      </c>
      <c r="AE16">
        <v>0</v>
      </c>
      <c r="AF16">
        <v>30800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 s="12">
        <v>63000</v>
      </c>
      <c r="AP16" s="12">
        <v>63000</v>
      </c>
      <c r="AQ16" s="12">
        <v>63000</v>
      </c>
      <c r="AR16" s="12">
        <v>63000</v>
      </c>
      <c r="AS16" s="12">
        <v>63000</v>
      </c>
      <c r="AT16" s="12">
        <v>63000</v>
      </c>
      <c r="AU16" s="12">
        <v>63000</v>
      </c>
      <c r="AW16" s="12"/>
      <c r="AX16" s="12"/>
      <c r="AY16" s="12"/>
      <c r="AZ16" s="12"/>
      <c r="BA16" s="12"/>
      <c r="BB16" s="12"/>
      <c r="BC16" s="12"/>
    </row>
    <row r="17" spans="1:55">
      <c r="A17" s="10" t="s">
        <v>223</v>
      </c>
      <c r="B17" s="10" t="s">
        <v>224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25000</v>
      </c>
      <c r="P17">
        <v>3500</v>
      </c>
      <c r="Q17">
        <v>0</v>
      </c>
      <c r="R17">
        <v>0</v>
      </c>
      <c r="S17">
        <v>111600</v>
      </c>
      <c r="T17">
        <v>7502000</v>
      </c>
      <c r="U17">
        <v>4690074</v>
      </c>
      <c r="V17">
        <v>15000</v>
      </c>
      <c r="W17">
        <v>661140</v>
      </c>
      <c r="X17">
        <v>308807</v>
      </c>
      <c r="Y17">
        <v>119128</v>
      </c>
      <c r="Z17">
        <v>100</v>
      </c>
      <c r="AA17">
        <v>2000</v>
      </c>
      <c r="AB17">
        <v>0</v>
      </c>
      <c r="AC17">
        <v>14000</v>
      </c>
      <c r="AD17">
        <v>12080</v>
      </c>
      <c r="AE17">
        <v>1152</v>
      </c>
      <c r="AF17">
        <v>24</v>
      </c>
      <c r="AG17">
        <v>0</v>
      </c>
      <c r="AH17">
        <v>152752</v>
      </c>
      <c r="AI17">
        <v>0</v>
      </c>
      <c r="AJ17">
        <v>0</v>
      </c>
      <c r="AK17">
        <v>0</v>
      </c>
      <c r="AL17">
        <v>0</v>
      </c>
      <c r="AM17">
        <v>0</v>
      </c>
      <c r="AO17" s="12">
        <v>27950000</v>
      </c>
      <c r="AP17" s="12">
        <v>27950000</v>
      </c>
      <c r="AQ17" s="12">
        <v>27950000</v>
      </c>
      <c r="AR17" s="12">
        <v>27950000</v>
      </c>
      <c r="AS17" s="12">
        <v>27950000</v>
      </c>
      <c r="AT17" s="12">
        <v>27950000</v>
      </c>
      <c r="AU17" s="12">
        <v>27950000</v>
      </c>
      <c r="AW17" s="12"/>
      <c r="AX17" s="12"/>
      <c r="AY17" s="12"/>
      <c r="AZ17" s="12"/>
      <c r="BA17" s="12"/>
      <c r="BB17" s="12"/>
      <c r="BC17" s="12"/>
    </row>
    <row r="18" spans="1:55">
      <c r="A18" s="10" t="s">
        <v>225</v>
      </c>
      <c r="B18" s="10" t="s">
        <v>226</v>
      </c>
      <c r="E18">
        <v>0</v>
      </c>
      <c r="F18">
        <v>0</v>
      </c>
      <c r="G18">
        <v>0</v>
      </c>
      <c r="H18">
        <v>0</v>
      </c>
      <c r="I18">
        <v>297000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7000</v>
      </c>
      <c r="W18">
        <v>144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 s="12" t="e">
        <v>#VALUE!</v>
      </c>
      <c r="AP18" s="12" t="e">
        <v>#VALUE!</v>
      </c>
      <c r="AQ18" s="12" t="e">
        <v>#VALUE!</v>
      </c>
      <c r="AR18" s="12" t="e">
        <v>#VALUE!</v>
      </c>
      <c r="AS18" s="12" t="e">
        <v>#VALUE!</v>
      </c>
      <c r="AT18" s="12" t="e">
        <v>#VALUE!</v>
      </c>
      <c r="AU18" s="12" t="e">
        <v>#VALUE!</v>
      </c>
      <c r="AW18" s="12"/>
      <c r="AX18" s="12"/>
      <c r="AY18" s="12"/>
      <c r="AZ18" s="12"/>
      <c r="BA18" s="12"/>
      <c r="BB18" s="12"/>
      <c r="BC18" s="12"/>
    </row>
    <row r="19" spans="1:55">
      <c r="A19" s="10" t="s">
        <v>227</v>
      </c>
      <c r="B19" s="10" t="s">
        <v>228</v>
      </c>
      <c r="E19">
        <v>80000</v>
      </c>
      <c r="F19">
        <v>0</v>
      </c>
      <c r="G19">
        <v>0</v>
      </c>
      <c r="H19">
        <v>7000000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4600784</v>
      </c>
      <c r="P19">
        <v>0</v>
      </c>
      <c r="Q19">
        <v>0</v>
      </c>
      <c r="R19">
        <v>2000</v>
      </c>
      <c r="S19">
        <v>0</v>
      </c>
      <c r="T19">
        <v>0</v>
      </c>
      <c r="U19">
        <v>6000</v>
      </c>
      <c r="V19">
        <v>34156</v>
      </c>
      <c r="W19">
        <v>19776</v>
      </c>
      <c r="X19">
        <v>13190</v>
      </c>
      <c r="Y19">
        <v>228600</v>
      </c>
      <c r="Z19">
        <v>100</v>
      </c>
      <c r="AA19">
        <v>1012</v>
      </c>
      <c r="AB19">
        <v>528</v>
      </c>
      <c r="AC19">
        <v>3927059</v>
      </c>
      <c r="AD19">
        <v>12383</v>
      </c>
      <c r="AE19">
        <v>13765</v>
      </c>
      <c r="AF19">
        <v>27400</v>
      </c>
      <c r="AG19">
        <v>40</v>
      </c>
      <c r="AH19">
        <v>11100</v>
      </c>
      <c r="AI19">
        <v>0</v>
      </c>
      <c r="AJ19">
        <v>46161</v>
      </c>
      <c r="AK19">
        <v>6844</v>
      </c>
      <c r="AL19">
        <v>3011</v>
      </c>
      <c r="AM19">
        <v>9954</v>
      </c>
      <c r="AO19" s="12">
        <v>14724000</v>
      </c>
      <c r="AP19" s="12">
        <v>14724000</v>
      </c>
      <c r="AQ19" s="12">
        <v>14724000</v>
      </c>
      <c r="AR19" s="12">
        <v>14724000</v>
      </c>
      <c r="AS19" s="12">
        <v>14724000</v>
      </c>
      <c r="AT19" s="12">
        <v>14724000</v>
      </c>
      <c r="AU19" s="12">
        <v>14724000</v>
      </c>
      <c r="AW19" s="12"/>
      <c r="AX19" s="12"/>
      <c r="AY19" s="12"/>
      <c r="AZ19" s="12"/>
      <c r="BA19" s="12"/>
      <c r="BB19" s="12"/>
      <c r="BC19" s="12"/>
    </row>
    <row r="20" spans="1:55">
      <c r="A20" s="10" t="s">
        <v>229</v>
      </c>
      <c r="B20" s="10" t="s">
        <v>230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60000</v>
      </c>
      <c r="X20">
        <v>1416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 s="12">
        <v>7549000</v>
      </c>
      <c r="AP20" s="12">
        <v>7549000</v>
      </c>
      <c r="AQ20" s="12">
        <v>7549000</v>
      </c>
      <c r="AR20" s="12">
        <v>7549000</v>
      </c>
      <c r="AS20" s="12">
        <v>7549000</v>
      </c>
      <c r="AT20" s="12">
        <v>7549000</v>
      </c>
      <c r="AU20" s="12">
        <v>7549000</v>
      </c>
      <c r="AW20" s="12"/>
      <c r="AX20" s="12"/>
      <c r="AY20" s="12"/>
      <c r="AZ20" s="12"/>
      <c r="BA20" s="12"/>
      <c r="BB20" s="12"/>
      <c r="BC20" s="12"/>
    </row>
    <row r="21" spans="1:55">
      <c r="A21" s="10" t="s">
        <v>231</v>
      </c>
      <c r="B21" s="10" t="s">
        <v>232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1733800</v>
      </c>
      <c r="W21">
        <v>0</v>
      </c>
      <c r="X21">
        <v>31500</v>
      </c>
      <c r="Y21">
        <v>75000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 s="12" t="e">
        <v>#VALUE!</v>
      </c>
      <c r="AP21" s="12" t="e">
        <v>#VALUE!</v>
      </c>
      <c r="AQ21" s="12" t="e">
        <v>#VALUE!</v>
      </c>
      <c r="AR21" s="12" t="e">
        <v>#VALUE!</v>
      </c>
      <c r="AS21" s="12" t="e">
        <v>#VALUE!</v>
      </c>
      <c r="AT21" s="12" t="e">
        <v>#VALUE!</v>
      </c>
      <c r="AU21" s="12" t="e">
        <v>#VALUE!</v>
      </c>
      <c r="AW21" s="12"/>
      <c r="AX21" s="12"/>
      <c r="AY21" s="12"/>
      <c r="AZ21" s="12"/>
      <c r="BA21" s="12"/>
      <c r="BB21" s="12"/>
      <c r="BC21" s="12"/>
    </row>
    <row r="22" spans="1:55">
      <c r="A22" s="10" t="s">
        <v>233</v>
      </c>
      <c r="B22" s="10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1700</v>
      </c>
      <c r="AC22">
        <v>0</v>
      </c>
      <c r="AD22">
        <v>0</v>
      </c>
      <c r="AE22">
        <v>17500</v>
      </c>
      <c r="AF22">
        <v>3000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 s="12">
        <v>210000</v>
      </c>
      <c r="AP22" s="12">
        <v>210000</v>
      </c>
      <c r="AQ22" s="12">
        <v>210000</v>
      </c>
      <c r="AR22" s="12">
        <v>210000</v>
      </c>
      <c r="AS22" s="12">
        <v>210000</v>
      </c>
      <c r="AT22" s="12">
        <v>210000</v>
      </c>
      <c r="AU22" s="12">
        <v>210000</v>
      </c>
      <c r="AW22" s="12"/>
      <c r="AX22" s="12"/>
      <c r="AY22" s="12"/>
      <c r="AZ22" s="12"/>
      <c r="BA22" s="12"/>
      <c r="BB22" s="12"/>
      <c r="BC22" s="12"/>
    </row>
    <row r="23" spans="1:55">
      <c r="A23" s="10" t="s">
        <v>235</v>
      </c>
      <c r="B23" s="10" t="s">
        <v>236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 s="12">
        <v>347000</v>
      </c>
      <c r="AP23" s="12">
        <v>347000</v>
      </c>
      <c r="AQ23" s="12">
        <v>347000</v>
      </c>
      <c r="AR23" s="12">
        <v>347000</v>
      </c>
      <c r="AS23" s="12">
        <v>347000</v>
      </c>
      <c r="AT23" s="12">
        <v>347000</v>
      </c>
      <c r="AU23" s="12">
        <v>347000</v>
      </c>
      <c r="AW23" s="12"/>
      <c r="AX23" s="12"/>
      <c r="AY23" s="12"/>
      <c r="AZ23" s="12"/>
      <c r="BA23" s="12"/>
      <c r="BB23" s="12"/>
      <c r="BC23" s="12"/>
    </row>
    <row r="24" spans="1:55">
      <c r="A24" s="10" t="s">
        <v>237</v>
      </c>
      <c r="B24" s="10" t="s">
        <v>238</v>
      </c>
      <c r="E24">
        <v>2000</v>
      </c>
      <c r="F24">
        <v>20000000</v>
      </c>
      <c r="G24">
        <v>5000000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36000</v>
      </c>
      <c r="Q24">
        <v>151200</v>
      </c>
      <c r="R24">
        <v>50000</v>
      </c>
      <c r="S24">
        <v>10708000</v>
      </c>
      <c r="T24">
        <v>67760000</v>
      </c>
      <c r="U24">
        <v>50276800</v>
      </c>
      <c r="V24">
        <v>37593393</v>
      </c>
      <c r="W24">
        <v>20374668</v>
      </c>
      <c r="X24">
        <v>52634915</v>
      </c>
      <c r="Y24">
        <v>1710640</v>
      </c>
      <c r="Z24">
        <v>2038300</v>
      </c>
      <c r="AA24">
        <v>4559750</v>
      </c>
      <c r="AB24">
        <v>26186079</v>
      </c>
      <c r="AC24">
        <v>7822692</v>
      </c>
      <c r="AD24">
        <v>608503</v>
      </c>
      <c r="AE24">
        <v>9051141</v>
      </c>
      <c r="AF24">
        <v>4212060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 s="12">
        <v>88855000</v>
      </c>
      <c r="AP24" s="12">
        <v>88855000</v>
      </c>
      <c r="AQ24" s="12">
        <v>88855000</v>
      </c>
      <c r="AR24" s="12">
        <v>88855000</v>
      </c>
      <c r="AS24" s="12">
        <v>88855000</v>
      </c>
      <c r="AT24" s="12">
        <v>88855000</v>
      </c>
      <c r="AU24" s="12">
        <v>88855000</v>
      </c>
      <c r="AW24" s="12"/>
      <c r="AX24" s="12"/>
      <c r="AY24" s="12"/>
      <c r="AZ24" s="12"/>
      <c r="BA24" s="12"/>
      <c r="BB24" s="12"/>
      <c r="BC24" s="12"/>
    </row>
    <row r="25" spans="1:55">
      <c r="A25" s="10" t="s">
        <v>239</v>
      </c>
      <c r="B25" s="10" t="s">
        <v>240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5007</v>
      </c>
      <c r="AA25">
        <v>230</v>
      </c>
      <c r="AB25">
        <v>0</v>
      </c>
      <c r="AC25">
        <v>0</v>
      </c>
      <c r="AD25">
        <v>2000</v>
      </c>
      <c r="AE25">
        <v>880</v>
      </c>
      <c r="AF25">
        <v>2500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 s="12">
        <v>250000</v>
      </c>
      <c r="AP25" s="12">
        <v>250000</v>
      </c>
      <c r="AQ25" s="12">
        <v>250000</v>
      </c>
      <c r="AR25" s="12">
        <v>250000</v>
      </c>
      <c r="AS25" s="12">
        <v>250000</v>
      </c>
      <c r="AT25" s="12">
        <v>250000</v>
      </c>
      <c r="AU25" s="12">
        <v>250000</v>
      </c>
      <c r="AW25" s="12"/>
      <c r="AX25" s="12"/>
      <c r="AY25" s="12"/>
      <c r="AZ25" s="12"/>
      <c r="BA25" s="12"/>
      <c r="BB25" s="12"/>
      <c r="BC25" s="12"/>
    </row>
    <row r="26" spans="1:55">
      <c r="A26" s="10" t="s">
        <v>241</v>
      </c>
      <c r="B26" s="10" t="s">
        <v>242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1820</v>
      </c>
      <c r="R26">
        <v>0</v>
      </c>
      <c r="S26">
        <v>0</v>
      </c>
      <c r="T26">
        <v>0</v>
      </c>
      <c r="U26">
        <v>0</v>
      </c>
      <c r="V26">
        <v>40000</v>
      </c>
      <c r="W26">
        <v>2000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21390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 s="12" t="e">
        <v>#VALUE!</v>
      </c>
      <c r="AP26" s="12" t="e">
        <v>#VALUE!</v>
      </c>
      <c r="AQ26" s="12" t="e">
        <v>#VALUE!</v>
      </c>
      <c r="AR26" s="12" t="e">
        <v>#VALUE!</v>
      </c>
      <c r="AS26" s="12" t="e">
        <v>#VALUE!</v>
      </c>
      <c r="AT26" s="12" t="e">
        <v>#VALUE!</v>
      </c>
      <c r="AU26" s="12" t="e">
        <v>#VALUE!</v>
      </c>
      <c r="AW26" s="12"/>
      <c r="AX26" s="12"/>
      <c r="AY26" s="12"/>
      <c r="AZ26" s="12"/>
      <c r="BA26" s="12"/>
      <c r="BB26" s="12"/>
      <c r="BC26" s="12"/>
    </row>
    <row r="27" spans="1:55">
      <c r="A27" s="10" t="s">
        <v>243</v>
      </c>
      <c r="B27" s="10" t="s">
        <v>244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735</v>
      </c>
      <c r="W27">
        <v>2540</v>
      </c>
      <c r="X27">
        <v>210</v>
      </c>
      <c r="Y27">
        <v>690</v>
      </c>
      <c r="Z27">
        <v>0</v>
      </c>
      <c r="AA27">
        <v>0</v>
      </c>
      <c r="AB27">
        <v>0</v>
      </c>
      <c r="AC27">
        <v>800</v>
      </c>
      <c r="AD27">
        <v>905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 s="12">
        <v>9857000</v>
      </c>
      <c r="AP27" s="12">
        <v>9857000</v>
      </c>
      <c r="AQ27" s="12">
        <v>9857000</v>
      </c>
      <c r="AR27" s="12">
        <v>9857000</v>
      </c>
      <c r="AS27" s="12">
        <v>9857000</v>
      </c>
      <c r="AT27" s="12">
        <v>9857000</v>
      </c>
      <c r="AU27" s="12">
        <v>9857000</v>
      </c>
      <c r="AW27" s="12"/>
      <c r="AX27" s="12"/>
      <c r="AY27" s="12"/>
      <c r="AZ27" s="12"/>
      <c r="BA27" s="12"/>
      <c r="BB27" s="12"/>
      <c r="BC27" s="12"/>
    </row>
    <row r="28" spans="1:55">
      <c r="A28" s="10" t="s">
        <v>245</v>
      </c>
      <c r="B28" s="10" t="s">
        <v>246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17000</v>
      </c>
      <c r="T28">
        <v>0</v>
      </c>
      <c r="U28">
        <v>0</v>
      </c>
      <c r="V28">
        <v>2600</v>
      </c>
      <c r="W28">
        <v>0</v>
      </c>
      <c r="X28">
        <v>0</v>
      </c>
      <c r="Y28">
        <v>38000</v>
      </c>
      <c r="Z28">
        <v>6000</v>
      </c>
      <c r="AA28">
        <v>0</v>
      </c>
      <c r="AB28">
        <v>0</v>
      </c>
      <c r="AC28">
        <v>0</v>
      </c>
      <c r="AD28">
        <v>142570</v>
      </c>
      <c r="AE28">
        <v>20000</v>
      </c>
      <c r="AF28">
        <v>10000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 s="12">
        <v>150000</v>
      </c>
      <c r="AP28" s="12">
        <v>150000</v>
      </c>
      <c r="AQ28" s="12">
        <v>150000</v>
      </c>
      <c r="AR28" s="12">
        <v>150000</v>
      </c>
      <c r="AS28" s="12">
        <v>150000</v>
      </c>
      <c r="AT28" s="12">
        <v>150000</v>
      </c>
      <c r="AU28" s="12">
        <v>150000</v>
      </c>
      <c r="AW28" s="12"/>
      <c r="AX28" s="12"/>
      <c r="AY28" s="12"/>
      <c r="AZ28" s="12"/>
      <c r="BA28" s="12"/>
      <c r="BB28" s="12"/>
      <c r="BC28" s="12"/>
    </row>
    <row r="29" spans="1:55">
      <c r="A29" s="10" t="s">
        <v>247</v>
      </c>
      <c r="B29" s="10" t="s">
        <v>248</v>
      </c>
      <c r="E29">
        <v>0</v>
      </c>
      <c r="F29">
        <v>2100000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580000</v>
      </c>
      <c r="T29">
        <v>475000</v>
      </c>
      <c r="U29">
        <v>84000</v>
      </c>
      <c r="V29">
        <v>356727</v>
      </c>
      <c r="W29">
        <v>477469</v>
      </c>
      <c r="X29">
        <v>10884</v>
      </c>
      <c r="Y29">
        <v>1108892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800</v>
      </c>
      <c r="AG29">
        <v>7200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 s="12">
        <v>3460000</v>
      </c>
      <c r="AP29" s="12">
        <v>3460000</v>
      </c>
      <c r="AQ29" s="12">
        <v>3460000</v>
      </c>
      <c r="AR29" s="12">
        <v>3460000</v>
      </c>
      <c r="AS29" s="12">
        <v>3460000</v>
      </c>
      <c r="AT29" s="12">
        <v>3460000</v>
      </c>
      <c r="AU29" s="12">
        <v>3460000</v>
      </c>
      <c r="AW29" s="12"/>
      <c r="AX29" s="12"/>
      <c r="AY29" s="12"/>
      <c r="AZ29" s="12"/>
      <c r="BA29" s="12"/>
      <c r="BB29" s="12"/>
      <c r="BC29" s="12"/>
    </row>
    <row r="30" spans="1:55">
      <c r="A30" s="10" t="s">
        <v>249</v>
      </c>
      <c r="B30" s="10" t="s">
        <v>250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600</v>
      </c>
      <c r="W30">
        <v>1000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65000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 s="12">
        <v>488000</v>
      </c>
      <c r="AP30" s="12">
        <v>488000</v>
      </c>
      <c r="AQ30" s="12">
        <v>488000</v>
      </c>
      <c r="AR30" s="12">
        <v>488000</v>
      </c>
      <c r="AS30" s="12">
        <v>488000</v>
      </c>
      <c r="AT30" s="12">
        <v>488000</v>
      </c>
      <c r="AU30" s="12">
        <v>488000</v>
      </c>
      <c r="AW30" s="12"/>
      <c r="AX30" s="12"/>
      <c r="AY30" s="12"/>
      <c r="AZ30" s="12"/>
      <c r="BA30" s="12"/>
      <c r="BB30" s="12"/>
      <c r="BC30" s="12"/>
    </row>
    <row r="31" spans="1:55">
      <c r="A31" s="10" t="s">
        <v>251</v>
      </c>
      <c r="B31" s="10" t="s">
        <v>252</v>
      </c>
      <c r="E31">
        <v>0</v>
      </c>
      <c r="F31">
        <v>3083049</v>
      </c>
      <c r="G31">
        <v>283160</v>
      </c>
      <c r="H31">
        <v>50000</v>
      </c>
      <c r="I31">
        <v>20000</v>
      </c>
      <c r="J31">
        <v>55000</v>
      </c>
      <c r="K31">
        <v>90000</v>
      </c>
      <c r="L31">
        <v>0</v>
      </c>
      <c r="M31">
        <v>0</v>
      </c>
      <c r="N31">
        <v>0</v>
      </c>
      <c r="O31">
        <v>0</v>
      </c>
      <c r="P31">
        <v>25282</v>
      </c>
      <c r="Q31">
        <v>0</v>
      </c>
      <c r="R31">
        <v>0</v>
      </c>
      <c r="S31">
        <v>223000</v>
      </c>
      <c r="T31">
        <v>383475</v>
      </c>
      <c r="U31">
        <v>40050</v>
      </c>
      <c r="V31">
        <v>190000</v>
      </c>
      <c r="W31">
        <v>371006</v>
      </c>
      <c r="X31">
        <v>523624</v>
      </c>
      <c r="Y31">
        <v>775860</v>
      </c>
      <c r="Z31">
        <v>0</v>
      </c>
      <c r="AA31">
        <v>0</v>
      </c>
      <c r="AB31">
        <v>0</v>
      </c>
      <c r="AC31">
        <v>0</v>
      </c>
      <c r="AD31">
        <v>12085</v>
      </c>
      <c r="AE31">
        <v>0</v>
      </c>
      <c r="AF31">
        <v>6655</v>
      </c>
      <c r="AG31">
        <v>0</v>
      </c>
      <c r="AH31">
        <v>0</v>
      </c>
      <c r="AI31">
        <v>0</v>
      </c>
      <c r="AJ31">
        <v>0</v>
      </c>
      <c r="AK31">
        <v>6300</v>
      </c>
      <c r="AL31">
        <v>3000</v>
      </c>
      <c r="AM31">
        <v>300</v>
      </c>
      <c r="AO31" s="12">
        <v>4996000</v>
      </c>
      <c r="AP31" s="12">
        <v>4996000</v>
      </c>
      <c r="AQ31" s="12">
        <v>4996000</v>
      </c>
      <c r="AR31" s="12">
        <v>4996000</v>
      </c>
      <c r="AS31" s="12">
        <v>4996000</v>
      </c>
      <c r="AT31" s="12">
        <v>4996000</v>
      </c>
      <c r="AU31" s="12">
        <v>4996000</v>
      </c>
      <c r="AW31" s="12"/>
      <c r="AX31" s="12"/>
      <c r="AY31" s="12"/>
      <c r="AZ31" s="12"/>
      <c r="BA31" s="12"/>
      <c r="BB31" s="12"/>
      <c r="BC31" s="12"/>
    </row>
    <row r="32" spans="1:55">
      <c r="A32" s="10" t="s">
        <v>253</v>
      </c>
      <c r="B32" s="10" t="s">
        <v>254</v>
      </c>
      <c r="E32">
        <v>0</v>
      </c>
      <c r="F32">
        <v>0</v>
      </c>
      <c r="G32">
        <v>0</v>
      </c>
      <c r="H32">
        <v>0</v>
      </c>
      <c r="I32">
        <v>0</v>
      </c>
      <c r="J32">
        <v>62575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10000</v>
      </c>
      <c r="S32">
        <v>0</v>
      </c>
      <c r="T32">
        <v>0</v>
      </c>
      <c r="U32">
        <v>0</v>
      </c>
      <c r="V32">
        <v>0</v>
      </c>
      <c r="W32">
        <v>9000</v>
      </c>
      <c r="X32">
        <v>281100</v>
      </c>
      <c r="Y32">
        <v>38640</v>
      </c>
      <c r="Z32">
        <v>0</v>
      </c>
      <c r="AA32">
        <v>0</v>
      </c>
      <c r="AB32">
        <v>0</v>
      </c>
      <c r="AC32">
        <v>0</v>
      </c>
      <c r="AD32">
        <v>1090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 s="12" t="e">
        <v>#VALUE!</v>
      </c>
      <c r="AP32" s="12" t="e">
        <v>#VALUE!</v>
      </c>
      <c r="AQ32" s="12" t="e">
        <v>#VALUE!</v>
      </c>
      <c r="AR32" s="12" t="e">
        <v>#VALUE!</v>
      </c>
      <c r="AS32" s="12" t="e">
        <v>#VALUE!</v>
      </c>
      <c r="AT32" s="12" t="e">
        <v>#VALUE!</v>
      </c>
      <c r="AU32" s="12" t="e">
        <v>#VALUE!</v>
      </c>
      <c r="AW32" s="12"/>
      <c r="AX32" s="12"/>
      <c r="AY32" s="12"/>
      <c r="AZ32" s="12"/>
      <c r="BA32" s="12"/>
      <c r="BB32" s="12"/>
      <c r="BC32" s="12"/>
    </row>
    <row r="33" spans="1:55">
      <c r="A33" s="10" t="s">
        <v>255</v>
      </c>
      <c r="B33" s="10" t="s">
        <v>256</v>
      </c>
      <c r="E33">
        <v>0</v>
      </c>
      <c r="F33">
        <v>1037300</v>
      </c>
      <c r="G33">
        <v>100000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12007</v>
      </c>
      <c r="V33">
        <v>5500</v>
      </c>
      <c r="W33">
        <v>138776</v>
      </c>
      <c r="X33">
        <v>4960</v>
      </c>
      <c r="Y33">
        <v>4656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 s="12">
        <v>908000</v>
      </c>
      <c r="AP33" s="12">
        <v>908000</v>
      </c>
      <c r="AQ33" s="12">
        <v>908000</v>
      </c>
      <c r="AR33" s="12">
        <v>908000</v>
      </c>
      <c r="AS33" s="12">
        <v>908000</v>
      </c>
      <c r="AT33" s="12">
        <v>908000</v>
      </c>
      <c r="AU33" s="12">
        <v>908000</v>
      </c>
      <c r="AW33" s="12"/>
      <c r="AX33" s="12"/>
      <c r="AY33" s="12"/>
      <c r="AZ33" s="12"/>
      <c r="BA33" s="12"/>
      <c r="BB33" s="12"/>
      <c r="BC33" s="12"/>
    </row>
    <row r="34" spans="1:55">
      <c r="A34" s="10" t="s">
        <v>257</v>
      </c>
      <c r="B34" s="10" t="s">
        <v>258</v>
      </c>
      <c r="E34">
        <v>5000000</v>
      </c>
      <c r="F34">
        <v>20000000</v>
      </c>
      <c r="G34">
        <v>750000</v>
      </c>
      <c r="H34">
        <v>0</v>
      </c>
      <c r="I34">
        <v>11000000</v>
      </c>
      <c r="J34">
        <v>1000000</v>
      </c>
      <c r="K34">
        <v>62000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1824300</v>
      </c>
      <c r="T34">
        <v>4360635</v>
      </c>
      <c r="U34">
        <v>4272971</v>
      </c>
      <c r="V34">
        <v>103000</v>
      </c>
      <c r="W34">
        <v>149046</v>
      </c>
      <c r="X34">
        <v>574587</v>
      </c>
      <c r="Y34">
        <v>3891260</v>
      </c>
      <c r="Z34">
        <v>4348</v>
      </c>
      <c r="AA34">
        <v>3200</v>
      </c>
      <c r="AB34">
        <v>45000</v>
      </c>
      <c r="AC34">
        <v>2676</v>
      </c>
      <c r="AD34">
        <v>3400</v>
      </c>
      <c r="AE34">
        <v>150404</v>
      </c>
      <c r="AF34">
        <v>3964</v>
      </c>
      <c r="AG34">
        <v>0</v>
      </c>
      <c r="AH34">
        <v>0</v>
      </c>
      <c r="AI34">
        <v>0</v>
      </c>
      <c r="AJ34">
        <v>0</v>
      </c>
      <c r="AK34">
        <v>12000</v>
      </c>
      <c r="AL34">
        <v>0</v>
      </c>
      <c r="AM34">
        <v>0</v>
      </c>
      <c r="AO34" s="12">
        <v>118563000</v>
      </c>
      <c r="AP34" s="12">
        <v>118563000</v>
      </c>
      <c r="AQ34" s="12">
        <v>118563000</v>
      </c>
      <c r="AR34" s="12">
        <v>118563000</v>
      </c>
      <c r="AS34" s="12">
        <v>118563000</v>
      </c>
      <c r="AT34" s="12">
        <v>118563000</v>
      </c>
      <c r="AU34" s="12">
        <v>118563000</v>
      </c>
      <c r="AW34" s="12"/>
      <c r="AX34" s="12"/>
      <c r="AY34" s="12"/>
      <c r="AZ34" s="12"/>
      <c r="BA34" s="12"/>
      <c r="BB34" s="12"/>
      <c r="BC34" s="12"/>
    </row>
    <row r="35" spans="1:55">
      <c r="A35" s="10" t="s">
        <v>259</v>
      </c>
      <c r="B35" s="10" t="s">
        <v>260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 s="12" t="e">
        <v>#VALUE!</v>
      </c>
      <c r="AP35" s="12" t="e">
        <v>#VALUE!</v>
      </c>
      <c r="AQ35" s="12" t="e">
        <v>#VALUE!</v>
      </c>
      <c r="AR35" s="12" t="e">
        <v>#VALUE!</v>
      </c>
      <c r="AS35" s="12" t="e">
        <v>#VALUE!</v>
      </c>
      <c r="AT35" s="12" t="e">
        <v>#VALUE!</v>
      </c>
      <c r="AU35" s="12" t="e">
        <v>#VALUE!</v>
      </c>
      <c r="AW35" s="12"/>
      <c r="AX35" s="12"/>
      <c r="AY35" s="12"/>
      <c r="AZ35" s="12"/>
      <c r="BA35" s="12"/>
      <c r="BB35" s="12"/>
      <c r="BC35" s="12"/>
    </row>
    <row r="36" spans="1:55">
      <c r="A36" s="10" t="s">
        <v>261</v>
      </c>
      <c r="B36" s="10" t="s">
        <v>262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323</v>
      </c>
      <c r="Q36">
        <v>70</v>
      </c>
      <c r="R36">
        <v>0</v>
      </c>
      <c r="S36">
        <v>0</v>
      </c>
      <c r="T36">
        <v>0</v>
      </c>
      <c r="U36">
        <v>0</v>
      </c>
      <c r="V36">
        <v>0</v>
      </c>
      <c r="W36">
        <v>200</v>
      </c>
      <c r="X36">
        <v>13270</v>
      </c>
      <c r="Y36">
        <v>90</v>
      </c>
      <c r="Z36">
        <v>0</v>
      </c>
      <c r="AA36">
        <v>0</v>
      </c>
      <c r="AB36">
        <v>0</v>
      </c>
      <c r="AC36">
        <v>5000</v>
      </c>
      <c r="AD36">
        <v>850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167</v>
      </c>
      <c r="AL36">
        <v>9</v>
      </c>
      <c r="AM36">
        <v>0</v>
      </c>
      <c r="AO36" s="12">
        <v>8862000</v>
      </c>
      <c r="AP36" s="12">
        <v>8862000</v>
      </c>
      <c r="AQ36" s="12">
        <v>8862000</v>
      </c>
      <c r="AR36" s="12">
        <v>8862000</v>
      </c>
      <c r="AS36" s="12">
        <v>8862000</v>
      </c>
      <c r="AT36" s="12">
        <v>8862000</v>
      </c>
      <c r="AU36" s="12">
        <v>8862000</v>
      </c>
      <c r="AW36" s="12"/>
      <c r="AX36" s="12"/>
      <c r="AY36" s="12"/>
      <c r="AZ36" s="12"/>
      <c r="BA36" s="12"/>
      <c r="BB36" s="12"/>
      <c r="BC36" s="12"/>
    </row>
    <row r="37" spans="1:55">
      <c r="A37" s="10" t="s">
        <v>263</v>
      </c>
      <c r="B37" s="10" t="s">
        <v>264</v>
      </c>
      <c r="E37">
        <v>442000</v>
      </c>
      <c r="F37">
        <v>1250000</v>
      </c>
      <c r="G37">
        <v>2800000</v>
      </c>
      <c r="H37">
        <v>75590</v>
      </c>
      <c r="I37">
        <v>20700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2072</v>
      </c>
      <c r="U37">
        <v>33324</v>
      </c>
      <c r="V37">
        <v>66500</v>
      </c>
      <c r="W37">
        <v>1560</v>
      </c>
      <c r="X37">
        <v>158773</v>
      </c>
      <c r="Y37">
        <v>289732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 s="12">
        <v>6962000</v>
      </c>
      <c r="AP37" s="12">
        <v>6962000</v>
      </c>
      <c r="AQ37" s="12">
        <v>6962000</v>
      </c>
      <c r="AR37" s="12">
        <v>6962000</v>
      </c>
      <c r="AS37" s="12">
        <v>6962000</v>
      </c>
      <c r="AT37" s="12">
        <v>6962000</v>
      </c>
      <c r="AU37" s="12">
        <v>6962000</v>
      </c>
      <c r="AW37" s="12"/>
      <c r="AX37" s="12"/>
      <c r="AY37" s="12"/>
      <c r="AZ37" s="12"/>
      <c r="BA37" s="12"/>
      <c r="BB37" s="12"/>
      <c r="BC37" s="12"/>
    </row>
    <row r="38" spans="1:55">
      <c r="A38" s="10" t="s">
        <v>265</v>
      </c>
      <c r="B38" s="10" t="s">
        <v>266</v>
      </c>
      <c r="E38">
        <v>0</v>
      </c>
      <c r="F38">
        <v>0</v>
      </c>
      <c r="G38">
        <v>0</v>
      </c>
      <c r="H38">
        <v>0</v>
      </c>
      <c r="I38">
        <v>650000</v>
      </c>
      <c r="J38">
        <v>2150000</v>
      </c>
      <c r="K38">
        <v>262500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3600</v>
      </c>
      <c r="V38">
        <v>0</v>
      </c>
      <c r="W38">
        <v>8500</v>
      </c>
      <c r="X38">
        <v>55506</v>
      </c>
      <c r="Y38">
        <v>13265</v>
      </c>
      <c r="Z38">
        <v>0</v>
      </c>
      <c r="AA38">
        <v>0</v>
      </c>
      <c r="AB38">
        <v>0</v>
      </c>
      <c r="AC38">
        <v>0</v>
      </c>
      <c r="AD38">
        <v>30810</v>
      </c>
      <c r="AE38">
        <v>17005</v>
      </c>
      <c r="AF38">
        <v>1500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 s="12">
        <v>4090000</v>
      </c>
      <c r="AP38" s="12">
        <v>4090000</v>
      </c>
      <c r="AQ38" s="12">
        <v>4090000</v>
      </c>
      <c r="AR38" s="12">
        <v>4090000</v>
      </c>
      <c r="AS38" s="12">
        <v>4090000</v>
      </c>
      <c r="AT38" s="12">
        <v>4090000</v>
      </c>
      <c r="AU38" s="12">
        <v>4090000</v>
      </c>
      <c r="AW38" s="12"/>
      <c r="AX38" s="12"/>
      <c r="AY38" s="12"/>
      <c r="AZ38" s="12"/>
      <c r="BA38" s="12"/>
      <c r="BB38" s="12"/>
      <c r="BC38" s="12"/>
    </row>
    <row r="39" spans="1:55">
      <c r="A39" s="10" t="s">
        <v>267</v>
      </c>
      <c r="B39" s="10" t="s">
        <v>268</v>
      </c>
      <c r="E39">
        <v>0</v>
      </c>
      <c r="F39">
        <v>0</v>
      </c>
      <c r="G39">
        <v>0</v>
      </c>
      <c r="H39">
        <v>5000000</v>
      </c>
      <c r="I39">
        <v>950000</v>
      </c>
      <c r="J39">
        <v>600000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900000</v>
      </c>
      <c r="V39">
        <v>1329000</v>
      </c>
      <c r="W39">
        <v>7247614</v>
      </c>
      <c r="X39">
        <v>57000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178091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 s="12" t="e">
        <v>#VALUE!</v>
      </c>
      <c r="AP39" s="12" t="e">
        <v>#VALUE!</v>
      </c>
      <c r="AQ39" s="12" t="e">
        <v>#VALUE!</v>
      </c>
      <c r="AR39" s="12" t="e">
        <v>#VALUE!</v>
      </c>
      <c r="AS39" s="12" t="e">
        <v>#VALUE!</v>
      </c>
      <c r="AT39" s="12" t="e">
        <v>#VALUE!</v>
      </c>
      <c r="AU39" s="12" t="e">
        <v>#VALUE!</v>
      </c>
      <c r="AW39" s="12"/>
      <c r="AX39" s="12"/>
      <c r="AY39" s="12"/>
      <c r="AZ39" s="12"/>
      <c r="BA39" s="12"/>
      <c r="BB39" s="12"/>
      <c r="BC39" s="12"/>
    </row>
    <row r="40" spans="1:55">
      <c r="A40" s="10" t="s">
        <v>269</v>
      </c>
      <c r="B40" s="10" t="s">
        <v>270</v>
      </c>
      <c r="E40">
        <v>0</v>
      </c>
      <c r="F40">
        <v>0</v>
      </c>
      <c r="G40">
        <v>186900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1200</v>
      </c>
      <c r="V40">
        <v>0</v>
      </c>
      <c r="W40">
        <v>3000</v>
      </c>
      <c r="X40">
        <v>10296</v>
      </c>
      <c r="Y40">
        <v>28095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 s="12">
        <v>8701000</v>
      </c>
      <c r="AP40" s="12">
        <v>8701000</v>
      </c>
      <c r="AQ40" s="12">
        <v>8701000</v>
      </c>
      <c r="AR40" s="12">
        <v>8701000</v>
      </c>
      <c r="AS40" s="12">
        <v>8701000</v>
      </c>
      <c r="AT40" s="12">
        <v>8701000</v>
      </c>
      <c r="AU40" s="12">
        <v>8701000</v>
      </c>
      <c r="AW40" s="12"/>
      <c r="AX40" s="12"/>
      <c r="AY40" s="12"/>
      <c r="AZ40" s="12"/>
      <c r="BA40" s="12"/>
      <c r="BB40" s="12"/>
      <c r="BC40" s="12"/>
    </row>
    <row r="41" spans="1:55">
      <c r="A41" s="10" t="s">
        <v>271</v>
      </c>
      <c r="B41" s="10" t="s">
        <v>272</v>
      </c>
      <c r="E41">
        <v>0</v>
      </c>
      <c r="F41">
        <v>30000</v>
      </c>
      <c r="G41">
        <v>0</v>
      </c>
      <c r="H41">
        <v>0</v>
      </c>
      <c r="I41">
        <v>0</v>
      </c>
      <c r="J41">
        <v>0</v>
      </c>
      <c r="K41">
        <v>0</v>
      </c>
      <c r="L41">
        <v>200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4500</v>
      </c>
      <c r="U41">
        <v>0</v>
      </c>
      <c r="V41">
        <v>46800</v>
      </c>
      <c r="W41">
        <v>3100</v>
      </c>
      <c r="X41">
        <v>13470</v>
      </c>
      <c r="Y41">
        <v>2600</v>
      </c>
      <c r="Z41">
        <v>0</v>
      </c>
      <c r="AA41">
        <v>3650</v>
      </c>
      <c r="AB41">
        <v>0</v>
      </c>
      <c r="AC41">
        <v>1304</v>
      </c>
      <c r="AD41">
        <v>7070</v>
      </c>
      <c r="AE41">
        <v>500</v>
      </c>
      <c r="AF41">
        <v>3</v>
      </c>
      <c r="AG41">
        <v>5000</v>
      </c>
      <c r="AH41">
        <v>2000</v>
      </c>
      <c r="AI41">
        <v>25000</v>
      </c>
      <c r="AJ41">
        <v>11100</v>
      </c>
      <c r="AK41">
        <v>11300</v>
      </c>
      <c r="AL41">
        <v>0</v>
      </c>
      <c r="AM41">
        <v>0</v>
      </c>
      <c r="AO41" s="12">
        <v>24471000</v>
      </c>
      <c r="AP41" s="12">
        <v>24471000</v>
      </c>
      <c r="AQ41" s="12">
        <v>24471000</v>
      </c>
      <c r="AR41" s="12">
        <v>24471000</v>
      </c>
      <c r="AS41" s="12">
        <v>24471000</v>
      </c>
      <c r="AT41" s="12">
        <v>24471000</v>
      </c>
      <c r="AU41" s="12">
        <v>24471000</v>
      </c>
      <c r="AW41" s="12"/>
      <c r="AX41" s="12"/>
      <c r="AY41" s="12"/>
      <c r="AZ41" s="12"/>
      <c r="BA41" s="12"/>
      <c r="BB41" s="12"/>
      <c r="BC41" s="12"/>
    </row>
    <row r="42" spans="1:55">
      <c r="A42" s="10" t="s">
        <v>273</v>
      </c>
      <c r="B42" s="10" t="s">
        <v>274</v>
      </c>
      <c r="E42">
        <v>0</v>
      </c>
      <c r="F42">
        <v>0</v>
      </c>
      <c r="G42">
        <v>0</v>
      </c>
      <c r="H42">
        <v>0</v>
      </c>
      <c r="I42">
        <v>40000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2222</v>
      </c>
      <c r="AA42">
        <v>5500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 s="12">
        <v>260000</v>
      </c>
      <c r="AP42" s="12">
        <v>260000</v>
      </c>
      <c r="AQ42" s="12">
        <v>260000</v>
      </c>
      <c r="AR42" s="12">
        <v>260000</v>
      </c>
      <c r="AS42" s="12">
        <v>260000</v>
      </c>
      <c r="AT42" s="12">
        <v>260000</v>
      </c>
      <c r="AU42" s="12">
        <v>260000</v>
      </c>
      <c r="AW42" s="12"/>
      <c r="AX42" s="12"/>
      <c r="AY42" s="12"/>
      <c r="AZ42" s="12"/>
      <c r="BA42" s="12"/>
      <c r="BB42" s="12"/>
      <c r="BC42" s="12"/>
    </row>
    <row r="43" spans="1:55">
      <c r="A43" s="10" t="s">
        <v>275</v>
      </c>
      <c r="B43" s="10" t="s">
        <v>276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21414</v>
      </c>
      <c r="W43">
        <v>55119</v>
      </c>
      <c r="X43">
        <v>44555</v>
      </c>
      <c r="Y43">
        <v>13380</v>
      </c>
      <c r="Z43">
        <v>1850</v>
      </c>
      <c r="AA43">
        <v>0</v>
      </c>
      <c r="AB43">
        <v>0</v>
      </c>
      <c r="AC43">
        <v>0</v>
      </c>
      <c r="AD43">
        <v>3000</v>
      </c>
      <c r="AE43">
        <v>0</v>
      </c>
      <c r="AF43">
        <v>12972</v>
      </c>
      <c r="AG43">
        <v>0</v>
      </c>
      <c r="AH43">
        <v>0</v>
      </c>
      <c r="AI43">
        <v>0</v>
      </c>
      <c r="AJ43">
        <v>85</v>
      </c>
      <c r="AK43">
        <v>750</v>
      </c>
      <c r="AL43">
        <v>0</v>
      </c>
      <c r="AM43">
        <v>0</v>
      </c>
      <c r="AO43" s="12">
        <v>2310000</v>
      </c>
      <c r="AP43" s="12">
        <v>2310000</v>
      </c>
      <c r="AQ43" s="12">
        <v>2310000</v>
      </c>
      <c r="AR43" s="12">
        <v>2310000</v>
      </c>
      <c r="AS43" s="12">
        <v>2310000</v>
      </c>
      <c r="AT43" s="12">
        <v>2310000</v>
      </c>
      <c r="AU43" s="12">
        <v>2310000</v>
      </c>
      <c r="AW43" s="12"/>
      <c r="AX43" s="12"/>
      <c r="AY43" s="12"/>
      <c r="AZ43" s="12"/>
      <c r="BA43" s="12"/>
      <c r="BB43" s="12"/>
      <c r="BC43" s="12"/>
    </row>
    <row r="44" spans="1:55">
      <c r="A44" s="10" t="s">
        <v>277</v>
      </c>
      <c r="B44" s="10" t="s">
        <v>278</v>
      </c>
      <c r="E44">
        <v>900000</v>
      </c>
      <c r="F44">
        <v>0</v>
      </c>
      <c r="G44">
        <v>0</v>
      </c>
      <c r="H44">
        <v>656000</v>
      </c>
      <c r="I44">
        <v>800000</v>
      </c>
      <c r="J44">
        <v>0</v>
      </c>
      <c r="K44">
        <v>2400000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500</v>
      </c>
      <c r="U44">
        <v>47512</v>
      </c>
      <c r="V44">
        <v>80686</v>
      </c>
      <c r="W44">
        <v>350269</v>
      </c>
      <c r="X44">
        <v>173000</v>
      </c>
      <c r="Y44">
        <v>171944</v>
      </c>
      <c r="Z44">
        <v>0</v>
      </c>
      <c r="AA44">
        <v>0</v>
      </c>
      <c r="AB44">
        <v>1200</v>
      </c>
      <c r="AC44">
        <v>0</v>
      </c>
      <c r="AD44">
        <v>0</v>
      </c>
      <c r="AE44">
        <v>145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 s="12">
        <v>4412000</v>
      </c>
      <c r="AP44" s="12">
        <v>4412000</v>
      </c>
      <c r="AQ44" s="12">
        <v>4412000</v>
      </c>
      <c r="AR44" s="12">
        <v>4412000</v>
      </c>
      <c r="AS44" s="12">
        <v>4412000</v>
      </c>
      <c r="AT44" s="12">
        <v>4412000</v>
      </c>
      <c r="AU44" s="12">
        <v>4412000</v>
      </c>
      <c r="AW44" s="12"/>
      <c r="AX44" s="12"/>
      <c r="AY44" s="12"/>
      <c r="AZ44" s="12"/>
      <c r="BA44" s="12"/>
      <c r="BB44" s="12"/>
      <c r="BC44" s="12"/>
    </row>
    <row r="45" spans="1:55">
      <c r="A45" s="10" t="s">
        <v>279</v>
      </c>
      <c r="B45" s="10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10000</v>
      </c>
      <c r="P45">
        <v>25000</v>
      </c>
      <c r="Q45">
        <v>0</v>
      </c>
      <c r="R45">
        <v>150</v>
      </c>
      <c r="S45">
        <v>14000</v>
      </c>
      <c r="T45">
        <v>251482</v>
      </c>
      <c r="U45">
        <v>2500</v>
      </c>
      <c r="V45">
        <v>80076</v>
      </c>
      <c r="W45">
        <v>424868</v>
      </c>
      <c r="X45">
        <v>106210</v>
      </c>
      <c r="Y45">
        <v>144755</v>
      </c>
      <c r="Z45">
        <v>0</v>
      </c>
      <c r="AA45">
        <v>353979</v>
      </c>
      <c r="AB45">
        <v>38000</v>
      </c>
      <c r="AC45">
        <v>2250</v>
      </c>
      <c r="AD45">
        <v>2400</v>
      </c>
      <c r="AE45">
        <v>112</v>
      </c>
      <c r="AF45">
        <v>0</v>
      </c>
      <c r="AG45">
        <v>0</v>
      </c>
      <c r="AH45">
        <v>0</v>
      </c>
      <c r="AI45">
        <v>0</v>
      </c>
      <c r="AJ45">
        <v>300</v>
      </c>
      <c r="AK45">
        <v>1000</v>
      </c>
      <c r="AL45">
        <v>285</v>
      </c>
      <c r="AM45">
        <v>0</v>
      </c>
      <c r="AO45" s="12">
        <v>11060000</v>
      </c>
      <c r="AP45" s="12">
        <v>11060000</v>
      </c>
      <c r="AQ45" s="12">
        <v>11060000</v>
      </c>
      <c r="AR45" s="12">
        <v>11060000</v>
      </c>
      <c r="AS45" s="12">
        <v>11060000</v>
      </c>
      <c r="AT45" s="12">
        <v>11060000</v>
      </c>
      <c r="AU45" s="12">
        <v>11060000</v>
      </c>
      <c r="AW45" s="12"/>
      <c r="AX45" s="12"/>
      <c r="AY45" s="12"/>
      <c r="AZ45" s="12"/>
      <c r="BA45" s="12"/>
      <c r="BB45" s="12"/>
      <c r="BC45" s="12"/>
    </row>
    <row r="46" spans="1:55">
      <c r="A46" s="10" t="s">
        <v>281</v>
      </c>
      <c r="B46" s="10" t="s">
        <v>282</v>
      </c>
      <c r="E46">
        <v>6000000</v>
      </c>
      <c r="F46">
        <v>0</v>
      </c>
      <c r="G46">
        <v>66000000</v>
      </c>
      <c r="H46">
        <v>97750000</v>
      </c>
      <c r="I46">
        <v>119890000</v>
      </c>
      <c r="J46">
        <v>76774000</v>
      </c>
      <c r="K46">
        <v>63860000</v>
      </c>
      <c r="L46">
        <v>0</v>
      </c>
      <c r="M46">
        <v>30000</v>
      </c>
      <c r="N46">
        <v>0</v>
      </c>
      <c r="O46">
        <v>102180</v>
      </c>
      <c r="P46">
        <v>3500</v>
      </c>
      <c r="Q46">
        <v>200</v>
      </c>
      <c r="R46">
        <v>77000000</v>
      </c>
      <c r="S46">
        <v>4110383</v>
      </c>
      <c r="T46">
        <v>10786529</v>
      </c>
      <c r="U46">
        <v>378881672</v>
      </c>
      <c r="V46">
        <v>400480425</v>
      </c>
      <c r="W46">
        <v>466275742</v>
      </c>
      <c r="X46">
        <v>359498232</v>
      </c>
      <c r="Y46">
        <v>192609204</v>
      </c>
      <c r="Z46">
        <v>100</v>
      </c>
      <c r="AA46">
        <v>6225407</v>
      </c>
      <c r="AB46">
        <v>63736101</v>
      </c>
      <c r="AC46">
        <v>63949789</v>
      </c>
      <c r="AD46">
        <v>144283395</v>
      </c>
      <c r="AE46">
        <v>124397877</v>
      </c>
      <c r="AF46">
        <v>27437270</v>
      </c>
      <c r="AG46">
        <v>0</v>
      </c>
      <c r="AH46">
        <v>56313</v>
      </c>
      <c r="AI46">
        <v>0</v>
      </c>
      <c r="AJ46">
        <v>0</v>
      </c>
      <c r="AK46">
        <v>0</v>
      </c>
      <c r="AL46">
        <v>300</v>
      </c>
      <c r="AM46">
        <v>3</v>
      </c>
      <c r="AO46" s="12">
        <v>987050000</v>
      </c>
      <c r="AP46" s="12">
        <v>987050000</v>
      </c>
      <c r="AQ46" s="12">
        <v>987050000</v>
      </c>
      <c r="AR46" s="12">
        <v>987050000</v>
      </c>
      <c r="AS46" s="12">
        <v>987050000</v>
      </c>
      <c r="AT46" s="12">
        <v>987050000</v>
      </c>
      <c r="AU46" s="12">
        <v>987050000</v>
      </c>
      <c r="AW46" s="12"/>
      <c r="AX46" s="12"/>
      <c r="AY46" s="12"/>
      <c r="AZ46" s="12"/>
      <c r="BA46" s="12"/>
      <c r="BB46" s="12"/>
      <c r="BC46" s="12"/>
    </row>
    <row r="47" spans="1:55">
      <c r="A47" s="10" t="s">
        <v>283</v>
      </c>
      <c r="B47" s="10" t="s">
        <v>284</v>
      </c>
      <c r="E47">
        <v>0</v>
      </c>
      <c r="F47">
        <v>0</v>
      </c>
      <c r="G47">
        <v>0</v>
      </c>
      <c r="H47">
        <v>0</v>
      </c>
      <c r="I47">
        <v>100000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102050</v>
      </c>
      <c r="T47">
        <v>250850</v>
      </c>
      <c r="U47">
        <v>151425</v>
      </c>
      <c r="V47">
        <v>379452</v>
      </c>
      <c r="W47">
        <v>360928</v>
      </c>
      <c r="X47">
        <v>3039215</v>
      </c>
      <c r="Y47">
        <v>3503420</v>
      </c>
      <c r="Z47">
        <v>0</v>
      </c>
      <c r="AA47">
        <v>28540</v>
      </c>
      <c r="AB47">
        <v>100000</v>
      </c>
      <c r="AC47">
        <v>0</v>
      </c>
      <c r="AD47">
        <v>7700</v>
      </c>
      <c r="AE47">
        <v>3074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200</v>
      </c>
      <c r="AO47" s="12">
        <v>28447000</v>
      </c>
      <c r="AP47" s="12">
        <v>28447000</v>
      </c>
      <c r="AQ47" s="12">
        <v>28447000</v>
      </c>
      <c r="AR47" s="12">
        <v>28447000</v>
      </c>
      <c r="AS47" s="12">
        <v>28447000</v>
      </c>
      <c r="AT47" s="12">
        <v>28447000</v>
      </c>
      <c r="AU47" s="12">
        <v>28447000</v>
      </c>
      <c r="AW47" s="12"/>
      <c r="AX47" s="12"/>
      <c r="AY47" s="12"/>
      <c r="AZ47" s="12"/>
      <c r="BA47" s="12"/>
      <c r="BB47" s="12"/>
      <c r="BC47" s="12"/>
    </row>
    <row r="48" spans="1:55">
      <c r="A48" s="10" t="s">
        <v>285</v>
      </c>
      <c r="B48" s="10" t="s">
        <v>286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2500</v>
      </c>
      <c r="Z48">
        <v>0</v>
      </c>
      <c r="AA48">
        <v>115052</v>
      </c>
      <c r="AB48">
        <v>0</v>
      </c>
      <c r="AC48">
        <v>0</v>
      </c>
      <c r="AD48">
        <v>0</v>
      </c>
      <c r="AE48">
        <v>300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 s="12">
        <v>353000</v>
      </c>
      <c r="AP48" s="12">
        <v>353000</v>
      </c>
      <c r="AQ48" s="12">
        <v>353000</v>
      </c>
      <c r="AR48" s="12">
        <v>353000</v>
      </c>
      <c r="AS48" s="12">
        <v>353000</v>
      </c>
      <c r="AT48" s="12">
        <v>353000</v>
      </c>
      <c r="AU48" s="12">
        <v>353000</v>
      </c>
      <c r="AW48" s="12"/>
      <c r="AX48" s="12"/>
      <c r="AY48" s="12"/>
      <c r="AZ48" s="12"/>
      <c r="BA48" s="12"/>
      <c r="BB48" s="12"/>
      <c r="BC48" s="12"/>
    </row>
    <row r="49" spans="1:55">
      <c r="A49" s="10" t="s">
        <v>287</v>
      </c>
      <c r="B49" s="10" t="s">
        <v>288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16500</v>
      </c>
      <c r="W49">
        <v>62000</v>
      </c>
      <c r="X49">
        <v>85000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 s="12">
        <v>1597000</v>
      </c>
      <c r="AP49" s="12">
        <v>1597000</v>
      </c>
      <c r="AQ49" s="12">
        <v>1597000</v>
      </c>
      <c r="AR49" s="12">
        <v>1597000</v>
      </c>
      <c r="AS49" s="12">
        <v>1597000</v>
      </c>
      <c r="AT49" s="12">
        <v>1597000</v>
      </c>
      <c r="AU49" s="12">
        <v>1597000</v>
      </c>
      <c r="AW49" s="12"/>
      <c r="AX49" s="12"/>
      <c r="AY49" s="12"/>
      <c r="AZ49" s="12"/>
      <c r="BA49" s="12"/>
      <c r="BB49" s="12"/>
      <c r="BC49" s="12"/>
    </row>
    <row r="50" spans="1:55">
      <c r="A50" s="10" t="s">
        <v>289</v>
      </c>
      <c r="B50" s="10" t="s">
        <v>290</v>
      </c>
      <c r="E50">
        <v>500000</v>
      </c>
      <c r="F50">
        <v>300000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27500</v>
      </c>
      <c r="V50">
        <v>35556</v>
      </c>
      <c r="W50">
        <v>0</v>
      </c>
      <c r="X50">
        <v>0</v>
      </c>
      <c r="Y50">
        <v>76002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2895</v>
      </c>
      <c r="AO50" s="12">
        <v>27640000</v>
      </c>
      <c r="AP50" s="12">
        <v>27640000</v>
      </c>
      <c r="AQ50" s="12">
        <v>27640000</v>
      </c>
      <c r="AR50" s="12">
        <v>27640000</v>
      </c>
      <c r="AS50" s="12">
        <v>27640000</v>
      </c>
      <c r="AT50" s="12">
        <v>27640000</v>
      </c>
      <c r="AU50" s="12">
        <v>27640000</v>
      </c>
      <c r="AW50" s="12"/>
      <c r="AX50" s="12"/>
      <c r="AY50" s="12"/>
      <c r="AZ50" s="12"/>
      <c r="BA50" s="12"/>
      <c r="BB50" s="12"/>
      <c r="BC50" s="12"/>
    </row>
    <row r="51" spans="1:55">
      <c r="A51" s="10" t="s">
        <v>291</v>
      </c>
      <c r="B51" s="10" t="s">
        <v>292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1350</v>
      </c>
      <c r="T51">
        <v>0</v>
      </c>
      <c r="U51">
        <v>197521</v>
      </c>
      <c r="V51">
        <v>61007</v>
      </c>
      <c r="W51">
        <v>106470</v>
      </c>
      <c r="X51">
        <v>33054</v>
      </c>
      <c r="Y51">
        <v>157604</v>
      </c>
      <c r="Z51">
        <v>0</v>
      </c>
      <c r="AA51">
        <v>0</v>
      </c>
      <c r="AB51">
        <v>127500</v>
      </c>
      <c r="AC51">
        <v>724062</v>
      </c>
      <c r="AD51">
        <v>16700</v>
      </c>
      <c r="AE51">
        <v>1074</v>
      </c>
      <c r="AF51">
        <v>55000</v>
      </c>
      <c r="AG51">
        <v>0</v>
      </c>
      <c r="AH51">
        <v>0</v>
      </c>
      <c r="AI51">
        <v>1200</v>
      </c>
      <c r="AJ51">
        <v>0</v>
      </c>
      <c r="AK51">
        <v>0</v>
      </c>
      <c r="AL51">
        <v>0</v>
      </c>
      <c r="AM51">
        <v>0</v>
      </c>
      <c r="AO51" s="12">
        <v>2302000</v>
      </c>
      <c r="AP51" s="12">
        <v>2302000</v>
      </c>
      <c r="AQ51" s="12">
        <v>2302000</v>
      </c>
      <c r="AR51" s="12">
        <v>2302000</v>
      </c>
      <c r="AS51" s="12">
        <v>2302000</v>
      </c>
      <c r="AT51" s="12">
        <v>2302000</v>
      </c>
      <c r="AU51" s="12">
        <v>2302000</v>
      </c>
      <c r="AW51" s="12"/>
      <c r="AX51" s="12"/>
      <c r="AY51" s="12"/>
      <c r="AZ51" s="12"/>
      <c r="BA51" s="12"/>
      <c r="BB51" s="12"/>
      <c r="BC51" s="12"/>
    </row>
    <row r="52" spans="1:55">
      <c r="A52" s="10" t="s">
        <v>293</v>
      </c>
      <c r="B52" s="10" t="s">
        <v>294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7000</v>
      </c>
      <c r="V52">
        <v>0</v>
      </c>
      <c r="W52">
        <v>0</v>
      </c>
      <c r="X52">
        <v>2000</v>
      </c>
      <c r="Y52">
        <v>6875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 s="12">
        <v>8330000</v>
      </c>
      <c r="AP52" s="12">
        <v>8330000</v>
      </c>
      <c r="AQ52" s="12">
        <v>8330000</v>
      </c>
      <c r="AR52" s="12">
        <v>8330000</v>
      </c>
      <c r="AS52" s="12">
        <v>8330000</v>
      </c>
      <c r="AT52" s="12">
        <v>8330000</v>
      </c>
      <c r="AU52" s="12">
        <v>8330000</v>
      </c>
      <c r="AW52" s="12"/>
      <c r="AX52" s="12"/>
      <c r="AY52" s="12"/>
      <c r="AZ52" s="12"/>
      <c r="BA52" s="12"/>
      <c r="BB52" s="12"/>
      <c r="BC52" s="12"/>
    </row>
    <row r="53" spans="1:55">
      <c r="A53" s="10" t="s">
        <v>295</v>
      </c>
      <c r="B53" s="10" t="s">
        <v>296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1800</v>
      </c>
      <c r="X53">
        <v>250</v>
      </c>
      <c r="Y53">
        <v>1110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26</v>
      </c>
      <c r="AM53">
        <v>0</v>
      </c>
      <c r="AO53" s="12" t="e">
        <v>#VALUE!</v>
      </c>
      <c r="AP53" s="12" t="e">
        <v>#VALUE!</v>
      </c>
      <c r="AQ53" s="12" t="e">
        <v>#VALUE!</v>
      </c>
      <c r="AR53" s="12" t="e">
        <v>#VALUE!</v>
      </c>
      <c r="AS53" s="12" t="e">
        <v>#VALUE!</v>
      </c>
      <c r="AT53" s="12" t="e">
        <v>#VALUE!</v>
      </c>
      <c r="AU53" s="12" t="e">
        <v>#VALUE!</v>
      </c>
      <c r="AW53" s="12"/>
      <c r="AX53" s="12"/>
      <c r="AY53" s="12"/>
      <c r="AZ53" s="12"/>
      <c r="BA53" s="12"/>
      <c r="BB53" s="12"/>
      <c r="BC53" s="12"/>
    </row>
    <row r="54" spans="1:55">
      <c r="A54" s="10" t="s">
        <v>297</v>
      </c>
      <c r="B54" s="10" t="s">
        <v>298</v>
      </c>
      <c r="E54">
        <v>0</v>
      </c>
      <c r="F54">
        <v>0</v>
      </c>
      <c r="G54">
        <v>0</v>
      </c>
      <c r="H54">
        <v>0</v>
      </c>
      <c r="I54">
        <v>820000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175075</v>
      </c>
      <c r="U54">
        <v>110139</v>
      </c>
      <c r="V54">
        <v>689646</v>
      </c>
      <c r="W54">
        <v>35675</v>
      </c>
      <c r="X54">
        <v>20100</v>
      </c>
      <c r="Y54">
        <v>20000</v>
      </c>
      <c r="Z54">
        <v>180170</v>
      </c>
      <c r="AA54">
        <v>498891</v>
      </c>
      <c r="AB54">
        <v>61500</v>
      </c>
      <c r="AC54">
        <v>597172</v>
      </c>
      <c r="AD54">
        <v>6625972</v>
      </c>
      <c r="AE54">
        <v>3040006</v>
      </c>
      <c r="AF54">
        <v>499464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 s="12" t="e">
        <v>#N/A</v>
      </c>
      <c r="AP54" s="12" t="e">
        <v>#N/A</v>
      </c>
      <c r="AQ54" s="12" t="e">
        <v>#N/A</v>
      </c>
      <c r="AR54" s="12" t="e">
        <v>#N/A</v>
      </c>
      <c r="AS54" s="12" t="e">
        <v>#N/A</v>
      </c>
      <c r="AT54" s="12" t="e">
        <v>#N/A</v>
      </c>
      <c r="AU54" s="12" t="e">
        <v>#N/A</v>
      </c>
      <c r="AW54" s="12"/>
      <c r="AX54" s="12"/>
      <c r="AY54" s="12"/>
      <c r="AZ54" s="12"/>
      <c r="BA54" s="12"/>
      <c r="BB54" s="12"/>
      <c r="BC54" s="12"/>
    </row>
    <row r="55" spans="1:55">
      <c r="A55" s="10" t="s">
        <v>299</v>
      </c>
      <c r="B55" s="10" t="s">
        <v>300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 s="12">
        <v>509000</v>
      </c>
      <c r="AP55" s="12">
        <v>509000</v>
      </c>
      <c r="AQ55" s="12">
        <v>509000</v>
      </c>
      <c r="AR55" s="12">
        <v>509000</v>
      </c>
      <c r="AS55" s="12">
        <v>509000</v>
      </c>
      <c r="AT55" s="12">
        <v>509000</v>
      </c>
      <c r="AU55" s="12">
        <v>509000</v>
      </c>
      <c r="AW55" s="12"/>
      <c r="AX55" s="12"/>
      <c r="AY55" s="12"/>
      <c r="AZ55" s="12"/>
      <c r="BA55" s="12"/>
      <c r="BB55" s="12"/>
      <c r="BC55" s="12"/>
    </row>
    <row r="56" spans="1:55">
      <c r="A56" s="10" t="s">
        <v>301</v>
      </c>
      <c r="B56" s="10" t="s">
        <v>302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102167</v>
      </c>
      <c r="W56">
        <v>200000</v>
      </c>
      <c r="X56">
        <v>4315</v>
      </c>
      <c r="Y56">
        <v>15850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 s="12">
        <v>10282000</v>
      </c>
      <c r="AP56" s="12">
        <v>10282000</v>
      </c>
      <c r="AQ56" s="12">
        <v>10282000</v>
      </c>
      <c r="AR56" s="12">
        <v>10282000</v>
      </c>
      <c r="AS56" s="12">
        <v>10282000</v>
      </c>
      <c r="AT56" s="12">
        <v>10282000</v>
      </c>
      <c r="AU56" s="12">
        <v>10282000</v>
      </c>
      <c r="AW56" s="12"/>
      <c r="AX56" s="12"/>
      <c r="AY56" s="12"/>
      <c r="AZ56" s="12"/>
      <c r="BA56" s="12"/>
      <c r="BB56" s="12"/>
      <c r="BC56" s="12"/>
    </row>
    <row r="57" spans="1:55">
      <c r="A57" s="10" t="s">
        <v>303</v>
      </c>
      <c r="B57" s="10" t="s">
        <v>304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 s="12">
        <v>5122000</v>
      </c>
      <c r="AP57" s="12">
        <v>5122000</v>
      </c>
      <c r="AQ57" s="12">
        <v>5122000</v>
      </c>
      <c r="AR57" s="12">
        <v>5122000</v>
      </c>
      <c r="AS57" s="12">
        <v>5122000</v>
      </c>
      <c r="AT57" s="12">
        <v>5122000</v>
      </c>
      <c r="AU57" s="12">
        <v>5122000</v>
      </c>
      <c r="AW57" s="12"/>
      <c r="AX57" s="12"/>
      <c r="AY57" s="12"/>
      <c r="AZ57" s="12"/>
      <c r="BA57" s="12"/>
      <c r="BB57" s="12"/>
      <c r="BC57" s="12"/>
    </row>
    <row r="58" spans="1:55">
      <c r="A58" s="10" t="s">
        <v>305</v>
      </c>
      <c r="B58" s="10" t="s">
        <v>306</v>
      </c>
      <c r="E58">
        <v>145000</v>
      </c>
      <c r="F58">
        <v>80000</v>
      </c>
      <c r="G58">
        <v>30000</v>
      </c>
      <c r="H58">
        <v>100000</v>
      </c>
      <c r="I58">
        <v>100000</v>
      </c>
      <c r="J58">
        <v>192750</v>
      </c>
      <c r="K58">
        <v>340000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208000</v>
      </c>
      <c r="T58">
        <v>0</v>
      </c>
      <c r="U58">
        <v>150300</v>
      </c>
      <c r="V58">
        <v>140000</v>
      </c>
      <c r="W58">
        <v>0</v>
      </c>
      <c r="X58">
        <v>100000</v>
      </c>
      <c r="Y58">
        <v>0</v>
      </c>
      <c r="Z58">
        <v>0</v>
      </c>
      <c r="AA58">
        <v>0</v>
      </c>
      <c r="AB58">
        <v>0</v>
      </c>
      <c r="AC58">
        <v>775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 s="12" t="e">
        <v>#N/A</v>
      </c>
      <c r="AP58" s="12" t="e">
        <v>#N/A</v>
      </c>
      <c r="AQ58" s="12" t="e">
        <v>#N/A</v>
      </c>
      <c r="AR58" s="12" t="e">
        <v>#N/A</v>
      </c>
      <c r="AS58" s="12" t="e">
        <v>#N/A</v>
      </c>
      <c r="AT58" s="12" t="e">
        <v>#N/A</v>
      </c>
      <c r="AU58" s="12" t="e">
        <v>#N/A</v>
      </c>
      <c r="AW58" s="12"/>
      <c r="AX58" s="12"/>
      <c r="AY58" s="12"/>
      <c r="AZ58" s="12"/>
      <c r="BA58" s="12"/>
      <c r="BB58" s="12"/>
      <c r="BC58" s="12"/>
    </row>
    <row r="59" spans="1:55">
      <c r="A59" s="10" t="s">
        <v>307</v>
      </c>
      <c r="B59" s="10" t="s">
        <v>308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72100</v>
      </c>
      <c r="AA59">
        <v>10000</v>
      </c>
      <c r="AB59">
        <v>710</v>
      </c>
      <c r="AC59">
        <v>5001</v>
      </c>
      <c r="AD59">
        <v>890</v>
      </c>
      <c r="AE59">
        <v>7530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 s="12">
        <v>70000</v>
      </c>
      <c r="AP59" s="12">
        <v>70000</v>
      </c>
      <c r="AQ59" s="12">
        <v>70000</v>
      </c>
      <c r="AR59" s="12">
        <v>70000</v>
      </c>
      <c r="AS59" s="12">
        <v>70000</v>
      </c>
      <c r="AT59" s="12">
        <v>70000</v>
      </c>
      <c r="AU59" s="12">
        <v>70000</v>
      </c>
      <c r="AW59" s="12"/>
      <c r="AX59" s="12"/>
      <c r="AY59" s="12"/>
      <c r="AZ59" s="12"/>
      <c r="BA59" s="12"/>
      <c r="BB59" s="12"/>
      <c r="BC59" s="12"/>
    </row>
    <row r="60" spans="1:55">
      <c r="A60" s="10" t="s">
        <v>309</v>
      </c>
      <c r="B60" s="10" t="s">
        <v>310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151000</v>
      </c>
      <c r="T60">
        <v>895</v>
      </c>
      <c r="U60">
        <v>1191150</v>
      </c>
      <c r="V60">
        <v>21000</v>
      </c>
      <c r="W60">
        <v>1750</v>
      </c>
      <c r="X60">
        <v>96745</v>
      </c>
      <c r="Y60">
        <v>49765</v>
      </c>
      <c r="Z60">
        <v>1554000</v>
      </c>
      <c r="AA60">
        <v>2000</v>
      </c>
      <c r="AB60">
        <v>0</v>
      </c>
      <c r="AC60">
        <v>27830</v>
      </c>
      <c r="AD60">
        <v>975595</v>
      </c>
      <c r="AE60">
        <v>168192</v>
      </c>
      <c r="AF60">
        <v>29002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 s="12">
        <v>5453000</v>
      </c>
      <c r="AP60" s="12">
        <v>5453000</v>
      </c>
      <c r="AQ60" s="12">
        <v>5453000</v>
      </c>
      <c r="AR60" s="12">
        <v>5453000</v>
      </c>
      <c r="AS60" s="12">
        <v>5453000</v>
      </c>
      <c r="AT60" s="12">
        <v>5453000</v>
      </c>
      <c r="AU60" s="12">
        <v>5453000</v>
      </c>
      <c r="AW60" s="12"/>
      <c r="AX60" s="12"/>
      <c r="AY60" s="12"/>
      <c r="AZ60" s="12"/>
      <c r="BA60" s="12"/>
      <c r="BB60" s="12"/>
      <c r="BC60" s="12"/>
    </row>
    <row r="61" spans="1:55">
      <c r="A61" s="10" t="s">
        <v>311</v>
      </c>
      <c r="B61" s="10" t="s">
        <v>312</v>
      </c>
      <c r="E61">
        <v>0</v>
      </c>
      <c r="F61">
        <v>0</v>
      </c>
      <c r="G61">
        <v>0</v>
      </c>
      <c r="H61">
        <v>34000</v>
      </c>
      <c r="I61">
        <v>0</v>
      </c>
      <c r="J61">
        <v>0</v>
      </c>
      <c r="K61">
        <v>107500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910000</v>
      </c>
      <c r="U61">
        <v>235000</v>
      </c>
      <c r="V61">
        <v>13916</v>
      </c>
      <c r="W61">
        <v>99286</v>
      </c>
      <c r="X61">
        <v>65575</v>
      </c>
      <c r="Y61">
        <v>307869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800</v>
      </c>
      <c r="AI61">
        <v>0</v>
      </c>
      <c r="AJ61">
        <v>0</v>
      </c>
      <c r="AK61">
        <v>0</v>
      </c>
      <c r="AL61">
        <v>0</v>
      </c>
      <c r="AM61">
        <v>0</v>
      </c>
      <c r="AO61" s="12">
        <v>8122999.9999999991</v>
      </c>
      <c r="AP61" s="12">
        <v>8122999.9999999991</v>
      </c>
      <c r="AQ61" s="12">
        <v>8122999.9999999991</v>
      </c>
      <c r="AR61" s="12">
        <v>8122999.9999999991</v>
      </c>
      <c r="AS61" s="12">
        <v>8122999.9999999991</v>
      </c>
      <c r="AT61" s="12">
        <v>8122999.9999999991</v>
      </c>
      <c r="AU61" s="12">
        <v>8122999.9999999991</v>
      </c>
      <c r="AW61" s="12"/>
      <c r="AX61" s="12"/>
      <c r="AY61" s="12"/>
      <c r="AZ61" s="12"/>
      <c r="BA61" s="12"/>
      <c r="BB61" s="12"/>
      <c r="BC61" s="12"/>
    </row>
    <row r="62" spans="1:55">
      <c r="A62" s="10" t="s">
        <v>313</v>
      </c>
      <c r="B62" s="10" t="s">
        <v>314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105</v>
      </c>
      <c r="Q62">
        <v>0</v>
      </c>
      <c r="R62">
        <v>0</v>
      </c>
      <c r="S62">
        <v>66000</v>
      </c>
      <c r="T62">
        <v>0</v>
      </c>
      <c r="U62">
        <v>208</v>
      </c>
      <c r="V62">
        <v>163920</v>
      </c>
      <c r="W62">
        <v>870</v>
      </c>
      <c r="X62">
        <v>0</v>
      </c>
      <c r="Y62">
        <v>3500</v>
      </c>
      <c r="Z62">
        <v>15000</v>
      </c>
      <c r="AA62">
        <v>11</v>
      </c>
      <c r="AB62">
        <v>0</v>
      </c>
      <c r="AC62">
        <v>60</v>
      </c>
      <c r="AD62">
        <v>0</v>
      </c>
      <c r="AE62">
        <v>42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 s="12">
        <v>40554000</v>
      </c>
      <c r="AP62" s="12">
        <v>40554000</v>
      </c>
      <c r="AQ62" s="12">
        <v>40554000</v>
      </c>
      <c r="AR62" s="12">
        <v>40554000</v>
      </c>
      <c r="AS62" s="12">
        <v>40554000</v>
      </c>
      <c r="AT62" s="12">
        <v>40554000</v>
      </c>
      <c r="AU62" s="12">
        <v>40554000</v>
      </c>
      <c r="AW62" s="12"/>
      <c r="AX62" s="12"/>
      <c r="AY62" s="12"/>
      <c r="AZ62" s="12"/>
      <c r="BA62" s="12"/>
      <c r="BB62" s="12"/>
      <c r="BC62" s="12"/>
    </row>
    <row r="63" spans="1:55">
      <c r="A63" s="10" t="s">
        <v>315</v>
      </c>
      <c r="B63" s="10" t="s">
        <v>316</v>
      </c>
      <c r="E63">
        <v>0</v>
      </c>
      <c r="F63">
        <v>0</v>
      </c>
      <c r="G63">
        <v>0</v>
      </c>
      <c r="H63">
        <v>0</v>
      </c>
      <c r="I63">
        <v>400000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68000</v>
      </c>
      <c r="T63">
        <v>0</v>
      </c>
      <c r="U63">
        <v>47060</v>
      </c>
      <c r="V63">
        <v>1500</v>
      </c>
      <c r="W63">
        <v>6950</v>
      </c>
      <c r="X63">
        <v>2832</v>
      </c>
      <c r="Y63">
        <v>3000</v>
      </c>
      <c r="Z63">
        <v>0</v>
      </c>
      <c r="AA63">
        <v>0</v>
      </c>
      <c r="AB63">
        <v>0</v>
      </c>
      <c r="AC63">
        <v>2000</v>
      </c>
      <c r="AD63">
        <v>84600</v>
      </c>
      <c r="AE63">
        <v>74941</v>
      </c>
      <c r="AF63">
        <v>102020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 s="12">
        <v>4586000</v>
      </c>
      <c r="AP63" s="12">
        <v>4586000</v>
      </c>
      <c r="AQ63" s="12">
        <v>4586000</v>
      </c>
      <c r="AR63" s="12">
        <v>4586000</v>
      </c>
      <c r="AS63" s="12">
        <v>4586000</v>
      </c>
      <c r="AT63" s="12">
        <v>4586000</v>
      </c>
      <c r="AU63" s="12">
        <v>4586000</v>
      </c>
      <c r="AW63" s="12"/>
      <c r="AX63" s="12"/>
      <c r="AY63" s="12"/>
      <c r="AZ63" s="12"/>
      <c r="BA63" s="12"/>
      <c r="BB63" s="12"/>
      <c r="BC63" s="12"/>
    </row>
    <row r="64" spans="1:55">
      <c r="A64" s="10" t="s">
        <v>317</v>
      </c>
      <c r="B64" s="10" t="s">
        <v>318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 s="12">
        <v>219000</v>
      </c>
      <c r="AP64" s="12">
        <v>219000</v>
      </c>
      <c r="AQ64" s="12">
        <v>219000</v>
      </c>
      <c r="AR64" s="12">
        <v>219000</v>
      </c>
      <c r="AS64" s="12">
        <v>219000</v>
      </c>
      <c r="AT64" s="12">
        <v>219000</v>
      </c>
      <c r="AU64" s="12">
        <v>219000</v>
      </c>
      <c r="AW64" s="12"/>
      <c r="AX64" s="12"/>
      <c r="AY64" s="12"/>
      <c r="AZ64" s="12"/>
      <c r="BA64" s="12"/>
      <c r="BB64" s="12"/>
      <c r="BC64" s="12"/>
    </row>
    <row r="65" spans="1:55">
      <c r="A65" s="10" t="s">
        <v>319</v>
      </c>
      <c r="B65" s="10" t="s">
        <v>320</v>
      </c>
      <c r="E65">
        <v>0</v>
      </c>
      <c r="F65">
        <v>0</v>
      </c>
      <c r="G65">
        <v>0</v>
      </c>
      <c r="H65">
        <v>1600000</v>
      </c>
      <c r="I65">
        <v>0</v>
      </c>
      <c r="J65">
        <v>2300000</v>
      </c>
      <c r="K65">
        <v>1700000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7013</v>
      </c>
      <c r="Y65">
        <v>0</v>
      </c>
      <c r="Z65">
        <v>0</v>
      </c>
      <c r="AA65">
        <v>0</v>
      </c>
      <c r="AB65">
        <v>0</v>
      </c>
      <c r="AC65">
        <v>15675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 s="12" t="e">
        <v>#N/A</v>
      </c>
      <c r="AP65" s="12" t="e">
        <v>#N/A</v>
      </c>
      <c r="AQ65" s="12" t="e">
        <v>#N/A</v>
      </c>
      <c r="AR65" s="12" t="e">
        <v>#N/A</v>
      </c>
      <c r="AS65" s="12" t="e">
        <v>#N/A</v>
      </c>
      <c r="AT65" s="12" t="e">
        <v>#N/A</v>
      </c>
      <c r="AU65" s="12" t="e">
        <v>#N/A</v>
      </c>
      <c r="AW65" s="12"/>
      <c r="AX65" s="12"/>
      <c r="AY65" s="12"/>
      <c r="AZ65" s="12"/>
      <c r="BA65" s="12"/>
      <c r="BB65" s="12"/>
      <c r="BC65" s="12"/>
    </row>
    <row r="66" spans="1:55">
      <c r="A66" s="10" t="s">
        <v>321</v>
      </c>
      <c r="B66" s="10" t="s">
        <v>322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 s="12" t="e">
        <v>#N/A</v>
      </c>
      <c r="AP66" s="12" t="e">
        <v>#N/A</v>
      </c>
      <c r="AQ66" s="12" t="e">
        <v>#N/A</v>
      </c>
      <c r="AR66" s="12" t="e">
        <v>#N/A</v>
      </c>
      <c r="AS66" s="12" t="e">
        <v>#N/A</v>
      </c>
      <c r="AT66" s="12" t="e">
        <v>#N/A</v>
      </c>
      <c r="AU66" s="12" t="e">
        <v>#N/A</v>
      </c>
      <c r="AW66" s="12"/>
      <c r="AX66" s="12"/>
      <c r="AY66" s="12"/>
      <c r="AZ66" s="12"/>
      <c r="BA66" s="12"/>
      <c r="BB66" s="12"/>
      <c r="BC66" s="12"/>
    </row>
    <row r="67" spans="1:55">
      <c r="A67" s="10" t="s">
        <v>323</v>
      </c>
      <c r="B67" s="10" t="s">
        <v>324</v>
      </c>
      <c r="E67">
        <v>3000000</v>
      </c>
      <c r="F67">
        <v>14750000</v>
      </c>
      <c r="G67">
        <v>0</v>
      </c>
      <c r="H67">
        <v>7486200</v>
      </c>
      <c r="I67">
        <v>4900000</v>
      </c>
      <c r="J67">
        <v>15200000</v>
      </c>
      <c r="K67">
        <v>12600000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21000</v>
      </c>
      <c r="T67">
        <v>28000</v>
      </c>
      <c r="U67">
        <v>397240</v>
      </c>
      <c r="V67">
        <v>351711</v>
      </c>
      <c r="W67">
        <v>220755</v>
      </c>
      <c r="X67">
        <v>1031950</v>
      </c>
      <c r="Y67">
        <v>197140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</v>
      </c>
      <c r="AL67">
        <v>0</v>
      </c>
      <c r="AM67">
        <v>0</v>
      </c>
      <c r="AO67" s="12">
        <v>37229000</v>
      </c>
      <c r="AP67" s="12">
        <v>37229000</v>
      </c>
      <c r="AQ67" s="12">
        <v>37229000</v>
      </c>
      <c r="AR67" s="12">
        <v>37229000</v>
      </c>
      <c r="AS67" s="12">
        <v>37229000</v>
      </c>
      <c r="AT67" s="12">
        <v>37229000</v>
      </c>
      <c r="AU67" s="12">
        <v>37229000</v>
      </c>
      <c r="AW67" s="12"/>
      <c r="AX67" s="12"/>
      <c r="AY67" s="12"/>
      <c r="AZ67" s="12"/>
      <c r="BA67" s="12"/>
      <c r="BB67" s="12"/>
      <c r="BC67" s="12"/>
    </row>
    <row r="68" spans="1:55">
      <c r="A68" s="10" t="s">
        <v>325</v>
      </c>
      <c r="B68" s="10" t="s">
        <v>326</v>
      </c>
      <c r="E68">
        <v>0</v>
      </c>
      <c r="F68">
        <v>31000</v>
      </c>
      <c r="G68">
        <v>0</v>
      </c>
      <c r="H68">
        <v>0</v>
      </c>
      <c r="I68">
        <v>263455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215000</v>
      </c>
      <c r="U68">
        <v>0</v>
      </c>
      <c r="V68">
        <v>0</v>
      </c>
      <c r="W68">
        <v>0</v>
      </c>
      <c r="X68">
        <v>1724</v>
      </c>
      <c r="Y68">
        <v>10556</v>
      </c>
      <c r="Z68">
        <v>75850</v>
      </c>
      <c r="AA68">
        <v>339515</v>
      </c>
      <c r="AB68">
        <v>8000</v>
      </c>
      <c r="AC68">
        <v>163503</v>
      </c>
      <c r="AD68">
        <v>1772</v>
      </c>
      <c r="AE68">
        <v>35237</v>
      </c>
      <c r="AF68">
        <v>42946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 s="12">
        <v>634000</v>
      </c>
      <c r="AP68" s="12">
        <v>634000</v>
      </c>
      <c r="AQ68" s="12">
        <v>634000</v>
      </c>
      <c r="AR68" s="12">
        <v>634000</v>
      </c>
      <c r="AS68" s="12">
        <v>634000</v>
      </c>
      <c r="AT68" s="12">
        <v>634000</v>
      </c>
      <c r="AU68" s="12">
        <v>634000</v>
      </c>
      <c r="AW68" s="12"/>
      <c r="AX68" s="12"/>
      <c r="AY68" s="12"/>
      <c r="AZ68" s="12"/>
      <c r="BA68" s="12"/>
      <c r="BB68" s="12"/>
      <c r="BC68" s="12"/>
    </row>
    <row r="69" spans="1:55">
      <c r="A69" s="10" t="s">
        <v>327</v>
      </c>
      <c r="B69" s="10" t="s">
        <v>328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 s="12">
        <v>4780000</v>
      </c>
      <c r="AP69" s="12">
        <v>4780000</v>
      </c>
      <c r="AQ69" s="12">
        <v>4780000</v>
      </c>
      <c r="AR69" s="12">
        <v>4780000</v>
      </c>
      <c r="AS69" s="12">
        <v>4780000</v>
      </c>
      <c r="AT69" s="12">
        <v>4780000</v>
      </c>
      <c r="AU69" s="12">
        <v>4780000</v>
      </c>
      <c r="AW69" s="12"/>
      <c r="AX69" s="12"/>
      <c r="AY69" s="12"/>
      <c r="AZ69" s="12"/>
      <c r="BA69" s="12"/>
      <c r="BB69" s="12"/>
      <c r="BC69" s="12"/>
    </row>
    <row r="70" spans="1:55">
      <c r="A70" s="10" t="s">
        <v>329</v>
      </c>
      <c r="B70" s="10" t="s">
        <v>330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10000</v>
      </c>
      <c r="P70">
        <v>0</v>
      </c>
      <c r="Q70">
        <v>0</v>
      </c>
      <c r="R70">
        <v>200</v>
      </c>
      <c r="S70">
        <v>1313</v>
      </c>
      <c r="T70">
        <v>3712</v>
      </c>
      <c r="U70">
        <v>300</v>
      </c>
      <c r="V70">
        <v>1790</v>
      </c>
      <c r="W70">
        <v>26779</v>
      </c>
      <c r="X70">
        <v>31000</v>
      </c>
      <c r="Y70">
        <v>0</v>
      </c>
      <c r="Z70">
        <v>0</v>
      </c>
      <c r="AA70">
        <v>0</v>
      </c>
      <c r="AB70">
        <v>2000</v>
      </c>
      <c r="AC70">
        <v>6720</v>
      </c>
      <c r="AD70">
        <v>3501601</v>
      </c>
      <c r="AE70">
        <v>1572</v>
      </c>
      <c r="AF70">
        <v>502785</v>
      </c>
      <c r="AG70">
        <v>18</v>
      </c>
      <c r="AH70">
        <v>2130</v>
      </c>
      <c r="AI70">
        <v>0</v>
      </c>
      <c r="AJ70">
        <v>1259</v>
      </c>
      <c r="AK70">
        <v>6</v>
      </c>
      <c r="AL70">
        <v>3004</v>
      </c>
      <c r="AM70">
        <v>0</v>
      </c>
      <c r="AO70" s="12">
        <v>53731000</v>
      </c>
      <c r="AP70" s="12">
        <v>53731000</v>
      </c>
      <c r="AQ70" s="12">
        <v>53731000</v>
      </c>
      <c r="AR70" s="12">
        <v>53731000</v>
      </c>
      <c r="AS70" s="12">
        <v>53731000</v>
      </c>
      <c r="AT70" s="12">
        <v>53731000</v>
      </c>
      <c r="AU70" s="12">
        <v>53731000</v>
      </c>
      <c r="AW70" s="12"/>
      <c r="AX70" s="12"/>
      <c r="AY70" s="12"/>
      <c r="AZ70" s="12"/>
      <c r="BA70" s="12"/>
      <c r="BB70" s="12"/>
      <c r="BC70" s="12"/>
    </row>
    <row r="71" spans="1:55">
      <c r="A71" s="10" t="s">
        <v>331</v>
      </c>
      <c r="B71" s="10" t="s">
        <v>332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2242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 s="12">
        <v>748000</v>
      </c>
      <c r="AP71" s="12">
        <v>748000</v>
      </c>
      <c r="AQ71" s="12">
        <v>748000</v>
      </c>
      <c r="AR71" s="12">
        <v>748000</v>
      </c>
      <c r="AS71" s="12">
        <v>748000</v>
      </c>
      <c r="AT71" s="12">
        <v>748000</v>
      </c>
      <c r="AU71" s="12">
        <v>748000</v>
      </c>
      <c r="AW71" s="12"/>
      <c r="AX71" s="12"/>
      <c r="AY71" s="12"/>
      <c r="AZ71" s="12"/>
      <c r="BA71" s="12"/>
      <c r="BB71" s="12"/>
      <c r="BC71" s="12"/>
    </row>
    <row r="72" spans="1:55">
      <c r="A72" s="10" t="s">
        <v>333</v>
      </c>
      <c r="B72" s="10" t="s">
        <v>334</v>
      </c>
      <c r="E72">
        <v>0</v>
      </c>
      <c r="F72">
        <v>500000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4000</v>
      </c>
      <c r="W72">
        <v>32250</v>
      </c>
      <c r="X72">
        <v>300</v>
      </c>
      <c r="Y72">
        <v>53619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14156</v>
      </c>
      <c r="AF72">
        <v>2650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 s="12">
        <v>600000</v>
      </c>
      <c r="AP72" s="12">
        <v>600000</v>
      </c>
      <c r="AQ72" s="12">
        <v>600000</v>
      </c>
      <c r="AR72" s="12">
        <v>600000</v>
      </c>
      <c r="AS72" s="12">
        <v>600000</v>
      </c>
      <c r="AT72" s="12">
        <v>600000</v>
      </c>
      <c r="AU72" s="12">
        <v>600000</v>
      </c>
      <c r="AW72" s="12"/>
      <c r="AX72" s="12"/>
      <c r="AY72" s="12"/>
      <c r="AZ72" s="12"/>
      <c r="BA72" s="12"/>
      <c r="BB72" s="12"/>
      <c r="BC72" s="12"/>
    </row>
    <row r="73" spans="1:55">
      <c r="A73" s="10" t="s">
        <v>335</v>
      </c>
      <c r="B73" s="10" t="s">
        <v>336</v>
      </c>
      <c r="E73">
        <v>0</v>
      </c>
      <c r="F73">
        <v>0</v>
      </c>
      <c r="G73">
        <v>0</v>
      </c>
      <c r="H73">
        <v>0</v>
      </c>
      <c r="I73">
        <v>696000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800</v>
      </c>
      <c r="W73">
        <v>0</v>
      </c>
      <c r="X73">
        <v>3190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 s="12" t="e">
        <v>#N/A</v>
      </c>
      <c r="AP73" s="12" t="e">
        <v>#N/A</v>
      </c>
      <c r="AQ73" s="12" t="e">
        <v>#N/A</v>
      </c>
      <c r="AR73" s="12" t="e">
        <v>#N/A</v>
      </c>
      <c r="AS73" s="12" t="e">
        <v>#N/A</v>
      </c>
      <c r="AT73" s="12" t="e">
        <v>#N/A</v>
      </c>
      <c r="AU73" s="12" t="e">
        <v>#N/A</v>
      </c>
      <c r="AW73" s="12"/>
      <c r="AX73" s="12"/>
      <c r="AY73" s="12"/>
      <c r="AZ73" s="12"/>
      <c r="BA73" s="12"/>
      <c r="BB73" s="12"/>
      <c r="BC73" s="12"/>
    </row>
    <row r="74" spans="1:55">
      <c r="A74" s="10" t="s">
        <v>337</v>
      </c>
      <c r="B74" s="10" t="s">
        <v>338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165</v>
      </c>
      <c r="R74">
        <v>0</v>
      </c>
      <c r="S74">
        <v>0</v>
      </c>
      <c r="T74">
        <v>0</v>
      </c>
      <c r="U74">
        <v>0</v>
      </c>
      <c r="V74">
        <v>105200</v>
      </c>
      <c r="W74">
        <v>430108</v>
      </c>
      <c r="X74">
        <v>1450</v>
      </c>
      <c r="Y74">
        <v>0</v>
      </c>
      <c r="Z74">
        <v>0</v>
      </c>
      <c r="AA74">
        <v>0</v>
      </c>
      <c r="AB74">
        <v>0</v>
      </c>
      <c r="AC74">
        <v>30000</v>
      </c>
      <c r="AD74">
        <v>34</v>
      </c>
      <c r="AE74">
        <v>432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O74" s="12">
        <v>76853000</v>
      </c>
      <c r="AP74" s="12">
        <v>76853000</v>
      </c>
      <c r="AQ74" s="12">
        <v>76853000</v>
      </c>
      <c r="AR74" s="12">
        <v>76853000</v>
      </c>
      <c r="AS74" s="12">
        <v>76853000</v>
      </c>
      <c r="AT74" s="12">
        <v>76853000</v>
      </c>
      <c r="AU74" s="12">
        <v>76853000</v>
      </c>
      <c r="AW74" s="12"/>
      <c r="AX74" s="12"/>
      <c r="AY74" s="12"/>
      <c r="AZ74" s="12"/>
      <c r="BA74" s="12"/>
      <c r="BB74" s="12"/>
      <c r="BC74" s="12"/>
    </row>
    <row r="75" spans="1:55">
      <c r="A75" s="10" t="s">
        <v>339</v>
      </c>
      <c r="B75" s="10" t="s">
        <v>340</v>
      </c>
      <c r="E75">
        <v>0</v>
      </c>
      <c r="F75">
        <v>12500000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2002800</v>
      </c>
      <c r="V75">
        <v>700000</v>
      </c>
      <c r="W75">
        <v>470827</v>
      </c>
      <c r="X75">
        <v>332600</v>
      </c>
      <c r="Y75">
        <v>234719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1500</v>
      </c>
      <c r="AI75">
        <v>0</v>
      </c>
      <c r="AJ75">
        <v>0</v>
      </c>
      <c r="AK75">
        <v>0</v>
      </c>
      <c r="AL75">
        <v>0</v>
      </c>
      <c r="AM75">
        <v>0</v>
      </c>
      <c r="AO75" s="12">
        <v>10015000</v>
      </c>
      <c r="AP75" s="12">
        <v>10015000</v>
      </c>
      <c r="AQ75" s="12">
        <v>10015000</v>
      </c>
      <c r="AR75" s="12">
        <v>10015000</v>
      </c>
      <c r="AS75" s="12">
        <v>10015000</v>
      </c>
      <c r="AT75" s="12">
        <v>10015000</v>
      </c>
      <c r="AU75" s="12">
        <v>10015000</v>
      </c>
      <c r="AW75" s="12"/>
      <c r="AX75" s="12"/>
      <c r="AY75" s="12"/>
      <c r="AZ75" s="12"/>
      <c r="BA75" s="12"/>
      <c r="BB75" s="12"/>
      <c r="BC75" s="12"/>
    </row>
    <row r="76" spans="1:55">
      <c r="A76" s="10" t="s">
        <v>341</v>
      </c>
      <c r="B76" s="10" t="s">
        <v>342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176</v>
      </c>
      <c r="Q76">
        <v>0</v>
      </c>
      <c r="R76">
        <v>0</v>
      </c>
      <c r="S76">
        <v>0</v>
      </c>
      <c r="T76">
        <v>0</v>
      </c>
      <c r="U76">
        <v>0</v>
      </c>
      <c r="V76">
        <v>1000</v>
      </c>
      <c r="W76">
        <v>8940</v>
      </c>
      <c r="X76">
        <v>4140</v>
      </c>
      <c r="Y76">
        <v>150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600</v>
      </c>
      <c r="AF76">
        <v>0</v>
      </c>
      <c r="AG76">
        <v>0</v>
      </c>
      <c r="AH76">
        <v>200</v>
      </c>
      <c r="AI76">
        <v>0</v>
      </c>
      <c r="AJ76">
        <v>2014</v>
      </c>
      <c r="AK76">
        <v>409</v>
      </c>
      <c r="AL76">
        <v>5396</v>
      </c>
      <c r="AM76">
        <v>1040</v>
      </c>
      <c r="AO76" s="12">
        <v>9592000</v>
      </c>
      <c r="AP76" s="12">
        <v>9592000</v>
      </c>
      <c r="AQ76" s="12">
        <v>9592000</v>
      </c>
      <c r="AR76" s="12">
        <v>9592000</v>
      </c>
      <c r="AS76" s="12">
        <v>9592000</v>
      </c>
      <c r="AT76" s="12">
        <v>9592000</v>
      </c>
      <c r="AU76" s="12">
        <v>9592000</v>
      </c>
      <c r="AW76" s="12"/>
      <c r="AX76" s="12"/>
      <c r="AY76" s="12"/>
      <c r="AZ76" s="12"/>
      <c r="BA76" s="12"/>
      <c r="BB76" s="12"/>
      <c r="BC76" s="12"/>
    </row>
    <row r="77" spans="1:55">
      <c r="A77" s="10" t="s">
        <v>343</v>
      </c>
      <c r="B77" s="10" t="s">
        <v>344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</v>
      </c>
      <c r="AC77">
        <v>0</v>
      </c>
      <c r="AD77">
        <v>210</v>
      </c>
      <c r="AE77">
        <v>61650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 s="12">
        <v>89000</v>
      </c>
      <c r="AP77" s="12">
        <v>89000</v>
      </c>
      <c r="AQ77" s="12">
        <v>89000</v>
      </c>
      <c r="AR77" s="12">
        <v>89000</v>
      </c>
      <c r="AS77" s="12">
        <v>89000</v>
      </c>
      <c r="AT77" s="12">
        <v>89000</v>
      </c>
      <c r="AU77" s="12">
        <v>89000</v>
      </c>
      <c r="AW77" s="12"/>
      <c r="AX77" s="12"/>
      <c r="AY77" s="12"/>
      <c r="AZ77" s="12"/>
      <c r="BA77" s="12"/>
      <c r="BB77" s="12"/>
      <c r="BC77" s="12"/>
    </row>
    <row r="78" spans="1:55">
      <c r="A78" s="10" t="s">
        <v>345</v>
      </c>
      <c r="B78" s="10" t="s">
        <v>346</v>
      </c>
      <c r="E78">
        <v>0</v>
      </c>
      <c r="F78">
        <v>0</v>
      </c>
      <c r="G78">
        <v>73000</v>
      </c>
      <c r="H78">
        <v>0</v>
      </c>
      <c r="I78">
        <v>113596</v>
      </c>
      <c r="J78">
        <v>0</v>
      </c>
      <c r="K78">
        <v>2500000</v>
      </c>
      <c r="L78">
        <v>0</v>
      </c>
      <c r="M78">
        <v>0</v>
      </c>
      <c r="N78">
        <v>0</v>
      </c>
      <c r="O78">
        <v>0</v>
      </c>
      <c r="P78">
        <v>1850</v>
      </c>
      <c r="Q78">
        <v>0</v>
      </c>
      <c r="R78">
        <v>0</v>
      </c>
      <c r="S78">
        <v>20256</v>
      </c>
      <c r="T78">
        <v>6515</v>
      </c>
      <c r="U78">
        <v>6000</v>
      </c>
      <c r="V78">
        <v>8035</v>
      </c>
      <c r="W78">
        <v>107749</v>
      </c>
      <c r="X78">
        <v>2096</v>
      </c>
      <c r="Y78">
        <v>211370</v>
      </c>
      <c r="Z78">
        <v>0</v>
      </c>
      <c r="AA78">
        <v>0</v>
      </c>
      <c r="AB78">
        <v>0</v>
      </c>
      <c r="AC78">
        <v>0</v>
      </c>
      <c r="AD78">
        <v>113646</v>
      </c>
      <c r="AE78">
        <v>479219</v>
      </c>
      <c r="AF78">
        <v>400142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O78" s="12">
        <v>6392000</v>
      </c>
      <c r="AP78" s="12">
        <v>6392000</v>
      </c>
      <c r="AQ78" s="12">
        <v>6392000</v>
      </c>
      <c r="AR78" s="12">
        <v>6392000</v>
      </c>
      <c r="AS78" s="12">
        <v>6392000</v>
      </c>
      <c r="AT78" s="12">
        <v>6392000</v>
      </c>
      <c r="AU78" s="12">
        <v>6392000</v>
      </c>
      <c r="AW78" s="12"/>
      <c r="AX78" s="12"/>
      <c r="AY78" s="12"/>
      <c r="AZ78" s="12"/>
      <c r="BA78" s="12"/>
      <c r="BB78" s="12"/>
      <c r="BC78" s="12"/>
    </row>
    <row r="79" spans="1:55">
      <c r="A79" s="10" t="s">
        <v>347</v>
      </c>
      <c r="B79" s="10" t="s">
        <v>348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5000</v>
      </c>
      <c r="T79">
        <v>0</v>
      </c>
      <c r="U79">
        <v>0</v>
      </c>
      <c r="V79">
        <v>6066</v>
      </c>
      <c r="W79">
        <v>220000</v>
      </c>
      <c r="X79">
        <v>21885</v>
      </c>
      <c r="Y79">
        <v>92220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777</v>
      </c>
      <c r="AM79">
        <v>0</v>
      </c>
      <c r="AO79" s="12">
        <v>4407000</v>
      </c>
      <c r="AP79" s="12">
        <v>4407000</v>
      </c>
      <c r="AQ79" s="12">
        <v>4407000</v>
      </c>
      <c r="AR79" s="12">
        <v>4407000</v>
      </c>
      <c r="AS79" s="12">
        <v>4407000</v>
      </c>
      <c r="AT79" s="12">
        <v>4407000</v>
      </c>
      <c r="AU79" s="12">
        <v>4407000</v>
      </c>
      <c r="AW79" s="12"/>
      <c r="AX79" s="12"/>
      <c r="AY79" s="12"/>
      <c r="AZ79" s="12"/>
      <c r="BA79" s="12"/>
      <c r="BB79" s="12"/>
      <c r="BC79" s="12"/>
    </row>
    <row r="80" spans="1:55">
      <c r="A80" s="10" t="s">
        <v>349</v>
      </c>
      <c r="B80" s="10" t="s">
        <v>350</v>
      </c>
      <c r="E80">
        <v>0</v>
      </c>
      <c r="F80">
        <v>0</v>
      </c>
      <c r="G80">
        <v>0</v>
      </c>
      <c r="H80">
        <v>0</v>
      </c>
      <c r="I80">
        <v>100000</v>
      </c>
      <c r="J80">
        <v>32000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1000</v>
      </c>
      <c r="Y80">
        <v>57542</v>
      </c>
      <c r="Z80">
        <v>0</v>
      </c>
      <c r="AA80">
        <v>3703</v>
      </c>
      <c r="AB80">
        <v>0</v>
      </c>
      <c r="AC80">
        <v>1722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1500</v>
      </c>
      <c r="AL80">
        <v>0</v>
      </c>
      <c r="AM80">
        <v>0</v>
      </c>
      <c r="AO80" s="12">
        <v>796000</v>
      </c>
      <c r="AP80" s="12">
        <v>796000</v>
      </c>
      <c r="AQ80" s="12">
        <v>796000</v>
      </c>
      <c r="AR80" s="12">
        <v>796000</v>
      </c>
      <c r="AS80" s="12">
        <v>796000</v>
      </c>
      <c r="AT80" s="12">
        <v>796000</v>
      </c>
      <c r="AU80" s="12">
        <v>796000</v>
      </c>
      <c r="AW80" s="12"/>
      <c r="AX80" s="12"/>
      <c r="AY80" s="12"/>
      <c r="AZ80" s="12"/>
      <c r="BA80" s="12"/>
      <c r="BB80" s="12"/>
      <c r="BC80" s="12"/>
    </row>
    <row r="81" spans="1:55">
      <c r="A81" s="10" t="s">
        <v>351</v>
      </c>
      <c r="B81" s="10" t="s">
        <v>352</v>
      </c>
      <c r="E81">
        <v>0</v>
      </c>
      <c r="F81">
        <v>0</v>
      </c>
      <c r="G81">
        <v>0</v>
      </c>
      <c r="H81">
        <v>0</v>
      </c>
      <c r="I81">
        <v>607200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38000</v>
      </c>
      <c r="W81">
        <v>0</v>
      </c>
      <c r="X81">
        <v>309774</v>
      </c>
      <c r="Y81">
        <v>100000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 s="12">
        <v>733000</v>
      </c>
      <c r="AP81" s="12">
        <v>733000</v>
      </c>
      <c r="AQ81" s="12">
        <v>733000</v>
      </c>
      <c r="AR81" s="12">
        <v>733000</v>
      </c>
      <c r="AS81" s="12">
        <v>733000</v>
      </c>
      <c r="AT81" s="12">
        <v>733000</v>
      </c>
      <c r="AU81" s="12">
        <v>733000</v>
      </c>
      <c r="AW81" s="12"/>
      <c r="AX81" s="12"/>
      <c r="AY81" s="12"/>
      <c r="AZ81" s="12"/>
      <c r="BA81" s="12"/>
      <c r="BB81" s="12"/>
      <c r="BC81" s="12"/>
    </row>
    <row r="82" spans="1:55">
      <c r="A82" s="10" t="s">
        <v>353</v>
      </c>
      <c r="B82" s="10" t="s">
        <v>354</v>
      </c>
      <c r="E82">
        <v>0</v>
      </c>
      <c r="F82">
        <v>103000</v>
      </c>
      <c r="G82">
        <v>1000000</v>
      </c>
      <c r="H82">
        <v>0</v>
      </c>
      <c r="I82">
        <v>0</v>
      </c>
      <c r="J82">
        <v>35000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152770</v>
      </c>
      <c r="U82">
        <v>28831</v>
      </c>
      <c r="V82">
        <v>5040</v>
      </c>
      <c r="W82">
        <v>44670</v>
      </c>
      <c r="X82">
        <v>337417</v>
      </c>
      <c r="Y82">
        <v>34793</v>
      </c>
      <c r="Z82">
        <v>1166110</v>
      </c>
      <c r="AA82">
        <v>0</v>
      </c>
      <c r="AB82">
        <v>870000</v>
      </c>
      <c r="AC82">
        <v>1587115</v>
      </c>
      <c r="AD82">
        <v>12279</v>
      </c>
      <c r="AE82">
        <v>480308</v>
      </c>
      <c r="AF82">
        <v>324418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 s="12">
        <v>5421000</v>
      </c>
      <c r="AP82" s="12">
        <v>5421000</v>
      </c>
      <c r="AQ82" s="12">
        <v>5421000</v>
      </c>
      <c r="AR82" s="12">
        <v>5421000</v>
      </c>
      <c r="AS82" s="12">
        <v>5421000</v>
      </c>
      <c r="AT82" s="12">
        <v>5421000</v>
      </c>
      <c r="AU82" s="12">
        <v>5421000</v>
      </c>
      <c r="AW82" s="12"/>
      <c r="AX82" s="12"/>
      <c r="AY82" s="12"/>
      <c r="AZ82" s="12"/>
      <c r="BA82" s="12"/>
      <c r="BB82" s="12"/>
      <c r="BC82" s="12"/>
    </row>
    <row r="83" spans="1:55">
      <c r="A83" s="10" t="s">
        <v>355</v>
      </c>
      <c r="B83" s="10" t="s">
        <v>356</v>
      </c>
      <c r="E83">
        <v>0</v>
      </c>
      <c r="F83">
        <v>0</v>
      </c>
      <c r="G83">
        <v>0</v>
      </c>
      <c r="H83">
        <v>0</v>
      </c>
      <c r="I83">
        <v>83125</v>
      </c>
      <c r="J83">
        <v>332500</v>
      </c>
      <c r="K83">
        <v>45000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40000</v>
      </c>
      <c r="T83">
        <v>30000</v>
      </c>
      <c r="U83">
        <v>64125</v>
      </c>
      <c r="V83">
        <v>197947</v>
      </c>
      <c r="W83">
        <v>503970</v>
      </c>
      <c r="X83">
        <v>20905</v>
      </c>
      <c r="Y83">
        <v>318367</v>
      </c>
      <c r="Z83">
        <v>27500</v>
      </c>
      <c r="AA83">
        <v>0</v>
      </c>
      <c r="AB83">
        <v>12</v>
      </c>
      <c r="AC83">
        <v>22</v>
      </c>
      <c r="AD83">
        <v>2198321</v>
      </c>
      <c r="AE83">
        <v>123369</v>
      </c>
      <c r="AF83">
        <v>24675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 s="12">
        <v>3568000</v>
      </c>
      <c r="AP83" s="12">
        <v>3568000</v>
      </c>
      <c r="AQ83" s="12">
        <v>3568000</v>
      </c>
      <c r="AR83" s="12">
        <v>3568000</v>
      </c>
      <c r="AS83" s="12">
        <v>3568000</v>
      </c>
      <c r="AT83" s="12">
        <v>3568000</v>
      </c>
      <c r="AU83" s="12">
        <v>3568000</v>
      </c>
      <c r="AW83" s="12"/>
      <c r="AX83" s="12"/>
      <c r="AY83" s="12"/>
      <c r="AZ83" s="12"/>
      <c r="BA83" s="12"/>
      <c r="BB83" s="12"/>
      <c r="BC83" s="12"/>
    </row>
    <row r="84" spans="1:55">
      <c r="A84" s="10" t="s">
        <v>357</v>
      </c>
      <c r="B84" s="10" t="s">
        <v>358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500</v>
      </c>
      <c r="S84">
        <v>0</v>
      </c>
      <c r="T84">
        <v>0</v>
      </c>
      <c r="U84">
        <v>0</v>
      </c>
      <c r="V84">
        <v>200</v>
      </c>
      <c r="W84">
        <v>146925</v>
      </c>
      <c r="X84">
        <v>32393</v>
      </c>
      <c r="Y84">
        <v>2000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 s="12">
        <v>10709000</v>
      </c>
      <c r="AP84" s="12">
        <v>10709000</v>
      </c>
      <c r="AQ84" s="12">
        <v>10709000</v>
      </c>
      <c r="AR84" s="12">
        <v>10709000</v>
      </c>
      <c r="AS84" s="12">
        <v>10709000</v>
      </c>
      <c r="AT84" s="12">
        <v>10709000</v>
      </c>
      <c r="AU84" s="12">
        <v>10709000</v>
      </c>
      <c r="AW84" s="12"/>
      <c r="AX84" s="12"/>
      <c r="AY84" s="12"/>
      <c r="AZ84" s="12"/>
      <c r="BA84" s="12"/>
      <c r="BB84" s="12"/>
      <c r="BC84" s="12"/>
    </row>
    <row r="85" spans="1:55">
      <c r="A85" s="10" t="s">
        <v>359</v>
      </c>
      <c r="B85" s="10" t="s">
        <v>360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 s="12">
        <v>229000</v>
      </c>
      <c r="AP85" s="12">
        <v>229000</v>
      </c>
      <c r="AQ85" s="12">
        <v>229000</v>
      </c>
      <c r="AR85" s="12">
        <v>229000</v>
      </c>
      <c r="AS85" s="12">
        <v>229000</v>
      </c>
      <c r="AT85" s="12">
        <v>229000</v>
      </c>
      <c r="AU85" s="12">
        <v>229000</v>
      </c>
      <c r="AW85" s="12"/>
      <c r="AX85" s="12"/>
      <c r="AY85" s="12"/>
      <c r="AZ85" s="12"/>
      <c r="BA85" s="12"/>
      <c r="BB85" s="12"/>
      <c r="BC85" s="12"/>
    </row>
    <row r="86" spans="1:55">
      <c r="A86" s="10" t="s">
        <v>361</v>
      </c>
      <c r="B86" s="10" t="s">
        <v>362</v>
      </c>
      <c r="E86">
        <v>10000000</v>
      </c>
      <c r="F86">
        <v>400000000</v>
      </c>
      <c r="G86">
        <v>0</v>
      </c>
      <c r="H86">
        <v>1175000</v>
      </c>
      <c r="I86">
        <v>350000000</v>
      </c>
      <c r="J86">
        <v>0</v>
      </c>
      <c r="K86">
        <v>0</v>
      </c>
      <c r="L86">
        <v>0</v>
      </c>
      <c r="M86">
        <v>0</v>
      </c>
      <c r="N86">
        <v>200</v>
      </c>
      <c r="O86">
        <v>0</v>
      </c>
      <c r="P86">
        <v>0</v>
      </c>
      <c r="Q86">
        <v>25</v>
      </c>
      <c r="R86">
        <v>25</v>
      </c>
      <c r="S86">
        <v>141561023</v>
      </c>
      <c r="T86">
        <v>49272000</v>
      </c>
      <c r="U86">
        <v>34026000</v>
      </c>
      <c r="V86">
        <v>210358630</v>
      </c>
      <c r="W86">
        <v>170276541</v>
      </c>
      <c r="X86">
        <v>114429302</v>
      </c>
      <c r="Y86">
        <v>22280934</v>
      </c>
      <c r="Z86">
        <v>7041165</v>
      </c>
      <c r="AA86">
        <v>6376900</v>
      </c>
      <c r="AB86">
        <v>9725100</v>
      </c>
      <c r="AC86">
        <v>9690200</v>
      </c>
      <c r="AD86">
        <v>18603651</v>
      </c>
      <c r="AE86">
        <v>750204</v>
      </c>
      <c r="AF86">
        <v>5609185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 s="12">
        <v>673000000</v>
      </c>
      <c r="AP86" s="12">
        <v>673000000</v>
      </c>
      <c r="AQ86" s="12">
        <v>673000000</v>
      </c>
      <c r="AR86" s="12">
        <v>673000000</v>
      </c>
      <c r="AS86" s="12">
        <v>673000000</v>
      </c>
      <c r="AT86" s="12">
        <v>673000000</v>
      </c>
      <c r="AU86" s="12">
        <v>673000000</v>
      </c>
      <c r="AW86" s="12"/>
      <c r="AX86" s="12"/>
      <c r="AY86" s="12"/>
      <c r="AZ86" s="12"/>
      <c r="BA86" s="12"/>
      <c r="BB86" s="12"/>
      <c r="BC86" s="12"/>
    </row>
    <row r="87" spans="1:55">
      <c r="A87" s="10" t="s">
        <v>363</v>
      </c>
      <c r="B87" s="10" t="s">
        <v>364</v>
      </c>
      <c r="E87">
        <v>17220</v>
      </c>
      <c r="F87">
        <v>3000</v>
      </c>
      <c r="G87">
        <v>0</v>
      </c>
      <c r="H87">
        <v>1065000</v>
      </c>
      <c r="I87">
        <v>0</v>
      </c>
      <c r="J87">
        <v>15000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710396</v>
      </c>
      <c r="T87">
        <v>937881</v>
      </c>
      <c r="U87">
        <v>688053</v>
      </c>
      <c r="V87">
        <v>1680995</v>
      </c>
      <c r="W87">
        <v>1269137</v>
      </c>
      <c r="X87">
        <v>1740673</v>
      </c>
      <c r="Y87">
        <v>559489</v>
      </c>
      <c r="Z87">
        <v>923</v>
      </c>
      <c r="AA87">
        <v>10000</v>
      </c>
      <c r="AB87">
        <v>0</v>
      </c>
      <c r="AC87">
        <v>0</v>
      </c>
      <c r="AD87">
        <v>0</v>
      </c>
      <c r="AE87">
        <v>3715</v>
      </c>
      <c r="AF87">
        <v>0</v>
      </c>
      <c r="AG87">
        <v>0</v>
      </c>
      <c r="AH87">
        <v>0</v>
      </c>
      <c r="AI87">
        <v>8</v>
      </c>
      <c r="AJ87">
        <v>3032070</v>
      </c>
      <c r="AK87">
        <v>2200</v>
      </c>
      <c r="AL87">
        <v>200</v>
      </c>
      <c r="AM87">
        <v>0</v>
      </c>
      <c r="AO87" s="12">
        <v>148040000</v>
      </c>
      <c r="AP87" s="12">
        <v>148040000</v>
      </c>
      <c r="AQ87" s="12">
        <v>148040000</v>
      </c>
      <c r="AR87" s="12">
        <v>148040000</v>
      </c>
      <c r="AS87" s="12">
        <v>148040000</v>
      </c>
      <c r="AT87" s="12">
        <v>148040000</v>
      </c>
      <c r="AU87" s="12">
        <v>148040000</v>
      </c>
      <c r="AW87" s="12"/>
      <c r="AX87" s="12"/>
      <c r="AY87" s="12"/>
      <c r="AZ87" s="12"/>
      <c r="BA87" s="12"/>
      <c r="BB87" s="12"/>
      <c r="BC87" s="12"/>
    </row>
    <row r="88" spans="1:55">
      <c r="A88" s="10" t="s">
        <v>365</v>
      </c>
      <c r="B88" s="10" t="s">
        <v>366</v>
      </c>
      <c r="E88">
        <v>0</v>
      </c>
      <c r="F88">
        <v>0</v>
      </c>
      <c r="G88">
        <v>0</v>
      </c>
      <c r="H88">
        <v>0</v>
      </c>
      <c r="I88">
        <v>37000000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950200</v>
      </c>
      <c r="T88">
        <v>40000</v>
      </c>
      <c r="U88">
        <v>550014</v>
      </c>
      <c r="V88">
        <v>605389</v>
      </c>
      <c r="W88">
        <v>1492408</v>
      </c>
      <c r="X88">
        <v>12973</v>
      </c>
      <c r="Y88">
        <v>1480</v>
      </c>
      <c r="Z88">
        <v>0</v>
      </c>
      <c r="AA88">
        <v>0</v>
      </c>
      <c r="AB88">
        <v>3700</v>
      </c>
      <c r="AC88">
        <v>85</v>
      </c>
      <c r="AD88">
        <v>5500</v>
      </c>
      <c r="AE88">
        <v>170509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 s="12">
        <v>38350000</v>
      </c>
      <c r="AP88" s="12">
        <v>38350000</v>
      </c>
      <c r="AQ88" s="12">
        <v>38350000</v>
      </c>
      <c r="AR88" s="12">
        <v>38350000</v>
      </c>
      <c r="AS88" s="12">
        <v>38350000</v>
      </c>
      <c r="AT88" s="12">
        <v>38350000</v>
      </c>
      <c r="AU88" s="12">
        <v>38350000</v>
      </c>
      <c r="AW88" s="12"/>
      <c r="AX88" s="12"/>
      <c r="AY88" s="12"/>
      <c r="AZ88" s="12"/>
      <c r="BA88" s="12"/>
      <c r="BB88" s="12"/>
      <c r="BC88" s="12"/>
    </row>
    <row r="89" spans="1:55">
      <c r="A89" s="10" t="s">
        <v>367</v>
      </c>
      <c r="B89" s="10" t="s">
        <v>368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67910</v>
      </c>
      <c r="Y89">
        <v>3600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O89" s="12" t="e">
        <v>#N/A</v>
      </c>
      <c r="AP89" s="12" t="e">
        <v>#N/A</v>
      </c>
      <c r="AQ89" s="12" t="e">
        <v>#N/A</v>
      </c>
      <c r="AR89" s="12" t="e">
        <v>#N/A</v>
      </c>
      <c r="AS89" s="12" t="e">
        <v>#N/A</v>
      </c>
      <c r="AT89" s="12" t="e">
        <v>#N/A</v>
      </c>
      <c r="AU89" s="12" t="e">
        <v>#N/A</v>
      </c>
      <c r="AW89" s="12"/>
      <c r="AX89" s="12"/>
      <c r="AY89" s="12"/>
      <c r="AZ89" s="12"/>
      <c r="BA89" s="12"/>
      <c r="BB89" s="12"/>
      <c r="BC89" s="12"/>
    </row>
    <row r="90" spans="1:55">
      <c r="A90" s="10" t="s">
        <v>369</v>
      </c>
      <c r="B90" s="10" t="s">
        <v>370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3500</v>
      </c>
      <c r="W90">
        <v>300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 s="12">
        <v>3401000</v>
      </c>
      <c r="AP90" s="12">
        <v>3401000</v>
      </c>
      <c r="AQ90" s="12">
        <v>3401000</v>
      </c>
      <c r="AR90" s="12">
        <v>3401000</v>
      </c>
      <c r="AS90" s="12">
        <v>3401000</v>
      </c>
      <c r="AT90" s="12">
        <v>3401000</v>
      </c>
      <c r="AU90" s="12">
        <v>3401000</v>
      </c>
      <c r="AW90" s="12"/>
      <c r="AX90" s="12"/>
      <c r="AY90" s="12"/>
      <c r="AZ90" s="12"/>
      <c r="BA90" s="12"/>
      <c r="BB90" s="12"/>
      <c r="BC90" s="12"/>
    </row>
    <row r="91" spans="1:55">
      <c r="A91" s="10" t="s">
        <v>371</v>
      </c>
      <c r="B91" s="10" t="s">
        <v>372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240</v>
      </c>
      <c r="AK91">
        <v>0</v>
      </c>
      <c r="AL91">
        <v>0</v>
      </c>
      <c r="AM91">
        <v>20022</v>
      </c>
      <c r="AO91" s="12">
        <v>3764000</v>
      </c>
      <c r="AP91" s="12">
        <v>3764000</v>
      </c>
      <c r="AQ91" s="12">
        <v>3764000</v>
      </c>
      <c r="AR91" s="12">
        <v>3764000</v>
      </c>
      <c r="AS91" s="12">
        <v>3764000</v>
      </c>
      <c r="AT91" s="12">
        <v>3764000</v>
      </c>
      <c r="AU91" s="12">
        <v>3764000</v>
      </c>
      <c r="AW91" s="12"/>
      <c r="AX91" s="12"/>
      <c r="AY91" s="12"/>
      <c r="AZ91" s="12"/>
      <c r="BA91" s="12"/>
      <c r="BB91" s="12"/>
      <c r="BC91" s="12"/>
    </row>
    <row r="92" spans="1:55">
      <c r="A92" s="10" t="s">
        <v>373</v>
      </c>
      <c r="B92" s="10" t="s">
        <v>374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30</v>
      </c>
      <c r="U92">
        <v>1000</v>
      </c>
      <c r="V92">
        <v>17800</v>
      </c>
      <c r="W92">
        <v>56042</v>
      </c>
      <c r="X92">
        <v>1550</v>
      </c>
      <c r="Y92">
        <v>5740</v>
      </c>
      <c r="Z92">
        <v>19</v>
      </c>
      <c r="AA92">
        <v>0</v>
      </c>
      <c r="AB92">
        <v>0</v>
      </c>
      <c r="AC92">
        <v>1100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300</v>
      </c>
      <c r="AK92">
        <v>0</v>
      </c>
      <c r="AL92">
        <v>0</v>
      </c>
      <c r="AM92">
        <v>0</v>
      </c>
      <c r="AO92" s="12">
        <v>56389000</v>
      </c>
      <c r="AP92" s="12">
        <v>56389000</v>
      </c>
      <c r="AQ92" s="12">
        <v>56389000</v>
      </c>
      <c r="AR92" s="12">
        <v>56389000</v>
      </c>
      <c r="AS92" s="12">
        <v>56389000</v>
      </c>
      <c r="AT92" s="12">
        <v>56389000</v>
      </c>
      <c r="AU92" s="12">
        <v>56389000</v>
      </c>
      <c r="AW92" s="12"/>
      <c r="AX92" s="12"/>
      <c r="AY92" s="12"/>
      <c r="AZ92" s="12"/>
      <c r="BA92" s="12"/>
      <c r="BB92" s="12"/>
      <c r="BC92" s="12"/>
    </row>
    <row r="93" spans="1:55">
      <c r="A93" s="10" t="s">
        <v>375</v>
      </c>
      <c r="B93" s="10" t="s">
        <v>376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250000</v>
      </c>
      <c r="T93">
        <v>66000</v>
      </c>
      <c r="U93">
        <v>551340</v>
      </c>
      <c r="V93">
        <v>4372</v>
      </c>
      <c r="W93">
        <v>25000</v>
      </c>
      <c r="X93">
        <v>5000</v>
      </c>
      <c r="Y93">
        <v>0</v>
      </c>
      <c r="Z93">
        <v>30009</v>
      </c>
      <c r="AA93">
        <v>300</v>
      </c>
      <c r="AB93">
        <v>810000</v>
      </c>
      <c r="AC93">
        <v>800</v>
      </c>
      <c r="AD93">
        <v>1700</v>
      </c>
      <c r="AE93">
        <v>393710</v>
      </c>
      <c r="AF93">
        <v>6506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 s="12">
        <v>2143000</v>
      </c>
      <c r="AP93" s="12">
        <v>2143000</v>
      </c>
      <c r="AQ93" s="12">
        <v>2143000</v>
      </c>
      <c r="AR93" s="12">
        <v>2143000</v>
      </c>
      <c r="AS93" s="12">
        <v>2143000</v>
      </c>
      <c r="AT93" s="12">
        <v>2143000</v>
      </c>
      <c r="AU93" s="12">
        <v>2143000</v>
      </c>
      <c r="AW93" s="12"/>
      <c r="AX93" s="12"/>
      <c r="AY93" s="12"/>
      <c r="AZ93" s="12"/>
      <c r="BA93" s="12"/>
      <c r="BB93" s="12"/>
      <c r="BC93" s="12"/>
    </row>
    <row r="94" spans="1:55">
      <c r="A94" s="10" t="s">
        <v>377</v>
      </c>
      <c r="B94" s="10" t="s">
        <v>378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3300</v>
      </c>
      <c r="R94">
        <v>15000</v>
      </c>
      <c r="S94">
        <v>70397</v>
      </c>
      <c r="T94">
        <v>162000</v>
      </c>
      <c r="U94">
        <v>588</v>
      </c>
      <c r="V94">
        <v>16800</v>
      </c>
      <c r="W94">
        <v>408420</v>
      </c>
      <c r="X94">
        <v>50343</v>
      </c>
      <c r="Y94">
        <v>50003</v>
      </c>
      <c r="Z94">
        <v>250985</v>
      </c>
      <c r="AA94">
        <v>97646</v>
      </c>
      <c r="AB94">
        <v>239340</v>
      </c>
      <c r="AC94">
        <v>103828</v>
      </c>
      <c r="AD94">
        <v>380956</v>
      </c>
      <c r="AE94">
        <v>660381</v>
      </c>
      <c r="AF94">
        <v>7119</v>
      </c>
      <c r="AG94">
        <v>0</v>
      </c>
      <c r="AH94">
        <v>0</v>
      </c>
      <c r="AI94">
        <v>0</v>
      </c>
      <c r="AJ94">
        <v>0</v>
      </c>
      <c r="AK94">
        <v>222</v>
      </c>
      <c r="AL94">
        <v>0</v>
      </c>
      <c r="AM94">
        <v>0</v>
      </c>
      <c r="AO94" s="12">
        <v>116769000</v>
      </c>
      <c r="AP94" s="12">
        <v>116769000</v>
      </c>
      <c r="AQ94" s="12">
        <v>116769000</v>
      </c>
      <c r="AR94" s="12">
        <v>116769000</v>
      </c>
      <c r="AS94" s="12">
        <v>116769000</v>
      </c>
      <c r="AT94" s="12">
        <v>116769000</v>
      </c>
      <c r="AU94" s="12">
        <v>116769000</v>
      </c>
      <c r="AW94" s="12"/>
      <c r="AX94" s="12"/>
      <c r="AY94" s="12"/>
      <c r="AZ94" s="12"/>
      <c r="BA94" s="12"/>
      <c r="BB94" s="12"/>
      <c r="BC94" s="12"/>
    </row>
    <row r="95" spans="1:55">
      <c r="A95" s="10" t="s">
        <v>379</v>
      </c>
      <c r="B95" s="10" t="s">
        <v>380</v>
      </c>
      <c r="E95">
        <v>0</v>
      </c>
      <c r="F95">
        <v>0</v>
      </c>
      <c r="G95">
        <v>0</v>
      </c>
      <c r="H95">
        <v>0</v>
      </c>
      <c r="I95">
        <v>330000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  <c r="S95">
        <v>0</v>
      </c>
      <c r="T95">
        <v>29</v>
      </c>
      <c r="U95">
        <v>18000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 s="12">
        <v>2233000</v>
      </c>
      <c r="AP95" s="12">
        <v>2233000</v>
      </c>
      <c r="AQ95" s="12">
        <v>2233000</v>
      </c>
      <c r="AR95" s="12">
        <v>2233000</v>
      </c>
      <c r="AS95" s="12">
        <v>2233000</v>
      </c>
      <c r="AT95" s="12">
        <v>2233000</v>
      </c>
      <c r="AU95" s="12">
        <v>2233000</v>
      </c>
      <c r="AW95" s="12"/>
      <c r="AX95" s="12"/>
      <c r="AY95" s="12"/>
      <c r="AZ95" s="12"/>
      <c r="BA95" s="12"/>
      <c r="BB95" s="12"/>
      <c r="BC95" s="12"/>
    </row>
    <row r="96" spans="1:55">
      <c r="A96" s="10" t="s">
        <v>381</v>
      </c>
      <c r="B96" s="10" t="s">
        <v>382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600000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30000</v>
      </c>
      <c r="W96">
        <v>6168</v>
      </c>
      <c r="X96">
        <v>25000</v>
      </c>
      <c r="Y96">
        <v>42200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8000</v>
      </c>
      <c r="AK96">
        <v>0</v>
      </c>
      <c r="AL96">
        <v>0</v>
      </c>
      <c r="AM96">
        <v>0</v>
      </c>
      <c r="AO96" s="12" t="e">
        <v>#N/A</v>
      </c>
      <c r="AP96" s="12" t="e">
        <v>#N/A</v>
      </c>
      <c r="AQ96" s="12" t="e">
        <v>#N/A</v>
      </c>
      <c r="AR96" s="12" t="e">
        <v>#N/A</v>
      </c>
      <c r="AS96" s="12" t="e">
        <v>#N/A</v>
      </c>
      <c r="AT96" s="12" t="e">
        <v>#N/A</v>
      </c>
      <c r="AU96" s="12" t="e">
        <v>#N/A</v>
      </c>
      <c r="AW96" s="12"/>
      <c r="AX96" s="12"/>
      <c r="AY96" s="12"/>
      <c r="AZ96" s="12"/>
      <c r="BA96" s="12"/>
      <c r="BB96" s="12"/>
      <c r="BC96" s="12"/>
    </row>
    <row r="97" spans="1:55">
      <c r="A97" s="10" t="s">
        <v>383</v>
      </c>
      <c r="B97" s="10" t="s">
        <v>384</v>
      </c>
      <c r="E97">
        <v>40000</v>
      </c>
      <c r="F97">
        <v>600000</v>
      </c>
      <c r="G97">
        <v>2700000</v>
      </c>
      <c r="H97">
        <v>1200000</v>
      </c>
      <c r="I97">
        <v>24600000</v>
      </c>
      <c r="J97">
        <v>5800000</v>
      </c>
      <c r="K97">
        <v>3800000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3000</v>
      </c>
      <c r="T97">
        <v>0</v>
      </c>
      <c r="U97">
        <v>0</v>
      </c>
      <c r="V97">
        <v>901000</v>
      </c>
      <c r="W97">
        <v>175208</v>
      </c>
      <c r="X97">
        <v>934451</v>
      </c>
      <c r="Y97">
        <v>409802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O97" s="12">
        <v>16632000.000000002</v>
      </c>
      <c r="AP97" s="12">
        <v>16632000.000000002</v>
      </c>
      <c r="AQ97" s="12">
        <v>16632000.000000002</v>
      </c>
      <c r="AR97" s="12">
        <v>16632000.000000002</v>
      </c>
      <c r="AS97" s="12">
        <v>16632000.000000002</v>
      </c>
      <c r="AT97" s="12">
        <v>16632000.000000002</v>
      </c>
      <c r="AU97" s="12">
        <v>16632000.000000002</v>
      </c>
      <c r="AW97" s="12"/>
      <c r="AX97" s="12"/>
      <c r="AY97" s="12"/>
      <c r="AZ97" s="12"/>
      <c r="BA97" s="12"/>
      <c r="BB97" s="12"/>
      <c r="BC97" s="12"/>
    </row>
    <row r="98" spans="1:55">
      <c r="A98" s="10" t="s">
        <v>385</v>
      </c>
      <c r="B98" s="10" t="s">
        <v>386</v>
      </c>
      <c r="E98">
        <v>0</v>
      </c>
      <c r="F98">
        <v>0</v>
      </c>
      <c r="G98">
        <v>0</v>
      </c>
      <c r="H98">
        <v>0</v>
      </c>
      <c r="I98">
        <v>84000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 s="12">
        <v>60000</v>
      </c>
      <c r="AP98" s="12">
        <v>60000</v>
      </c>
      <c r="AQ98" s="12">
        <v>60000</v>
      </c>
      <c r="AR98" s="12">
        <v>60000</v>
      </c>
      <c r="AS98" s="12">
        <v>60000</v>
      </c>
      <c r="AT98" s="12">
        <v>60000</v>
      </c>
      <c r="AU98" s="12">
        <v>60000</v>
      </c>
      <c r="AW98" s="12"/>
      <c r="AX98" s="12"/>
      <c r="AY98" s="12"/>
      <c r="AZ98" s="12"/>
      <c r="BA98" s="12"/>
      <c r="BB98" s="12"/>
      <c r="BC98" s="12"/>
    </row>
    <row r="99" spans="1:55">
      <c r="A99" s="10" t="s">
        <v>387</v>
      </c>
      <c r="B99" s="10" t="s">
        <v>388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20071</v>
      </c>
      <c r="U99">
        <v>0</v>
      </c>
      <c r="V99">
        <v>9499000</v>
      </c>
      <c r="W99">
        <v>298334</v>
      </c>
      <c r="X99">
        <v>1478345</v>
      </c>
      <c r="Y99">
        <v>55785</v>
      </c>
      <c r="Z99">
        <v>0</v>
      </c>
      <c r="AA99">
        <v>0</v>
      </c>
      <c r="AB99">
        <v>0</v>
      </c>
      <c r="AC99">
        <v>2500</v>
      </c>
      <c r="AD99">
        <v>634581</v>
      </c>
      <c r="AE99">
        <v>1649</v>
      </c>
      <c r="AF99">
        <v>40000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 s="12" t="e">
        <v>#N/A</v>
      </c>
      <c r="AP99" s="12" t="e">
        <v>#N/A</v>
      </c>
      <c r="AQ99" s="12" t="e">
        <v>#N/A</v>
      </c>
      <c r="AR99" s="12" t="e">
        <v>#N/A</v>
      </c>
      <c r="AS99" s="12" t="e">
        <v>#N/A</v>
      </c>
      <c r="AT99" s="12" t="e">
        <v>#N/A</v>
      </c>
      <c r="AU99" s="12" t="e">
        <v>#N/A</v>
      </c>
      <c r="AW99" s="12"/>
      <c r="AX99" s="12"/>
      <c r="AY99" s="12"/>
      <c r="AZ99" s="12"/>
      <c r="BA99" s="12"/>
      <c r="BB99" s="12"/>
      <c r="BC99" s="12"/>
    </row>
    <row r="100" spans="1:55">
      <c r="A100" s="10" t="s">
        <v>389</v>
      </c>
      <c r="B100" s="10" t="s">
        <v>390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2000</v>
      </c>
      <c r="T100">
        <v>505171</v>
      </c>
      <c r="U100">
        <v>191074</v>
      </c>
      <c r="V100">
        <v>60480</v>
      </c>
      <c r="W100">
        <v>468304</v>
      </c>
      <c r="X100">
        <v>24831</v>
      </c>
      <c r="Y100">
        <v>13</v>
      </c>
      <c r="Z100">
        <v>78312</v>
      </c>
      <c r="AA100">
        <v>62716</v>
      </c>
      <c r="AB100">
        <v>96377</v>
      </c>
      <c r="AC100">
        <v>13878</v>
      </c>
      <c r="AD100">
        <v>94529</v>
      </c>
      <c r="AE100">
        <v>84624</v>
      </c>
      <c r="AF100">
        <v>41500</v>
      </c>
      <c r="AG100">
        <v>0</v>
      </c>
      <c r="AH100">
        <v>0</v>
      </c>
      <c r="AI100">
        <v>0</v>
      </c>
      <c r="AJ100">
        <v>0</v>
      </c>
      <c r="AK100">
        <v>855</v>
      </c>
      <c r="AL100">
        <v>4295</v>
      </c>
      <c r="AM100">
        <v>0</v>
      </c>
      <c r="AO100" s="12">
        <v>38124000</v>
      </c>
      <c r="AP100" s="12">
        <v>38124000</v>
      </c>
      <c r="AQ100" s="12">
        <v>38124000</v>
      </c>
      <c r="AR100" s="12">
        <v>38124000</v>
      </c>
      <c r="AS100" s="12">
        <v>38124000</v>
      </c>
      <c r="AT100" s="12">
        <v>38124000</v>
      </c>
      <c r="AU100" s="12">
        <v>38124000</v>
      </c>
      <c r="AW100" s="12"/>
      <c r="AX100" s="12"/>
      <c r="AY100" s="12"/>
      <c r="AZ100" s="12"/>
      <c r="BA100" s="12"/>
      <c r="BB100" s="12"/>
      <c r="BC100" s="12"/>
    </row>
    <row r="101" spans="1:55">
      <c r="A101" s="10" t="s">
        <v>391</v>
      </c>
      <c r="B101" s="10" t="s">
        <v>392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O101" s="12">
        <v>1370000</v>
      </c>
      <c r="AP101" s="12">
        <v>1370000</v>
      </c>
      <c r="AQ101" s="12">
        <v>1370000</v>
      </c>
      <c r="AR101" s="12">
        <v>1370000</v>
      </c>
      <c r="AS101" s="12">
        <v>1370000</v>
      </c>
      <c r="AT101" s="12">
        <v>1370000</v>
      </c>
      <c r="AU101" s="12">
        <v>1370000</v>
      </c>
      <c r="AW101" s="12"/>
      <c r="AX101" s="12"/>
      <c r="AY101" s="12"/>
      <c r="AZ101" s="12"/>
      <c r="BA101" s="12"/>
      <c r="BB101" s="12"/>
      <c r="BC101" s="12"/>
    </row>
    <row r="102" spans="1:55">
      <c r="A102" s="10" t="s">
        <v>393</v>
      </c>
      <c r="B102" s="10" t="s">
        <v>394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2000000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7728</v>
      </c>
      <c r="X102">
        <v>2895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9075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 s="12" t="e">
        <v>#N/A</v>
      </c>
      <c r="AP102" s="12" t="e">
        <v>#N/A</v>
      </c>
      <c r="AQ102" s="12" t="e">
        <v>#N/A</v>
      </c>
      <c r="AR102" s="12" t="e">
        <v>#N/A</v>
      </c>
      <c r="AS102" s="12" t="e">
        <v>#N/A</v>
      </c>
      <c r="AT102" s="12" t="e">
        <v>#N/A</v>
      </c>
      <c r="AU102" s="12" t="e">
        <v>#N/A</v>
      </c>
      <c r="AW102" s="12"/>
      <c r="AX102" s="12"/>
      <c r="AY102" s="12"/>
      <c r="AZ102" s="12"/>
      <c r="BA102" s="12"/>
      <c r="BB102" s="12"/>
      <c r="BC102" s="12"/>
    </row>
    <row r="103" spans="1:55">
      <c r="A103" s="10" t="s">
        <v>395</v>
      </c>
      <c r="B103" s="10" t="s">
        <v>396</v>
      </c>
      <c r="E103">
        <v>0</v>
      </c>
      <c r="F103">
        <v>0</v>
      </c>
      <c r="G103">
        <v>730000</v>
      </c>
      <c r="H103">
        <v>0</v>
      </c>
      <c r="I103">
        <v>20000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459000</v>
      </c>
      <c r="T103">
        <v>2000</v>
      </c>
      <c r="U103">
        <v>332150</v>
      </c>
      <c r="V103">
        <v>1201400</v>
      </c>
      <c r="W103">
        <v>1053000</v>
      </c>
      <c r="X103">
        <v>0</v>
      </c>
      <c r="Y103">
        <v>204190</v>
      </c>
      <c r="Z103">
        <v>0</v>
      </c>
      <c r="AA103">
        <v>0</v>
      </c>
      <c r="AB103">
        <v>307192</v>
      </c>
      <c r="AC103">
        <v>1000120</v>
      </c>
      <c r="AD103">
        <v>0</v>
      </c>
      <c r="AE103">
        <v>0</v>
      </c>
      <c r="AF103">
        <v>128887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 s="12">
        <v>3174000</v>
      </c>
      <c r="AP103" s="12">
        <v>8173999.9999999991</v>
      </c>
      <c r="AQ103" s="12">
        <v>13174000</v>
      </c>
      <c r="AR103" s="12">
        <v>18174000</v>
      </c>
      <c r="AS103" s="12">
        <v>23174000</v>
      </c>
      <c r="AT103" s="12">
        <v>28174000</v>
      </c>
      <c r="AU103" s="12">
        <v>32174000</v>
      </c>
      <c r="AW103" s="12"/>
      <c r="AX103" s="12"/>
      <c r="AY103" s="12"/>
      <c r="AZ103" s="12"/>
      <c r="BA103" s="12"/>
      <c r="BB103" s="12"/>
      <c r="BC103" s="12"/>
    </row>
    <row r="104" spans="1:55">
      <c r="A104" s="10" t="s">
        <v>397</v>
      </c>
      <c r="B104" s="10" t="s">
        <v>398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O104" s="12" t="e">
        <v>#N/A</v>
      </c>
      <c r="AP104" s="12" t="e">
        <v>#N/A</v>
      </c>
      <c r="AQ104" s="12" t="e">
        <v>#N/A</v>
      </c>
      <c r="AR104" s="12" t="e">
        <v>#N/A</v>
      </c>
      <c r="AS104" s="12" t="e">
        <v>#N/A</v>
      </c>
      <c r="AT104" s="12" t="e">
        <v>#N/A</v>
      </c>
      <c r="AU104" s="12" t="e">
        <v>#N/A</v>
      </c>
      <c r="AW104" s="12"/>
      <c r="AX104" s="12"/>
      <c r="AY104" s="12"/>
      <c r="AZ104" s="12"/>
      <c r="BA104" s="12"/>
      <c r="BB104" s="12"/>
      <c r="BC104" s="12"/>
    </row>
    <row r="105" spans="1:55">
      <c r="A105" s="10" t="s">
        <v>399</v>
      </c>
      <c r="B105" s="10" t="s">
        <v>400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1500</v>
      </c>
      <c r="U105">
        <v>0</v>
      </c>
      <c r="V105">
        <v>0</v>
      </c>
      <c r="W105">
        <v>0</v>
      </c>
      <c r="X105">
        <v>17000</v>
      </c>
      <c r="Y105">
        <v>0</v>
      </c>
      <c r="Z105">
        <v>0</v>
      </c>
      <c r="AA105">
        <v>0</v>
      </c>
      <c r="AB105">
        <v>104075</v>
      </c>
      <c r="AC105">
        <v>0</v>
      </c>
      <c r="AD105">
        <v>500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</v>
      </c>
      <c r="AM105">
        <v>0</v>
      </c>
      <c r="AO105" s="12">
        <v>2670000</v>
      </c>
      <c r="AP105" s="12">
        <v>2670000</v>
      </c>
      <c r="AQ105" s="12">
        <v>2670000</v>
      </c>
      <c r="AR105" s="12">
        <v>2670000</v>
      </c>
      <c r="AS105" s="12">
        <v>2670000</v>
      </c>
      <c r="AT105" s="12">
        <v>2670000</v>
      </c>
      <c r="AU105" s="12">
        <v>2670000</v>
      </c>
      <c r="AW105" s="12"/>
      <c r="AX105" s="12"/>
      <c r="AY105" s="12"/>
      <c r="AZ105" s="12"/>
      <c r="BA105" s="12"/>
      <c r="BB105" s="12"/>
      <c r="BC105" s="12"/>
    </row>
    <row r="106" spans="1:55">
      <c r="A106" s="10" t="s">
        <v>401</v>
      </c>
      <c r="B106" s="10" t="s">
        <v>402</v>
      </c>
      <c r="E106">
        <v>0</v>
      </c>
      <c r="F106">
        <v>500000</v>
      </c>
      <c r="G106">
        <v>0</v>
      </c>
      <c r="H106">
        <v>331500</v>
      </c>
      <c r="I106">
        <v>0</v>
      </c>
      <c r="J106">
        <v>500000</v>
      </c>
      <c r="K106">
        <v>475000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180000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250</v>
      </c>
      <c r="AD106">
        <v>2001</v>
      </c>
      <c r="AE106">
        <v>0</v>
      </c>
      <c r="AF106">
        <v>4500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 s="12">
        <v>1362000</v>
      </c>
      <c r="AP106" s="12">
        <v>1362000</v>
      </c>
      <c r="AQ106" s="12">
        <v>1362000</v>
      </c>
      <c r="AR106" s="12">
        <v>1362000</v>
      </c>
      <c r="AS106" s="12">
        <v>1362000</v>
      </c>
      <c r="AT106" s="12">
        <v>1362000</v>
      </c>
      <c r="AU106" s="12">
        <v>1362000</v>
      </c>
      <c r="AW106" s="12"/>
      <c r="AX106" s="12"/>
      <c r="AY106" s="12"/>
      <c r="AZ106" s="12"/>
      <c r="BA106" s="12"/>
      <c r="BB106" s="12"/>
      <c r="BC106" s="12"/>
    </row>
    <row r="107" spans="1:55">
      <c r="A107" s="10" t="s">
        <v>403</v>
      </c>
      <c r="B107" s="10" t="s">
        <v>404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1000000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5000</v>
      </c>
      <c r="X107">
        <v>17000</v>
      </c>
      <c r="Y107">
        <v>16410</v>
      </c>
      <c r="Z107">
        <v>0</v>
      </c>
      <c r="AA107">
        <v>0</v>
      </c>
      <c r="AB107">
        <v>0</v>
      </c>
      <c r="AC107">
        <v>2000</v>
      </c>
      <c r="AD107">
        <v>0</v>
      </c>
      <c r="AE107">
        <v>3500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 s="12" t="e">
        <v>#N/A</v>
      </c>
      <c r="AP107" s="12" t="e">
        <v>#N/A</v>
      </c>
      <c r="AQ107" s="12" t="e">
        <v>#N/A</v>
      </c>
      <c r="AR107" s="12" t="e">
        <v>#N/A</v>
      </c>
      <c r="AS107" s="12" t="e">
        <v>#N/A</v>
      </c>
      <c r="AT107" s="12" t="e">
        <v>#N/A</v>
      </c>
      <c r="AU107" s="12" t="e">
        <v>#N/A</v>
      </c>
      <c r="AW107" s="12"/>
      <c r="AX107" s="12"/>
      <c r="AY107" s="12"/>
      <c r="AZ107" s="12"/>
      <c r="BA107" s="12"/>
      <c r="BB107" s="12"/>
      <c r="BC107" s="12"/>
    </row>
    <row r="108" spans="1:55">
      <c r="A108" s="10" t="s">
        <v>405</v>
      </c>
      <c r="B108" s="10" t="s">
        <v>406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 s="12">
        <v>3040000</v>
      </c>
      <c r="AP108" s="12">
        <v>8039999.9999999991</v>
      </c>
      <c r="AQ108" s="12">
        <v>13040000</v>
      </c>
      <c r="AR108" s="12">
        <v>18040000</v>
      </c>
      <c r="AS108" s="12">
        <v>23040000</v>
      </c>
      <c r="AT108" s="12">
        <v>28040000</v>
      </c>
      <c r="AU108" s="12">
        <v>32040000</v>
      </c>
      <c r="AW108" s="12"/>
      <c r="AX108" s="12"/>
      <c r="AY108" s="12"/>
      <c r="AZ108" s="12"/>
      <c r="BA108" s="12"/>
      <c r="BB108" s="12"/>
      <c r="BC108" s="12"/>
    </row>
    <row r="109" spans="1:55">
      <c r="A109" s="10" t="s">
        <v>407</v>
      </c>
      <c r="B109" s="10" t="s">
        <v>408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O109" s="12" t="e">
        <v>#N/A</v>
      </c>
      <c r="AP109" s="12" t="e">
        <v>#N/A</v>
      </c>
      <c r="AQ109" s="12" t="e">
        <v>#N/A</v>
      </c>
      <c r="AR109" s="12" t="e">
        <v>#N/A</v>
      </c>
      <c r="AS109" s="12" t="e">
        <v>#N/A</v>
      </c>
      <c r="AT109" s="12" t="e">
        <v>#N/A</v>
      </c>
      <c r="AU109" s="12" t="e">
        <v>#N/A</v>
      </c>
      <c r="AW109" s="12"/>
      <c r="AX109" s="12"/>
      <c r="AY109" s="12"/>
      <c r="AZ109" s="12"/>
      <c r="BA109" s="12"/>
      <c r="BB109" s="12"/>
      <c r="BC109" s="12"/>
    </row>
    <row r="110" spans="1:55">
      <c r="A110" s="10" t="s">
        <v>409</v>
      </c>
      <c r="B110" s="10" t="s">
        <v>410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780000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 s="12" t="e">
        <v>#N/A</v>
      </c>
      <c r="AP110" s="12" t="e">
        <v>#N/A</v>
      </c>
      <c r="AQ110" s="12" t="e">
        <v>#N/A</v>
      </c>
      <c r="AR110" s="12" t="e">
        <v>#N/A</v>
      </c>
      <c r="AS110" s="12" t="e">
        <v>#N/A</v>
      </c>
      <c r="AT110" s="12" t="e">
        <v>#N/A</v>
      </c>
      <c r="AU110" s="12" t="e">
        <v>#N/A</v>
      </c>
      <c r="AW110" s="12"/>
      <c r="AX110" s="12"/>
      <c r="AY110" s="12"/>
      <c r="AZ110" s="12"/>
      <c r="BA110" s="12"/>
      <c r="BB110" s="12"/>
      <c r="BC110" s="12"/>
    </row>
    <row r="111" spans="1:55">
      <c r="A111" s="10" t="s">
        <v>411</v>
      </c>
      <c r="B111" s="10" t="s">
        <v>412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 s="12">
        <v>364000</v>
      </c>
      <c r="AP111" s="12">
        <v>364000</v>
      </c>
      <c r="AQ111" s="12">
        <v>364000</v>
      </c>
      <c r="AR111" s="12">
        <v>364000</v>
      </c>
      <c r="AS111" s="12">
        <v>364000</v>
      </c>
      <c r="AT111" s="12">
        <v>364000</v>
      </c>
      <c r="AU111" s="12">
        <v>364000</v>
      </c>
      <c r="AW111" s="12"/>
      <c r="AX111" s="12"/>
      <c r="AY111" s="12"/>
      <c r="AZ111" s="12"/>
      <c r="BA111" s="12"/>
      <c r="BB111" s="12"/>
      <c r="BC111" s="12"/>
    </row>
    <row r="112" spans="1:55">
      <c r="A112" s="10" t="s">
        <v>413</v>
      </c>
      <c r="B112" s="10" t="s">
        <v>414</v>
      </c>
      <c r="E112">
        <v>1000000</v>
      </c>
      <c r="F112">
        <v>0</v>
      </c>
      <c r="G112">
        <v>950000</v>
      </c>
      <c r="H112">
        <v>0</v>
      </c>
      <c r="I112">
        <v>231290</v>
      </c>
      <c r="J112">
        <v>614000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28223</v>
      </c>
      <c r="U112">
        <v>0</v>
      </c>
      <c r="V112">
        <v>0</v>
      </c>
      <c r="W112">
        <v>20000</v>
      </c>
      <c r="X112">
        <v>115987</v>
      </c>
      <c r="Y112">
        <v>0</v>
      </c>
      <c r="Z112">
        <v>206000</v>
      </c>
      <c r="AA112">
        <v>198084</v>
      </c>
      <c r="AB112">
        <v>305346</v>
      </c>
      <c r="AC112">
        <v>1240051</v>
      </c>
      <c r="AD112">
        <v>1634309</v>
      </c>
      <c r="AE112">
        <v>1432191</v>
      </c>
      <c r="AF112">
        <v>856097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 s="12">
        <v>8780000</v>
      </c>
      <c r="AP112" s="12">
        <v>8780000</v>
      </c>
      <c r="AQ112" s="12">
        <v>8780000</v>
      </c>
      <c r="AR112" s="12">
        <v>8780000</v>
      </c>
      <c r="AS112" s="12">
        <v>8780000</v>
      </c>
      <c r="AT112" s="12">
        <v>8780000</v>
      </c>
      <c r="AU112" s="12">
        <v>8780000</v>
      </c>
      <c r="AW112" s="12"/>
      <c r="AX112" s="12"/>
      <c r="AY112" s="12"/>
      <c r="AZ112" s="12"/>
      <c r="BA112" s="12"/>
      <c r="BB112" s="12"/>
      <c r="BC112" s="12"/>
    </row>
    <row r="113" spans="1:55">
      <c r="A113" s="10" t="s">
        <v>415</v>
      </c>
      <c r="B113" s="10" t="s">
        <v>416</v>
      </c>
      <c r="E113">
        <v>0</v>
      </c>
      <c r="F113">
        <v>0</v>
      </c>
      <c r="G113">
        <v>4229267</v>
      </c>
      <c r="H113">
        <v>7000000</v>
      </c>
      <c r="I113">
        <v>2829435</v>
      </c>
      <c r="J113">
        <v>5620000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26000</v>
      </c>
      <c r="T113">
        <v>0</v>
      </c>
      <c r="U113">
        <v>250000</v>
      </c>
      <c r="V113">
        <v>401300</v>
      </c>
      <c r="W113">
        <v>942090</v>
      </c>
      <c r="X113">
        <v>99719</v>
      </c>
      <c r="Y113">
        <v>219916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 s="12">
        <v>6183000</v>
      </c>
      <c r="AP113" s="12">
        <v>6183000</v>
      </c>
      <c r="AQ113" s="12">
        <v>6183000</v>
      </c>
      <c r="AR113" s="12">
        <v>6183000</v>
      </c>
      <c r="AS113" s="12">
        <v>6183000</v>
      </c>
      <c r="AT113" s="12">
        <v>6183000</v>
      </c>
      <c r="AU113" s="12">
        <v>6183000</v>
      </c>
      <c r="AW113" s="12"/>
      <c r="AX113" s="12"/>
      <c r="AY113" s="12"/>
      <c r="AZ113" s="12"/>
      <c r="BA113" s="12"/>
      <c r="BB113" s="12"/>
      <c r="BC113" s="12"/>
    </row>
    <row r="114" spans="1:55">
      <c r="A114" s="10" t="s">
        <v>417</v>
      </c>
      <c r="B114" s="10" t="s">
        <v>418</v>
      </c>
      <c r="E114">
        <v>0</v>
      </c>
      <c r="F114">
        <v>0</v>
      </c>
      <c r="G114">
        <v>0</v>
      </c>
      <c r="H114">
        <v>0</v>
      </c>
      <c r="I114">
        <v>5000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3000</v>
      </c>
      <c r="T114">
        <v>42576</v>
      </c>
      <c r="U114">
        <v>60000</v>
      </c>
      <c r="V114">
        <v>25418</v>
      </c>
      <c r="W114">
        <v>45700</v>
      </c>
      <c r="X114">
        <v>353489</v>
      </c>
      <c r="Y114">
        <v>18875</v>
      </c>
      <c r="Z114">
        <v>0</v>
      </c>
      <c r="AA114">
        <v>0</v>
      </c>
      <c r="AB114">
        <v>0</v>
      </c>
      <c r="AC114">
        <v>6291</v>
      </c>
      <c r="AD114">
        <v>655</v>
      </c>
      <c r="AE114">
        <v>41000</v>
      </c>
      <c r="AF114">
        <v>0</v>
      </c>
      <c r="AG114">
        <v>0</v>
      </c>
      <c r="AH114">
        <v>0</v>
      </c>
      <c r="AI114">
        <v>0</v>
      </c>
      <c r="AJ114">
        <v>3000</v>
      </c>
      <c r="AK114">
        <v>0</v>
      </c>
      <c r="AL114">
        <v>0</v>
      </c>
      <c r="AM114">
        <v>0</v>
      </c>
      <c r="AO114" s="12">
        <v>13760000</v>
      </c>
      <c r="AP114" s="12">
        <v>13760000</v>
      </c>
      <c r="AQ114" s="12">
        <v>13760000</v>
      </c>
      <c r="AR114" s="12">
        <v>13760000</v>
      </c>
      <c r="AS114" s="12">
        <v>13760000</v>
      </c>
      <c r="AT114" s="12">
        <v>13760000</v>
      </c>
      <c r="AU114" s="12">
        <v>13760000</v>
      </c>
      <c r="AW114" s="12"/>
      <c r="AX114" s="12"/>
      <c r="AY114" s="12"/>
      <c r="AZ114" s="12"/>
      <c r="BA114" s="12"/>
      <c r="BB114" s="12"/>
      <c r="BC114" s="12"/>
    </row>
    <row r="115" spans="1:55">
      <c r="A115" s="10" t="s">
        <v>419</v>
      </c>
      <c r="B115" s="10" t="s">
        <v>420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300</v>
      </c>
      <c r="U115">
        <v>0</v>
      </c>
      <c r="V115">
        <v>0</v>
      </c>
      <c r="W115">
        <v>0</v>
      </c>
      <c r="X115">
        <v>1649</v>
      </c>
      <c r="Y115">
        <v>0</v>
      </c>
      <c r="Z115">
        <v>0</v>
      </c>
      <c r="AA115">
        <v>0</v>
      </c>
      <c r="AB115">
        <v>23849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 s="12">
        <v>153000</v>
      </c>
      <c r="AP115" s="12">
        <v>153000</v>
      </c>
      <c r="AQ115" s="12">
        <v>153000</v>
      </c>
      <c r="AR115" s="12">
        <v>153000</v>
      </c>
      <c r="AS115" s="12">
        <v>153000</v>
      </c>
      <c r="AT115" s="12">
        <v>153000</v>
      </c>
      <c r="AU115" s="12">
        <v>153000</v>
      </c>
      <c r="AW115" s="12"/>
      <c r="AX115" s="12"/>
      <c r="AY115" s="12"/>
      <c r="AZ115" s="12"/>
      <c r="BA115" s="12"/>
      <c r="BB115" s="12"/>
      <c r="BC115" s="12"/>
    </row>
    <row r="116" spans="1:55">
      <c r="A116" s="10" t="s">
        <v>421</v>
      </c>
      <c r="B116" s="10" t="s">
        <v>422</v>
      </c>
      <c r="E116">
        <v>0</v>
      </c>
      <c r="F116">
        <v>1500000</v>
      </c>
      <c r="G116">
        <v>302000</v>
      </c>
      <c r="H116">
        <v>0</v>
      </c>
      <c r="I116">
        <v>0</v>
      </c>
      <c r="J116">
        <v>1025000</v>
      </c>
      <c r="K116">
        <v>600000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24635</v>
      </c>
      <c r="V116">
        <v>0</v>
      </c>
      <c r="W116">
        <v>34653</v>
      </c>
      <c r="X116">
        <v>101718</v>
      </c>
      <c r="Y116">
        <v>42116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 s="12">
        <v>6290000</v>
      </c>
      <c r="AP116" s="12">
        <v>6290000</v>
      </c>
      <c r="AQ116" s="12">
        <v>6290000</v>
      </c>
      <c r="AR116" s="12">
        <v>6290000</v>
      </c>
      <c r="AS116" s="12">
        <v>6290000</v>
      </c>
      <c r="AT116" s="12">
        <v>6290000</v>
      </c>
      <c r="AU116" s="12">
        <v>6290000</v>
      </c>
      <c r="AW116" s="12"/>
      <c r="AX116" s="12"/>
      <c r="AY116" s="12"/>
      <c r="AZ116" s="12"/>
      <c r="BA116" s="12"/>
      <c r="BB116" s="12"/>
      <c r="BC116" s="12"/>
    </row>
    <row r="117" spans="1:55">
      <c r="A117" s="10" t="s">
        <v>423</v>
      </c>
      <c r="B117" s="10" t="s">
        <v>424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 s="12">
        <v>317000</v>
      </c>
      <c r="AP117" s="12">
        <v>317000</v>
      </c>
      <c r="AQ117" s="12">
        <v>317000</v>
      </c>
      <c r="AR117" s="12">
        <v>317000</v>
      </c>
      <c r="AS117" s="12">
        <v>317000</v>
      </c>
      <c r="AT117" s="12">
        <v>317000</v>
      </c>
      <c r="AU117" s="12">
        <v>317000</v>
      </c>
      <c r="AW117" s="12"/>
      <c r="AX117" s="12"/>
      <c r="AY117" s="12"/>
      <c r="AZ117" s="12"/>
      <c r="BA117" s="12"/>
      <c r="BB117" s="12"/>
      <c r="BC117" s="12"/>
    </row>
    <row r="118" spans="1:55">
      <c r="A118" s="10" t="s">
        <v>425</v>
      </c>
      <c r="B118" s="10" t="s">
        <v>426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600</v>
      </c>
      <c r="Z118">
        <v>0</v>
      </c>
      <c r="AA118">
        <v>0</v>
      </c>
      <c r="AB118">
        <v>6000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 s="12" t="e">
        <v>#N/A</v>
      </c>
      <c r="AP118" s="12" t="e">
        <v>#N/A</v>
      </c>
      <c r="AQ118" s="12" t="e">
        <v>#N/A</v>
      </c>
      <c r="AR118" s="12" t="e">
        <v>#N/A</v>
      </c>
      <c r="AS118" s="12" t="e">
        <v>#N/A</v>
      </c>
      <c r="AT118" s="12" t="e">
        <v>#N/A</v>
      </c>
      <c r="AU118" s="12" t="e">
        <v>#N/A</v>
      </c>
      <c r="AW118" s="12"/>
      <c r="AX118" s="12"/>
      <c r="AY118" s="12"/>
      <c r="AZ118" s="12"/>
      <c r="BA118" s="12"/>
      <c r="BB118" s="12"/>
      <c r="BC118" s="12"/>
    </row>
    <row r="119" spans="1:55">
      <c r="A119" s="10" t="s">
        <v>427</v>
      </c>
      <c r="B119" s="10" t="s">
        <v>428</v>
      </c>
      <c r="E119">
        <v>27000</v>
      </c>
      <c r="F119">
        <v>1600000</v>
      </c>
      <c r="G119">
        <v>0</v>
      </c>
      <c r="H119">
        <v>446507</v>
      </c>
      <c r="I119">
        <v>21400</v>
      </c>
      <c r="J119">
        <v>1000000</v>
      </c>
      <c r="K119">
        <v>300000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9900</v>
      </c>
      <c r="U119">
        <v>0</v>
      </c>
      <c r="V119">
        <v>600</v>
      </c>
      <c r="W119">
        <v>54300</v>
      </c>
      <c r="X119">
        <v>93239</v>
      </c>
      <c r="Y119">
        <v>18750</v>
      </c>
      <c r="Z119">
        <v>0</v>
      </c>
      <c r="AA119">
        <v>0</v>
      </c>
      <c r="AB119">
        <v>300</v>
      </c>
      <c r="AC119">
        <v>0</v>
      </c>
      <c r="AD119">
        <v>177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 s="12">
        <v>1551000</v>
      </c>
      <c r="AP119" s="12">
        <v>1551000</v>
      </c>
      <c r="AQ119" s="12">
        <v>1551000</v>
      </c>
      <c r="AR119" s="12">
        <v>1551000</v>
      </c>
      <c r="AS119" s="12">
        <v>1551000</v>
      </c>
      <c r="AT119" s="12">
        <v>1551000</v>
      </c>
      <c r="AU119" s="12">
        <v>1551000</v>
      </c>
      <c r="AW119" s="12"/>
      <c r="AX119" s="12"/>
      <c r="AY119" s="12"/>
      <c r="AZ119" s="12"/>
      <c r="BA119" s="12"/>
      <c r="BB119" s="12"/>
      <c r="BC119" s="12"/>
    </row>
    <row r="120" spans="1:55">
      <c r="A120" s="10" t="s">
        <v>429</v>
      </c>
      <c r="B120" s="1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137757</v>
      </c>
      <c r="AA120">
        <v>351</v>
      </c>
      <c r="AB120">
        <v>12007</v>
      </c>
      <c r="AC120">
        <v>2300</v>
      </c>
      <c r="AD120">
        <v>2050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O120" s="12">
        <v>966000</v>
      </c>
      <c r="AP120" s="12">
        <v>966000</v>
      </c>
      <c r="AQ120" s="12">
        <v>966000</v>
      </c>
      <c r="AR120" s="12">
        <v>966000</v>
      </c>
      <c r="AS120" s="12">
        <v>966000</v>
      </c>
      <c r="AT120" s="12">
        <v>966000</v>
      </c>
      <c r="AU120" s="12">
        <v>966000</v>
      </c>
      <c r="AW120" s="12"/>
      <c r="AX120" s="12"/>
      <c r="AY120" s="12"/>
      <c r="AZ120" s="12"/>
      <c r="BA120" s="12"/>
      <c r="BB120" s="12"/>
      <c r="BC120" s="12"/>
    </row>
    <row r="121" spans="1:55">
      <c r="A121" s="10" t="s">
        <v>431</v>
      </c>
      <c r="B121" s="10" t="s">
        <v>432</v>
      </c>
      <c r="E121">
        <v>0</v>
      </c>
      <c r="F121">
        <v>0</v>
      </c>
      <c r="G121">
        <v>0</v>
      </c>
      <c r="H121">
        <v>0</v>
      </c>
      <c r="I121">
        <v>65000</v>
      </c>
      <c r="J121">
        <v>0</v>
      </c>
      <c r="K121">
        <v>0</v>
      </c>
      <c r="L121">
        <v>0</v>
      </c>
      <c r="M121">
        <v>0</v>
      </c>
      <c r="N121">
        <v>16000</v>
      </c>
      <c r="O121">
        <v>0</v>
      </c>
      <c r="P121">
        <v>0</v>
      </c>
      <c r="Q121">
        <v>0</v>
      </c>
      <c r="R121">
        <v>0</v>
      </c>
      <c r="S121">
        <v>172200</v>
      </c>
      <c r="T121">
        <v>20212</v>
      </c>
      <c r="U121">
        <v>61900</v>
      </c>
      <c r="V121">
        <v>270290</v>
      </c>
      <c r="W121">
        <v>657360</v>
      </c>
      <c r="X121">
        <v>1726940</v>
      </c>
      <c r="Y121">
        <v>1180184</v>
      </c>
      <c r="Z121">
        <v>50000</v>
      </c>
      <c r="AA121">
        <v>292500</v>
      </c>
      <c r="AB121">
        <v>145000</v>
      </c>
      <c r="AC121">
        <v>968385</v>
      </c>
      <c r="AD121">
        <v>555690</v>
      </c>
      <c r="AE121">
        <v>3452271</v>
      </c>
      <c r="AF121">
        <v>1167075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 s="12">
        <v>67570000</v>
      </c>
      <c r="AP121" s="12">
        <v>67570000</v>
      </c>
      <c r="AQ121" s="12">
        <v>67570000</v>
      </c>
      <c r="AR121" s="12">
        <v>67570000</v>
      </c>
      <c r="AS121" s="12">
        <v>67570000</v>
      </c>
      <c r="AT121" s="12">
        <v>67570000</v>
      </c>
      <c r="AU121" s="12">
        <v>67570000</v>
      </c>
      <c r="AW121" s="12"/>
      <c r="AX121" s="12"/>
      <c r="AY121" s="12"/>
      <c r="AZ121" s="12"/>
      <c r="BA121" s="12"/>
      <c r="BB121" s="12"/>
      <c r="BC121" s="12"/>
    </row>
    <row r="122" spans="1:55">
      <c r="A122" s="10" t="s">
        <v>433</v>
      </c>
      <c r="B122" s="10" t="s">
        <v>434</v>
      </c>
      <c r="E122">
        <v>0</v>
      </c>
      <c r="F122">
        <v>0</v>
      </c>
      <c r="G122">
        <v>0</v>
      </c>
      <c r="H122">
        <v>0</v>
      </c>
      <c r="I122">
        <v>28800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203</v>
      </c>
      <c r="AB122">
        <v>0</v>
      </c>
      <c r="AC122">
        <v>0</v>
      </c>
      <c r="AD122">
        <v>1623</v>
      </c>
      <c r="AE122">
        <v>7008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 s="12" t="e">
        <v>#N/A</v>
      </c>
      <c r="AP122" s="12" t="e">
        <v>#N/A</v>
      </c>
      <c r="AQ122" s="12" t="e">
        <v>#N/A</v>
      </c>
      <c r="AR122" s="12" t="e">
        <v>#N/A</v>
      </c>
      <c r="AS122" s="12" t="e">
        <v>#N/A</v>
      </c>
      <c r="AT122" s="12" t="e">
        <v>#N/A</v>
      </c>
      <c r="AU122" s="12" t="e">
        <v>#N/A</v>
      </c>
      <c r="AW122" s="12"/>
      <c r="AX122" s="12"/>
      <c r="AY122" s="12"/>
      <c r="AZ122" s="12"/>
      <c r="BA122" s="12"/>
      <c r="BB122" s="12"/>
      <c r="BC122" s="12"/>
    </row>
    <row r="123" spans="1:55">
      <c r="A123" s="10" t="s">
        <v>435</v>
      </c>
      <c r="B123" s="10" t="s">
        <v>436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210394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27244</v>
      </c>
      <c r="W123">
        <v>2213</v>
      </c>
      <c r="X123">
        <v>6500</v>
      </c>
      <c r="Y123">
        <v>16000</v>
      </c>
      <c r="Z123">
        <v>0</v>
      </c>
      <c r="AA123">
        <v>0</v>
      </c>
      <c r="AB123">
        <v>0</v>
      </c>
      <c r="AC123">
        <v>25580</v>
      </c>
      <c r="AD123">
        <v>2600000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 s="12" t="e">
        <v>#N/A</v>
      </c>
      <c r="AP123" s="12" t="e">
        <v>#N/A</v>
      </c>
      <c r="AQ123" s="12" t="e">
        <v>#N/A</v>
      </c>
      <c r="AR123" s="12" t="e">
        <v>#N/A</v>
      </c>
      <c r="AS123" s="12" t="e">
        <v>#N/A</v>
      </c>
      <c r="AT123" s="12" t="e">
        <v>#N/A</v>
      </c>
      <c r="AU123" s="12" t="e">
        <v>#N/A</v>
      </c>
      <c r="AW123" s="12"/>
      <c r="AX123" s="12"/>
      <c r="AY123" s="12"/>
      <c r="AZ123" s="12"/>
      <c r="BA123" s="12"/>
      <c r="BB123" s="12"/>
      <c r="BC123" s="12"/>
    </row>
    <row r="124" spans="1:55">
      <c r="A124" s="10" t="s">
        <v>437</v>
      </c>
      <c r="B124" s="10" t="s">
        <v>438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 s="12" t="e">
        <v>#N/A</v>
      </c>
      <c r="AP124" s="12" t="e">
        <v>#N/A</v>
      </c>
      <c r="AQ124" s="12" t="e">
        <v>#N/A</v>
      </c>
      <c r="AR124" s="12" t="e">
        <v>#N/A</v>
      </c>
      <c r="AS124" s="12" t="e">
        <v>#N/A</v>
      </c>
      <c r="AT124" s="12" t="e">
        <v>#N/A</v>
      </c>
      <c r="AU124" s="12" t="e">
        <v>#N/A</v>
      </c>
      <c r="AW124" s="12"/>
      <c r="AX124" s="12"/>
      <c r="AY124" s="12"/>
      <c r="AZ124" s="12"/>
      <c r="BA124" s="12"/>
      <c r="BB124" s="12"/>
      <c r="BC124" s="12"/>
    </row>
    <row r="125" spans="1:55">
      <c r="A125" s="10" t="s">
        <v>439</v>
      </c>
      <c r="B125" s="10" t="s">
        <v>440</v>
      </c>
      <c r="E125">
        <v>0</v>
      </c>
      <c r="F125">
        <v>0</v>
      </c>
      <c r="G125">
        <v>0</v>
      </c>
      <c r="H125">
        <v>0</v>
      </c>
      <c r="I125">
        <v>450000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769113</v>
      </c>
      <c r="S125">
        <v>0</v>
      </c>
      <c r="T125">
        <v>0</v>
      </c>
      <c r="U125">
        <v>0</v>
      </c>
      <c r="V125">
        <v>0</v>
      </c>
      <c r="W125">
        <v>4000</v>
      </c>
      <c r="X125">
        <v>1650</v>
      </c>
      <c r="Y125">
        <v>15000</v>
      </c>
      <c r="Z125">
        <v>0</v>
      </c>
      <c r="AA125">
        <v>0</v>
      </c>
      <c r="AB125">
        <v>0</v>
      </c>
      <c r="AC125">
        <v>100000</v>
      </c>
      <c r="AD125">
        <v>1246000</v>
      </c>
      <c r="AE125">
        <v>665000</v>
      </c>
      <c r="AF125">
        <v>0</v>
      </c>
      <c r="AG125">
        <v>0</v>
      </c>
      <c r="AH125">
        <v>0</v>
      </c>
      <c r="AI125">
        <v>0</v>
      </c>
      <c r="AJ125">
        <v>5061</v>
      </c>
      <c r="AK125">
        <v>0</v>
      </c>
      <c r="AL125">
        <v>0</v>
      </c>
      <c r="AM125">
        <v>0</v>
      </c>
      <c r="AO125" s="12" t="e">
        <v>#N/A</v>
      </c>
      <c r="AP125" s="12" t="e">
        <v>#N/A</v>
      </c>
      <c r="AQ125" s="12" t="e">
        <v>#N/A</v>
      </c>
      <c r="AR125" s="12" t="e">
        <v>#N/A</v>
      </c>
      <c r="AS125" s="12" t="e">
        <v>#N/A</v>
      </c>
      <c r="AT125" s="12" t="e">
        <v>#N/A</v>
      </c>
      <c r="AU125" s="12" t="e">
        <v>#N/A</v>
      </c>
      <c r="AW125" s="12"/>
      <c r="AX125" s="12"/>
      <c r="AY125" s="12"/>
      <c r="AZ125" s="12"/>
      <c r="BA125" s="12"/>
      <c r="BB125" s="12"/>
      <c r="BC125" s="12"/>
    </row>
    <row r="126" spans="1:55">
      <c r="A126" s="10" t="s">
        <v>441</v>
      </c>
      <c r="B126" s="10" t="s">
        <v>442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O126" s="12" t="e">
        <v>#N/A</v>
      </c>
      <c r="AP126" s="12" t="e">
        <v>#N/A</v>
      </c>
      <c r="AQ126" s="12" t="e">
        <v>#N/A</v>
      </c>
      <c r="AR126" s="12" t="e">
        <v>#N/A</v>
      </c>
      <c r="AS126" s="12" t="e">
        <v>#N/A</v>
      </c>
      <c r="AT126" s="12" t="e">
        <v>#N/A</v>
      </c>
      <c r="AU126" s="12" t="e">
        <v>#N/A</v>
      </c>
      <c r="AW126" s="12"/>
      <c r="AX126" s="12"/>
      <c r="AY126" s="12"/>
      <c r="AZ126" s="12"/>
      <c r="BA126" s="12"/>
      <c r="BB126" s="12"/>
      <c r="BC126" s="12"/>
    </row>
    <row r="127" spans="1:55">
      <c r="A127" s="10" t="s">
        <v>443</v>
      </c>
      <c r="B127" s="10" t="s">
        <v>444</v>
      </c>
      <c r="E127">
        <v>0</v>
      </c>
      <c r="F127">
        <v>0</v>
      </c>
      <c r="G127">
        <v>0</v>
      </c>
      <c r="H127">
        <v>0</v>
      </c>
      <c r="I127">
        <v>275000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6292</v>
      </c>
      <c r="T127">
        <v>0</v>
      </c>
      <c r="U127">
        <v>0</v>
      </c>
      <c r="V127">
        <v>98000</v>
      </c>
      <c r="W127">
        <v>16267</v>
      </c>
      <c r="X127">
        <v>12100</v>
      </c>
      <c r="Y127">
        <v>106529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 s="12">
        <v>19332000</v>
      </c>
      <c r="AP127" s="12">
        <v>19332000</v>
      </c>
      <c r="AQ127" s="12">
        <v>19332000</v>
      </c>
      <c r="AR127" s="12">
        <v>19332000</v>
      </c>
      <c r="AS127" s="12">
        <v>19332000</v>
      </c>
      <c r="AT127" s="12">
        <v>19332000</v>
      </c>
      <c r="AU127" s="12">
        <v>19332000</v>
      </c>
      <c r="AW127" s="12"/>
      <c r="AX127" s="12"/>
      <c r="AY127" s="12"/>
      <c r="AZ127" s="12"/>
      <c r="BA127" s="12"/>
      <c r="BB127" s="12"/>
      <c r="BC127" s="12"/>
    </row>
    <row r="128" spans="1:55">
      <c r="A128" s="10" t="s">
        <v>445</v>
      </c>
      <c r="B128" s="10" t="s">
        <v>446</v>
      </c>
      <c r="E128">
        <v>6000000</v>
      </c>
      <c r="F128">
        <v>4758000</v>
      </c>
      <c r="G128">
        <v>3300000</v>
      </c>
      <c r="H128">
        <v>0</v>
      </c>
      <c r="I128">
        <v>700000</v>
      </c>
      <c r="J128">
        <v>2039500</v>
      </c>
      <c r="K128">
        <v>960000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700000</v>
      </c>
      <c r="T128">
        <v>500000</v>
      </c>
      <c r="U128">
        <v>0</v>
      </c>
      <c r="V128">
        <v>400000</v>
      </c>
      <c r="W128">
        <v>5319826</v>
      </c>
      <c r="X128">
        <v>851340</v>
      </c>
      <c r="Y128">
        <v>140960</v>
      </c>
      <c r="Z128">
        <v>105000</v>
      </c>
      <c r="AA128">
        <v>350000</v>
      </c>
      <c r="AB128">
        <v>4000</v>
      </c>
      <c r="AC128">
        <v>2702000</v>
      </c>
      <c r="AD128">
        <v>5421</v>
      </c>
      <c r="AE128">
        <v>185780</v>
      </c>
      <c r="AF128">
        <v>227116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3023</v>
      </c>
      <c r="AO128" s="12">
        <v>12052000</v>
      </c>
      <c r="AP128" s="12">
        <v>12052000</v>
      </c>
      <c r="AQ128" s="12">
        <v>12052000</v>
      </c>
      <c r="AR128" s="12">
        <v>12052000</v>
      </c>
      <c r="AS128" s="12">
        <v>12052000</v>
      </c>
      <c r="AT128" s="12">
        <v>12052000</v>
      </c>
      <c r="AU128" s="12">
        <v>12052000</v>
      </c>
      <c r="AW128" s="12"/>
      <c r="AX128" s="12"/>
      <c r="AY128" s="12"/>
      <c r="AZ128" s="12"/>
      <c r="BA128" s="12"/>
      <c r="BB128" s="12"/>
      <c r="BC128" s="12"/>
    </row>
    <row r="129" spans="1:55">
      <c r="A129" s="10" t="s">
        <v>447</v>
      </c>
      <c r="B129" s="10" t="s">
        <v>448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10000</v>
      </c>
      <c r="T129">
        <v>0</v>
      </c>
      <c r="U129">
        <v>364601</v>
      </c>
      <c r="V129">
        <v>169363</v>
      </c>
      <c r="W129">
        <v>103750</v>
      </c>
      <c r="X129">
        <v>176664</v>
      </c>
      <c r="Y129">
        <v>0</v>
      </c>
      <c r="Z129">
        <v>168000</v>
      </c>
      <c r="AA129">
        <v>0</v>
      </c>
      <c r="AB129">
        <v>0</v>
      </c>
      <c r="AC129">
        <v>64970</v>
      </c>
      <c r="AD129">
        <v>0</v>
      </c>
      <c r="AE129">
        <v>85106</v>
      </c>
      <c r="AF129">
        <v>2680000</v>
      </c>
      <c r="AG129">
        <v>78588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 s="12">
        <v>33588000</v>
      </c>
      <c r="AP129" s="12">
        <v>33588000</v>
      </c>
      <c r="AQ129" s="12">
        <v>33588000</v>
      </c>
      <c r="AR129" s="12">
        <v>33588000</v>
      </c>
      <c r="AS129" s="12">
        <v>33588000</v>
      </c>
      <c r="AT129" s="12">
        <v>33588000</v>
      </c>
      <c r="AU129" s="12">
        <v>33588000</v>
      </c>
      <c r="AW129" s="12"/>
      <c r="AX129" s="12"/>
      <c r="AY129" s="12"/>
      <c r="AZ129" s="12"/>
      <c r="BA129" s="12"/>
      <c r="BB129" s="12"/>
      <c r="BC129" s="12"/>
    </row>
    <row r="130" spans="1:55">
      <c r="A130" s="10" t="s">
        <v>449</v>
      </c>
      <c r="B130" s="10" t="s">
        <v>450</v>
      </c>
      <c r="E130">
        <v>0</v>
      </c>
      <c r="F130">
        <v>0</v>
      </c>
      <c r="G130">
        <v>250000</v>
      </c>
      <c r="H130">
        <v>163200</v>
      </c>
      <c r="I130">
        <v>25000</v>
      </c>
      <c r="J130">
        <v>345000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54300</v>
      </c>
      <c r="Y130">
        <v>425128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O130" s="12" t="e">
        <v>#N/A</v>
      </c>
      <c r="AP130" s="12" t="e">
        <v>#N/A</v>
      </c>
      <c r="AQ130" s="12" t="e">
        <v>#N/A</v>
      </c>
      <c r="AR130" s="12" t="e">
        <v>#N/A</v>
      </c>
      <c r="AS130" s="12" t="e">
        <v>#N/A</v>
      </c>
      <c r="AT130" s="12" t="e">
        <v>#N/A</v>
      </c>
      <c r="AU130" s="12" t="e">
        <v>#N/A</v>
      </c>
      <c r="AW130" s="12"/>
      <c r="AX130" s="12"/>
      <c r="AY130" s="12"/>
      <c r="AZ130" s="12"/>
      <c r="BA130" s="12"/>
      <c r="BB130" s="12"/>
      <c r="BC130" s="12"/>
    </row>
    <row r="131" spans="1:55">
      <c r="A131" s="10" t="s">
        <v>451</v>
      </c>
      <c r="B131" s="10" t="s">
        <v>452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 s="12" t="e">
        <v>#N/A</v>
      </c>
      <c r="AP131" s="12" t="e">
        <v>#N/A</v>
      </c>
      <c r="AQ131" s="12" t="e">
        <v>#N/A</v>
      </c>
      <c r="AR131" s="12" t="e">
        <v>#N/A</v>
      </c>
      <c r="AS131" s="12" t="e">
        <v>#N/A</v>
      </c>
      <c r="AT131" s="12" t="e">
        <v>#N/A</v>
      </c>
      <c r="AU131" s="12" t="e">
        <v>#N/A</v>
      </c>
      <c r="AW131" s="12"/>
      <c r="AX131" s="12"/>
      <c r="AY131" s="12"/>
      <c r="AZ131" s="12"/>
      <c r="BA131" s="12"/>
      <c r="BB131" s="12"/>
      <c r="BC131" s="12"/>
    </row>
    <row r="132" spans="1:55">
      <c r="A132" s="10" t="s">
        <v>453</v>
      </c>
      <c r="B132" s="10" t="s">
        <v>454</v>
      </c>
      <c r="E132">
        <v>3500000</v>
      </c>
      <c r="F132">
        <v>0</v>
      </c>
      <c r="G132">
        <v>0</v>
      </c>
      <c r="H132">
        <v>0</v>
      </c>
      <c r="I132">
        <v>0</v>
      </c>
      <c r="J132">
        <v>200000</v>
      </c>
      <c r="K132">
        <v>303000</v>
      </c>
      <c r="L132">
        <v>0</v>
      </c>
      <c r="M132">
        <v>10</v>
      </c>
      <c r="N132">
        <v>0</v>
      </c>
      <c r="O132">
        <v>0</v>
      </c>
      <c r="P132">
        <v>200</v>
      </c>
      <c r="Q132">
        <v>0</v>
      </c>
      <c r="R132">
        <v>0</v>
      </c>
      <c r="S132">
        <v>37748</v>
      </c>
      <c r="T132">
        <v>613607</v>
      </c>
      <c r="U132">
        <v>2982</v>
      </c>
      <c r="V132">
        <v>718650</v>
      </c>
      <c r="W132">
        <v>138138</v>
      </c>
      <c r="X132">
        <v>1531575</v>
      </c>
      <c r="Y132">
        <v>515789</v>
      </c>
      <c r="Z132">
        <v>0</v>
      </c>
      <c r="AA132">
        <v>0</v>
      </c>
      <c r="AB132">
        <v>165</v>
      </c>
      <c r="AC132">
        <v>19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50000</v>
      </c>
      <c r="AJ132">
        <v>0</v>
      </c>
      <c r="AK132">
        <v>4000</v>
      </c>
      <c r="AL132">
        <v>0</v>
      </c>
      <c r="AM132">
        <v>0</v>
      </c>
      <c r="AO132" s="12">
        <v>14000000</v>
      </c>
      <c r="AP132" s="12">
        <v>14000000</v>
      </c>
      <c r="AQ132" s="12">
        <v>14000000</v>
      </c>
      <c r="AR132" s="12">
        <v>14000000</v>
      </c>
      <c r="AS132" s="12">
        <v>14000000</v>
      </c>
      <c r="AT132" s="12">
        <v>14000000</v>
      </c>
      <c r="AU132" s="12">
        <v>14000000</v>
      </c>
      <c r="AW132" s="12"/>
      <c r="AX132" s="12"/>
      <c r="AY132" s="12"/>
      <c r="AZ132" s="12"/>
      <c r="BA132" s="12"/>
      <c r="BB132" s="12"/>
      <c r="BC132" s="12"/>
    </row>
    <row r="133" spans="1:55">
      <c r="A133" s="10" t="s">
        <v>455</v>
      </c>
      <c r="B133" s="10" t="s">
        <v>456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13000</v>
      </c>
      <c r="W133">
        <v>2000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250100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O133" s="12">
        <v>14150000</v>
      </c>
      <c r="AP133" s="12">
        <v>14150000</v>
      </c>
      <c r="AQ133" s="12">
        <v>14150000</v>
      </c>
      <c r="AR133" s="12">
        <v>14150000</v>
      </c>
      <c r="AS133" s="12">
        <v>14150000</v>
      </c>
      <c r="AT133" s="12">
        <v>14150000</v>
      </c>
      <c r="AU133" s="12">
        <v>14150000</v>
      </c>
      <c r="AW133" s="12"/>
      <c r="AX133" s="12"/>
      <c r="AY133" s="12"/>
      <c r="AZ133" s="12"/>
      <c r="BA133" s="12"/>
      <c r="BB133" s="12"/>
      <c r="BC133" s="12"/>
    </row>
    <row r="134" spans="1:55">
      <c r="A134" s="10" t="s">
        <v>457</v>
      </c>
      <c r="B134" s="10" t="s">
        <v>458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7876</v>
      </c>
      <c r="T134">
        <v>9745</v>
      </c>
      <c r="U134">
        <v>2360</v>
      </c>
      <c r="V134">
        <v>357</v>
      </c>
      <c r="W134">
        <v>850</v>
      </c>
      <c r="X134">
        <v>6950</v>
      </c>
      <c r="Y134">
        <v>0</v>
      </c>
      <c r="Z134">
        <v>0</v>
      </c>
      <c r="AA134">
        <v>0</v>
      </c>
      <c r="AB134">
        <v>0</v>
      </c>
      <c r="AC134">
        <v>2140</v>
      </c>
      <c r="AD134">
        <v>0</v>
      </c>
      <c r="AE134">
        <v>400</v>
      </c>
      <c r="AF134">
        <v>0</v>
      </c>
      <c r="AG134">
        <v>0</v>
      </c>
      <c r="AH134">
        <v>130</v>
      </c>
      <c r="AI134">
        <v>0</v>
      </c>
      <c r="AJ134">
        <v>0</v>
      </c>
      <c r="AK134">
        <v>0</v>
      </c>
      <c r="AL134">
        <v>0</v>
      </c>
      <c r="AM134">
        <v>0</v>
      </c>
      <c r="AO134" s="12">
        <v>3113000</v>
      </c>
      <c r="AP134" s="12">
        <v>3113000</v>
      </c>
      <c r="AQ134" s="12">
        <v>3113000</v>
      </c>
      <c r="AR134" s="12">
        <v>3113000</v>
      </c>
      <c r="AS134" s="12">
        <v>3113000</v>
      </c>
      <c r="AT134" s="12">
        <v>3113000</v>
      </c>
      <c r="AU134" s="12">
        <v>3113000</v>
      </c>
      <c r="AW134" s="12"/>
      <c r="AX134" s="12"/>
      <c r="AY134" s="12"/>
      <c r="AZ134" s="12"/>
      <c r="BA134" s="12"/>
      <c r="BB134" s="12"/>
      <c r="BC134" s="12"/>
    </row>
    <row r="135" spans="1:55">
      <c r="A135" s="10" t="s">
        <v>459</v>
      </c>
      <c r="B135" s="10" t="s">
        <v>460</v>
      </c>
      <c r="E135">
        <v>0</v>
      </c>
      <c r="F135">
        <v>0</v>
      </c>
      <c r="G135">
        <v>0</v>
      </c>
      <c r="H135">
        <v>365000</v>
      </c>
      <c r="I135">
        <v>188000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70000</v>
      </c>
      <c r="T135">
        <v>0</v>
      </c>
      <c r="U135">
        <v>106411</v>
      </c>
      <c r="V135">
        <v>0</v>
      </c>
      <c r="W135">
        <v>126151</v>
      </c>
      <c r="X135">
        <v>24000</v>
      </c>
      <c r="Y135">
        <v>101283</v>
      </c>
      <c r="Z135">
        <v>52000</v>
      </c>
      <c r="AA135">
        <v>0</v>
      </c>
      <c r="AB135">
        <v>360278</v>
      </c>
      <c r="AC135">
        <v>148809</v>
      </c>
      <c r="AD135">
        <v>895904</v>
      </c>
      <c r="AE135">
        <v>202569</v>
      </c>
      <c r="AF135">
        <v>44897</v>
      </c>
      <c r="AG135">
        <v>0</v>
      </c>
      <c r="AH135">
        <v>0</v>
      </c>
      <c r="AI135">
        <v>0</v>
      </c>
      <c r="AJ135">
        <v>0</v>
      </c>
      <c r="AK135">
        <v>16000</v>
      </c>
      <c r="AL135">
        <v>0</v>
      </c>
      <c r="AM135">
        <v>0</v>
      </c>
      <c r="AO135" s="12">
        <v>2730000</v>
      </c>
      <c r="AP135" s="12">
        <v>2730000</v>
      </c>
      <c r="AQ135" s="12">
        <v>2730000</v>
      </c>
      <c r="AR135" s="12">
        <v>2730000</v>
      </c>
      <c r="AS135" s="12">
        <v>2730000</v>
      </c>
      <c r="AT135" s="12">
        <v>2730000</v>
      </c>
      <c r="AU135" s="12">
        <v>2730000</v>
      </c>
      <c r="AW135" s="12"/>
      <c r="AX135" s="12"/>
      <c r="AY135" s="12"/>
      <c r="AZ135" s="12"/>
      <c r="BA135" s="12"/>
      <c r="BB135" s="12"/>
      <c r="BC135" s="12"/>
    </row>
    <row r="136" spans="1:55">
      <c r="A136" s="10" t="s">
        <v>461</v>
      </c>
      <c r="B136" s="10" t="s">
        <v>462</v>
      </c>
      <c r="E136">
        <v>0</v>
      </c>
      <c r="F136">
        <v>3500000</v>
      </c>
      <c r="G136">
        <v>2630000</v>
      </c>
      <c r="H136">
        <v>0</v>
      </c>
      <c r="I136">
        <v>3593058</v>
      </c>
      <c r="J136">
        <v>3000000</v>
      </c>
      <c r="K136">
        <v>7900000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80000</v>
      </c>
      <c r="V136">
        <v>61992</v>
      </c>
      <c r="W136">
        <v>68554</v>
      </c>
      <c r="X136">
        <v>133746</v>
      </c>
      <c r="Y136">
        <v>344355</v>
      </c>
      <c r="Z136">
        <v>0</v>
      </c>
      <c r="AA136">
        <v>0</v>
      </c>
      <c r="AB136">
        <v>0</v>
      </c>
      <c r="AC136">
        <v>0</v>
      </c>
      <c r="AD136">
        <v>1253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 s="12">
        <v>5586000</v>
      </c>
      <c r="AP136" s="12">
        <v>5586000</v>
      </c>
      <c r="AQ136" s="12">
        <v>5586000</v>
      </c>
      <c r="AR136" s="12">
        <v>5586000</v>
      </c>
      <c r="AS136" s="12">
        <v>5586000</v>
      </c>
      <c r="AT136" s="12">
        <v>5586000</v>
      </c>
      <c r="AU136" s="12">
        <v>5586000</v>
      </c>
      <c r="AW136" s="12"/>
      <c r="AX136" s="12"/>
      <c r="AY136" s="12"/>
      <c r="AZ136" s="12"/>
      <c r="BA136" s="12"/>
      <c r="BB136" s="12"/>
      <c r="BC136" s="12"/>
    </row>
    <row r="137" spans="1:55">
      <c r="A137" s="10" t="s">
        <v>463</v>
      </c>
      <c r="B137" s="10" t="s">
        <v>464</v>
      </c>
      <c r="E137">
        <v>0</v>
      </c>
      <c r="F137">
        <v>3000000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6000</v>
      </c>
      <c r="U137">
        <v>300000</v>
      </c>
      <c r="V137">
        <v>580000</v>
      </c>
      <c r="W137">
        <v>319617</v>
      </c>
      <c r="X137">
        <v>311904</v>
      </c>
      <c r="Y137">
        <v>1650200</v>
      </c>
      <c r="Z137">
        <v>0</v>
      </c>
      <c r="AA137">
        <v>0</v>
      </c>
      <c r="AB137">
        <v>0</v>
      </c>
      <c r="AC137">
        <v>0</v>
      </c>
      <c r="AD137">
        <v>1000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 s="12">
        <v>68447000</v>
      </c>
      <c r="AP137" s="12">
        <v>68447000</v>
      </c>
      <c r="AQ137" s="12">
        <v>68447000</v>
      </c>
      <c r="AR137" s="12">
        <v>68447000</v>
      </c>
      <c r="AS137" s="12">
        <v>68447000</v>
      </c>
      <c r="AT137" s="12">
        <v>68447000</v>
      </c>
      <c r="AU137" s="12">
        <v>68447000</v>
      </c>
      <c r="AW137" s="12"/>
      <c r="AX137" s="12"/>
      <c r="AY137" s="12"/>
      <c r="AZ137" s="12"/>
      <c r="BA137" s="12"/>
      <c r="BB137" s="12"/>
      <c r="BC137" s="12"/>
    </row>
    <row r="138" spans="1:55">
      <c r="A138" s="10" t="s">
        <v>465</v>
      </c>
      <c r="B138" s="10" t="s">
        <v>466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4000</v>
      </c>
      <c r="W138">
        <v>2100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 s="12">
        <v>4090000</v>
      </c>
      <c r="AP138" s="12">
        <v>4090000</v>
      </c>
      <c r="AQ138" s="12">
        <v>4090000</v>
      </c>
      <c r="AR138" s="12">
        <v>4090000</v>
      </c>
      <c r="AS138" s="12">
        <v>4090000</v>
      </c>
      <c r="AT138" s="12">
        <v>4090000</v>
      </c>
      <c r="AU138" s="12">
        <v>4090000</v>
      </c>
      <c r="AW138" s="12"/>
      <c r="AX138" s="12"/>
      <c r="AY138" s="12"/>
      <c r="AZ138" s="12"/>
      <c r="BA138" s="12"/>
      <c r="BB138" s="12"/>
      <c r="BC138" s="12"/>
    </row>
    <row r="139" spans="1:55">
      <c r="A139" s="10" t="s">
        <v>467</v>
      </c>
      <c r="B139" s="10" t="s">
        <v>468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83</v>
      </c>
      <c r="AE139">
        <v>20000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 s="12">
        <v>1200000</v>
      </c>
      <c r="AP139" s="12">
        <v>1200000</v>
      </c>
      <c r="AQ139" s="12">
        <v>1200000</v>
      </c>
      <c r="AR139" s="12">
        <v>1200000</v>
      </c>
      <c r="AS139" s="12">
        <v>1200000</v>
      </c>
      <c r="AT139" s="12">
        <v>1200000</v>
      </c>
      <c r="AU139" s="12">
        <v>1200000</v>
      </c>
      <c r="AW139" s="12"/>
      <c r="AX139" s="12"/>
      <c r="AY139" s="12"/>
      <c r="AZ139" s="12"/>
      <c r="BA139" s="12"/>
      <c r="BB139" s="12"/>
      <c r="BC139" s="12"/>
    </row>
    <row r="140" spans="1:55">
      <c r="A140" s="10" t="s">
        <v>469</v>
      </c>
      <c r="B140" s="10" t="s">
        <v>470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2200000</v>
      </c>
      <c r="K140">
        <v>0</v>
      </c>
      <c r="L140">
        <v>0</v>
      </c>
      <c r="M140">
        <v>0</v>
      </c>
      <c r="N140">
        <v>250</v>
      </c>
      <c r="O140">
        <v>0</v>
      </c>
      <c r="P140">
        <v>24</v>
      </c>
      <c r="Q140">
        <v>300</v>
      </c>
      <c r="R140">
        <v>0</v>
      </c>
      <c r="S140">
        <v>2345400</v>
      </c>
      <c r="T140">
        <v>66300</v>
      </c>
      <c r="U140">
        <v>13982268</v>
      </c>
      <c r="V140">
        <v>5107695</v>
      </c>
      <c r="W140">
        <v>605232</v>
      </c>
      <c r="X140">
        <v>8804117</v>
      </c>
      <c r="Y140">
        <v>18472171</v>
      </c>
      <c r="Z140">
        <v>623</v>
      </c>
      <c r="AA140">
        <v>250</v>
      </c>
      <c r="AB140">
        <v>0</v>
      </c>
      <c r="AC140">
        <v>20</v>
      </c>
      <c r="AD140">
        <v>536863</v>
      </c>
      <c r="AE140">
        <v>1652557</v>
      </c>
      <c r="AF140">
        <v>4000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 s="12">
        <v>82432000</v>
      </c>
      <c r="AP140" s="12">
        <v>82432000</v>
      </c>
      <c r="AQ140" s="12">
        <v>82432000</v>
      </c>
      <c r="AR140" s="12">
        <v>82432000</v>
      </c>
      <c r="AS140" s="12">
        <v>82432000</v>
      </c>
      <c r="AT140" s="12">
        <v>82432000</v>
      </c>
      <c r="AU140" s="12">
        <v>82432000</v>
      </c>
      <c r="AW140" s="12"/>
      <c r="AX140" s="12"/>
      <c r="AY140" s="12"/>
      <c r="AZ140" s="12"/>
      <c r="BA140" s="12"/>
      <c r="BB140" s="12"/>
      <c r="BC140" s="12"/>
    </row>
    <row r="141" spans="1:55">
      <c r="A141" s="10" t="s">
        <v>471</v>
      </c>
      <c r="B141" s="10" t="s">
        <v>472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O141" s="12" t="e">
        <v>#N/A</v>
      </c>
      <c r="AP141" s="12" t="e">
        <v>#N/A</v>
      </c>
      <c r="AQ141" s="12" t="e">
        <v>#N/A</v>
      </c>
      <c r="AR141" s="12" t="e">
        <v>#N/A</v>
      </c>
      <c r="AS141" s="12" t="e">
        <v>#N/A</v>
      </c>
      <c r="AT141" s="12" t="e">
        <v>#N/A</v>
      </c>
      <c r="AU141" s="12" t="e">
        <v>#N/A</v>
      </c>
      <c r="AW141" s="12"/>
      <c r="AX141" s="12"/>
      <c r="AY141" s="12"/>
      <c r="AZ141" s="12"/>
      <c r="BA141" s="12"/>
      <c r="BB141" s="12"/>
      <c r="BC141" s="12"/>
    </row>
    <row r="142" spans="1:55">
      <c r="A142" s="10" t="s">
        <v>473</v>
      </c>
      <c r="B142" s="10" t="s">
        <v>474</v>
      </c>
      <c r="E142">
        <v>0</v>
      </c>
      <c r="F142">
        <v>81000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2000</v>
      </c>
      <c r="T142">
        <v>7000</v>
      </c>
      <c r="U142">
        <v>20061</v>
      </c>
      <c r="V142">
        <v>500</v>
      </c>
      <c r="W142">
        <v>29170</v>
      </c>
      <c r="X142">
        <v>37307</v>
      </c>
      <c r="Y142">
        <v>61091</v>
      </c>
      <c r="Z142">
        <v>0</v>
      </c>
      <c r="AA142">
        <v>0</v>
      </c>
      <c r="AB142">
        <v>8782</v>
      </c>
      <c r="AC142">
        <v>0</v>
      </c>
      <c r="AD142">
        <v>7500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1436</v>
      </c>
      <c r="AM142">
        <v>0</v>
      </c>
      <c r="AO142" s="12">
        <v>1956000</v>
      </c>
      <c r="AP142" s="12">
        <v>1956000</v>
      </c>
      <c r="AQ142" s="12">
        <v>1956000</v>
      </c>
      <c r="AR142" s="12">
        <v>1956000</v>
      </c>
      <c r="AS142" s="12">
        <v>1956000</v>
      </c>
      <c r="AT142" s="12">
        <v>1956000</v>
      </c>
      <c r="AU142" s="12">
        <v>1956000</v>
      </c>
      <c r="AW142" s="12"/>
      <c r="AX142" s="12"/>
      <c r="AY142" s="12"/>
      <c r="AZ142" s="12"/>
      <c r="BA142" s="12"/>
      <c r="BB142" s="12"/>
      <c r="BC142" s="12"/>
    </row>
    <row r="143" spans="1:55">
      <c r="A143" s="10" t="s">
        <v>475</v>
      </c>
      <c r="B143" s="10" t="s">
        <v>476</v>
      </c>
      <c r="E143">
        <v>40000</v>
      </c>
      <c r="F143">
        <v>0</v>
      </c>
      <c r="G143">
        <v>0</v>
      </c>
      <c r="H143">
        <v>0</v>
      </c>
      <c r="I143">
        <v>500000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13000</v>
      </c>
      <c r="U143">
        <v>90000</v>
      </c>
      <c r="V143">
        <v>54000</v>
      </c>
      <c r="W143">
        <v>38000</v>
      </c>
      <c r="X143">
        <v>24893</v>
      </c>
      <c r="Y143">
        <v>75300</v>
      </c>
      <c r="Z143">
        <v>0</v>
      </c>
      <c r="AA143">
        <v>0</v>
      </c>
      <c r="AB143">
        <v>0</v>
      </c>
      <c r="AC143">
        <v>47540</v>
      </c>
      <c r="AD143">
        <v>0</v>
      </c>
      <c r="AE143">
        <v>162140</v>
      </c>
      <c r="AF143">
        <v>0</v>
      </c>
      <c r="AG143">
        <v>0</v>
      </c>
      <c r="AH143">
        <v>0</v>
      </c>
      <c r="AI143">
        <v>0</v>
      </c>
      <c r="AJ143">
        <v>8000</v>
      </c>
      <c r="AK143">
        <v>0</v>
      </c>
      <c r="AL143">
        <v>0</v>
      </c>
      <c r="AM143">
        <v>0</v>
      </c>
      <c r="AO143" s="12">
        <v>2960000</v>
      </c>
      <c r="AP143" s="12">
        <v>2960000</v>
      </c>
      <c r="AQ143" s="12">
        <v>2960000</v>
      </c>
      <c r="AR143" s="12">
        <v>2960000</v>
      </c>
      <c r="AS143" s="12">
        <v>2960000</v>
      </c>
      <c r="AT143" s="12">
        <v>2960000</v>
      </c>
      <c r="AU143" s="12">
        <v>2960000</v>
      </c>
      <c r="AW143" s="12"/>
      <c r="AX143" s="12"/>
      <c r="AY143" s="12"/>
      <c r="AZ143" s="12"/>
      <c r="BA143" s="12"/>
      <c r="BB143" s="12"/>
      <c r="BC143" s="12"/>
    </row>
    <row r="144" spans="1:55">
      <c r="A144" s="10" t="s">
        <v>477</v>
      </c>
      <c r="B144" s="10" t="s">
        <v>478</v>
      </c>
      <c r="E144">
        <v>0</v>
      </c>
      <c r="F144">
        <v>0</v>
      </c>
      <c r="G144">
        <v>0</v>
      </c>
      <c r="H144">
        <v>0</v>
      </c>
      <c r="I144">
        <v>40000</v>
      </c>
      <c r="J144">
        <v>52990</v>
      </c>
      <c r="K144">
        <v>218000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275000</v>
      </c>
      <c r="T144">
        <v>100000</v>
      </c>
      <c r="U144">
        <v>125575</v>
      </c>
      <c r="V144">
        <v>350000</v>
      </c>
      <c r="W144">
        <v>2765</v>
      </c>
      <c r="X144">
        <v>0</v>
      </c>
      <c r="Y144">
        <v>12035</v>
      </c>
      <c r="Z144">
        <v>0</v>
      </c>
      <c r="AA144">
        <v>0</v>
      </c>
      <c r="AB144">
        <v>0</v>
      </c>
      <c r="AC144">
        <v>77</v>
      </c>
      <c r="AD144">
        <v>12500</v>
      </c>
      <c r="AE144">
        <v>0</v>
      </c>
      <c r="AF144">
        <v>48355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125000</v>
      </c>
      <c r="AM144">
        <v>0</v>
      </c>
      <c r="AO144" s="12">
        <v>3114000</v>
      </c>
      <c r="AP144" s="12">
        <v>3114000</v>
      </c>
      <c r="AQ144" s="12">
        <v>3114000</v>
      </c>
      <c r="AR144" s="12">
        <v>3114000</v>
      </c>
      <c r="AS144" s="12">
        <v>3114000</v>
      </c>
      <c r="AT144" s="12">
        <v>3114000</v>
      </c>
      <c r="AU144" s="12">
        <v>3114000</v>
      </c>
      <c r="AW144" s="12"/>
      <c r="AX144" s="12"/>
      <c r="AY144" s="12"/>
      <c r="AZ144" s="12"/>
      <c r="BA144" s="12"/>
      <c r="BB144" s="12"/>
      <c r="BC144" s="12"/>
    </row>
    <row r="145" spans="1:55">
      <c r="A145" s="10" t="s">
        <v>479</v>
      </c>
      <c r="B145" s="10" t="s">
        <v>480</v>
      </c>
      <c r="E145">
        <v>0</v>
      </c>
      <c r="F145">
        <v>0</v>
      </c>
      <c r="G145">
        <v>3300000</v>
      </c>
      <c r="H145">
        <v>0</v>
      </c>
      <c r="I145">
        <v>21500</v>
      </c>
      <c r="J145">
        <v>0</v>
      </c>
      <c r="K145">
        <v>0</v>
      </c>
      <c r="L145">
        <v>0</v>
      </c>
      <c r="M145">
        <v>2700</v>
      </c>
      <c r="N145">
        <v>0</v>
      </c>
      <c r="O145">
        <v>0</v>
      </c>
      <c r="P145">
        <v>0</v>
      </c>
      <c r="Q145">
        <v>4861927</v>
      </c>
      <c r="R145">
        <v>81862</v>
      </c>
      <c r="S145">
        <v>118000</v>
      </c>
      <c r="T145">
        <v>228519</v>
      </c>
      <c r="U145">
        <v>33100</v>
      </c>
      <c r="V145">
        <v>320130</v>
      </c>
      <c r="W145">
        <v>568428</v>
      </c>
      <c r="X145">
        <v>136001</v>
      </c>
      <c r="Y145">
        <v>766320</v>
      </c>
      <c r="Z145">
        <v>0</v>
      </c>
      <c r="AA145">
        <v>0</v>
      </c>
      <c r="AB145">
        <v>0</v>
      </c>
      <c r="AC145">
        <v>0</v>
      </c>
      <c r="AD145">
        <v>667412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1000</v>
      </c>
      <c r="AK145">
        <v>0</v>
      </c>
      <c r="AL145">
        <v>0</v>
      </c>
      <c r="AM145">
        <v>0</v>
      </c>
      <c r="AO145" s="12">
        <v>17324000</v>
      </c>
      <c r="AP145" s="12">
        <v>17324000</v>
      </c>
      <c r="AQ145" s="12">
        <v>17324000</v>
      </c>
      <c r="AR145" s="12">
        <v>17324000</v>
      </c>
      <c r="AS145" s="12">
        <v>17324000</v>
      </c>
      <c r="AT145" s="12">
        <v>17324000</v>
      </c>
      <c r="AU145" s="12">
        <v>17324000</v>
      </c>
      <c r="AW145" s="12"/>
      <c r="AX145" s="12"/>
      <c r="AY145" s="12"/>
      <c r="AZ145" s="12"/>
      <c r="BA145" s="12"/>
      <c r="BB145" s="12"/>
      <c r="BC145" s="12"/>
    </row>
    <row r="146" spans="1:55">
      <c r="A146" s="10" t="s">
        <v>481</v>
      </c>
      <c r="B146" s="10" t="s">
        <v>482</v>
      </c>
      <c r="E146">
        <v>1005765</v>
      </c>
      <c r="F146">
        <v>2693160</v>
      </c>
      <c r="G146">
        <v>254282</v>
      </c>
      <c r="H146">
        <v>0</v>
      </c>
      <c r="I146">
        <v>2600000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553187</v>
      </c>
      <c r="T146">
        <v>7894</v>
      </c>
      <c r="U146">
        <v>2074902</v>
      </c>
      <c r="V146">
        <v>1489852</v>
      </c>
      <c r="W146">
        <v>2517526</v>
      </c>
      <c r="X146">
        <v>1037496</v>
      </c>
      <c r="Y146">
        <v>4013657</v>
      </c>
      <c r="Z146">
        <v>6432560</v>
      </c>
      <c r="AA146">
        <v>10790078</v>
      </c>
      <c r="AB146">
        <v>15592112</v>
      </c>
      <c r="AC146">
        <v>9253754</v>
      </c>
      <c r="AD146">
        <v>19330351</v>
      </c>
      <c r="AE146">
        <v>13471667</v>
      </c>
      <c r="AF146">
        <v>21669187</v>
      </c>
      <c r="AG146">
        <v>0</v>
      </c>
      <c r="AH146">
        <v>0</v>
      </c>
      <c r="AI146">
        <v>0</v>
      </c>
      <c r="AJ146">
        <v>0</v>
      </c>
      <c r="AK146">
        <v>300</v>
      </c>
      <c r="AL146">
        <v>0</v>
      </c>
      <c r="AM146">
        <v>0</v>
      </c>
      <c r="AO146" s="12">
        <v>48320000</v>
      </c>
      <c r="AP146" s="12">
        <v>48320000</v>
      </c>
      <c r="AQ146" s="12">
        <v>48320000</v>
      </c>
      <c r="AR146" s="12">
        <v>48320000</v>
      </c>
      <c r="AS146" s="12">
        <v>48320000</v>
      </c>
      <c r="AT146" s="12">
        <v>48320000</v>
      </c>
      <c r="AU146" s="12">
        <v>48320000</v>
      </c>
      <c r="AW146" s="12"/>
      <c r="AX146" s="12"/>
      <c r="AY146" s="12"/>
      <c r="AZ146" s="12"/>
      <c r="BA146" s="12"/>
      <c r="BB146" s="12"/>
      <c r="BC146" s="12"/>
    </row>
    <row r="147" spans="1:55">
      <c r="A147" s="10" t="s">
        <v>483</v>
      </c>
      <c r="B147" s="10" t="s">
        <v>484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21324</v>
      </c>
      <c r="T147">
        <v>0</v>
      </c>
      <c r="U147">
        <v>0</v>
      </c>
      <c r="V147">
        <v>224500</v>
      </c>
      <c r="W147">
        <v>16200</v>
      </c>
      <c r="X147">
        <v>4700</v>
      </c>
      <c r="Y147">
        <v>100850</v>
      </c>
      <c r="Z147">
        <v>0</v>
      </c>
      <c r="AA147">
        <v>900</v>
      </c>
      <c r="AB147">
        <v>0</v>
      </c>
      <c r="AC147">
        <v>0</v>
      </c>
      <c r="AD147">
        <v>0</v>
      </c>
      <c r="AE147">
        <v>0</v>
      </c>
      <c r="AF147">
        <v>1142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 s="12">
        <v>35580000</v>
      </c>
      <c r="AP147" s="12">
        <v>35580000</v>
      </c>
      <c r="AQ147" s="12">
        <v>35580000</v>
      </c>
      <c r="AR147" s="12">
        <v>35580000</v>
      </c>
      <c r="AS147" s="12">
        <v>35580000</v>
      </c>
      <c r="AT147" s="12">
        <v>35580000</v>
      </c>
      <c r="AU147" s="12">
        <v>35580000</v>
      </c>
      <c r="AW147" s="12"/>
      <c r="AX147" s="12"/>
      <c r="AY147" s="12"/>
      <c r="AZ147" s="12"/>
      <c r="BA147" s="12"/>
      <c r="BB147" s="12"/>
      <c r="BC147" s="12"/>
    </row>
    <row r="148" spans="1:55">
      <c r="A148" s="10" t="s">
        <v>485</v>
      </c>
      <c r="B148" s="10" t="s">
        <v>486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46120</v>
      </c>
      <c r="T148">
        <v>2000</v>
      </c>
      <c r="U148">
        <v>0</v>
      </c>
      <c r="V148">
        <v>3050</v>
      </c>
      <c r="W148">
        <v>260</v>
      </c>
      <c r="X148">
        <v>276</v>
      </c>
      <c r="Y148">
        <v>110</v>
      </c>
      <c r="Z148">
        <v>0</v>
      </c>
      <c r="AA148">
        <v>0</v>
      </c>
      <c r="AB148">
        <v>0</v>
      </c>
      <c r="AC148">
        <v>200</v>
      </c>
      <c r="AD148">
        <v>70</v>
      </c>
      <c r="AE148">
        <v>0</v>
      </c>
      <c r="AF148">
        <v>0</v>
      </c>
      <c r="AG148">
        <v>0</v>
      </c>
      <c r="AH148">
        <v>50</v>
      </c>
      <c r="AI148">
        <v>0</v>
      </c>
      <c r="AJ148">
        <v>0</v>
      </c>
      <c r="AK148">
        <v>0</v>
      </c>
      <c r="AL148">
        <v>150136</v>
      </c>
      <c r="AM148">
        <v>0</v>
      </c>
      <c r="AO148" s="12">
        <v>9770000</v>
      </c>
      <c r="AP148" s="12">
        <v>9770000</v>
      </c>
      <c r="AQ148" s="12">
        <v>9770000</v>
      </c>
      <c r="AR148" s="12">
        <v>9770000</v>
      </c>
      <c r="AS148" s="12">
        <v>9770000</v>
      </c>
      <c r="AT148" s="12">
        <v>9770000</v>
      </c>
      <c r="AU148" s="12">
        <v>9770000</v>
      </c>
      <c r="AW148" s="12"/>
      <c r="AX148" s="12"/>
      <c r="AY148" s="12"/>
      <c r="AZ148" s="12"/>
      <c r="BA148" s="12"/>
      <c r="BB148" s="12"/>
      <c r="BC148" s="12"/>
    </row>
    <row r="149" spans="1:55">
      <c r="A149" s="10" t="s">
        <v>487</v>
      </c>
      <c r="B149" s="10" t="s">
        <v>488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O149" s="12">
        <v>240000</v>
      </c>
      <c r="AP149" s="12">
        <v>240000</v>
      </c>
      <c r="AQ149" s="12">
        <v>240000</v>
      </c>
      <c r="AR149" s="12">
        <v>240000</v>
      </c>
      <c r="AS149" s="12">
        <v>240000</v>
      </c>
      <c r="AT149" s="12">
        <v>240000</v>
      </c>
      <c r="AU149" s="12">
        <v>240000</v>
      </c>
      <c r="AW149" s="12"/>
      <c r="AX149" s="12"/>
      <c r="AY149" s="12"/>
      <c r="AZ149" s="12"/>
      <c r="BA149" s="12"/>
      <c r="BB149" s="12"/>
      <c r="BC149" s="12"/>
    </row>
    <row r="150" spans="1:55">
      <c r="A150" s="10" t="s">
        <v>489</v>
      </c>
      <c r="B150" s="10" t="s">
        <v>490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200</v>
      </c>
      <c r="P150">
        <v>1800</v>
      </c>
      <c r="Q150">
        <v>700</v>
      </c>
      <c r="R150">
        <v>20</v>
      </c>
      <c r="S150">
        <v>0</v>
      </c>
      <c r="T150">
        <v>2000</v>
      </c>
      <c r="U150">
        <v>15000</v>
      </c>
      <c r="V150">
        <v>127320</v>
      </c>
      <c r="W150">
        <v>107968</v>
      </c>
      <c r="X150">
        <v>114142</v>
      </c>
      <c r="Y150">
        <v>23241</v>
      </c>
      <c r="Z150">
        <v>0</v>
      </c>
      <c r="AA150">
        <v>0</v>
      </c>
      <c r="AB150">
        <v>0</v>
      </c>
      <c r="AC150">
        <v>5666</v>
      </c>
      <c r="AD150">
        <v>300</v>
      </c>
      <c r="AE150">
        <v>2400</v>
      </c>
      <c r="AF150">
        <v>90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O150" s="12">
        <v>22201000</v>
      </c>
      <c r="AP150" s="12">
        <v>22201000</v>
      </c>
      <c r="AQ150" s="12">
        <v>22201000</v>
      </c>
      <c r="AR150" s="12">
        <v>22201000</v>
      </c>
      <c r="AS150" s="12">
        <v>22201000</v>
      </c>
      <c r="AT150" s="12">
        <v>22201000</v>
      </c>
      <c r="AU150" s="12">
        <v>22201000</v>
      </c>
      <c r="AW150" s="12"/>
      <c r="AX150" s="12"/>
      <c r="AY150" s="12"/>
      <c r="AZ150" s="12"/>
      <c r="BA150" s="12"/>
      <c r="BB150" s="12"/>
      <c r="BC150" s="12"/>
    </row>
    <row r="151" spans="1:55">
      <c r="A151" s="10" t="s">
        <v>491</v>
      </c>
      <c r="B151" s="10" t="s">
        <v>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1000000</v>
      </c>
      <c r="K151">
        <v>0</v>
      </c>
      <c r="L151">
        <v>0</v>
      </c>
      <c r="M151">
        <v>0</v>
      </c>
      <c r="N151">
        <v>0</v>
      </c>
      <c r="O151">
        <v>368</v>
      </c>
      <c r="P151">
        <v>757211</v>
      </c>
      <c r="Q151">
        <v>14</v>
      </c>
      <c r="R151">
        <v>11</v>
      </c>
      <c r="S151">
        <v>0</v>
      </c>
      <c r="T151">
        <v>0</v>
      </c>
      <c r="U151">
        <v>0</v>
      </c>
      <c r="V151">
        <v>1046886</v>
      </c>
      <c r="W151">
        <v>1027719</v>
      </c>
      <c r="X151">
        <v>37885</v>
      </c>
      <c r="Y151">
        <v>48464</v>
      </c>
      <c r="Z151">
        <v>0</v>
      </c>
      <c r="AA151">
        <v>0</v>
      </c>
      <c r="AB151">
        <v>0</v>
      </c>
      <c r="AC151">
        <v>2622</v>
      </c>
      <c r="AD151">
        <v>12588</v>
      </c>
      <c r="AE151">
        <v>6064</v>
      </c>
      <c r="AF151">
        <v>0</v>
      </c>
      <c r="AG151">
        <v>0</v>
      </c>
      <c r="AH151">
        <v>0</v>
      </c>
      <c r="AI151">
        <v>0</v>
      </c>
      <c r="AJ151">
        <v>600</v>
      </c>
      <c r="AK151">
        <v>100803</v>
      </c>
      <c r="AL151">
        <v>1000</v>
      </c>
      <c r="AM151">
        <v>7196</v>
      </c>
      <c r="AO151" s="12" t="e">
        <v>#N/A</v>
      </c>
      <c r="AP151" s="12" t="e">
        <v>#N/A</v>
      </c>
      <c r="AQ151" s="12" t="e">
        <v>#N/A</v>
      </c>
      <c r="AR151" s="12" t="e">
        <v>#N/A</v>
      </c>
      <c r="AS151" s="12" t="e">
        <v>#N/A</v>
      </c>
      <c r="AT151" s="12" t="e">
        <v>#N/A</v>
      </c>
      <c r="AU151" s="12" t="e">
        <v>#N/A</v>
      </c>
      <c r="AW151" s="12"/>
      <c r="AX151" s="12"/>
      <c r="AY151" s="12"/>
      <c r="AZ151" s="12"/>
      <c r="BA151" s="12"/>
      <c r="BB151" s="12"/>
      <c r="BC151" s="12"/>
    </row>
    <row r="152" spans="1:55">
      <c r="A152" s="10" t="s">
        <v>493</v>
      </c>
      <c r="B152" s="10" t="s">
        <v>494</v>
      </c>
      <c r="E152">
        <v>0</v>
      </c>
      <c r="F152">
        <v>420000</v>
      </c>
      <c r="G152">
        <v>60000</v>
      </c>
      <c r="H152">
        <v>82000</v>
      </c>
      <c r="I152">
        <v>894545</v>
      </c>
      <c r="J152">
        <v>1000000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21678</v>
      </c>
      <c r="V152">
        <v>0</v>
      </c>
      <c r="W152">
        <v>23000</v>
      </c>
      <c r="X152">
        <v>11516</v>
      </c>
      <c r="Y152">
        <v>11346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O152" s="12">
        <v>5160000</v>
      </c>
      <c r="AP152" s="12">
        <v>5160000</v>
      </c>
      <c r="AQ152" s="12">
        <v>5160000</v>
      </c>
      <c r="AR152" s="12">
        <v>5160000</v>
      </c>
      <c r="AS152" s="12">
        <v>5160000</v>
      </c>
      <c r="AT152" s="12">
        <v>5160000</v>
      </c>
      <c r="AU152" s="12">
        <v>5160000</v>
      </c>
      <c r="AW152" s="12"/>
      <c r="AX152" s="12"/>
      <c r="AY152" s="12"/>
      <c r="AZ152" s="12"/>
      <c r="BA152" s="12"/>
      <c r="BB152" s="12"/>
      <c r="BC152" s="12"/>
    </row>
    <row r="153" spans="1:55">
      <c r="A153" s="10" t="s">
        <v>495</v>
      </c>
      <c r="B153" s="10" t="s">
        <v>496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1300</v>
      </c>
      <c r="AC153">
        <v>1800</v>
      </c>
      <c r="AD153">
        <v>11180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O153" s="12">
        <v>44000</v>
      </c>
      <c r="AP153" s="12">
        <v>44000</v>
      </c>
      <c r="AQ153" s="12">
        <v>44000</v>
      </c>
      <c r="AR153" s="12">
        <v>44000</v>
      </c>
      <c r="AS153" s="12">
        <v>44000</v>
      </c>
      <c r="AT153" s="12">
        <v>44000</v>
      </c>
      <c r="AU153" s="12">
        <v>44000</v>
      </c>
      <c r="AW153" s="12"/>
      <c r="AX153" s="12"/>
      <c r="AY153" s="12"/>
      <c r="AZ153" s="12"/>
      <c r="BA153" s="12"/>
      <c r="BB153" s="12"/>
      <c r="BC153" s="12"/>
    </row>
    <row r="154" spans="1:55">
      <c r="A154" s="10" t="s">
        <v>497</v>
      </c>
      <c r="B154" s="10" t="s">
        <v>498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2000</v>
      </c>
      <c r="Z154">
        <v>80000</v>
      </c>
      <c r="AA154">
        <v>3000</v>
      </c>
      <c r="AB154">
        <v>0</v>
      </c>
      <c r="AC154">
        <v>750</v>
      </c>
      <c r="AD154">
        <v>200</v>
      </c>
      <c r="AE154">
        <v>0</v>
      </c>
      <c r="AF154">
        <v>1000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 s="12">
        <v>115000</v>
      </c>
      <c r="AP154" s="12">
        <v>115000</v>
      </c>
      <c r="AQ154" s="12">
        <v>115000</v>
      </c>
      <c r="AR154" s="12">
        <v>115000</v>
      </c>
      <c r="AS154" s="12">
        <v>115000</v>
      </c>
      <c r="AT154" s="12">
        <v>115000</v>
      </c>
      <c r="AU154" s="12">
        <v>115000</v>
      </c>
      <c r="AW154" s="12"/>
      <c r="AX154" s="12"/>
      <c r="AY154" s="12"/>
      <c r="AZ154" s="12"/>
      <c r="BA154" s="12"/>
      <c r="BB154" s="12"/>
      <c r="BC154" s="12"/>
    </row>
    <row r="155" spans="1:55">
      <c r="A155" s="10" t="s">
        <v>499</v>
      </c>
      <c r="B155" s="10" t="s">
        <v>500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1152</v>
      </c>
      <c r="U155">
        <v>200</v>
      </c>
      <c r="V155">
        <v>0</v>
      </c>
      <c r="W155">
        <v>0</v>
      </c>
      <c r="X155">
        <v>0</v>
      </c>
      <c r="Y155">
        <v>0</v>
      </c>
      <c r="Z155">
        <v>20500</v>
      </c>
      <c r="AA155">
        <v>208</v>
      </c>
      <c r="AB155">
        <v>0</v>
      </c>
      <c r="AC155">
        <v>0</v>
      </c>
      <c r="AD155">
        <v>100</v>
      </c>
      <c r="AE155">
        <v>1534</v>
      </c>
      <c r="AF155">
        <v>6100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O155" s="12">
        <v>98000</v>
      </c>
      <c r="AP155" s="12">
        <v>98000</v>
      </c>
      <c r="AQ155" s="12">
        <v>98000</v>
      </c>
      <c r="AR155" s="12">
        <v>98000</v>
      </c>
      <c r="AS155" s="12">
        <v>98000</v>
      </c>
      <c r="AT155" s="12">
        <v>98000</v>
      </c>
      <c r="AU155" s="12">
        <v>98000</v>
      </c>
      <c r="AW155" s="12"/>
      <c r="AX155" s="12"/>
      <c r="AY155" s="12"/>
      <c r="AZ155" s="12"/>
      <c r="BA155" s="12"/>
      <c r="BB155" s="12"/>
      <c r="BC155" s="12"/>
    </row>
    <row r="156" spans="1:55">
      <c r="A156" s="10" t="s">
        <v>501</v>
      </c>
      <c r="B156" s="10" t="s">
        <v>502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1000</v>
      </c>
      <c r="AB156">
        <v>283000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1000</v>
      </c>
      <c r="AI156">
        <v>0</v>
      </c>
      <c r="AJ156">
        <v>0</v>
      </c>
      <c r="AK156">
        <v>0</v>
      </c>
      <c r="AL156">
        <v>0</v>
      </c>
      <c r="AM156">
        <v>0</v>
      </c>
      <c r="AO156" s="12">
        <v>155000</v>
      </c>
      <c r="AP156" s="12">
        <v>155000</v>
      </c>
      <c r="AQ156" s="12">
        <v>155000</v>
      </c>
      <c r="AR156" s="12">
        <v>155000</v>
      </c>
      <c r="AS156" s="12">
        <v>155000</v>
      </c>
      <c r="AT156" s="12">
        <v>155000</v>
      </c>
      <c r="AU156" s="12">
        <v>155000</v>
      </c>
      <c r="AW156" s="12"/>
      <c r="AX156" s="12"/>
      <c r="AY156" s="12"/>
      <c r="AZ156" s="12"/>
      <c r="BA156" s="12"/>
      <c r="BB156" s="12"/>
      <c r="BC156" s="12"/>
    </row>
    <row r="157" spans="1:55">
      <c r="A157" s="10" t="s">
        <v>503</v>
      </c>
      <c r="B157" s="10" t="s">
        <v>504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 s="12" t="e">
        <v>#N/A</v>
      </c>
      <c r="AP157" s="12" t="e">
        <v>#N/A</v>
      </c>
      <c r="AQ157" s="12" t="e">
        <v>#N/A</v>
      </c>
      <c r="AR157" s="12" t="e">
        <v>#N/A</v>
      </c>
      <c r="AS157" s="12" t="e">
        <v>#N/A</v>
      </c>
      <c r="AT157" s="12" t="e">
        <v>#N/A</v>
      </c>
      <c r="AU157" s="12" t="e">
        <v>#N/A</v>
      </c>
      <c r="AW157" s="12"/>
      <c r="AX157" s="12"/>
      <c r="AY157" s="12"/>
      <c r="AZ157" s="12"/>
      <c r="BA157" s="12"/>
      <c r="BB157" s="12"/>
      <c r="BC157" s="12"/>
    </row>
    <row r="158" spans="1:55">
      <c r="A158" s="10" t="s">
        <v>505</v>
      </c>
      <c r="B158" s="10" t="s">
        <v>506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 s="12">
        <v>89000</v>
      </c>
      <c r="AP158" s="12">
        <v>89000</v>
      </c>
      <c r="AQ158" s="12">
        <v>89000</v>
      </c>
      <c r="AR158" s="12">
        <v>89000</v>
      </c>
      <c r="AS158" s="12">
        <v>89000</v>
      </c>
      <c r="AT158" s="12">
        <v>89000</v>
      </c>
      <c r="AU158" s="12">
        <v>89000</v>
      </c>
      <c r="AW158" s="12"/>
      <c r="AX158" s="12"/>
      <c r="AY158" s="12"/>
      <c r="AZ158" s="12"/>
      <c r="BA158" s="12"/>
      <c r="BB158" s="12"/>
      <c r="BC158" s="12"/>
    </row>
    <row r="159" spans="1:55">
      <c r="A159" s="10" t="s">
        <v>507</v>
      </c>
      <c r="B159" s="10" t="s">
        <v>508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5000</v>
      </c>
      <c r="U159">
        <v>0</v>
      </c>
      <c r="V159">
        <v>0</v>
      </c>
      <c r="W159">
        <v>0</v>
      </c>
      <c r="X159">
        <v>13547</v>
      </c>
      <c r="Y159">
        <v>10085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 s="12">
        <v>9320000</v>
      </c>
      <c r="AP159" s="12">
        <v>9320000</v>
      </c>
      <c r="AQ159" s="12">
        <v>9320000</v>
      </c>
      <c r="AR159" s="12">
        <v>9320000</v>
      </c>
      <c r="AS159" s="12">
        <v>9320000</v>
      </c>
      <c r="AT159" s="12">
        <v>9320000</v>
      </c>
      <c r="AU159" s="12">
        <v>9320000</v>
      </c>
      <c r="AW159" s="12"/>
      <c r="AX159" s="12"/>
      <c r="AY159" s="12"/>
      <c r="AZ159" s="12"/>
      <c r="BA159" s="12"/>
      <c r="BB159" s="12"/>
      <c r="BC159" s="12"/>
    </row>
    <row r="160" spans="1:55">
      <c r="A160" s="10" t="s">
        <v>509</v>
      </c>
      <c r="B160" s="10" t="s">
        <v>510</v>
      </c>
      <c r="E160">
        <v>4665000</v>
      </c>
      <c r="F160">
        <v>1200000</v>
      </c>
      <c r="G160">
        <v>0</v>
      </c>
      <c r="H160">
        <v>0</v>
      </c>
      <c r="I160">
        <v>284000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8000</v>
      </c>
      <c r="U160">
        <v>10000</v>
      </c>
      <c r="V160">
        <v>22500</v>
      </c>
      <c r="W160">
        <v>479000</v>
      </c>
      <c r="X160">
        <v>63069</v>
      </c>
      <c r="Y160">
        <v>390116</v>
      </c>
      <c r="Z160">
        <v>0</v>
      </c>
      <c r="AA160">
        <v>0</v>
      </c>
      <c r="AB160">
        <v>0</v>
      </c>
      <c r="AC160">
        <v>0</v>
      </c>
      <c r="AD160">
        <v>95853</v>
      </c>
      <c r="AE160">
        <v>1000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 s="12">
        <v>5959000</v>
      </c>
      <c r="AP160" s="12">
        <v>5959000</v>
      </c>
      <c r="AQ160" s="12">
        <v>5959000</v>
      </c>
      <c r="AR160" s="12">
        <v>5959000</v>
      </c>
      <c r="AS160" s="12">
        <v>5959000</v>
      </c>
      <c r="AT160" s="12">
        <v>5959000</v>
      </c>
      <c r="AU160" s="12">
        <v>5959000</v>
      </c>
      <c r="AW160" s="12"/>
      <c r="AX160" s="12"/>
      <c r="AY160" s="12"/>
      <c r="AZ160" s="12"/>
      <c r="BA160" s="12"/>
      <c r="BB160" s="12"/>
      <c r="BC160" s="12"/>
    </row>
    <row r="161" spans="1:55">
      <c r="A161" s="10" t="s">
        <v>511</v>
      </c>
      <c r="B161" s="10" t="s">
        <v>512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O161" s="12" t="e">
        <v>#N/A</v>
      </c>
      <c r="AP161" s="12" t="e">
        <v>#N/A</v>
      </c>
      <c r="AQ161" s="12" t="e">
        <v>#N/A</v>
      </c>
      <c r="AR161" s="12" t="e">
        <v>#N/A</v>
      </c>
      <c r="AS161" s="12" t="e">
        <v>#N/A</v>
      </c>
      <c r="AT161" s="12" t="e">
        <v>#N/A</v>
      </c>
      <c r="AU161" s="12" t="e">
        <v>#N/A</v>
      </c>
      <c r="AW161" s="12"/>
      <c r="AX161" s="12"/>
      <c r="AY161" s="12"/>
      <c r="AZ161" s="12"/>
      <c r="BA161" s="12"/>
      <c r="BB161" s="12"/>
      <c r="BC161" s="12"/>
    </row>
    <row r="162" spans="1:55">
      <c r="A162" s="10" t="s">
        <v>513</v>
      </c>
      <c r="B162" s="10" t="s">
        <v>514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1237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6800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O162" s="12">
        <v>63000</v>
      </c>
      <c r="AP162" s="12">
        <v>63000</v>
      </c>
      <c r="AQ162" s="12">
        <v>63000</v>
      </c>
      <c r="AR162" s="12">
        <v>63000</v>
      </c>
      <c r="AS162" s="12">
        <v>63000</v>
      </c>
      <c r="AT162" s="12">
        <v>63000</v>
      </c>
      <c r="AU162" s="12">
        <v>63000</v>
      </c>
      <c r="AW162" s="12"/>
      <c r="AX162" s="12"/>
      <c r="AY162" s="12"/>
      <c r="AZ162" s="12"/>
      <c r="BA162" s="12"/>
      <c r="BB162" s="12"/>
      <c r="BC162" s="12"/>
    </row>
    <row r="163" spans="1:55">
      <c r="A163" s="10" t="s">
        <v>515</v>
      </c>
      <c r="B163" s="10" t="s">
        <v>516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200000</v>
      </c>
      <c r="W163">
        <v>0</v>
      </c>
      <c r="X163">
        <v>19500</v>
      </c>
      <c r="Y163">
        <v>1704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O163" s="12">
        <v>3260000</v>
      </c>
      <c r="AP163" s="12">
        <v>3260000</v>
      </c>
      <c r="AQ163" s="12">
        <v>3260000</v>
      </c>
      <c r="AR163" s="12">
        <v>3260000</v>
      </c>
      <c r="AS163" s="12">
        <v>3260000</v>
      </c>
      <c r="AT163" s="12">
        <v>3260000</v>
      </c>
      <c r="AU163" s="12">
        <v>3260000</v>
      </c>
      <c r="AW163" s="12"/>
      <c r="AX163" s="12"/>
      <c r="AY163" s="12"/>
      <c r="AZ163" s="12"/>
      <c r="BA163" s="12"/>
      <c r="BB163" s="12"/>
      <c r="BC163" s="12"/>
    </row>
    <row r="164" spans="1:55">
      <c r="A164" s="10" t="s">
        <v>517</v>
      </c>
      <c r="B164" s="10" t="s">
        <v>518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 s="12">
        <v>2414000</v>
      </c>
      <c r="AP164" s="12">
        <v>2414000</v>
      </c>
      <c r="AQ164" s="12">
        <v>2414000</v>
      </c>
      <c r="AR164" s="12">
        <v>2414000</v>
      </c>
      <c r="AS164" s="12">
        <v>2414000</v>
      </c>
      <c r="AT164" s="12">
        <v>2414000</v>
      </c>
      <c r="AU164" s="12">
        <v>2414000</v>
      </c>
      <c r="AW164" s="12"/>
      <c r="AX164" s="12"/>
      <c r="AY164" s="12"/>
      <c r="AZ164" s="12"/>
      <c r="BA164" s="12"/>
      <c r="BB164" s="12"/>
      <c r="BC164" s="12"/>
    </row>
    <row r="165" spans="1:55">
      <c r="A165" s="10" t="s">
        <v>519</v>
      </c>
      <c r="B165" s="10" t="s">
        <v>520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47815</v>
      </c>
      <c r="X165">
        <v>330</v>
      </c>
      <c r="Y165">
        <v>850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10324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 s="12" t="e">
        <v>#N/A</v>
      </c>
      <c r="AP165" s="12" t="e">
        <v>#N/A</v>
      </c>
      <c r="AQ165" s="12" t="e">
        <v>#N/A</v>
      </c>
      <c r="AR165" s="12" t="e">
        <v>#N/A</v>
      </c>
      <c r="AS165" s="12" t="e">
        <v>#N/A</v>
      </c>
      <c r="AT165" s="12" t="e">
        <v>#N/A</v>
      </c>
      <c r="AU165" s="12" t="e">
        <v>#N/A</v>
      </c>
      <c r="AW165" s="12"/>
      <c r="AX165" s="12"/>
      <c r="AY165" s="12"/>
      <c r="AZ165" s="12"/>
      <c r="BA165" s="12"/>
      <c r="BB165" s="12"/>
      <c r="BC165" s="12"/>
    </row>
    <row r="166" spans="1:55">
      <c r="A166" s="10" t="s">
        <v>521</v>
      </c>
      <c r="B166" s="10" t="s">
        <v>522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 s="12" t="e">
        <v>#N/A</v>
      </c>
      <c r="AP166" s="12" t="e">
        <v>#N/A</v>
      </c>
      <c r="AQ166" s="12" t="e">
        <v>#N/A</v>
      </c>
      <c r="AR166" s="12" t="e">
        <v>#N/A</v>
      </c>
      <c r="AS166" s="12" t="e">
        <v>#N/A</v>
      </c>
      <c r="AT166" s="12" t="e">
        <v>#N/A</v>
      </c>
      <c r="AU166" s="12" t="e">
        <v>#N/A</v>
      </c>
      <c r="AW166" s="12"/>
      <c r="AX166" s="12"/>
      <c r="AY166" s="12"/>
      <c r="AZ166" s="12"/>
      <c r="BA166" s="12"/>
      <c r="BB166" s="12"/>
      <c r="BC166" s="12"/>
    </row>
    <row r="167" spans="1:55">
      <c r="A167" s="10" t="s">
        <v>523</v>
      </c>
      <c r="B167" s="10" t="s">
        <v>524</v>
      </c>
      <c r="E167">
        <v>0</v>
      </c>
      <c r="F167">
        <v>0</v>
      </c>
      <c r="G167">
        <v>0</v>
      </c>
      <c r="H167">
        <v>0</v>
      </c>
      <c r="I167">
        <v>380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23017</v>
      </c>
      <c r="Z167">
        <v>36000</v>
      </c>
      <c r="AA167">
        <v>150650</v>
      </c>
      <c r="AB167">
        <v>0</v>
      </c>
      <c r="AC167">
        <v>88500</v>
      </c>
      <c r="AD167">
        <v>1110</v>
      </c>
      <c r="AE167">
        <v>425</v>
      </c>
      <c r="AF167">
        <v>590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O167" s="12">
        <v>230000</v>
      </c>
      <c r="AP167" s="12">
        <v>5230000</v>
      </c>
      <c r="AQ167" s="12">
        <v>10230000</v>
      </c>
      <c r="AR167" s="12">
        <v>15230000</v>
      </c>
      <c r="AS167" s="12">
        <v>20230000</v>
      </c>
      <c r="AT167" s="12">
        <v>25230000</v>
      </c>
      <c r="AU167" s="12">
        <v>29230000</v>
      </c>
      <c r="AW167" s="12"/>
      <c r="AX167" s="12"/>
      <c r="AY167" s="12"/>
      <c r="AZ167" s="12"/>
      <c r="BA167" s="12"/>
      <c r="BB167" s="12"/>
      <c r="BC167" s="12"/>
    </row>
    <row r="168" spans="1:55">
      <c r="A168" s="10" t="s">
        <v>525</v>
      </c>
      <c r="B168" s="10" t="s">
        <v>526</v>
      </c>
      <c r="E168">
        <v>0</v>
      </c>
      <c r="F168">
        <v>500000</v>
      </c>
      <c r="G168">
        <v>53500</v>
      </c>
      <c r="H168">
        <v>0</v>
      </c>
      <c r="I168">
        <v>1200000</v>
      </c>
      <c r="J168">
        <v>200000</v>
      </c>
      <c r="K168">
        <v>4700000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30000</v>
      </c>
      <c r="T168">
        <v>30000</v>
      </c>
      <c r="U168">
        <v>50000</v>
      </c>
      <c r="V168">
        <v>1240600</v>
      </c>
      <c r="W168">
        <v>380000</v>
      </c>
      <c r="X168">
        <v>505832</v>
      </c>
      <c r="Y168">
        <v>69950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O168" s="12" t="e">
        <v>#N/A</v>
      </c>
      <c r="AP168" s="12" t="e">
        <v>#N/A</v>
      </c>
      <c r="AQ168" s="12" t="e">
        <v>#N/A</v>
      </c>
      <c r="AR168" s="12" t="e">
        <v>#N/A</v>
      </c>
      <c r="AS168" s="12" t="e">
        <v>#N/A</v>
      </c>
      <c r="AT168" s="12" t="e">
        <v>#N/A</v>
      </c>
      <c r="AU168" s="12" t="e">
        <v>#N/A</v>
      </c>
      <c r="AW168" s="12"/>
      <c r="AX168" s="12"/>
      <c r="AY168" s="12"/>
      <c r="AZ168" s="12"/>
      <c r="BA168" s="12"/>
      <c r="BB168" s="12"/>
      <c r="BC168" s="12"/>
    </row>
    <row r="169" spans="1:55">
      <c r="A169" s="10" t="s">
        <v>527</v>
      </c>
      <c r="B169" s="10" t="s">
        <v>528</v>
      </c>
      <c r="E169">
        <v>0</v>
      </c>
      <c r="F169">
        <v>850000</v>
      </c>
      <c r="G169">
        <v>1320000</v>
      </c>
      <c r="H169">
        <v>300000</v>
      </c>
      <c r="I169">
        <v>0</v>
      </c>
      <c r="J169">
        <v>15000000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185</v>
      </c>
      <c r="T169">
        <v>65000</v>
      </c>
      <c r="U169">
        <v>0</v>
      </c>
      <c r="V169">
        <v>38337</v>
      </c>
      <c r="W169">
        <v>50668</v>
      </c>
      <c r="X169">
        <v>60660</v>
      </c>
      <c r="Y169">
        <v>24300</v>
      </c>
      <c r="Z169">
        <v>0</v>
      </c>
      <c r="AA169">
        <v>500200</v>
      </c>
      <c r="AB169">
        <v>0</v>
      </c>
      <c r="AC169">
        <v>2000</v>
      </c>
      <c r="AD169">
        <v>121096</v>
      </c>
      <c r="AE169">
        <v>600</v>
      </c>
      <c r="AF169">
        <v>3576</v>
      </c>
      <c r="AG169">
        <v>0</v>
      </c>
      <c r="AH169">
        <v>0</v>
      </c>
      <c r="AI169">
        <v>0</v>
      </c>
      <c r="AJ169">
        <v>0</v>
      </c>
      <c r="AK169">
        <v>5755</v>
      </c>
      <c r="AL169">
        <v>1600</v>
      </c>
      <c r="AM169">
        <v>25</v>
      </c>
      <c r="AO169" s="12">
        <v>29140000</v>
      </c>
      <c r="AP169" s="12">
        <v>29140000</v>
      </c>
      <c r="AQ169" s="12">
        <v>29140000</v>
      </c>
      <c r="AR169" s="12">
        <v>29140000</v>
      </c>
      <c r="AS169" s="12">
        <v>29140000</v>
      </c>
      <c r="AT169" s="12">
        <v>29140000</v>
      </c>
      <c r="AU169" s="12">
        <v>29140000</v>
      </c>
      <c r="AW169" s="12"/>
      <c r="AX169" s="12"/>
      <c r="AY169" s="12"/>
      <c r="AZ169" s="12"/>
      <c r="BA169" s="12"/>
      <c r="BB169" s="12"/>
      <c r="BC169" s="12"/>
    </row>
    <row r="170" spans="1:55">
      <c r="A170" s="10" t="s">
        <v>529</v>
      </c>
      <c r="B170" s="10" t="s">
        <v>530</v>
      </c>
      <c r="E170">
        <v>0</v>
      </c>
      <c r="F170">
        <v>0</v>
      </c>
      <c r="G170">
        <v>0</v>
      </c>
      <c r="H170">
        <v>6000000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70</v>
      </c>
      <c r="P170">
        <v>0</v>
      </c>
      <c r="Q170">
        <v>0</v>
      </c>
      <c r="R170">
        <v>0</v>
      </c>
      <c r="S170">
        <v>226650</v>
      </c>
      <c r="T170">
        <v>509600</v>
      </c>
      <c r="U170">
        <v>0</v>
      </c>
      <c r="V170">
        <v>4400</v>
      </c>
      <c r="W170">
        <v>1050</v>
      </c>
      <c r="X170">
        <v>5030</v>
      </c>
      <c r="Y170">
        <v>30</v>
      </c>
      <c r="Z170">
        <v>0</v>
      </c>
      <c r="AA170">
        <v>60060</v>
      </c>
      <c r="AB170">
        <v>0</v>
      </c>
      <c r="AC170">
        <v>350</v>
      </c>
      <c r="AD170">
        <v>2</v>
      </c>
      <c r="AE170">
        <v>0</v>
      </c>
      <c r="AF170">
        <v>0</v>
      </c>
      <c r="AG170">
        <v>0</v>
      </c>
      <c r="AH170">
        <v>300</v>
      </c>
      <c r="AI170">
        <v>0</v>
      </c>
      <c r="AJ170">
        <v>16520</v>
      </c>
      <c r="AK170">
        <v>600</v>
      </c>
      <c r="AL170">
        <v>1301</v>
      </c>
      <c r="AM170">
        <v>0</v>
      </c>
      <c r="AO170" s="12">
        <v>37386000</v>
      </c>
      <c r="AP170" s="12">
        <v>37386000</v>
      </c>
      <c r="AQ170" s="12">
        <v>37386000</v>
      </c>
      <c r="AR170" s="12">
        <v>37386000</v>
      </c>
      <c r="AS170" s="12">
        <v>37386000</v>
      </c>
      <c r="AT170" s="12">
        <v>37386000</v>
      </c>
      <c r="AU170" s="12">
        <v>37386000</v>
      </c>
      <c r="AW170" s="12"/>
      <c r="AX170" s="12"/>
      <c r="AY170" s="12"/>
      <c r="AZ170" s="12"/>
      <c r="BA170" s="12"/>
      <c r="BB170" s="12"/>
      <c r="BC170" s="12"/>
    </row>
    <row r="171" spans="1:55">
      <c r="A171" s="10" t="s">
        <v>531</v>
      </c>
      <c r="B171" s="10" t="s">
        <v>532</v>
      </c>
      <c r="E171">
        <v>0</v>
      </c>
      <c r="F171">
        <v>4200000</v>
      </c>
      <c r="G171">
        <v>806000</v>
      </c>
      <c r="H171">
        <v>0</v>
      </c>
      <c r="I171">
        <v>1000000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152000</v>
      </c>
      <c r="T171">
        <v>1889485</v>
      </c>
      <c r="U171">
        <v>1894101</v>
      </c>
      <c r="V171">
        <v>1193150</v>
      </c>
      <c r="W171">
        <v>1639645</v>
      </c>
      <c r="X171">
        <v>1529002</v>
      </c>
      <c r="Y171">
        <v>1646098</v>
      </c>
      <c r="Z171">
        <v>1005000</v>
      </c>
      <c r="AA171">
        <v>8000</v>
      </c>
      <c r="AB171">
        <v>0</v>
      </c>
      <c r="AC171">
        <v>0</v>
      </c>
      <c r="AD171">
        <v>375000</v>
      </c>
      <c r="AE171">
        <v>0</v>
      </c>
      <c r="AF171">
        <v>50000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 s="12">
        <v>14603000</v>
      </c>
      <c r="AP171" s="12">
        <v>14603000</v>
      </c>
      <c r="AQ171" s="12">
        <v>14603000</v>
      </c>
      <c r="AR171" s="12">
        <v>14603000</v>
      </c>
      <c r="AS171" s="12">
        <v>14603000</v>
      </c>
      <c r="AT171" s="12">
        <v>14603000</v>
      </c>
      <c r="AU171" s="12">
        <v>14603000</v>
      </c>
      <c r="AW171" s="12"/>
      <c r="AX171" s="12"/>
      <c r="AY171" s="12"/>
      <c r="AZ171" s="12"/>
      <c r="BA171" s="12"/>
      <c r="BB171" s="12"/>
      <c r="BC171" s="12"/>
    </row>
    <row r="172" spans="1:55">
      <c r="A172" s="10" t="s">
        <v>533</v>
      </c>
      <c r="B172" s="10" t="s">
        <v>534</v>
      </c>
      <c r="E172">
        <v>0</v>
      </c>
      <c r="F172">
        <v>11850000</v>
      </c>
      <c r="G172">
        <v>9200000</v>
      </c>
      <c r="H172">
        <v>160000</v>
      </c>
      <c r="I172">
        <v>2000000</v>
      </c>
      <c r="J172">
        <v>0</v>
      </c>
      <c r="K172">
        <v>4300000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100000</v>
      </c>
      <c r="T172">
        <v>132000</v>
      </c>
      <c r="U172">
        <v>2500000</v>
      </c>
      <c r="V172">
        <v>228365</v>
      </c>
      <c r="W172">
        <v>1477841</v>
      </c>
      <c r="X172">
        <v>1218171</v>
      </c>
      <c r="Y172">
        <v>342643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O172" s="12">
        <v>18680000</v>
      </c>
      <c r="AP172" s="12">
        <v>18680000</v>
      </c>
      <c r="AQ172" s="12">
        <v>18680000</v>
      </c>
      <c r="AR172" s="12">
        <v>18680000</v>
      </c>
      <c r="AS172" s="12">
        <v>18680000</v>
      </c>
      <c r="AT172" s="12">
        <v>18680000</v>
      </c>
      <c r="AU172" s="12">
        <v>18680000</v>
      </c>
      <c r="AW172" s="12"/>
      <c r="AX172" s="12"/>
      <c r="AY172" s="12"/>
      <c r="AZ172" s="12"/>
      <c r="BA172" s="12"/>
      <c r="BB172" s="12"/>
      <c r="BC172" s="12"/>
    </row>
    <row r="173" spans="1:55">
      <c r="A173" s="10" t="s">
        <v>535</v>
      </c>
      <c r="B173" s="10" t="s">
        <v>536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25000</v>
      </c>
      <c r="Y173">
        <v>6548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O173" s="12">
        <v>356000</v>
      </c>
      <c r="AP173" s="12">
        <v>356000</v>
      </c>
      <c r="AQ173" s="12">
        <v>356000</v>
      </c>
      <c r="AR173" s="12">
        <v>356000</v>
      </c>
      <c r="AS173" s="12">
        <v>356000</v>
      </c>
      <c r="AT173" s="12">
        <v>356000</v>
      </c>
      <c r="AU173" s="12">
        <v>356000</v>
      </c>
      <c r="AW173" s="12"/>
      <c r="AX173" s="12"/>
      <c r="AY173" s="12"/>
      <c r="AZ173" s="12"/>
      <c r="BA173" s="12"/>
      <c r="BB173" s="12"/>
      <c r="BC173" s="12"/>
    </row>
    <row r="174" spans="1:55">
      <c r="A174" s="10" t="s">
        <v>537</v>
      </c>
      <c r="B174" s="10" t="s">
        <v>538</v>
      </c>
      <c r="E174">
        <v>0</v>
      </c>
      <c r="F174">
        <v>0</v>
      </c>
      <c r="G174">
        <v>0</v>
      </c>
      <c r="H174">
        <v>250000</v>
      </c>
      <c r="I174">
        <v>0</v>
      </c>
      <c r="J174">
        <v>1380000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272000</v>
      </c>
      <c r="X174">
        <v>0</v>
      </c>
      <c r="Y174">
        <v>2500</v>
      </c>
      <c r="Z174">
        <v>0</v>
      </c>
      <c r="AA174">
        <v>632500</v>
      </c>
      <c r="AB174">
        <v>0</v>
      </c>
      <c r="AC174">
        <v>0</v>
      </c>
      <c r="AD174">
        <v>0</v>
      </c>
      <c r="AE174">
        <v>7685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1500</v>
      </c>
      <c r="AM174">
        <v>0</v>
      </c>
      <c r="AO174" s="12">
        <v>571000</v>
      </c>
      <c r="AP174" s="12">
        <v>571000</v>
      </c>
      <c r="AQ174" s="12">
        <v>571000</v>
      </c>
      <c r="AR174" s="12">
        <v>571000</v>
      </c>
      <c r="AS174" s="12">
        <v>571000</v>
      </c>
      <c r="AT174" s="12">
        <v>571000</v>
      </c>
      <c r="AU174" s="12">
        <v>571000</v>
      </c>
      <c r="AW174" s="12"/>
      <c r="AX174" s="12"/>
      <c r="AY174" s="12"/>
      <c r="AZ174" s="12"/>
      <c r="BA174" s="12"/>
      <c r="BB174" s="12"/>
      <c r="BC174" s="12"/>
    </row>
    <row r="175" spans="1:55">
      <c r="A175" s="10" t="s">
        <v>539</v>
      </c>
      <c r="B175" s="10" t="s">
        <v>540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 s="12">
        <v>8318000</v>
      </c>
      <c r="AP175" s="12">
        <v>8318000</v>
      </c>
      <c r="AQ175" s="12">
        <v>8318000</v>
      </c>
      <c r="AR175" s="12">
        <v>8318000</v>
      </c>
      <c r="AS175" s="12">
        <v>8318000</v>
      </c>
      <c r="AT175" s="12">
        <v>8318000</v>
      </c>
      <c r="AU175" s="12">
        <v>8318000</v>
      </c>
      <c r="AW175" s="12"/>
      <c r="AX175" s="12"/>
      <c r="AY175" s="12"/>
      <c r="AZ175" s="12"/>
      <c r="BA175" s="12"/>
      <c r="BB175" s="12"/>
      <c r="BC175" s="12"/>
    </row>
    <row r="176" spans="1:55">
      <c r="A176" s="10" t="s">
        <v>541</v>
      </c>
      <c r="B176" s="10" t="s">
        <v>542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5601</v>
      </c>
      <c r="Y176">
        <v>0</v>
      </c>
      <c r="Z176">
        <v>0</v>
      </c>
      <c r="AA176">
        <v>140</v>
      </c>
      <c r="AB176">
        <v>0</v>
      </c>
      <c r="AC176">
        <v>0</v>
      </c>
      <c r="AD176">
        <v>2</v>
      </c>
      <c r="AE176">
        <v>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 s="12">
        <v>6326000</v>
      </c>
      <c r="AP176" s="12">
        <v>6326000</v>
      </c>
      <c r="AQ176" s="12">
        <v>6326000</v>
      </c>
      <c r="AR176" s="12">
        <v>6326000</v>
      </c>
      <c r="AS176" s="12">
        <v>6326000</v>
      </c>
      <c r="AT176" s="12">
        <v>6326000</v>
      </c>
      <c r="AU176" s="12">
        <v>6326000</v>
      </c>
      <c r="AW176" s="12"/>
      <c r="AX176" s="12"/>
      <c r="AY176" s="12"/>
      <c r="AZ176" s="12"/>
      <c r="BA176" s="12"/>
      <c r="BB176" s="12"/>
      <c r="BC176" s="12"/>
    </row>
    <row r="177" spans="1:55">
      <c r="A177" s="10" t="s">
        <v>543</v>
      </c>
      <c r="B177" s="10" t="s">
        <v>544</v>
      </c>
      <c r="E177">
        <v>0</v>
      </c>
      <c r="F177">
        <v>0</v>
      </c>
      <c r="G177">
        <v>0</v>
      </c>
      <c r="H177">
        <v>0</v>
      </c>
      <c r="I177">
        <v>329000</v>
      </c>
      <c r="J177">
        <v>0</v>
      </c>
      <c r="K177">
        <v>1300000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172</v>
      </c>
      <c r="AE177">
        <v>180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 s="12">
        <v>8700000</v>
      </c>
      <c r="AP177" s="12">
        <v>8700000</v>
      </c>
      <c r="AQ177" s="12">
        <v>8700000</v>
      </c>
      <c r="AR177" s="12">
        <v>8700000</v>
      </c>
      <c r="AS177" s="12">
        <v>8700000</v>
      </c>
      <c r="AT177" s="12">
        <v>8700000</v>
      </c>
      <c r="AU177" s="12">
        <v>8700000</v>
      </c>
      <c r="AW177" s="12"/>
      <c r="AX177" s="12"/>
      <c r="AY177" s="12"/>
      <c r="AZ177" s="12"/>
      <c r="BA177" s="12"/>
      <c r="BB177" s="12"/>
      <c r="BC177" s="12"/>
    </row>
    <row r="178" spans="1:55">
      <c r="A178" s="10" t="s">
        <v>545</v>
      </c>
      <c r="B178" s="10" t="s">
        <v>546</v>
      </c>
      <c r="E178">
        <v>0</v>
      </c>
      <c r="F178">
        <v>0</v>
      </c>
      <c r="G178">
        <v>0</v>
      </c>
      <c r="H178">
        <v>0</v>
      </c>
      <c r="I178">
        <v>3000000</v>
      </c>
      <c r="J178">
        <v>0</v>
      </c>
      <c r="K178">
        <v>800000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2000000</v>
      </c>
      <c r="S178">
        <v>0</v>
      </c>
      <c r="T178">
        <v>0</v>
      </c>
      <c r="U178">
        <v>63780</v>
      </c>
      <c r="V178">
        <v>186051</v>
      </c>
      <c r="W178">
        <v>57723</v>
      </c>
      <c r="X178">
        <v>424176</v>
      </c>
      <c r="Y178">
        <v>26322</v>
      </c>
      <c r="Z178">
        <v>0</v>
      </c>
      <c r="AA178">
        <v>0</v>
      </c>
      <c r="AB178">
        <v>0</v>
      </c>
      <c r="AC178">
        <v>0</v>
      </c>
      <c r="AD178">
        <v>2330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 s="12" t="e">
        <v>#N/A</v>
      </c>
      <c r="AP178" s="12" t="e">
        <v>#N/A</v>
      </c>
      <c r="AQ178" s="12" t="e">
        <v>#N/A</v>
      </c>
      <c r="AR178" s="12" t="e">
        <v>#N/A</v>
      </c>
      <c r="AS178" s="12" t="e">
        <v>#N/A</v>
      </c>
      <c r="AT178" s="12" t="e">
        <v>#N/A</v>
      </c>
      <c r="AU178" s="12" t="e">
        <v>#N/A</v>
      </c>
      <c r="AW178" s="12"/>
      <c r="AX178" s="12"/>
      <c r="AY178" s="12"/>
      <c r="AZ178" s="12"/>
      <c r="BA178" s="12"/>
      <c r="BB178" s="12"/>
      <c r="BC178" s="12"/>
    </row>
    <row r="179" spans="1:55">
      <c r="A179" s="10" t="s">
        <v>547</v>
      </c>
      <c r="B179" s="10" t="s">
        <v>548</v>
      </c>
      <c r="E179">
        <v>0</v>
      </c>
      <c r="F179">
        <v>1900000</v>
      </c>
      <c r="G179">
        <v>910000</v>
      </c>
      <c r="H179">
        <v>0</v>
      </c>
      <c r="I179">
        <v>3000000</v>
      </c>
      <c r="J179">
        <v>5854000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139000</v>
      </c>
      <c r="T179">
        <v>6000</v>
      </c>
      <c r="U179">
        <v>310424</v>
      </c>
      <c r="V179">
        <v>240805</v>
      </c>
      <c r="W179">
        <v>7817</v>
      </c>
      <c r="X179">
        <v>34076</v>
      </c>
      <c r="Y179">
        <v>59457</v>
      </c>
      <c r="Z179">
        <v>0</v>
      </c>
      <c r="AA179">
        <v>0</v>
      </c>
      <c r="AB179">
        <v>0</v>
      </c>
      <c r="AC179">
        <v>2500</v>
      </c>
      <c r="AD179">
        <v>0</v>
      </c>
      <c r="AE179">
        <v>0</v>
      </c>
      <c r="AF179">
        <v>1282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 s="12">
        <v>18580000</v>
      </c>
      <c r="AP179" s="12">
        <v>18580000</v>
      </c>
      <c r="AQ179" s="12">
        <v>18580000</v>
      </c>
      <c r="AR179" s="12">
        <v>18580000</v>
      </c>
      <c r="AS179" s="12">
        <v>18580000</v>
      </c>
      <c r="AT179" s="12">
        <v>18580000</v>
      </c>
      <c r="AU179" s="12">
        <v>18580000</v>
      </c>
      <c r="AW179" s="12"/>
      <c r="AX179" s="12"/>
      <c r="AY179" s="12"/>
      <c r="AZ179" s="12"/>
      <c r="BA179" s="12"/>
      <c r="BB179" s="12"/>
      <c r="BC179" s="12"/>
    </row>
    <row r="180" spans="1:55">
      <c r="A180" s="10" t="s">
        <v>549</v>
      </c>
      <c r="B180" s="10" t="s">
        <v>550</v>
      </c>
      <c r="E180">
        <v>0</v>
      </c>
      <c r="F180">
        <v>0</v>
      </c>
      <c r="G180">
        <v>2500000</v>
      </c>
      <c r="H180">
        <v>0</v>
      </c>
      <c r="I180">
        <v>11000000</v>
      </c>
      <c r="J180">
        <v>0</v>
      </c>
      <c r="K180">
        <v>16482602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2658400</v>
      </c>
      <c r="T180">
        <v>1821612</v>
      </c>
      <c r="U180">
        <v>1131393</v>
      </c>
      <c r="V180">
        <v>10341586</v>
      </c>
      <c r="W180">
        <v>7368862</v>
      </c>
      <c r="X180">
        <v>4174318</v>
      </c>
      <c r="Y180">
        <v>5355484</v>
      </c>
      <c r="Z180">
        <v>43000</v>
      </c>
      <c r="AA180">
        <v>0</v>
      </c>
      <c r="AB180">
        <v>2479684</v>
      </c>
      <c r="AC180">
        <v>622696</v>
      </c>
      <c r="AD180">
        <v>71573</v>
      </c>
      <c r="AE180">
        <v>17550</v>
      </c>
      <c r="AF180">
        <v>1000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 s="12">
        <v>46500000</v>
      </c>
      <c r="AP180" s="12">
        <v>46500000</v>
      </c>
      <c r="AQ180" s="12">
        <v>46500000</v>
      </c>
      <c r="AR180" s="12">
        <v>46500000</v>
      </c>
      <c r="AS180" s="12">
        <v>46500000</v>
      </c>
      <c r="AT180" s="12">
        <v>46500000</v>
      </c>
      <c r="AU180" s="12">
        <v>46500000</v>
      </c>
      <c r="AW180" s="12"/>
      <c r="AX180" s="12"/>
      <c r="AY180" s="12"/>
      <c r="AZ180" s="12"/>
      <c r="BA180" s="12"/>
      <c r="BB180" s="12"/>
      <c r="BC180" s="12"/>
    </row>
    <row r="181" spans="1:55">
      <c r="A181" s="10" t="s">
        <v>551</v>
      </c>
      <c r="B181" s="10" t="s">
        <v>552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2508</v>
      </c>
      <c r="X181">
        <v>1997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8730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O181" s="12" t="e">
        <v>#N/A</v>
      </c>
      <c r="AP181" s="12" t="e">
        <v>#N/A</v>
      </c>
      <c r="AQ181" s="12" t="e">
        <v>#N/A</v>
      </c>
      <c r="AR181" s="12" t="e">
        <v>#N/A</v>
      </c>
      <c r="AS181" s="12" t="e">
        <v>#N/A</v>
      </c>
      <c r="AT181" s="12" t="e">
        <v>#N/A</v>
      </c>
      <c r="AU181" s="12" t="e">
        <v>#N/A</v>
      </c>
      <c r="AW181" s="12"/>
      <c r="AX181" s="12"/>
      <c r="AY181" s="12"/>
      <c r="AZ181" s="12"/>
      <c r="BA181" s="12"/>
      <c r="BB181" s="12"/>
      <c r="BC181" s="12"/>
    </row>
    <row r="182" spans="1:55">
      <c r="A182" s="10" t="s">
        <v>553</v>
      </c>
      <c r="B182" s="10" t="s">
        <v>554</v>
      </c>
      <c r="E182">
        <v>0</v>
      </c>
      <c r="F182">
        <v>0</v>
      </c>
      <c r="G182">
        <v>400000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196500</v>
      </c>
      <c r="W182">
        <v>95405</v>
      </c>
      <c r="X182">
        <v>143331</v>
      </c>
      <c r="Y182">
        <v>136814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 s="12">
        <v>2800000</v>
      </c>
      <c r="AP182" s="12">
        <v>2800000</v>
      </c>
      <c r="AQ182" s="12">
        <v>2800000</v>
      </c>
      <c r="AR182" s="12">
        <v>2800000</v>
      </c>
      <c r="AS182" s="12">
        <v>2800000</v>
      </c>
      <c r="AT182" s="12">
        <v>2800000</v>
      </c>
      <c r="AU182" s="12">
        <v>2800000</v>
      </c>
      <c r="AW182" s="12"/>
      <c r="AX182" s="12"/>
      <c r="AY182" s="12"/>
      <c r="AZ182" s="12"/>
      <c r="BA182" s="12"/>
      <c r="BB182" s="12"/>
      <c r="BC182" s="12"/>
    </row>
    <row r="183" spans="1:55">
      <c r="A183" s="10" t="s">
        <v>555</v>
      </c>
      <c r="B183" s="10" t="s">
        <v>556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146514</v>
      </c>
      <c r="AA183">
        <v>0</v>
      </c>
      <c r="AB183">
        <v>3103</v>
      </c>
      <c r="AC183">
        <v>3000</v>
      </c>
      <c r="AD183">
        <v>20071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O183" s="12">
        <v>93000</v>
      </c>
      <c r="AP183" s="12">
        <v>93000</v>
      </c>
      <c r="AQ183" s="12">
        <v>93000</v>
      </c>
      <c r="AR183" s="12">
        <v>93000</v>
      </c>
      <c r="AS183" s="12">
        <v>93000</v>
      </c>
      <c r="AT183" s="12">
        <v>93000</v>
      </c>
      <c r="AU183" s="12">
        <v>93000</v>
      </c>
      <c r="AW183" s="12"/>
      <c r="AX183" s="12"/>
      <c r="AY183" s="12"/>
      <c r="AZ183" s="12"/>
      <c r="BA183" s="12"/>
      <c r="BB183" s="12"/>
      <c r="BC183" s="12"/>
    </row>
    <row r="184" spans="1:55">
      <c r="A184" s="10" t="s">
        <v>557</v>
      </c>
      <c r="B184" s="10" t="s">
        <v>558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210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1000</v>
      </c>
      <c r="AC184">
        <v>0</v>
      </c>
      <c r="AD184">
        <v>0</v>
      </c>
      <c r="AE184">
        <v>560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 s="12">
        <v>1094000</v>
      </c>
      <c r="AP184" s="12">
        <v>1094000</v>
      </c>
      <c r="AQ184" s="12">
        <v>1094000</v>
      </c>
      <c r="AR184" s="12">
        <v>1094000</v>
      </c>
      <c r="AS184" s="12">
        <v>1094000</v>
      </c>
      <c r="AT184" s="12">
        <v>1094000</v>
      </c>
      <c r="AU184" s="12">
        <v>1094000</v>
      </c>
      <c r="AW184" s="12"/>
      <c r="AX184" s="12"/>
      <c r="AY184" s="12"/>
      <c r="AZ184" s="12"/>
      <c r="BA184" s="12"/>
      <c r="BB184" s="12"/>
      <c r="BC184" s="12"/>
    </row>
    <row r="185" spans="1:55">
      <c r="A185" s="10" t="s">
        <v>559</v>
      </c>
      <c r="B185" s="10" t="s">
        <v>560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30750</v>
      </c>
      <c r="T185">
        <v>2500</v>
      </c>
      <c r="U185">
        <v>152000</v>
      </c>
      <c r="V185">
        <v>0</v>
      </c>
      <c r="W185">
        <v>0</v>
      </c>
      <c r="X185">
        <v>33500</v>
      </c>
      <c r="Y185">
        <v>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O185" s="12">
        <v>6390000</v>
      </c>
      <c r="AP185" s="12">
        <v>6390000</v>
      </c>
      <c r="AQ185" s="12">
        <v>6390000</v>
      </c>
      <c r="AR185" s="12">
        <v>6390000</v>
      </c>
      <c r="AS185" s="12">
        <v>6390000</v>
      </c>
      <c r="AT185" s="12">
        <v>6390000</v>
      </c>
      <c r="AU185" s="12">
        <v>6390000</v>
      </c>
      <c r="AW185" s="12"/>
      <c r="AX185" s="12"/>
      <c r="AY185" s="12"/>
      <c r="AZ185" s="12"/>
      <c r="BA185" s="12"/>
      <c r="BB185" s="12"/>
      <c r="BC185" s="12"/>
    </row>
    <row r="186" spans="1:55">
      <c r="A186" s="10" t="s">
        <v>561</v>
      </c>
      <c r="B186" s="10" t="s">
        <v>562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8000</v>
      </c>
      <c r="P186">
        <v>300</v>
      </c>
      <c r="Q186">
        <v>150</v>
      </c>
      <c r="R186">
        <v>0</v>
      </c>
      <c r="S186">
        <v>60000</v>
      </c>
      <c r="T186">
        <v>200</v>
      </c>
      <c r="U186">
        <v>6500</v>
      </c>
      <c r="V186">
        <v>306818</v>
      </c>
      <c r="W186">
        <v>1247567</v>
      </c>
      <c r="X186">
        <v>119301</v>
      </c>
      <c r="Y186">
        <v>35131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1636</v>
      </c>
      <c r="AF186">
        <v>0</v>
      </c>
      <c r="AG186">
        <v>0</v>
      </c>
      <c r="AH186">
        <v>0</v>
      </c>
      <c r="AI186">
        <v>0</v>
      </c>
      <c r="AJ186">
        <v>500</v>
      </c>
      <c r="AK186">
        <v>350</v>
      </c>
      <c r="AL186">
        <v>0</v>
      </c>
      <c r="AM186">
        <v>300</v>
      </c>
      <c r="AO186" s="12">
        <v>42171000</v>
      </c>
      <c r="AP186" s="12">
        <v>42171000</v>
      </c>
      <c r="AQ186" s="12">
        <v>42171000</v>
      </c>
      <c r="AR186" s="12">
        <v>42171000</v>
      </c>
      <c r="AS186" s="12">
        <v>42171000</v>
      </c>
      <c r="AT186" s="12">
        <v>42171000</v>
      </c>
      <c r="AU186" s="12">
        <v>42171000</v>
      </c>
      <c r="AW186" s="12"/>
      <c r="AX186" s="12"/>
      <c r="AY186" s="12"/>
      <c r="AZ186" s="12"/>
      <c r="BA186" s="12"/>
      <c r="BB186" s="12"/>
      <c r="BC186" s="12"/>
    </row>
    <row r="187" spans="1:55">
      <c r="A187" s="10" t="s">
        <v>563</v>
      </c>
      <c r="B187" s="10" t="s">
        <v>564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420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 s="12" t="e">
        <v>#N/A</v>
      </c>
      <c r="AP187" s="12" t="e">
        <v>#N/A</v>
      </c>
      <c r="AQ187" s="12" t="e">
        <v>#N/A</v>
      </c>
      <c r="AR187" s="12" t="e">
        <v>#N/A</v>
      </c>
      <c r="AS187" s="12" t="e">
        <v>#N/A</v>
      </c>
      <c r="AT187" s="12" t="e">
        <v>#N/A</v>
      </c>
      <c r="AU187" s="12" t="e">
        <v>#N/A</v>
      </c>
      <c r="AW187" s="12"/>
      <c r="AX187" s="12"/>
      <c r="AY187" s="12"/>
      <c r="AZ187" s="12"/>
      <c r="BA187" s="12"/>
      <c r="BB187" s="12"/>
      <c r="BC187" s="12"/>
    </row>
    <row r="188" spans="1:55">
      <c r="A188" s="10" t="s">
        <v>565</v>
      </c>
      <c r="B188" s="10" t="s">
        <v>566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700</v>
      </c>
      <c r="AC188">
        <v>150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O188" s="12" t="e">
        <v>#N/A</v>
      </c>
      <c r="AP188" s="12" t="e">
        <v>#N/A</v>
      </c>
      <c r="AQ188" s="12" t="e">
        <v>#N/A</v>
      </c>
      <c r="AR188" s="12" t="e">
        <v>#N/A</v>
      </c>
      <c r="AS188" s="12" t="e">
        <v>#N/A</v>
      </c>
      <c r="AT188" s="12" t="e">
        <v>#N/A</v>
      </c>
      <c r="AU188" s="12" t="e">
        <v>#N/A</v>
      </c>
      <c r="AW188" s="12"/>
      <c r="AX188" s="12"/>
      <c r="AY188" s="12"/>
      <c r="AZ188" s="12"/>
      <c r="BA188" s="12"/>
      <c r="BB188" s="12"/>
      <c r="BC188" s="12"/>
    </row>
    <row r="189" spans="1:55">
      <c r="A189" s="10" t="s">
        <v>567</v>
      </c>
      <c r="B189" s="10" t="s">
        <v>568</v>
      </c>
      <c r="E189">
        <v>500000</v>
      </c>
      <c r="F189">
        <v>0</v>
      </c>
      <c r="G189">
        <v>600000</v>
      </c>
      <c r="H189">
        <v>0</v>
      </c>
      <c r="I189">
        <v>1481000</v>
      </c>
      <c r="J189">
        <v>600000</v>
      </c>
      <c r="K189">
        <v>1100000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153500</v>
      </c>
      <c r="W189">
        <v>16860</v>
      </c>
      <c r="X189">
        <v>758925</v>
      </c>
      <c r="Y189">
        <v>30040</v>
      </c>
      <c r="Z189">
        <v>0</v>
      </c>
      <c r="AA189">
        <v>0</v>
      </c>
      <c r="AB189">
        <v>0</v>
      </c>
      <c r="AC189">
        <v>0</v>
      </c>
      <c r="AD189">
        <v>10105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 s="12">
        <v>12577000</v>
      </c>
      <c r="AP189" s="12">
        <v>17577000</v>
      </c>
      <c r="AQ189" s="12">
        <v>22577000</v>
      </c>
      <c r="AR189" s="12">
        <v>27577000</v>
      </c>
      <c r="AS189" s="12">
        <v>32577000</v>
      </c>
      <c r="AT189" s="12">
        <v>37577000</v>
      </c>
      <c r="AU189" s="12">
        <v>41577000</v>
      </c>
      <c r="AW189" s="12"/>
      <c r="AX189" s="12"/>
      <c r="AY189" s="12"/>
      <c r="AZ189" s="12"/>
      <c r="BA189" s="12"/>
      <c r="BB189" s="12"/>
      <c r="BC189" s="12"/>
    </row>
    <row r="190" spans="1:55">
      <c r="A190" s="10" t="s">
        <v>569</v>
      </c>
      <c r="B190" s="10" t="s">
        <v>570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2035000</v>
      </c>
      <c r="W190">
        <v>324570</v>
      </c>
      <c r="X190">
        <v>0</v>
      </c>
      <c r="Y190">
        <v>264784</v>
      </c>
      <c r="Z190">
        <v>0</v>
      </c>
      <c r="AA190">
        <v>0</v>
      </c>
      <c r="AB190">
        <v>1000</v>
      </c>
      <c r="AC190">
        <v>0</v>
      </c>
      <c r="AD190">
        <v>48110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 s="12" t="e">
        <v>#N/A</v>
      </c>
      <c r="AP190" s="12" t="e">
        <v>#N/A</v>
      </c>
      <c r="AQ190" s="12" t="e">
        <v>#N/A</v>
      </c>
      <c r="AR190" s="12" t="e">
        <v>#N/A</v>
      </c>
      <c r="AS190" s="12" t="e">
        <v>#N/A</v>
      </c>
      <c r="AT190" s="12" t="e">
        <v>#N/A</v>
      </c>
      <c r="AU190" s="12" t="e">
        <v>#N/A</v>
      </c>
      <c r="AW190" s="12"/>
      <c r="AX190" s="12"/>
      <c r="AY190" s="12"/>
      <c r="AZ190" s="12"/>
      <c r="BA190" s="12"/>
      <c r="BB190" s="12"/>
      <c r="BC190" s="12"/>
    </row>
    <row r="191" spans="1:55">
      <c r="A191" s="10" t="s">
        <v>571</v>
      </c>
      <c r="B191" s="10" t="s">
        <v>572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 s="12">
        <v>1010000</v>
      </c>
      <c r="AP191" s="12">
        <v>1010000</v>
      </c>
      <c r="AQ191" s="12">
        <v>1010000</v>
      </c>
      <c r="AR191" s="12">
        <v>1010000</v>
      </c>
      <c r="AS191" s="12">
        <v>1010000</v>
      </c>
      <c r="AT191" s="12">
        <v>1010000</v>
      </c>
      <c r="AU191" s="12">
        <v>1010000</v>
      </c>
      <c r="AW191" s="12"/>
      <c r="AX191" s="12"/>
      <c r="AY191" s="12"/>
      <c r="AZ191" s="12"/>
      <c r="BA191" s="12"/>
      <c r="BB191" s="12"/>
      <c r="BC191" s="12"/>
    </row>
    <row r="192" spans="1:55">
      <c r="A192" s="10" t="s">
        <v>573</v>
      </c>
      <c r="B192" s="10" t="s">
        <v>574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47</v>
      </c>
      <c r="S192">
        <v>0</v>
      </c>
      <c r="T192">
        <v>0</v>
      </c>
      <c r="U192">
        <v>0</v>
      </c>
      <c r="V192">
        <v>1300</v>
      </c>
      <c r="W192">
        <v>3060</v>
      </c>
      <c r="X192">
        <v>0</v>
      </c>
      <c r="Y192">
        <v>7200</v>
      </c>
      <c r="Z192">
        <v>0</v>
      </c>
      <c r="AA192">
        <v>12</v>
      </c>
      <c r="AB192">
        <v>0</v>
      </c>
      <c r="AC192">
        <v>12000</v>
      </c>
      <c r="AD192">
        <v>273304</v>
      </c>
      <c r="AE192">
        <v>0</v>
      </c>
      <c r="AF192">
        <v>180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 s="12">
        <v>56330000</v>
      </c>
      <c r="AP192" s="12">
        <v>56330000</v>
      </c>
      <c r="AQ192" s="12">
        <v>56330000</v>
      </c>
      <c r="AR192" s="12">
        <v>56330000</v>
      </c>
      <c r="AS192" s="12">
        <v>56330000</v>
      </c>
      <c r="AT192" s="12">
        <v>56330000</v>
      </c>
      <c r="AU192" s="12">
        <v>56330000</v>
      </c>
      <c r="AW192" s="12"/>
      <c r="AX192" s="12"/>
      <c r="AY192" s="12"/>
      <c r="AZ192" s="12"/>
      <c r="BA192" s="12"/>
      <c r="BB192" s="12"/>
      <c r="BC192" s="12"/>
    </row>
    <row r="193" spans="1:55">
      <c r="A193" s="10" t="s">
        <v>575</v>
      </c>
      <c r="B193" s="10" t="s">
        <v>576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117000</v>
      </c>
      <c r="T193">
        <v>13050</v>
      </c>
      <c r="U193">
        <v>3350</v>
      </c>
      <c r="V193">
        <v>607759</v>
      </c>
      <c r="W193">
        <v>210296</v>
      </c>
      <c r="X193">
        <v>0</v>
      </c>
      <c r="Y193">
        <v>11043608</v>
      </c>
      <c r="Z193">
        <v>54230</v>
      </c>
      <c r="AA193">
        <v>1044437</v>
      </c>
      <c r="AB193">
        <v>333823</v>
      </c>
      <c r="AC193">
        <v>117533</v>
      </c>
      <c r="AD193">
        <v>3435254</v>
      </c>
      <c r="AE193">
        <v>0</v>
      </c>
      <c r="AF193">
        <v>2312825</v>
      </c>
      <c r="AG193">
        <v>0</v>
      </c>
      <c r="AH193">
        <v>0</v>
      </c>
      <c r="AI193">
        <v>1290</v>
      </c>
      <c r="AJ193">
        <v>2612</v>
      </c>
      <c r="AK193">
        <v>84954</v>
      </c>
      <c r="AL193">
        <v>0</v>
      </c>
      <c r="AM193">
        <v>55775</v>
      </c>
      <c r="AO193" s="12">
        <v>227622000</v>
      </c>
      <c r="AP193" s="12">
        <v>227622000</v>
      </c>
      <c r="AQ193" s="12">
        <v>227622000</v>
      </c>
      <c r="AR193" s="12">
        <v>227622000</v>
      </c>
      <c r="AS193" s="12">
        <v>227622000</v>
      </c>
      <c r="AT193" s="12">
        <v>227622000</v>
      </c>
      <c r="AU193" s="12">
        <v>227622000</v>
      </c>
      <c r="AW193" s="12"/>
      <c r="AX193" s="12"/>
      <c r="AY193" s="12"/>
      <c r="AZ193" s="12"/>
      <c r="BA193" s="12"/>
      <c r="BB193" s="12"/>
      <c r="BC193" s="12"/>
    </row>
    <row r="194" spans="1:55">
      <c r="A194" s="10" t="s">
        <v>577</v>
      </c>
      <c r="B194" s="10" t="s">
        <v>578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400</v>
      </c>
      <c r="Q194">
        <v>0</v>
      </c>
      <c r="R194">
        <v>0</v>
      </c>
      <c r="S194">
        <v>0</v>
      </c>
      <c r="T194">
        <v>18500</v>
      </c>
      <c r="U194">
        <v>6200</v>
      </c>
      <c r="V194">
        <v>0</v>
      </c>
      <c r="W194">
        <v>21800</v>
      </c>
      <c r="X194">
        <v>0</v>
      </c>
      <c r="Y194">
        <v>22000</v>
      </c>
      <c r="Z194">
        <v>0</v>
      </c>
      <c r="AA194">
        <v>0</v>
      </c>
      <c r="AB194">
        <v>0</v>
      </c>
      <c r="AC194">
        <v>2500</v>
      </c>
      <c r="AD194">
        <v>2600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 s="12">
        <v>2912000</v>
      </c>
      <c r="AP194" s="12">
        <v>2912000</v>
      </c>
      <c r="AQ194" s="12">
        <v>2912000</v>
      </c>
      <c r="AR194" s="12">
        <v>2912000</v>
      </c>
      <c r="AS194" s="12">
        <v>2912000</v>
      </c>
      <c r="AT194" s="12">
        <v>2912000</v>
      </c>
      <c r="AU194" s="12">
        <v>2912000</v>
      </c>
      <c r="AW194" s="12"/>
      <c r="AX194" s="12"/>
      <c r="AY194" s="12"/>
      <c r="AZ194" s="12"/>
      <c r="BA194" s="12"/>
      <c r="BB194" s="12"/>
      <c r="BC194" s="12"/>
    </row>
    <row r="195" spans="1:55">
      <c r="A195" s="10" t="s">
        <v>579</v>
      </c>
      <c r="B195" s="10" t="s">
        <v>580</v>
      </c>
      <c r="E195">
        <v>0</v>
      </c>
      <c r="F195">
        <v>0</v>
      </c>
      <c r="G195">
        <v>0</v>
      </c>
      <c r="H195">
        <v>0</v>
      </c>
      <c r="I195">
        <v>600000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 s="12" t="e">
        <v>#N/A</v>
      </c>
      <c r="AP195" s="12" t="e">
        <v>#N/A</v>
      </c>
      <c r="AQ195" s="12" t="e">
        <v>#N/A</v>
      </c>
      <c r="AR195" s="12" t="e">
        <v>#N/A</v>
      </c>
      <c r="AS195" s="12" t="e">
        <v>#N/A</v>
      </c>
      <c r="AT195" s="12" t="e">
        <v>#N/A</v>
      </c>
      <c r="AU195" s="12" t="e">
        <v>#N/A</v>
      </c>
      <c r="AW195" s="12"/>
      <c r="AX195" s="12"/>
      <c r="AY195" s="12"/>
      <c r="AZ195" s="12"/>
      <c r="BA195" s="12"/>
      <c r="BB195" s="12"/>
      <c r="BC195" s="12"/>
    </row>
    <row r="196" spans="1:55">
      <c r="A196" s="10" t="s">
        <v>581</v>
      </c>
      <c r="B196" s="10" t="s">
        <v>582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3001</v>
      </c>
      <c r="X196">
        <v>0</v>
      </c>
      <c r="Y196">
        <v>950</v>
      </c>
      <c r="Z196">
        <v>0</v>
      </c>
      <c r="AA196">
        <v>165500</v>
      </c>
      <c r="AB196">
        <v>7860</v>
      </c>
      <c r="AC196">
        <v>12005</v>
      </c>
      <c r="AD196">
        <v>3200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O196" s="12">
        <v>115000</v>
      </c>
      <c r="AP196" s="12">
        <v>115000</v>
      </c>
      <c r="AQ196" s="12">
        <v>115000</v>
      </c>
      <c r="AR196" s="12">
        <v>115000</v>
      </c>
      <c r="AS196" s="12">
        <v>115000</v>
      </c>
      <c r="AT196" s="12">
        <v>115000</v>
      </c>
      <c r="AU196" s="12">
        <v>115000</v>
      </c>
      <c r="AW196" s="12"/>
      <c r="AX196" s="12"/>
      <c r="AY196" s="12"/>
      <c r="AZ196" s="12"/>
      <c r="BA196" s="12"/>
      <c r="BB196" s="12"/>
      <c r="BC196" s="12"/>
    </row>
    <row r="197" spans="1:55">
      <c r="A197" s="10" t="s">
        <v>583</v>
      </c>
      <c r="B197" s="10" t="s">
        <v>584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15029</v>
      </c>
      <c r="U197">
        <v>5480</v>
      </c>
      <c r="V197">
        <v>69500</v>
      </c>
      <c r="W197">
        <v>0</v>
      </c>
      <c r="X197">
        <v>0</v>
      </c>
      <c r="Y197">
        <v>96300</v>
      </c>
      <c r="Z197">
        <v>0</v>
      </c>
      <c r="AA197">
        <v>0</v>
      </c>
      <c r="AB197">
        <v>0</v>
      </c>
      <c r="AC197">
        <v>5900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 s="12">
        <v>15020000</v>
      </c>
      <c r="AP197" s="12">
        <v>15020000</v>
      </c>
      <c r="AQ197" s="12">
        <v>15020000</v>
      </c>
      <c r="AR197" s="12">
        <v>15020000</v>
      </c>
      <c r="AS197" s="12">
        <v>15020000</v>
      </c>
      <c r="AT197" s="12">
        <v>15020000</v>
      </c>
      <c r="AU197" s="12">
        <v>15020000</v>
      </c>
      <c r="AW197" s="12"/>
      <c r="AX197" s="12"/>
      <c r="AY197" s="12"/>
      <c r="AZ197" s="12"/>
      <c r="BA197" s="12"/>
      <c r="BB197" s="12"/>
      <c r="BC197" s="12"/>
    </row>
    <row r="198" spans="1:55">
      <c r="A198" s="10" t="s">
        <v>585</v>
      </c>
      <c r="B198" s="10" t="s">
        <v>586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4707000</v>
      </c>
      <c r="T198">
        <v>2838000</v>
      </c>
      <c r="U198">
        <v>415512</v>
      </c>
      <c r="V198">
        <v>1172000</v>
      </c>
      <c r="W198">
        <v>0</v>
      </c>
      <c r="X198">
        <v>0</v>
      </c>
      <c r="Y198">
        <v>2862337</v>
      </c>
      <c r="Z198">
        <v>16952174</v>
      </c>
      <c r="AA198">
        <v>5723437</v>
      </c>
      <c r="AB198">
        <v>8796430</v>
      </c>
      <c r="AC198">
        <v>1821076</v>
      </c>
      <c r="AD198">
        <v>0</v>
      </c>
      <c r="AE198">
        <v>0</v>
      </c>
      <c r="AF198">
        <v>3168709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O198" s="12">
        <v>54180000</v>
      </c>
      <c r="AP198" s="12">
        <v>54180000</v>
      </c>
      <c r="AQ198" s="12">
        <v>54180000</v>
      </c>
      <c r="AR198" s="12">
        <v>54180000</v>
      </c>
      <c r="AS198" s="12">
        <v>54180000</v>
      </c>
      <c r="AT198" s="12">
        <v>54180000</v>
      </c>
      <c r="AU198" s="12">
        <v>54180000</v>
      </c>
      <c r="AW198" s="12"/>
      <c r="AX198" s="12"/>
      <c r="AY198" s="12"/>
      <c r="AZ198" s="12"/>
      <c r="BA198" s="12"/>
      <c r="BB198" s="12"/>
      <c r="BC198" s="12"/>
    </row>
    <row r="199" spans="1:55">
      <c r="A199" s="10" t="s">
        <v>587</v>
      </c>
      <c r="B199" s="10" t="s">
        <v>588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365000</v>
      </c>
      <c r="T199">
        <v>0</v>
      </c>
      <c r="U199">
        <v>520000</v>
      </c>
      <c r="V199">
        <v>264710</v>
      </c>
      <c r="W199">
        <v>0</v>
      </c>
      <c r="X199">
        <v>0</v>
      </c>
      <c r="Y199">
        <v>26066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 s="12" t="e">
        <v>#N/A</v>
      </c>
      <c r="AP199" s="12" t="e">
        <v>#N/A</v>
      </c>
      <c r="AQ199" s="12" t="e">
        <v>#N/A</v>
      </c>
      <c r="AR199" s="12" t="e">
        <v>#N/A</v>
      </c>
      <c r="AS199" s="12" t="e">
        <v>#N/A</v>
      </c>
      <c r="AT199" s="12" t="e">
        <v>#N/A</v>
      </c>
      <c r="AU199" s="12" t="e">
        <v>#N/A</v>
      </c>
      <c r="AW199" s="12"/>
      <c r="AX199" s="12"/>
      <c r="AY199" s="12"/>
      <c r="AZ199" s="12"/>
      <c r="BA199" s="12"/>
      <c r="BB199" s="12"/>
      <c r="BC199" s="12"/>
    </row>
    <row r="200" spans="1:55">
      <c r="A200" s="10" t="s">
        <v>589</v>
      </c>
      <c r="B200" s="10" t="s">
        <v>590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O200" s="12" t="e">
        <v>#N/A</v>
      </c>
      <c r="AP200" s="12" t="e">
        <v>#N/A</v>
      </c>
      <c r="AQ200" s="12" t="e">
        <v>#N/A</v>
      </c>
      <c r="AR200" s="12" t="e">
        <v>#N/A</v>
      </c>
      <c r="AS200" s="12" t="e">
        <v>#N/A</v>
      </c>
      <c r="AT200" s="12" t="e">
        <v>#N/A</v>
      </c>
      <c r="AU200" s="12" t="e">
        <v>#N/A</v>
      </c>
      <c r="AW200" s="12"/>
      <c r="AX200" s="12"/>
      <c r="AY200" s="12"/>
      <c r="AZ200" s="12"/>
      <c r="BA200" s="12"/>
      <c r="BB200" s="12"/>
      <c r="BC200" s="12"/>
    </row>
    <row r="201" spans="1:55">
      <c r="A201" s="10" t="s">
        <v>591</v>
      </c>
      <c r="B201" s="10" t="s">
        <v>592</v>
      </c>
      <c r="E201">
        <v>0</v>
      </c>
      <c r="F201">
        <v>0</v>
      </c>
      <c r="G201">
        <v>1700000</v>
      </c>
      <c r="H201">
        <v>1273204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30900</v>
      </c>
      <c r="T201">
        <v>0</v>
      </c>
      <c r="U201">
        <v>800000</v>
      </c>
      <c r="V201">
        <v>0</v>
      </c>
      <c r="W201">
        <v>0</v>
      </c>
      <c r="X201">
        <v>0</v>
      </c>
      <c r="Y201">
        <v>665780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O201" s="12">
        <v>5738000</v>
      </c>
      <c r="AP201" s="12">
        <v>5738000</v>
      </c>
      <c r="AQ201" s="12">
        <v>5738000</v>
      </c>
      <c r="AR201" s="12">
        <v>5738000</v>
      </c>
      <c r="AS201" s="12">
        <v>5738000</v>
      </c>
      <c r="AT201" s="12">
        <v>5738000</v>
      </c>
      <c r="AU201" s="12">
        <v>5738000</v>
      </c>
      <c r="AW201" s="12"/>
      <c r="AX201" s="12"/>
      <c r="AY201" s="12"/>
      <c r="AZ201" s="12"/>
      <c r="BA201" s="12"/>
      <c r="BB201" s="12"/>
      <c r="BC201" s="12"/>
    </row>
    <row r="202" spans="1:55">
      <c r="A202" s="10" t="s">
        <v>593</v>
      </c>
      <c r="B202" s="10" t="s">
        <v>594</v>
      </c>
      <c r="E202">
        <v>0</v>
      </c>
      <c r="F202">
        <v>700000</v>
      </c>
      <c r="G202">
        <v>0</v>
      </c>
      <c r="H202">
        <v>5000000</v>
      </c>
      <c r="I202">
        <v>0</v>
      </c>
      <c r="J202">
        <v>0</v>
      </c>
      <c r="K202">
        <v>3780000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2820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 s="12">
        <v>7094000</v>
      </c>
      <c r="AP202" s="12">
        <v>7094000</v>
      </c>
      <c r="AQ202" s="12">
        <v>7094000</v>
      </c>
      <c r="AR202" s="12">
        <v>7094000</v>
      </c>
      <c r="AS202" s="12">
        <v>7094000</v>
      </c>
      <c r="AT202" s="12">
        <v>7094000</v>
      </c>
      <c r="AU202" s="12">
        <v>7094000</v>
      </c>
      <c r="AW202" s="12"/>
      <c r="AX202" s="12"/>
      <c r="AY202" s="12"/>
      <c r="AZ202" s="12"/>
      <c r="BA202" s="12"/>
      <c r="BB202" s="12"/>
      <c r="BC202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C202"/>
  <sheetViews>
    <sheetView workbookViewId="0">
      <selection activeCell="AM11" sqref="AM11:AM202"/>
    </sheetView>
  </sheetViews>
  <sheetFormatPr baseColWidth="10" defaultRowHeight="12" x14ac:dyDescent="0"/>
  <cols>
    <col min="2" max="2" width="23" customWidth="1"/>
    <col min="3" max="3" width="3.33203125" customWidth="1"/>
    <col min="4" max="4" width="3.83203125" customWidth="1"/>
    <col min="40" max="40" width="5.5" customWidth="1"/>
    <col min="41" max="47" width="14.1640625" customWidth="1"/>
    <col min="49" max="54" width="12.1640625" bestFit="1" customWidth="1"/>
    <col min="55" max="55" width="13.1640625" bestFit="1" customWidth="1"/>
  </cols>
  <sheetData>
    <row r="10" spans="1:55" ht="72">
      <c r="E10" s="6" t="s">
        <v>595</v>
      </c>
      <c r="F10" s="6" t="s">
        <v>596</v>
      </c>
      <c r="G10" s="6" t="s">
        <v>597</v>
      </c>
      <c r="H10" s="6" t="s">
        <v>598</v>
      </c>
      <c r="I10" s="6" t="s">
        <v>599</v>
      </c>
      <c r="J10" s="6" t="s">
        <v>600</v>
      </c>
      <c r="K10" s="6" t="s">
        <v>601</v>
      </c>
      <c r="L10" s="6" t="s">
        <v>602</v>
      </c>
      <c r="M10" s="6" t="s">
        <v>603</v>
      </c>
      <c r="N10" s="6" t="s">
        <v>604</v>
      </c>
      <c r="O10" s="6" t="s">
        <v>605</v>
      </c>
      <c r="P10" s="6" t="s">
        <v>606</v>
      </c>
      <c r="Q10" s="6" t="s">
        <v>607</v>
      </c>
      <c r="R10" s="6" t="s">
        <v>608</v>
      </c>
      <c r="S10" s="6" t="s">
        <v>609</v>
      </c>
      <c r="T10" s="6" t="s">
        <v>610</v>
      </c>
      <c r="U10" s="6" t="s">
        <v>611</v>
      </c>
      <c r="V10" s="6" t="s">
        <v>612</v>
      </c>
      <c r="W10" s="6" t="s">
        <v>613</v>
      </c>
      <c r="X10" s="6" t="s">
        <v>614</v>
      </c>
      <c r="Y10" s="6" t="s">
        <v>615</v>
      </c>
      <c r="Z10" s="6" t="s">
        <v>616</v>
      </c>
      <c r="AA10" s="6" t="s">
        <v>617</v>
      </c>
      <c r="AB10" s="6" t="s">
        <v>618</v>
      </c>
      <c r="AC10" s="6" t="s">
        <v>619</v>
      </c>
      <c r="AD10" s="6" t="s">
        <v>620</v>
      </c>
      <c r="AE10" s="6" t="s">
        <v>621</v>
      </c>
      <c r="AF10" s="6" t="s">
        <v>622</v>
      </c>
      <c r="AG10" s="6" t="s">
        <v>623</v>
      </c>
      <c r="AH10" s="6" t="s">
        <v>624</v>
      </c>
      <c r="AI10" s="6" t="s">
        <v>625</v>
      </c>
      <c r="AJ10" s="6" t="s">
        <v>626</v>
      </c>
      <c r="AK10" s="6" t="s">
        <v>627</v>
      </c>
      <c r="AL10" s="6" t="s">
        <v>628</v>
      </c>
      <c r="AM10" s="6" t="s">
        <v>629</v>
      </c>
      <c r="AO10" s="11" t="s">
        <v>112</v>
      </c>
      <c r="AP10" s="11" t="s">
        <v>117</v>
      </c>
      <c r="AQ10" s="11" t="s">
        <v>122</v>
      </c>
      <c r="AR10" s="11" t="s">
        <v>127</v>
      </c>
      <c r="AS10" s="11" t="s">
        <v>132</v>
      </c>
      <c r="AT10" s="11" t="s">
        <v>137</v>
      </c>
      <c r="AU10" s="11" t="s">
        <v>141</v>
      </c>
      <c r="AW10" s="11"/>
      <c r="AX10" s="11"/>
      <c r="AY10" s="11"/>
      <c r="AZ10" s="11"/>
      <c r="BA10" s="11"/>
      <c r="BB10" s="11"/>
      <c r="BC10" s="11"/>
    </row>
    <row r="11" spans="1:55">
      <c r="A11" s="10" t="s">
        <v>208</v>
      </c>
      <c r="B11" s="10" t="s">
        <v>209</v>
      </c>
      <c r="E11" s="13" t="e">
        <f>Sheet2!E11/Sheet2!AO11</f>
        <v>#VALUE!</v>
      </c>
      <c r="F11" s="13" t="e">
        <f>Sheet2!F11/Sheet2!AP11</f>
        <v>#VALUE!</v>
      </c>
      <c r="G11" s="13" t="e">
        <f>Sheet2!G11/Sheet2!AQ11</f>
        <v>#VALUE!</v>
      </c>
      <c r="H11" s="13" t="e">
        <f>Sheet2!H11/Sheet2!AR11</f>
        <v>#VALUE!</v>
      </c>
      <c r="I11" s="13" t="e">
        <f>Sheet2!I11/Sheet2!AS11</f>
        <v>#VALUE!</v>
      </c>
      <c r="J11" s="13" t="e">
        <f>Sheet2!J11/Sheet2!AT11</f>
        <v>#VALUE!</v>
      </c>
      <c r="K11" s="13" t="e">
        <f>Sheet2!K11/Sheet2!AU11</f>
        <v>#VALUE!</v>
      </c>
      <c r="L11" s="13" t="e">
        <f>Sheet2!L11/Sheet2!AO11</f>
        <v>#VALUE!</v>
      </c>
      <c r="M11" s="13" t="e">
        <f>Sheet2!M11/Sheet2!AP11</f>
        <v>#VALUE!</v>
      </c>
      <c r="N11" s="13" t="e">
        <f>Sheet2!N11/Sheet2!AQ11</f>
        <v>#VALUE!</v>
      </c>
      <c r="O11" s="13" t="e">
        <f>Sheet2!O11/Sheet2!AR11</f>
        <v>#VALUE!</v>
      </c>
      <c r="P11" s="13" t="e">
        <f>Sheet2!P11/Sheet2!AS11</f>
        <v>#VALUE!</v>
      </c>
      <c r="Q11" s="13" t="e">
        <f>Sheet2!Q11/Sheet2!AT11</f>
        <v>#VALUE!</v>
      </c>
      <c r="R11" s="13" t="e">
        <f>Sheet2!R11/Sheet2!AU11</f>
        <v>#VALUE!</v>
      </c>
      <c r="S11" s="13" t="e">
        <f>Sheet2!S11/Sheet2!AO11</f>
        <v>#VALUE!</v>
      </c>
      <c r="T11" s="13" t="e">
        <f>Sheet2!T11/Sheet2!AP11</f>
        <v>#VALUE!</v>
      </c>
      <c r="U11" s="13" t="e">
        <f>Sheet2!U11/Sheet2!AQ11</f>
        <v>#VALUE!</v>
      </c>
      <c r="V11" s="13" t="e">
        <f>Sheet2!V11/Sheet2!AR11</f>
        <v>#VALUE!</v>
      </c>
      <c r="W11" s="13" t="e">
        <f>Sheet2!W11/Sheet2!AS11</f>
        <v>#VALUE!</v>
      </c>
      <c r="X11" s="13" t="e">
        <f>Sheet2!X11/Sheet2!AT11</f>
        <v>#VALUE!</v>
      </c>
      <c r="Y11" s="13" t="e">
        <f>Sheet2!Y11/Sheet2!AU11</f>
        <v>#VALUE!</v>
      </c>
      <c r="Z11" s="13" t="e">
        <f>Sheet2!Z11/Sheet2!AO11</f>
        <v>#VALUE!</v>
      </c>
      <c r="AA11" s="13" t="e">
        <f>Sheet2!AA11/Sheet2!AP11</f>
        <v>#VALUE!</v>
      </c>
      <c r="AB11" s="13" t="e">
        <f>Sheet2!AB11/Sheet2!AQ11</f>
        <v>#VALUE!</v>
      </c>
      <c r="AC11" s="13" t="e">
        <f>Sheet2!AC11/Sheet2!AR11</f>
        <v>#VALUE!</v>
      </c>
      <c r="AD11" s="13" t="e">
        <f>Sheet2!AD11/Sheet2!AS11</f>
        <v>#VALUE!</v>
      </c>
      <c r="AE11" s="13" t="e">
        <f>Sheet2!AE11/Sheet2!AT11</f>
        <v>#VALUE!</v>
      </c>
      <c r="AF11" s="13" t="e">
        <f>Sheet2!AF11/Sheet2!AU11</f>
        <v>#VALUE!</v>
      </c>
      <c r="AG11" s="13" t="e">
        <f>Sheet2!AG11/Sheet2!AO11</f>
        <v>#VALUE!</v>
      </c>
      <c r="AH11" s="13" t="e">
        <f>Sheet2!AH11/Sheet2!AP11</f>
        <v>#VALUE!</v>
      </c>
      <c r="AI11" s="13" t="e">
        <f>Sheet2!AI11/Sheet2!AQ11</f>
        <v>#VALUE!</v>
      </c>
      <c r="AJ11" s="13" t="e">
        <f>Sheet2!AJ11/Sheet2!AR11</f>
        <v>#VALUE!</v>
      </c>
      <c r="AK11" s="13" t="e">
        <f>Sheet2!AK11/Sheet2!AS11</f>
        <v>#VALUE!</v>
      </c>
      <c r="AL11" s="13" t="e">
        <f>Sheet2!AL11/Sheet2!AT11</f>
        <v>#VALUE!</v>
      </c>
      <c r="AM11" s="13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</row>
    <row r="12" spans="1:55">
      <c r="A12" s="10" t="s">
        <v>212</v>
      </c>
      <c r="B12" s="10" t="s">
        <v>213</v>
      </c>
      <c r="E12" s="13">
        <f>Sheet2!E12/Sheet2!AO12</f>
        <v>0</v>
      </c>
      <c r="F12" s="13">
        <f>Sheet2!F12/Sheet2!AP12</f>
        <v>0</v>
      </c>
      <c r="G12" s="13">
        <f>Sheet2!G12/Sheet2!AQ12</f>
        <v>1.1980531636091352</v>
      </c>
      <c r="H12" s="13">
        <f>Sheet2!H12/Sheet2!AR12</f>
        <v>0</v>
      </c>
      <c r="I12" s="13">
        <f>Sheet2!I12/Sheet2!AS12</f>
        <v>0</v>
      </c>
      <c r="J12" s="13">
        <f>Sheet2!J12/Sheet2!AT12</f>
        <v>0</v>
      </c>
      <c r="K12" s="13">
        <f>Sheet2!K12/Sheet2!AU12</f>
        <v>0</v>
      </c>
      <c r="L12" s="13">
        <f>Sheet2!L12/Sheet2!AO12</f>
        <v>0</v>
      </c>
      <c r="M12" s="13">
        <f>Sheet2!M12/Sheet2!AP12</f>
        <v>2.6525645825533507E-3</v>
      </c>
      <c r="N12" s="13">
        <f>Sheet2!N12/Sheet2!AQ12</f>
        <v>0</v>
      </c>
      <c r="O12" s="13">
        <f>Sheet2!O12/Sheet2!AR12</f>
        <v>0</v>
      </c>
      <c r="P12" s="13">
        <f>Sheet2!P12/Sheet2!AS12</f>
        <v>0</v>
      </c>
      <c r="Q12" s="13">
        <f>Sheet2!Q12/Sheet2!AT12</f>
        <v>5.6158742044178213E-5</v>
      </c>
      <c r="R12" s="13">
        <f>Sheet2!R12/Sheet2!AU12</f>
        <v>0</v>
      </c>
      <c r="S12" s="13">
        <f>Sheet2!S12/Sheet2!AO12</f>
        <v>0</v>
      </c>
      <c r="T12" s="13">
        <f>Sheet2!T12/Sheet2!AP12</f>
        <v>0</v>
      </c>
      <c r="U12" s="13">
        <f>Sheet2!U12/Sheet2!AQ12</f>
        <v>1.3103706476974916E-2</v>
      </c>
      <c r="V12" s="13">
        <f>Sheet2!V12/Sheet2!AR12</f>
        <v>4.3055035567203291E-3</v>
      </c>
      <c r="W12" s="13">
        <f>Sheet2!W12/Sheet2!AS12</f>
        <v>2.5040808685885436E-2</v>
      </c>
      <c r="X12" s="13">
        <f>Sheet2!X12/Sheet2!AT12</f>
        <v>1.1231748408835642E-3</v>
      </c>
      <c r="Y12" s="13">
        <f>Sheet2!Y12/Sheet2!AU12</f>
        <v>7.7124672407338076E-3</v>
      </c>
      <c r="Z12" s="13">
        <f>Sheet2!Z12/Sheet2!AO12</f>
        <v>0</v>
      </c>
      <c r="AA12" s="13">
        <f>Sheet2!AA12/Sheet2!AP12</f>
        <v>0</v>
      </c>
      <c r="AB12" s="13">
        <f>Sheet2!AB12/Sheet2!AQ12</f>
        <v>0</v>
      </c>
      <c r="AC12" s="13">
        <f>Sheet2!AC12/Sheet2!AR12</f>
        <v>0</v>
      </c>
      <c r="AD12" s="13">
        <f>Sheet2!AD12/Sheet2!AS12</f>
        <v>4.6798951703481841E-2</v>
      </c>
      <c r="AE12" s="13">
        <f>Sheet2!AE12/Sheet2!AT12</f>
        <v>0.1497566454511419</v>
      </c>
      <c r="AF12" s="13">
        <f>Sheet2!AF12/Sheet2!AU12</f>
        <v>0</v>
      </c>
      <c r="AG12" s="13">
        <f>Sheet2!AG12/Sheet2!AO12</f>
        <v>0</v>
      </c>
      <c r="AH12" s="13">
        <f>Sheet2!AH12/Sheet2!AP12</f>
        <v>0</v>
      </c>
      <c r="AI12" s="13">
        <f>Sheet2!AI12/Sheet2!AQ12</f>
        <v>0</v>
      </c>
      <c r="AJ12" s="13">
        <f>Sheet2!AJ12/Sheet2!AR12</f>
        <v>0</v>
      </c>
      <c r="AK12" s="13">
        <f>Sheet2!AK12/Sheet2!AS12</f>
        <v>0</v>
      </c>
      <c r="AL12" s="13">
        <f>Sheet2!AL12/Sheet2!AT12</f>
        <v>2.8079371022089106E-5</v>
      </c>
      <c r="AM12" s="13">
        <v>0</v>
      </c>
      <c r="AO12" s="12">
        <v>2671000</v>
      </c>
      <c r="AP12" s="12">
        <v>2671000</v>
      </c>
      <c r="AQ12" s="12">
        <v>2671000</v>
      </c>
      <c r="AR12" s="12">
        <v>2671000</v>
      </c>
      <c r="AS12" s="12">
        <v>2671000</v>
      </c>
      <c r="AT12" s="12">
        <v>2671000</v>
      </c>
      <c r="AU12" s="12">
        <v>2671000</v>
      </c>
      <c r="AW12" s="12"/>
      <c r="AX12" s="12"/>
      <c r="AY12" s="12"/>
      <c r="AZ12" s="12"/>
      <c r="BA12" s="12"/>
      <c r="BB12" s="12"/>
      <c r="BC12" s="12"/>
    </row>
    <row r="13" spans="1:55">
      <c r="A13" s="10" t="s">
        <v>214</v>
      </c>
      <c r="B13" s="10" t="s">
        <v>215</v>
      </c>
      <c r="E13" s="13">
        <f>Sheet2!E13/Sheet2!AO13</f>
        <v>0</v>
      </c>
      <c r="F13" s="13">
        <f>Sheet2!F13/Sheet2!AP13</f>
        <v>0</v>
      </c>
      <c r="G13" s="13">
        <f>Sheet2!G13/Sheet2!AQ13</f>
        <v>0</v>
      </c>
      <c r="H13" s="13">
        <f>Sheet2!H13/Sheet2!AR13</f>
        <v>0</v>
      </c>
      <c r="I13" s="13">
        <f>Sheet2!I13/Sheet2!AS13</f>
        <v>0</v>
      </c>
      <c r="J13" s="13">
        <f>Sheet2!J13/Sheet2!AT13</f>
        <v>0</v>
      </c>
      <c r="K13" s="13">
        <f>Sheet2!K13/Sheet2!AU13</f>
        <v>0</v>
      </c>
      <c r="L13" s="13">
        <f>Sheet2!L13/Sheet2!AO13</f>
        <v>0</v>
      </c>
      <c r="M13" s="13">
        <f>Sheet2!M13/Sheet2!AP13</f>
        <v>0</v>
      </c>
      <c r="N13" s="13">
        <f>Sheet2!N13/Sheet2!AQ13</f>
        <v>0</v>
      </c>
      <c r="O13" s="13">
        <f>Sheet2!O13/Sheet2!AR13</f>
        <v>0</v>
      </c>
      <c r="P13" s="13">
        <f>Sheet2!P13/Sheet2!AS13</f>
        <v>0</v>
      </c>
      <c r="Q13" s="13">
        <f>Sheet2!Q13/Sheet2!AT13</f>
        <v>0</v>
      </c>
      <c r="R13" s="13">
        <f>Sheet2!R13/Sheet2!AU13</f>
        <v>0</v>
      </c>
      <c r="S13" s="13">
        <f>Sheet2!S13/Sheet2!AO13</f>
        <v>2.0660023572270439E-3</v>
      </c>
      <c r="T13" s="13">
        <f>Sheet2!T13/Sheet2!AP13</f>
        <v>8.8235294117647062E-4</v>
      </c>
      <c r="U13" s="13">
        <f>Sheet2!U13/Sheet2!AQ13</f>
        <v>1.2096860602164363E-4</v>
      </c>
      <c r="V13" s="13">
        <f>Sheet2!V13/Sheet2!AR13</f>
        <v>1.8384763741562198E-3</v>
      </c>
      <c r="W13" s="13">
        <f>Sheet2!W13/Sheet2!AS13</f>
        <v>2.6055394835529841E-3</v>
      </c>
      <c r="X13" s="13">
        <f>Sheet2!X13/Sheet2!AT13</f>
        <v>4.8612450444658738E-3</v>
      </c>
      <c r="Y13" s="13">
        <f>Sheet2!Y13/Sheet2!AU13</f>
        <v>3.3000107146683808E-3</v>
      </c>
      <c r="Z13" s="13">
        <f>Sheet2!Z13/Sheet2!AO13</f>
        <v>0</v>
      </c>
      <c r="AA13" s="13">
        <f>Sheet2!AA13/Sheet2!AP13</f>
        <v>0</v>
      </c>
      <c r="AB13" s="13">
        <f>Sheet2!AB13/Sheet2!AQ13</f>
        <v>5.4146576663452266E-4</v>
      </c>
      <c r="AC13" s="13">
        <f>Sheet2!AC13/Sheet2!AR13</f>
        <v>0</v>
      </c>
      <c r="AD13" s="13">
        <f>Sheet2!AD13/Sheet2!AS13</f>
        <v>5.3573341905068042E-7</v>
      </c>
      <c r="AE13" s="13">
        <f>Sheet2!AE13/Sheet2!AT13</f>
        <v>2.6786670952534021E-7</v>
      </c>
      <c r="AF13" s="13">
        <f>Sheet2!AF13/Sheet2!AU13</f>
        <v>0</v>
      </c>
      <c r="AG13" s="13">
        <f>Sheet2!AG13/Sheet2!AO13</f>
        <v>0</v>
      </c>
      <c r="AH13" s="13">
        <f>Sheet2!AH13/Sheet2!AP13</f>
        <v>0</v>
      </c>
      <c r="AI13" s="13">
        <f>Sheet2!AI13/Sheet2!AQ13</f>
        <v>0</v>
      </c>
      <c r="AJ13" s="13">
        <f>Sheet2!AJ13/Sheet2!AR13</f>
        <v>0</v>
      </c>
      <c r="AK13" s="13">
        <f>Sheet2!AK13/Sheet2!AS13</f>
        <v>0</v>
      </c>
      <c r="AL13" s="13">
        <f>Sheet2!AL13/Sheet2!AT13</f>
        <v>0</v>
      </c>
      <c r="AM13" s="13">
        <v>0</v>
      </c>
      <c r="AO13" s="12">
        <v>18666000</v>
      </c>
      <c r="AP13" s="12">
        <v>18666000</v>
      </c>
      <c r="AQ13" s="12">
        <v>18666000</v>
      </c>
      <c r="AR13" s="12">
        <v>18666000</v>
      </c>
      <c r="AS13" s="12">
        <v>18666000</v>
      </c>
      <c r="AT13" s="12">
        <v>18666000</v>
      </c>
      <c r="AU13" s="12">
        <v>18666000</v>
      </c>
      <c r="AW13" s="12"/>
      <c r="AX13" s="12"/>
      <c r="AY13" s="12"/>
      <c r="AZ13" s="12"/>
      <c r="BA13" s="12"/>
      <c r="BB13" s="12"/>
      <c r="BC13" s="12"/>
    </row>
    <row r="14" spans="1:55">
      <c r="A14" s="10" t="s">
        <v>216</v>
      </c>
      <c r="B14" s="10" t="s">
        <v>217</v>
      </c>
      <c r="E14" s="13" t="e">
        <f>Sheet2!E14/Sheet2!AO14</f>
        <v>#N/A</v>
      </c>
      <c r="F14" s="13" t="e">
        <f>Sheet2!F14/Sheet2!AP14</f>
        <v>#N/A</v>
      </c>
      <c r="G14" s="13" t="e">
        <f>Sheet2!G14/Sheet2!AQ14</f>
        <v>#N/A</v>
      </c>
      <c r="H14" s="13" t="e">
        <f>Sheet2!H14/Sheet2!AR14</f>
        <v>#N/A</v>
      </c>
      <c r="I14" s="13" t="e">
        <f>Sheet2!I14/Sheet2!AS14</f>
        <v>#N/A</v>
      </c>
      <c r="J14" s="13" t="e">
        <f>Sheet2!J14/Sheet2!AT14</f>
        <v>#N/A</v>
      </c>
      <c r="K14" s="13" t="e">
        <f>Sheet2!K14/Sheet2!AU14</f>
        <v>#N/A</v>
      </c>
      <c r="L14" s="13" t="e">
        <f>Sheet2!L14/Sheet2!AO14</f>
        <v>#N/A</v>
      </c>
      <c r="M14" s="13" t="e">
        <f>Sheet2!M14/Sheet2!AP14</f>
        <v>#N/A</v>
      </c>
      <c r="N14" s="13" t="e">
        <f>Sheet2!N14/Sheet2!AQ14</f>
        <v>#N/A</v>
      </c>
      <c r="O14" s="13" t="e">
        <f>Sheet2!O14/Sheet2!AR14</f>
        <v>#N/A</v>
      </c>
      <c r="P14" s="13" t="e">
        <f>Sheet2!P14/Sheet2!AS14</f>
        <v>#N/A</v>
      </c>
      <c r="Q14" s="13" t="e">
        <f>Sheet2!Q14/Sheet2!AT14</f>
        <v>#N/A</v>
      </c>
      <c r="R14" s="13" t="e">
        <f>Sheet2!R14/Sheet2!AU14</f>
        <v>#N/A</v>
      </c>
      <c r="S14" s="13" t="e">
        <f>Sheet2!S14/Sheet2!AO14</f>
        <v>#N/A</v>
      </c>
      <c r="T14" s="13" t="e">
        <f>Sheet2!T14/Sheet2!AP14</f>
        <v>#N/A</v>
      </c>
      <c r="U14" s="13" t="e">
        <f>Sheet2!U14/Sheet2!AQ14</f>
        <v>#N/A</v>
      </c>
      <c r="V14" s="13" t="e">
        <f>Sheet2!V14/Sheet2!AR14</f>
        <v>#N/A</v>
      </c>
      <c r="W14" s="13" t="e">
        <f>Sheet2!W14/Sheet2!AS14</f>
        <v>#N/A</v>
      </c>
      <c r="X14" s="13" t="e">
        <f>Sheet2!X14/Sheet2!AT14</f>
        <v>#N/A</v>
      </c>
      <c r="Y14" s="13" t="e">
        <f>Sheet2!Y14/Sheet2!AU14</f>
        <v>#N/A</v>
      </c>
      <c r="Z14" s="13" t="e">
        <f>Sheet2!Z14/Sheet2!AO14</f>
        <v>#N/A</v>
      </c>
      <c r="AA14" s="13" t="e">
        <f>Sheet2!AA14/Sheet2!AP14</f>
        <v>#N/A</v>
      </c>
      <c r="AB14" s="13" t="e">
        <f>Sheet2!AB14/Sheet2!AQ14</f>
        <v>#N/A</v>
      </c>
      <c r="AC14" s="13" t="e">
        <f>Sheet2!AC14/Sheet2!AR14</f>
        <v>#N/A</v>
      </c>
      <c r="AD14" s="13" t="e">
        <f>Sheet2!AD14/Sheet2!AS14</f>
        <v>#N/A</v>
      </c>
      <c r="AE14" s="13" t="e">
        <f>Sheet2!AE14/Sheet2!AT14</f>
        <v>#N/A</v>
      </c>
      <c r="AF14" s="13" t="e">
        <f>Sheet2!AF14/Sheet2!AU14</f>
        <v>#N/A</v>
      </c>
      <c r="AG14" s="13" t="e">
        <f>Sheet2!AG14/Sheet2!AO14</f>
        <v>#N/A</v>
      </c>
      <c r="AH14" s="13" t="e">
        <f>Sheet2!AH14/Sheet2!AP14</f>
        <v>#N/A</v>
      </c>
      <c r="AI14" s="13" t="e">
        <f>Sheet2!AI14/Sheet2!AQ14</f>
        <v>#N/A</v>
      </c>
      <c r="AJ14" s="13" t="e">
        <f>Sheet2!AJ14/Sheet2!AR14</f>
        <v>#N/A</v>
      </c>
      <c r="AK14" s="13" t="e">
        <f>Sheet2!AK14/Sheet2!AS14</f>
        <v>#N/A</v>
      </c>
      <c r="AL14" s="13" t="e">
        <f>Sheet2!AL14/Sheet2!AT14</f>
        <v>#N/A</v>
      </c>
      <c r="AM14" s="13" t="e">
        <v>#N/A</v>
      </c>
      <c r="AO14" s="12" t="e">
        <v>#N/A</v>
      </c>
      <c r="AP14" s="12" t="e">
        <v>#N/A</v>
      </c>
      <c r="AQ14" s="12" t="e">
        <v>#N/A</v>
      </c>
      <c r="AR14" s="12" t="e">
        <v>#N/A</v>
      </c>
      <c r="AS14" s="12" t="e">
        <v>#N/A</v>
      </c>
      <c r="AT14" s="12" t="e">
        <v>#N/A</v>
      </c>
      <c r="AU14" s="12" t="e">
        <v>#N/A</v>
      </c>
      <c r="AW14" s="12"/>
      <c r="AX14" s="12"/>
      <c r="AY14" s="12"/>
      <c r="AZ14" s="12"/>
      <c r="BA14" s="12"/>
      <c r="BB14" s="12"/>
      <c r="BC14" s="12"/>
    </row>
    <row r="15" spans="1:55">
      <c r="A15" s="10" t="s">
        <v>219</v>
      </c>
      <c r="B15" s="10" t="s">
        <v>220</v>
      </c>
      <c r="E15" s="13">
        <f>Sheet2!E15/Sheet2!AO15</f>
        <v>1.144001144001144E-2</v>
      </c>
      <c r="F15" s="13">
        <f>Sheet2!F15/Sheet2!AP15</f>
        <v>7.1500071500071496E-2</v>
      </c>
      <c r="G15" s="13">
        <f>Sheet2!G15/Sheet2!AQ15</f>
        <v>0.27170027170027172</v>
      </c>
      <c r="H15" s="13">
        <f>Sheet2!H15/Sheet2!AR15</f>
        <v>0</v>
      </c>
      <c r="I15" s="13">
        <f>Sheet2!I15/Sheet2!AS15</f>
        <v>1.5015015015015015E-2</v>
      </c>
      <c r="J15" s="13">
        <f>Sheet2!J15/Sheet2!AT15</f>
        <v>3.5750035750035749E-3</v>
      </c>
      <c r="K15" s="13">
        <f>Sheet2!K15/Sheet2!AU15</f>
        <v>0</v>
      </c>
      <c r="L15" s="13">
        <f>Sheet2!L15/Sheet2!AO15</f>
        <v>0</v>
      </c>
      <c r="M15" s="13">
        <f>Sheet2!M15/Sheet2!AP15</f>
        <v>0</v>
      </c>
      <c r="N15" s="13">
        <f>Sheet2!N15/Sheet2!AQ15</f>
        <v>0</v>
      </c>
      <c r="O15" s="13">
        <f>Sheet2!O15/Sheet2!AR15</f>
        <v>0</v>
      </c>
      <c r="P15" s="13">
        <f>Sheet2!P15/Sheet2!AS15</f>
        <v>0</v>
      </c>
      <c r="Q15" s="13">
        <f>Sheet2!Q15/Sheet2!AT15</f>
        <v>0</v>
      </c>
      <c r="R15" s="13">
        <f>Sheet2!R15/Sheet2!AU15</f>
        <v>0</v>
      </c>
      <c r="S15" s="13">
        <f>Sheet2!S15/Sheet2!AO15</f>
        <v>0</v>
      </c>
      <c r="T15" s="13">
        <f>Sheet2!T15/Sheet2!AP15</f>
        <v>0</v>
      </c>
      <c r="U15" s="13">
        <f>Sheet2!U15/Sheet2!AQ15</f>
        <v>1.43000143000143E-2</v>
      </c>
      <c r="V15" s="13">
        <f>Sheet2!V15/Sheet2!AR15</f>
        <v>0</v>
      </c>
      <c r="W15" s="13">
        <f>Sheet2!W15/Sheet2!AS15</f>
        <v>1.7009009009009007E-2</v>
      </c>
      <c r="X15" s="13">
        <f>Sheet2!X15/Sheet2!AT15</f>
        <v>5.5877305877305876E-2</v>
      </c>
      <c r="Y15" s="13">
        <f>Sheet2!Y15/Sheet2!AU15</f>
        <v>7.0963248963248959E-2</v>
      </c>
      <c r="Z15" s="13">
        <f>Sheet2!Z15/Sheet2!AO15</f>
        <v>0</v>
      </c>
      <c r="AA15" s="13">
        <f>Sheet2!AA15/Sheet2!AP15</f>
        <v>0</v>
      </c>
      <c r="AB15" s="13">
        <f>Sheet2!AB15/Sheet2!AQ15</f>
        <v>0</v>
      </c>
      <c r="AC15" s="13">
        <f>Sheet2!AC15/Sheet2!AR15</f>
        <v>0</v>
      </c>
      <c r="AD15" s="13">
        <f>Sheet2!AD15/Sheet2!AS15</f>
        <v>0</v>
      </c>
      <c r="AE15" s="13">
        <f>Sheet2!AE15/Sheet2!AT15</f>
        <v>0</v>
      </c>
      <c r="AF15" s="13">
        <f>Sheet2!AF15/Sheet2!AU15</f>
        <v>0</v>
      </c>
      <c r="AG15" s="13">
        <f>Sheet2!AG15/Sheet2!AO15</f>
        <v>0</v>
      </c>
      <c r="AH15" s="13">
        <f>Sheet2!AH15/Sheet2!AP15</f>
        <v>0</v>
      </c>
      <c r="AI15" s="13">
        <f>Sheet2!AI15/Sheet2!AQ15</f>
        <v>0</v>
      </c>
      <c r="AJ15" s="13">
        <f>Sheet2!AJ15/Sheet2!AR15</f>
        <v>0</v>
      </c>
      <c r="AK15" s="13">
        <f>Sheet2!AK15/Sheet2!AS15</f>
        <v>0</v>
      </c>
      <c r="AL15" s="13">
        <f>Sheet2!AL15/Sheet2!AT15</f>
        <v>0</v>
      </c>
      <c r="AM15" s="13">
        <v>0</v>
      </c>
      <c r="AO15" s="12">
        <v>6993000</v>
      </c>
      <c r="AP15" s="12">
        <v>6993000</v>
      </c>
      <c r="AQ15" s="12">
        <v>6993000</v>
      </c>
      <c r="AR15" s="12">
        <v>6993000</v>
      </c>
      <c r="AS15" s="12">
        <v>6993000</v>
      </c>
      <c r="AT15" s="12">
        <v>6993000</v>
      </c>
      <c r="AU15" s="12">
        <v>6993000</v>
      </c>
      <c r="AW15" s="12"/>
      <c r="AX15" s="12"/>
      <c r="AY15" s="12"/>
      <c r="AZ15" s="12"/>
      <c r="BA15" s="12"/>
      <c r="BB15" s="12"/>
      <c r="BC15" s="12"/>
    </row>
    <row r="16" spans="1:55">
      <c r="A16" s="10" t="s">
        <v>221</v>
      </c>
      <c r="B16" s="10" t="s">
        <v>222</v>
      </c>
      <c r="E16" s="13">
        <f>Sheet2!E16/Sheet2!AO16</f>
        <v>0</v>
      </c>
      <c r="F16" s="13">
        <f>Sheet2!F16/Sheet2!AP16</f>
        <v>1.1904761904761905</v>
      </c>
      <c r="G16" s="13">
        <f>Sheet2!G16/Sheet2!AQ16</f>
        <v>0</v>
      </c>
      <c r="H16" s="13">
        <f>Sheet2!H16/Sheet2!AR16</f>
        <v>0</v>
      </c>
      <c r="I16" s="13">
        <f>Sheet2!I16/Sheet2!AS16</f>
        <v>0</v>
      </c>
      <c r="J16" s="13">
        <f>Sheet2!J16/Sheet2!AT16</f>
        <v>0</v>
      </c>
      <c r="K16" s="13">
        <f>Sheet2!K16/Sheet2!AU16</f>
        <v>0</v>
      </c>
      <c r="L16" s="13">
        <f>Sheet2!L16/Sheet2!AO16</f>
        <v>0</v>
      </c>
      <c r="M16" s="13">
        <f>Sheet2!M16/Sheet2!AP16</f>
        <v>0</v>
      </c>
      <c r="N16" s="13">
        <f>Sheet2!N16/Sheet2!AQ16</f>
        <v>0</v>
      </c>
      <c r="O16" s="13">
        <f>Sheet2!O16/Sheet2!AR16</f>
        <v>0</v>
      </c>
      <c r="P16" s="13">
        <f>Sheet2!P16/Sheet2!AS16</f>
        <v>0</v>
      </c>
      <c r="Q16" s="13">
        <f>Sheet2!Q16/Sheet2!AT16</f>
        <v>0</v>
      </c>
      <c r="R16" s="13">
        <f>Sheet2!R16/Sheet2!AU16</f>
        <v>0</v>
      </c>
      <c r="S16" s="13">
        <f>Sheet2!S16/Sheet2!AO16</f>
        <v>0</v>
      </c>
      <c r="T16" s="13">
        <f>Sheet2!T16/Sheet2!AP16</f>
        <v>0</v>
      </c>
      <c r="U16" s="13">
        <f>Sheet2!U16/Sheet2!AQ16</f>
        <v>0</v>
      </c>
      <c r="V16" s="13">
        <f>Sheet2!V16/Sheet2!AR16</f>
        <v>0</v>
      </c>
      <c r="W16" s="13">
        <f>Sheet2!W16/Sheet2!AS16</f>
        <v>0</v>
      </c>
      <c r="X16" s="13">
        <f>Sheet2!X16/Sheet2!AT16</f>
        <v>0</v>
      </c>
      <c r="Y16" s="13">
        <f>Sheet2!Y16/Sheet2!AU16</f>
        <v>0</v>
      </c>
      <c r="Z16" s="13">
        <f>Sheet2!Z16/Sheet2!AO16</f>
        <v>0</v>
      </c>
      <c r="AA16" s="13">
        <f>Sheet2!AA16/Sheet2!AP16</f>
        <v>0</v>
      </c>
      <c r="AB16" s="13">
        <f>Sheet2!AB16/Sheet2!AQ16</f>
        <v>0.12746031746031747</v>
      </c>
      <c r="AC16" s="13">
        <f>Sheet2!AC16/Sheet2!AR16</f>
        <v>5.8761904761904765E-2</v>
      </c>
      <c r="AD16" s="13">
        <f>Sheet2!AD16/Sheet2!AS16</f>
        <v>0.1266984126984127</v>
      </c>
      <c r="AE16" s="13">
        <f>Sheet2!AE16/Sheet2!AT16</f>
        <v>0</v>
      </c>
      <c r="AF16" s="13">
        <f>Sheet2!AF16/Sheet2!AU16</f>
        <v>0.48888888888888887</v>
      </c>
      <c r="AG16" s="13">
        <f>Sheet2!AG16/Sheet2!AO16</f>
        <v>0</v>
      </c>
      <c r="AH16" s="13">
        <f>Sheet2!AH16/Sheet2!AP16</f>
        <v>0</v>
      </c>
      <c r="AI16" s="13">
        <f>Sheet2!AI16/Sheet2!AQ16</f>
        <v>0</v>
      </c>
      <c r="AJ16" s="13">
        <f>Sheet2!AJ16/Sheet2!AR16</f>
        <v>0</v>
      </c>
      <c r="AK16" s="13">
        <f>Sheet2!AK16/Sheet2!AS16</f>
        <v>0</v>
      </c>
      <c r="AL16" s="13">
        <f>Sheet2!AL16/Sheet2!AT16</f>
        <v>0</v>
      </c>
      <c r="AM16" s="13">
        <v>0</v>
      </c>
      <c r="AO16" s="12">
        <v>63000</v>
      </c>
      <c r="AP16" s="12">
        <v>63000</v>
      </c>
      <c r="AQ16" s="12">
        <v>63000</v>
      </c>
      <c r="AR16" s="12">
        <v>63000</v>
      </c>
      <c r="AS16" s="12">
        <v>63000</v>
      </c>
      <c r="AT16" s="12">
        <v>63000</v>
      </c>
      <c r="AU16" s="12">
        <v>63000</v>
      </c>
      <c r="AW16" s="12"/>
      <c r="AX16" s="12"/>
      <c r="AY16" s="12"/>
      <c r="AZ16" s="12"/>
      <c r="BA16" s="12"/>
      <c r="BB16" s="12"/>
      <c r="BC16" s="12"/>
    </row>
    <row r="17" spans="1:55">
      <c r="A17" s="10" t="s">
        <v>223</v>
      </c>
      <c r="B17" s="10" t="s">
        <v>224</v>
      </c>
      <c r="E17" s="13">
        <f>Sheet2!E17/Sheet2!AO17</f>
        <v>0</v>
      </c>
      <c r="F17" s="13">
        <f>Sheet2!F17/Sheet2!AP17</f>
        <v>0</v>
      </c>
      <c r="G17" s="13">
        <f>Sheet2!G17/Sheet2!AQ17</f>
        <v>0</v>
      </c>
      <c r="H17" s="13">
        <f>Sheet2!H17/Sheet2!AR17</f>
        <v>0</v>
      </c>
      <c r="I17" s="13">
        <f>Sheet2!I17/Sheet2!AS17</f>
        <v>0</v>
      </c>
      <c r="J17" s="13">
        <f>Sheet2!J17/Sheet2!AT17</f>
        <v>0</v>
      </c>
      <c r="K17" s="13">
        <f>Sheet2!K17/Sheet2!AU17</f>
        <v>0</v>
      </c>
      <c r="L17" s="13">
        <f>Sheet2!L17/Sheet2!AO17</f>
        <v>0</v>
      </c>
      <c r="M17" s="13">
        <f>Sheet2!M17/Sheet2!AP17</f>
        <v>0</v>
      </c>
      <c r="N17" s="13">
        <f>Sheet2!N17/Sheet2!AQ17</f>
        <v>0</v>
      </c>
      <c r="O17" s="13">
        <f>Sheet2!O17/Sheet2!AR17</f>
        <v>8.9445438282647585E-4</v>
      </c>
      <c r="P17" s="13">
        <f>Sheet2!P17/Sheet2!AS17</f>
        <v>1.2522361359570662E-4</v>
      </c>
      <c r="Q17" s="13">
        <f>Sheet2!Q17/Sheet2!AT17</f>
        <v>0</v>
      </c>
      <c r="R17" s="13">
        <f>Sheet2!R17/Sheet2!AU17</f>
        <v>0</v>
      </c>
      <c r="S17" s="13">
        <f>Sheet2!S17/Sheet2!AO17</f>
        <v>3.9928443649373882E-3</v>
      </c>
      <c r="T17" s="13">
        <f>Sheet2!T17/Sheet2!AP17</f>
        <v>0.26840787119856885</v>
      </c>
      <c r="U17" s="13">
        <f>Sheet2!U17/Sheet2!AQ17</f>
        <v>0.16780228980322004</v>
      </c>
      <c r="V17" s="13">
        <f>Sheet2!V17/Sheet2!AR17</f>
        <v>5.3667262969588547E-4</v>
      </c>
      <c r="W17" s="13">
        <f>Sheet2!W17/Sheet2!AS17</f>
        <v>2.3654382826475851E-2</v>
      </c>
      <c r="X17" s="13">
        <f>Sheet2!X17/Sheet2!AT17</f>
        <v>1.1048550983899822E-2</v>
      </c>
      <c r="Y17" s="13">
        <f>Sheet2!Y17/Sheet2!AU17</f>
        <v>4.2621824686940963E-3</v>
      </c>
      <c r="Z17" s="13">
        <f>Sheet2!Z17/Sheet2!AO17</f>
        <v>3.5778175313059034E-6</v>
      </c>
      <c r="AA17" s="13">
        <f>Sheet2!AA17/Sheet2!AP17</f>
        <v>7.1556350626118069E-5</v>
      </c>
      <c r="AB17" s="13">
        <f>Sheet2!AB17/Sheet2!AQ17</f>
        <v>0</v>
      </c>
      <c r="AC17" s="13">
        <f>Sheet2!AC17/Sheet2!AR17</f>
        <v>5.008944543828265E-4</v>
      </c>
      <c r="AD17" s="13">
        <f>Sheet2!AD17/Sheet2!AS17</f>
        <v>4.3220035778175311E-4</v>
      </c>
      <c r="AE17" s="13">
        <f>Sheet2!AE17/Sheet2!AT17</f>
        <v>4.1216457960644009E-5</v>
      </c>
      <c r="AF17" s="13">
        <f>Sheet2!AF17/Sheet2!AU17</f>
        <v>8.5867620751341686E-7</v>
      </c>
      <c r="AG17" s="13">
        <f>Sheet2!AG17/Sheet2!AO17</f>
        <v>0</v>
      </c>
      <c r="AH17" s="13">
        <f>Sheet2!AH17/Sheet2!AP17</f>
        <v>5.4651878354203933E-3</v>
      </c>
      <c r="AI17" s="13">
        <f>Sheet2!AI17/Sheet2!AQ17</f>
        <v>0</v>
      </c>
      <c r="AJ17" s="13">
        <f>Sheet2!AJ17/Sheet2!AR17</f>
        <v>0</v>
      </c>
      <c r="AK17" s="13">
        <f>Sheet2!AK17/Sheet2!AS17</f>
        <v>0</v>
      </c>
      <c r="AL17" s="13">
        <f>Sheet2!AL17/Sheet2!AT17</f>
        <v>0</v>
      </c>
      <c r="AM17" s="13">
        <v>0</v>
      </c>
      <c r="AO17" s="12">
        <v>27950000</v>
      </c>
      <c r="AP17" s="12">
        <v>27950000</v>
      </c>
      <c r="AQ17" s="12">
        <v>27950000</v>
      </c>
      <c r="AR17" s="12">
        <v>27950000</v>
      </c>
      <c r="AS17" s="12">
        <v>27950000</v>
      </c>
      <c r="AT17" s="12">
        <v>27950000</v>
      </c>
      <c r="AU17" s="12">
        <v>27950000</v>
      </c>
      <c r="AW17" s="12"/>
      <c r="AX17" s="12"/>
      <c r="AY17" s="12"/>
      <c r="AZ17" s="12"/>
      <c r="BA17" s="12"/>
      <c r="BB17" s="12"/>
      <c r="BC17" s="12"/>
    </row>
    <row r="18" spans="1:55">
      <c r="A18" s="10" t="s">
        <v>225</v>
      </c>
      <c r="B18" s="10" t="s">
        <v>226</v>
      </c>
      <c r="E18" s="13" t="e">
        <f>Sheet2!E18/Sheet2!AO18</f>
        <v>#VALUE!</v>
      </c>
      <c r="F18" s="13" t="e">
        <f>Sheet2!F18/Sheet2!AP18</f>
        <v>#VALUE!</v>
      </c>
      <c r="G18" s="13" t="e">
        <f>Sheet2!G18/Sheet2!AQ18</f>
        <v>#VALUE!</v>
      </c>
      <c r="H18" s="13" t="e">
        <f>Sheet2!H18/Sheet2!AR18</f>
        <v>#VALUE!</v>
      </c>
      <c r="I18" s="13" t="e">
        <f>Sheet2!I18/Sheet2!AS18</f>
        <v>#VALUE!</v>
      </c>
      <c r="J18" s="13" t="e">
        <f>Sheet2!J18/Sheet2!AT18</f>
        <v>#VALUE!</v>
      </c>
      <c r="K18" s="13" t="e">
        <f>Sheet2!K18/Sheet2!AU18</f>
        <v>#VALUE!</v>
      </c>
      <c r="L18" s="13" t="e">
        <f>Sheet2!L18/Sheet2!AO18</f>
        <v>#VALUE!</v>
      </c>
      <c r="M18" s="13" t="e">
        <f>Sheet2!M18/Sheet2!AP18</f>
        <v>#VALUE!</v>
      </c>
      <c r="N18" s="13" t="e">
        <f>Sheet2!N18/Sheet2!AQ18</f>
        <v>#VALUE!</v>
      </c>
      <c r="O18" s="13" t="e">
        <f>Sheet2!O18/Sheet2!AR18</f>
        <v>#VALUE!</v>
      </c>
      <c r="P18" s="13" t="e">
        <f>Sheet2!P18/Sheet2!AS18</f>
        <v>#VALUE!</v>
      </c>
      <c r="Q18" s="13" t="e">
        <f>Sheet2!Q18/Sheet2!AT18</f>
        <v>#VALUE!</v>
      </c>
      <c r="R18" s="13" t="e">
        <f>Sheet2!R18/Sheet2!AU18</f>
        <v>#VALUE!</v>
      </c>
      <c r="S18" s="13" t="e">
        <f>Sheet2!S18/Sheet2!AO18</f>
        <v>#VALUE!</v>
      </c>
      <c r="T18" s="13" t="e">
        <f>Sheet2!T18/Sheet2!AP18</f>
        <v>#VALUE!</v>
      </c>
      <c r="U18" s="13" t="e">
        <f>Sheet2!U18/Sheet2!AQ18</f>
        <v>#VALUE!</v>
      </c>
      <c r="V18" s="13" t="e">
        <f>Sheet2!V18/Sheet2!AR18</f>
        <v>#VALUE!</v>
      </c>
      <c r="W18" s="13" t="e">
        <f>Sheet2!W18/Sheet2!AS18</f>
        <v>#VALUE!</v>
      </c>
      <c r="X18" s="13" t="e">
        <f>Sheet2!X18/Sheet2!AT18</f>
        <v>#VALUE!</v>
      </c>
      <c r="Y18" s="13" t="e">
        <f>Sheet2!Y18/Sheet2!AU18</f>
        <v>#VALUE!</v>
      </c>
      <c r="Z18" s="13" t="e">
        <f>Sheet2!Z18/Sheet2!AO18</f>
        <v>#VALUE!</v>
      </c>
      <c r="AA18" s="13" t="e">
        <f>Sheet2!AA18/Sheet2!AP18</f>
        <v>#VALUE!</v>
      </c>
      <c r="AB18" s="13" t="e">
        <f>Sheet2!AB18/Sheet2!AQ18</f>
        <v>#VALUE!</v>
      </c>
      <c r="AC18" s="13" t="e">
        <f>Sheet2!AC18/Sheet2!AR18</f>
        <v>#VALUE!</v>
      </c>
      <c r="AD18" s="13" t="e">
        <f>Sheet2!AD18/Sheet2!AS18</f>
        <v>#VALUE!</v>
      </c>
      <c r="AE18" s="13" t="e">
        <f>Sheet2!AE18/Sheet2!AT18</f>
        <v>#VALUE!</v>
      </c>
      <c r="AF18" s="13" t="e">
        <f>Sheet2!AF18/Sheet2!AU18</f>
        <v>#VALUE!</v>
      </c>
      <c r="AG18" s="13" t="e">
        <f>Sheet2!AG18/Sheet2!AO18</f>
        <v>#VALUE!</v>
      </c>
      <c r="AH18" s="13" t="e">
        <f>Sheet2!AH18/Sheet2!AP18</f>
        <v>#VALUE!</v>
      </c>
      <c r="AI18" s="13" t="e">
        <f>Sheet2!AI18/Sheet2!AQ18</f>
        <v>#VALUE!</v>
      </c>
      <c r="AJ18" s="13" t="e">
        <f>Sheet2!AJ18/Sheet2!AR18</f>
        <v>#VALUE!</v>
      </c>
      <c r="AK18" s="13" t="e">
        <f>Sheet2!AK18/Sheet2!AS18</f>
        <v>#VALUE!</v>
      </c>
      <c r="AL18" s="13" t="e">
        <f>Sheet2!AL18/Sheet2!AT18</f>
        <v>#VALUE!</v>
      </c>
      <c r="AM18" s="13" t="e">
        <v>#VALUE!</v>
      </c>
      <c r="AO18" s="12" t="e">
        <v>#VALUE!</v>
      </c>
      <c r="AP18" s="12" t="e">
        <v>#VALUE!</v>
      </c>
      <c r="AQ18" s="12" t="e">
        <v>#VALUE!</v>
      </c>
      <c r="AR18" s="12" t="e">
        <v>#VALUE!</v>
      </c>
      <c r="AS18" s="12" t="e">
        <v>#VALUE!</v>
      </c>
      <c r="AT18" s="12" t="e">
        <v>#VALUE!</v>
      </c>
      <c r="AU18" s="12" t="e">
        <v>#VALUE!</v>
      </c>
      <c r="AW18" s="12"/>
      <c r="AX18" s="12"/>
      <c r="AY18" s="12"/>
      <c r="AZ18" s="12"/>
      <c r="BA18" s="12"/>
      <c r="BB18" s="12"/>
      <c r="BC18" s="12"/>
    </row>
    <row r="19" spans="1:55">
      <c r="A19" s="10" t="s">
        <v>227</v>
      </c>
      <c r="B19" s="10" t="s">
        <v>228</v>
      </c>
      <c r="E19" s="13">
        <f>Sheet2!E19/Sheet2!AO19</f>
        <v>5.4333061668024995E-3</v>
      </c>
      <c r="F19" s="13">
        <f>Sheet2!F19/Sheet2!AP19</f>
        <v>0</v>
      </c>
      <c r="G19" s="13">
        <f>Sheet2!G19/Sheet2!AQ19</f>
        <v>0</v>
      </c>
      <c r="H19" s="13">
        <f>Sheet2!H19/Sheet2!AR19</f>
        <v>0.4754142895952187</v>
      </c>
      <c r="I19" s="13">
        <f>Sheet2!I19/Sheet2!AS19</f>
        <v>0</v>
      </c>
      <c r="J19" s="13">
        <f>Sheet2!J19/Sheet2!AT19</f>
        <v>0</v>
      </c>
      <c r="K19" s="13">
        <f>Sheet2!K19/Sheet2!AU19</f>
        <v>0</v>
      </c>
      <c r="L19" s="13">
        <f>Sheet2!L19/Sheet2!AO19</f>
        <v>0</v>
      </c>
      <c r="M19" s="13">
        <f>Sheet2!M19/Sheet2!AP19</f>
        <v>0</v>
      </c>
      <c r="N19" s="13">
        <f>Sheet2!N19/Sheet2!AQ19</f>
        <v>0</v>
      </c>
      <c r="O19" s="13">
        <f>Sheet2!O19/Sheet2!AR19</f>
        <v>0.31246835099157838</v>
      </c>
      <c r="P19" s="13">
        <f>Sheet2!P19/Sheet2!AS19</f>
        <v>0</v>
      </c>
      <c r="Q19" s="13">
        <f>Sheet2!Q19/Sheet2!AT19</f>
        <v>0</v>
      </c>
      <c r="R19" s="13">
        <f>Sheet2!R19/Sheet2!AU19</f>
        <v>1.3583265417006248E-4</v>
      </c>
      <c r="S19" s="13">
        <f>Sheet2!S19/Sheet2!AO19</f>
        <v>0</v>
      </c>
      <c r="T19" s="13">
        <f>Sheet2!T19/Sheet2!AP19</f>
        <v>0</v>
      </c>
      <c r="U19" s="13">
        <f>Sheet2!U19/Sheet2!AQ19</f>
        <v>4.0749796251018743E-4</v>
      </c>
      <c r="V19" s="13">
        <f>Sheet2!V19/Sheet2!AR19</f>
        <v>2.3197500679163273E-3</v>
      </c>
      <c r="W19" s="13">
        <f>Sheet2!W19/Sheet2!AS19</f>
        <v>1.3431132844335778E-3</v>
      </c>
      <c r="X19" s="13">
        <f>Sheet2!X19/Sheet2!AT19</f>
        <v>8.9581635425156213E-4</v>
      </c>
      <c r="Y19" s="13">
        <f>Sheet2!Y19/Sheet2!AU19</f>
        <v>1.5525672371638141E-2</v>
      </c>
      <c r="Z19" s="13">
        <f>Sheet2!Z19/Sheet2!AO19</f>
        <v>6.791632708503124E-6</v>
      </c>
      <c r="AA19" s="13">
        <f>Sheet2!AA19/Sheet2!AP19</f>
        <v>6.8731323010051611E-5</v>
      </c>
      <c r="AB19" s="13">
        <f>Sheet2!AB19/Sheet2!AQ19</f>
        <v>3.5859820700896494E-5</v>
      </c>
      <c r="AC19" s="13">
        <f>Sheet2!AC19/Sheet2!AR19</f>
        <v>0.26671142352621569</v>
      </c>
      <c r="AD19" s="13">
        <f>Sheet2!AD19/Sheet2!AS19</f>
        <v>8.4100787829394187E-4</v>
      </c>
      <c r="AE19" s="13">
        <f>Sheet2!AE19/Sheet2!AT19</f>
        <v>9.34868242325455E-4</v>
      </c>
      <c r="AF19" s="13">
        <f>Sheet2!AF19/Sheet2!AU19</f>
        <v>1.860907362129856E-3</v>
      </c>
      <c r="AG19" s="13">
        <f>Sheet2!AG19/Sheet2!AO19</f>
        <v>2.7166530834012496E-6</v>
      </c>
      <c r="AH19" s="13">
        <f>Sheet2!AH19/Sheet2!AP19</f>
        <v>7.5387123064384683E-4</v>
      </c>
      <c r="AI19" s="13">
        <f>Sheet2!AI19/Sheet2!AQ19</f>
        <v>0</v>
      </c>
      <c r="AJ19" s="13">
        <f>Sheet2!AJ19/Sheet2!AR19</f>
        <v>3.135085574572127E-3</v>
      </c>
      <c r="AK19" s="13">
        <f>Sheet2!AK19/Sheet2!AS19</f>
        <v>4.6481934256995379E-4</v>
      </c>
      <c r="AL19" s="13">
        <f>Sheet2!AL19/Sheet2!AT19</f>
        <v>2.0449606085302908E-4</v>
      </c>
      <c r="AM19" s="13">
        <v>6.7603911980440102E-4</v>
      </c>
      <c r="AO19" s="12">
        <v>14724000</v>
      </c>
      <c r="AP19" s="12">
        <v>14724000</v>
      </c>
      <c r="AQ19" s="12">
        <v>14724000</v>
      </c>
      <c r="AR19" s="12">
        <v>14724000</v>
      </c>
      <c r="AS19" s="12">
        <v>14724000</v>
      </c>
      <c r="AT19" s="12">
        <v>14724000</v>
      </c>
      <c r="AU19" s="12">
        <v>14724000</v>
      </c>
      <c r="AW19" s="12"/>
      <c r="AX19" s="12"/>
      <c r="AY19" s="12"/>
      <c r="AZ19" s="12"/>
      <c r="BA19" s="12"/>
      <c r="BB19" s="12"/>
      <c r="BC19" s="12"/>
    </row>
    <row r="20" spans="1:55">
      <c r="A20" s="10" t="s">
        <v>229</v>
      </c>
      <c r="B20" s="10" t="s">
        <v>230</v>
      </c>
      <c r="E20" s="13">
        <f>Sheet2!E20/Sheet2!AO20</f>
        <v>0</v>
      </c>
      <c r="F20" s="13">
        <f>Sheet2!F20/Sheet2!AP20</f>
        <v>0</v>
      </c>
      <c r="G20" s="13">
        <f>Sheet2!G20/Sheet2!AQ20</f>
        <v>0</v>
      </c>
      <c r="H20" s="13">
        <f>Sheet2!H20/Sheet2!AR20</f>
        <v>0</v>
      </c>
      <c r="I20" s="13">
        <f>Sheet2!I20/Sheet2!AS20</f>
        <v>0</v>
      </c>
      <c r="J20" s="13">
        <f>Sheet2!J20/Sheet2!AT20</f>
        <v>0</v>
      </c>
      <c r="K20" s="13">
        <f>Sheet2!K20/Sheet2!AU20</f>
        <v>0</v>
      </c>
      <c r="L20" s="13">
        <f>Sheet2!L20/Sheet2!AO20</f>
        <v>0</v>
      </c>
      <c r="M20" s="13">
        <f>Sheet2!M20/Sheet2!AP20</f>
        <v>0</v>
      </c>
      <c r="N20" s="13">
        <f>Sheet2!N20/Sheet2!AQ20</f>
        <v>0</v>
      </c>
      <c r="O20" s="13">
        <f>Sheet2!O20/Sheet2!AR20</f>
        <v>0</v>
      </c>
      <c r="P20" s="13">
        <f>Sheet2!P20/Sheet2!AS20</f>
        <v>0</v>
      </c>
      <c r="Q20" s="13">
        <f>Sheet2!Q20/Sheet2!AT20</f>
        <v>0</v>
      </c>
      <c r="R20" s="13">
        <f>Sheet2!R20/Sheet2!AU20</f>
        <v>0</v>
      </c>
      <c r="S20" s="13">
        <f>Sheet2!S20/Sheet2!AO20</f>
        <v>0</v>
      </c>
      <c r="T20" s="13">
        <f>Sheet2!T20/Sheet2!AP20</f>
        <v>0</v>
      </c>
      <c r="U20" s="13">
        <f>Sheet2!U20/Sheet2!AQ20</f>
        <v>0</v>
      </c>
      <c r="V20" s="13">
        <f>Sheet2!V20/Sheet2!AR20</f>
        <v>0</v>
      </c>
      <c r="W20" s="13">
        <f>Sheet2!W20/Sheet2!AS20</f>
        <v>7.9480725923963443E-3</v>
      </c>
      <c r="X20" s="13">
        <f>Sheet2!X20/Sheet2!AT20</f>
        <v>1.8757451318055372E-4</v>
      </c>
      <c r="Y20" s="13">
        <f>Sheet2!Y20/Sheet2!AU20</f>
        <v>0</v>
      </c>
      <c r="Z20" s="13">
        <f>Sheet2!Z20/Sheet2!AO20</f>
        <v>0</v>
      </c>
      <c r="AA20" s="13">
        <f>Sheet2!AA20/Sheet2!AP20</f>
        <v>0</v>
      </c>
      <c r="AB20" s="13">
        <f>Sheet2!AB20/Sheet2!AQ20</f>
        <v>0</v>
      </c>
      <c r="AC20" s="13">
        <f>Sheet2!AC20/Sheet2!AR20</f>
        <v>0</v>
      </c>
      <c r="AD20" s="13">
        <f>Sheet2!AD20/Sheet2!AS20</f>
        <v>3.9740362961981721E-5</v>
      </c>
      <c r="AE20" s="13">
        <f>Sheet2!AE20/Sheet2!AT20</f>
        <v>0</v>
      </c>
      <c r="AF20" s="13">
        <f>Sheet2!AF20/Sheet2!AU20</f>
        <v>0</v>
      </c>
      <c r="AG20" s="13">
        <f>Sheet2!AG20/Sheet2!AO20</f>
        <v>0</v>
      </c>
      <c r="AH20" s="13">
        <f>Sheet2!AH20/Sheet2!AP20</f>
        <v>0</v>
      </c>
      <c r="AI20" s="13">
        <f>Sheet2!AI20/Sheet2!AQ20</f>
        <v>0</v>
      </c>
      <c r="AJ20" s="13">
        <f>Sheet2!AJ20/Sheet2!AR20</f>
        <v>0</v>
      </c>
      <c r="AK20" s="13">
        <f>Sheet2!AK20/Sheet2!AS20</f>
        <v>0</v>
      </c>
      <c r="AL20" s="13">
        <f>Sheet2!AL20/Sheet2!AT20</f>
        <v>0</v>
      </c>
      <c r="AM20" s="13">
        <v>0</v>
      </c>
      <c r="AO20" s="12">
        <v>7549000</v>
      </c>
      <c r="AP20" s="12">
        <v>7549000</v>
      </c>
      <c r="AQ20" s="12">
        <v>7549000</v>
      </c>
      <c r="AR20" s="12">
        <v>7549000</v>
      </c>
      <c r="AS20" s="12">
        <v>7549000</v>
      </c>
      <c r="AT20" s="12">
        <v>7549000</v>
      </c>
      <c r="AU20" s="12">
        <v>7549000</v>
      </c>
      <c r="AW20" s="12"/>
      <c r="AX20" s="12"/>
      <c r="AY20" s="12"/>
      <c r="AZ20" s="12"/>
      <c r="BA20" s="12"/>
      <c r="BB20" s="12"/>
      <c r="BC20" s="12"/>
    </row>
    <row r="21" spans="1:55">
      <c r="A21" s="10" t="s">
        <v>231</v>
      </c>
      <c r="B21" s="10" t="s">
        <v>232</v>
      </c>
      <c r="E21" s="13" t="e">
        <f>Sheet2!E21/Sheet2!AO21</f>
        <v>#VALUE!</v>
      </c>
      <c r="F21" s="13" t="e">
        <f>Sheet2!F21/Sheet2!AP21</f>
        <v>#VALUE!</v>
      </c>
      <c r="G21" s="13" t="e">
        <f>Sheet2!G21/Sheet2!AQ21</f>
        <v>#VALUE!</v>
      </c>
      <c r="H21" s="13" t="e">
        <f>Sheet2!H21/Sheet2!AR21</f>
        <v>#VALUE!</v>
      </c>
      <c r="I21" s="13" t="e">
        <f>Sheet2!I21/Sheet2!AS21</f>
        <v>#VALUE!</v>
      </c>
      <c r="J21" s="13" t="e">
        <f>Sheet2!J21/Sheet2!AT21</f>
        <v>#VALUE!</v>
      </c>
      <c r="K21" s="13" t="e">
        <f>Sheet2!K21/Sheet2!AU21</f>
        <v>#VALUE!</v>
      </c>
      <c r="L21" s="13" t="e">
        <f>Sheet2!L21/Sheet2!AO21</f>
        <v>#VALUE!</v>
      </c>
      <c r="M21" s="13" t="e">
        <f>Sheet2!M21/Sheet2!AP21</f>
        <v>#VALUE!</v>
      </c>
      <c r="N21" s="13" t="e">
        <f>Sheet2!N21/Sheet2!AQ21</f>
        <v>#VALUE!</v>
      </c>
      <c r="O21" s="13" t="e">
        <f>Sheet2!O21/Sheet2!AR21</f>
        <v>#VALUE!</v>
      </c>
      <c r="P21" s="13" t="e">
        <f>Sheet2!P21/Sheet2!AS21</f>
        <v>#VALUE!</v>
      </c>
      <c r="Q21" s="13" t="e">
        <f>Sheet2!Q21/Sheet2!AT21</f>
        <v>#VALUE!</v>
      </c>
      <c r="R21" s="13" t="e">
        <f>Sheet2!R21/Sheet2!AU21</f>
        <v>#VALUE!</v>
      </c>
      <c r="S21" s="13" t="e">
        <f>Sheet2!S21/Sheet2!AO21</f>
        <v>#VALUE!</v>
      </c>
      <c r="T21" s="13" t="e">
        <f>Sheet2!T21/Sheet2!AP21</f>
        <v>#VALUE!</v>
      </c>
      <c r="U21" s="13" t="e">
        <f>Sheet2!U21/Sheet2!AQ21</f>
        <v>#VALUE!</v>
      </c>
      <c r="V21" s="13" t="e">
        <f>Sheet2!V21/Sheet2!AR21</f>
        <v>#VALUE!</v>
      </c>
      <c r="W21" s="13" t="e">
        <f>Sheet2!W21/Sheet2!AS21</f>
        <v>#VALUE!</v>
      </c>
      <c r="X21" s="13" t="e">
        <f>Sheet2!X21/Sheet2!AT21</f>
        <v>#VALUE!</v>
      </c>
      <c r="Y21" s="13" t="e">
        <f>Sheet2!Y21/Sheet2!AU21</f>
        <v>#VALUE!</v>
      </c>
      <c r="Z21" s="13" t="e">
        <f>Sheet2!Z21/Sheet2!AO21</f>
        <v>#VALUE!</v>
      </c>
      <c r="AA21" s="13" t="e">
        <f>Sheet2!AA21/Sheet2!AP21</f>
        <v>#VALUE!</v>
      </c>
      <c r="AB21" s="13" t="e">
        <f>Sheet2!AB21/Sheet2!AQ21</f>
        <v>#VALUE!</v>
      </c>
      <c r="AC21" s="13" t="e">
        <f>Sheet2!AC21/Sheet2!AR21</f>
        <v>#VALUE!</v>
      </c>
      <c r="AD21" s="13" t="e">
        <f>Sheet2!AD21/Sheet2!AS21</f>
        <v>#VALUE!</v>
      </c>
      <c r="AE21" s="13" t="e">
        <f>Sheet2!AE21/Sheet2!AT21</f>
        <v>#VALUE!</v>
      </c>
      <c r="AF21" s="13" t="e">
        <f>Sheet2!AF21/Sheet2!AU21</f>
        <v>#VALUE!</v>
      </c>
      <c r="AG21" s="13" t="e">
        <f>Sheet2!AG21/Sheet2!AO21</f>
        <v>#VALUE!</v>
      </c>
      <c r="AH21" s="13" t="e">
        <f>Sheet2!AH21/Sheet2!AP21</f>
        <v>#VALUE!</v>
      </c>
      <c r="AI21" s="13" t="e">
        <f>Sheet2!AI21/Sheet2!AQ21</f>
        <v>#VALUE!</v>
      </c>
      <c r="AJ21" s="13" t="e">
        <f>Sheet2!AJ21/Sheet2!AR21</f>
        <v>#VALUE!</v>
      </c>
      <c r="AK21" s="13" t="e">
        <f>Sheet2!AK21/Sheet2!AS21</f>
        <v>#VALUE!</v>
      </c>
      <c r="AL21" s="13" t="e">
        <f>Sheet2!AL21/Sheet2!AT21</f>
        <v>#VALUE!</v>
      </c>
      <c r="AM21" s="13" t="e">
        <v>#VALUE!</v>
      </c>
      <c r="AO21" s="12" t="e">
        <v>#VALUE!</v>
      </c>
      <c r="AP21" s="12" t="e">
        <v>#VALUE!</v>
      </c>
      <c r="AQ21" s="12" t="e">
        <v>#VALUE!</v>
      </c>
      <c r="AR21" s="12" t="e">
        <v>#VALUE!</v>
      </c>
      <c r="AS21" s="12" t="e">
        <v>#VALUE!</v>
      </c>
      <c r="AT21" s="12" t="e">
        <v>#VALUE!</v>
      </c>
      <c r="AU21" s="12" t="e">
        <v>#VALUE!</v>
      </c>
      <c r="AW21" s="12"/>
      <c r="AX21" s="12"/>
      <c r="AY21" s="12"/>
      <c r="AZ21" s="12"/>
      <c r="BA21" s="12"/>
      <c r="BB21" s="12"/>
      <c r="BC21" s="12"/>
    </row>
    <row r="22" spans="1:55">
      <c r="A22" s="10" t="s">
        <v>233</v>
      </c>
      <c r="B22" s="10" t="s">
        <v>234</v>
      </c>
      <c r="E22" s="13">
        <f>Sheet2!E22/Sheet2!AO22</f>
        <v>0</v>
      </c>
      <c r="F22" s="13">
        <f>Sheet2!F22/Sheet2!AP22</f>
        <v>0</v>
      </c>
      <c r="G22" s="13">
        <f>Sheet2!G22/Sheet2!AQ22</f>
        <v>0</v>
      </c>
      <c r="H22" s="13">
        <f>Sheet2!H22/Sheet2!AR22</f>
        <v>0</v>
      </c>
      <c r="I22" s="13">
        <f>Sheet2!I22/Sheet2!AS22</f>
        <v>0</v>
      </c>
      <c r="J22" s="13">
        <f>Sheet2!J22/Sheet2!AT22</f>
        <v>0</v>
      </c>
      <c r="K22" s="13">
        <f>Sheet2!K22/Sheet2!AU22</f>
        <v>0</v>
      </c>
      <c r="L22" s="13">
        <f>Sheet2!L22/Sheet2!AO22</f>
        <v>0</v>
      </c>
      <c r="M22" s="13">
        <f>Sheet2!M22/Sheet2!AP22</f>
        <v>0</v>
      </c>
      <c r="N22" s="13">
        <f>Sheet2!N22/Sheet2!AQ22</f>
        <v>0</v>
      </c>
      <c r="O22" s="13">
        <f>Sheet2!O22/Sheet2!AR22</f>
        <v>0</v>
      </c>
      <c r="P22" s="13">
        <f>Sheet2!P22/Sheet2!AS22</f>
        <v>0</v>
      </c>
      <c r="Q22" s="13">
        <f>Sheet2!Q22/Sheet2!AT22</f>
        <v>0</v>
      </c>
      <c r="R22" s="13">
        <f>Sheet2!R22/Sheet2!AU22</f>
        <v>0</v>
      </c>
      <c r="S22" s="13">
        <f>Sheet2!S22/Sheet2!AO22</f>
        <v>0</v>
      </c>
      <c r="T22" s="13">
        <f>Sheet2!T22/Sheet2!AP22</f>
        <v>0</v>
      </c>
      <c r="U22" s="13">
        <f>Sheet2!U22/Sheet2!AQ22</f>
        <v>0</v>
      </c>
      <c r="V22" s="13">
        <f>Sheet2!V22/Sheet2!AR22</f>
        <v>0</v>
      </c>
      <c r="W22" s="13">
        <f>Sheet2!W22/Sheet2!AS22</f>
        <v>0</v>
      </c>
      <c r="X22" s="13">
        <f>Sheet2!X22/Sheet2!AT22</f>
        <v>0</v>
      </c>
      <c r="Y22" s="13">
        <f>Sheet2!Y22/Sheet2!AU22</f>
        <v>0</v>
      </c>
      <c r="Z22" s="13">
        <f>Sheet2!Z22/Sheet2!AO22</f>
        <v>0</v>
      </c>
      <c r="AA22" s="13">
        <f>Sheet2!AA22/Sheet2!AP22</f>
        <v>0</v>
      </c>
      <c r="AB22" s="13">
        <f>Sheet2!AB22/Sheet2!AQ22</f>
        <v>8.0952380952380946E-3</v>
      </c>
      <c r="AC22" s="13">
        <f>Sheet2!AC22/Sheet2!AR22</f>
        <v>0</v>
      </c>
      <c r="AD22" s="13">
        <f>Sheet2!AD22/Sheet2!AS22</f>
        <v>0</v>
      </c>
      <c r="AE22" s="13">
        <f>Sheet2!AE22/Sheet2!AT22</f>
        <v>8.3333333333333329E-2</v>
      </c>
      <c r="AF22" s="13">
        <f>Sheet2!AF22/Sheet2!AU22</f>
        <v>1.4285714285714285E-2</v>
      </c>
      <c r="AG22" s="13">
        <f>Sheet2!AG22/Sheet2!AO22</f>
        <v>0</v>
      </c>
      <c r="AH22" s="13">
        <f>Sheet2!AH22/Sheet2!AP22</f>
        <v>0</v>
      </c>
      <c r="AI22" s="13">
        <f>Sheet2!AI22/Sheet2!AQ22</f>
        <v>0</v>
      </c>
      <c r="AJ22" s="13">
        <f>Sheet2!AJ22/Sheet2!AR22</f>
        <v>0</v>
      </c>
      <c r="AK22" s="13">
        <f>Sheet2!AK22/Sheet2!AS22</f>
        <v>0</v>
      </c>
      <c r="AL22" s="13">
        <f>Sheet2!AL22/Sheet2!AT22</f>
        <v>0</v>
      </c>
      <c r="AM22" s="13">
        <v>0</v>
      </c>
      <c r="AO22" s="12">
        <v>210000</v>
      </c>
      <c r="AP22" s="12">
        <v>210000</v>
      </c>
      <c r="AQ22" s="12">
        <v>210000</v>
      </c>
      <c r="AR22" s="12">
        <v>210000</v>
      </c>
      <c r="AS22" s="12">
        <v>210000</v>
      </c>
      <c r="AT22" s="12">
        <v>210000</v>
      </c>
      <c r="AU22" s="12">
        <v>210000</v>
      </c>
      <c r="AW22" s="12"/>
      <c r="AX22" s="12"/>
      <c r="AY22" s="12"/>
      <c r="AZ22" s="12"/>
      <c r="BA22" s="12"/>
      <c r="BB22" s="12"/>
      <c r="BC22" s="12"/>
    </row>
    <row r="23" spans="1:55">
      <c r="A23" s="10" t="s">
        <v>235</v>
      </c>
      <c r="B23" s="10" t="s">
        <v>236</v>
      </c>
      <c r="E23" s="13">
        <f>Sheet2!E23/Sheet2!AO23</f>
        <v>0</v>
      </c>
      <c r="F23" s="13">
        <f>Sheet2!F23/Sheet2!AP23</f>
        <v>0</v>
      </c>
      <c r="G23" s="13">
        <f>Sheet2!G23/Sheet2!AQ23</f>
        <v>0</v>
      </c>
      <c r="H23" s="13">
        <f>Sheet2!H23/Sheet2!AR23</f>
        <v>0</v>
      </c>
      <c r="I23" s="13">
        <f>Sheet2!I23/Sheet2!AS23</f>
        <v>0</v>
      </c>
      <c r="J23" s="13">
        <f>Sheet2!J23/Sheet2!AT23</f>
        <v>0</v>
      </c>
      <c r="K23" s="13">
        <f>Sheet2!K23/Sheet2!AU23</f>
        <v>0</v>
      </c>
      <c r="L23" s="13">
        <f>Sheet2!L23/Sheet2!AO23</f>
        <v>0</v>
      </c>
      <c r="M23" s="13">
        <f>Sheet2!M23/Sheet2!AP23</f>
        <v>0</v>
      </c>
      <c r="N23" s="13">
        <f>Sheet2!N23/Sheet2!AQ23</f>
        <v>0</v>
      </c>
      <c r="O23" s="13">
        <f>Sheet2!O23/Sheet2!AR23</f>
        <v>0</v>
      </c>
      <c r="P23" s="13">
        <f>Sheet2!P23/Sheet2!AS23</f>
        <v>0</v>
      </c>
      <c r="Q23" s="13">
        <f>Sheet2!Q23/Sheet2!AT23</f>
        <v>0</v>
      </c>
      <c r="R23" s="13">
        <f>Sheet2!R23/Sheet2!AU23</f>
        <v>0</v>
      </c>
      <c r="S23" s="13">
        <f>Sheet2!S23/Sheet2!AO23</f>
        <v>0</v>
      </c>
      <c r="T23" s="13">
        <f>Sheet2!T23/Sheet2!AP23</f>
        <v>0</v>
      </c>
      <c r="U23" s="13">
        <f>Sheet2!U23/Sheet2!AQ23</f>
        <v>0</v>
      </c>
      <c r="V23" s="13">
        <f>Sheet2!V23/Sheet2!AR23</f>
        <v>0</v>
      </c>
      <c r="W23" s="13">
        <f>Sheet2!W23/Sheet2!AS23</f>
        <v>0</v>
      </c>
      <c r="X23" s="13">
        <f>Sheet2!X23/Sheet2!AT23</f>
        <v>0</v>
      </c>
      <c r="Y23" s="13">
        <f>Sheet2!Y23/Sheet2!AU23</f>
        <v>0</v>
      </c>
      <c r="Z23" s="13">
        <f>Sheet2!Z23/Sheet2!AO23</f>
        <v>0</v>
      </c>
      <c r="AA23" s="13">
        <f>Sheet2!AA23/Sheet2!AP23</f>
        <v>0</v>
      </c>
      <c r="AB23" s="13">
        <f>Sheet2!AB23/Sheet2!AQ23</f>
        <v>0</v>
      </c>
      <c r="AC23" s="13">
        <f>Sheet2!AC23/Sheet2!AR23</f>
        <v>0</v>
      </c>
      <c r="AD23" s="13">
        <f>Sheet2!AD23/Sheet2!AS23</f>
        <v>0</v>
      </c>
      <c r="AE23" s="13">
        <f>Sheet2!AE23/Sheet2!AT23</f>
        <v>0</v>
      </c>
      <c r="AF23" s="13">
        <f>Sheet2!AF23/Sheet2!AU23</f>
        <v>0</v>
      </c>
      <c r="AG23" s="13">
        <f>Sheet2!AG23/Sheet2!AO23</f>
        <v>0</v>
      </c>
      <c r="AH23" s="13">
        <f>Sheet2!AH23/Sheet2!AP23</f>
        <v>0</v>
      </c>
      <c r="AI23" s="13">
        <f>Sheet2!AI23/Sheet2!AQ23</f>
        <v>0</v>
      </c>
      <c r="AJ23" s="13">
        <f>Sheet2!AJ23/Sheet2!AR23</f>
        <v>0</v>
      </c>
      <c r="AK23" s="13">
        <f>Sheet2!AK23/Sheet2!AS23</f>
        <v>0</v>
      </c>
      <c r="AL23" s="13">
        <f>Sheet2!AL23/Sheet2!AT23</f>
        <v>0</v>
      </c>
      <c r="AM23" s="13">
        <v>0</v>
      </c>
      <c r="AO23" s="12">
        <v>347000</v>
      </c>
      <c r="AP23" s="12">
        <v>347000</v>
      </c>
      <c r="AQ23" s="12">
        <v>347000</v>
      </c>
      <c r="AR23" s="12">
        <v>347000</v>
      </c>
      <c r="AS23" s="12">
        <v>347000</v>
      </c>
      <c r="AT23" s="12">
        <v>347000</v>
      </c>
      <c r="AU23" s="12">
        <v>347000</v>
      </c>
      <c r="AW23" s="12"/>
      <c r="AX23" s="12"/>
      <c r="AY23" s="12"/>
      <c r="AZ23" s="12"/>
      <c r="BA23" s="12"/>
      <c r="BB23" s="12"/>
      <c r="BC23" s="12"/>
    </row>
    <row r="24" spans="1:55">
      <c r="A24" s="10" t="s">
        <v>237</v>
      </c>
      <c r="B24" s="10" t="s">
        <v>238</v>
      </c>
      <c r="E24" s="13">
        <f>Sheet2!E24/Sheet2!AO24</f>
        <v>2.2508581396657477E-5</v>
      </c>
      <c r="F24" s="13">
        <f>Sheet2!F24/Sheet2!AP24</f>
        <v>0.22508581396657476</v>
      </c>
      <c r="G24" s="13">
        <f>Sheet2!G24/Sheet2!AQ24</f>
        <v>5.627145349164369E-2</v>
      </c>
      <c r="H24" s="13">
        <f>Sheet2!H24/Sheet2!AR24</f>
        <v>0</v>
      </c>
      <c r="I24" s="13">
        <f>Sheet2!I24/Sheet2!AS24</f>
        <v>0</v>
      </c>
      <c r="J24" s="13">
        <f>Sheet2!J24/Sheet2!AT24</f>
        <v>0</v>
      </c>
      <c r="K24" s="13">
        <f>Sheet2!K24/Sheet2!AU24</f>
        <v>0</v>
      </c>
      <c r="L24" s="13">
        <f>Sheet2!L24/Sheet2!AO24</f>
        <v>0</v>
      </c>
      <c r="M24" s="13">
        <f>Sheet2!M24/Sheet2!AP24</f>
        <v>0</v>
      </c>
      <c r="N24" s="13">
        <f>Sheet2!N24/Sheet2!AQ24</f>
        <v>0</v>
      </c>
      <c r="O24" s="13">
        <f>Sheet2!O24/Sheet2!AR24</f>
        <v>0</v>
      </c>
      <c r="P24" s="13">
        <f>Sheet2!P24/Sheet2!AS24</f>
        <v>4.0515446513983454E-4</v>
      </c>
      <c r="Q24" s="13">
        <f>Sheet2!Q24/Sheet2!AT24</f>
        <v>1.7016487535873052E-3</v>
      </c>
      <c r="R24" s="13">
        <f>Sheet2!R24/Sheet2!AU24</f>
        <v>5.6271453491643685E-4</v>
      </c>
      <c r="S24" s="13">
        <f>Sheet2!S24/Sheet2!AO24</f>
        <v>0.12051094479770412</v>
      </c>
      <c r="T24" s="13">
        <f>Sheet2!T24/Sheet2!AP24</f>
        <v>0.7625907377187553</v>
      </c>
      <c r="U24" s="13">
        <f>Sheet2!U24/Sheet2!AQ24</f>
        <v>0.56582972258173425</v>
      </c>
      <c r="V24" s="13">
        <f>Sheet2!V24/Sheet2!AR24</f>
        <v>0.42308697315851668</v>
      </c>
      <c r="W24" s="13">
        <f>Sheet2!W24/Sheet2!AS24</f>
        <v>0.2293024365539362</v>
      </c>
      <c r="X24" s="13">
        <f>Sheet2!X24/Sheet2!AT24</f>
        <v>0.59236863429182374</v>
      </c>
      <c r="Y24" s="13">
        <f>Sheet2!Y24/Sheet2!AU24</f>
        <v>1.9252039840189073E-2</v>
      </c>
      <c r="Z24" s="13">
        <f>Sheet2!Z24/Sheet2!AO24</f>
        <v>2.2939620730403468E-2</v>
      </c>
      <c r="AA24" s="13">
        <f>Sheet2!AA24/Sheet2!AP24</f>
        <v>5.1316752011704464E-2</v>
      </c>
      <c r="AB24" s="13">
        <f>Sheet2!AB24/Sheet2!AQ24</f>
        <v>0.2947057453154015</v>
      </c>
      <c r="AC24" s="13">
        <f>Sheet2!AC24/Sheet2!AR24</f>
        <v>8.8038849811490627E-2</v>
      </c>
      <c r="AD24" s="13">
        <f>Sheet2!AD24/Sheet2!AS24</f>
        <v>6.8482696528051317E-3</v>
      </c>
      <c r="AE24" s="13">
        <f>Sheet2!AE24/Sheet2!AT24</f>
        <v>0.10186417196556187</v>
      </c>
      <c r="AF24" s="13">
        <f>Sheet2!AF24/Sheet2!AU24</f>
        <v>4.7403747678802545E-2</v>
      </c>
      <c r="AG24" s="13">
        <f>Sheet2!AG24/Sheet2!AO24</f>
        <v>0</v>
      </c>
      <c r="AH24" s="13">
        <f>Sheet2!AH24/Sheet2!AP24</f>
        <v>0</v>
      </c>
      <c r="AI24" s="13">
        <f>Sheet2!AI24/Sheet2!AQ24</f>
        <v>0</v>
      </c>
      <c r="AJ24" s="13">
        <f>Sheet2!AJ24/Sheet2!AR24</f>
        <v>0</v>
      </c>
      <c r="AK24" s="13">
        <f>Sheet2!AK24/Sheet2!AS24</f>
        <v>0</v>
      </c>
      <c r="AL24" s="13">
        <f>Sheet2!AL24/Sheet2!AT24</f>
        <v>0</v>
      </c>
      <c r="AM24" s="13">
        <v>0</v>
      </c>
      <c r="AO24" s="12">
        <v>88855000</v>
      </c>
      <c r="AP24" s="12">
        <v>88855000</v>
      </c>
      <c r="AQ24" s="12">
        <v>88855000</v>
      </c>
      <c r="AR24" s="12">
        <v>88855000</v>
      </c>
      <c r="AS24" s="12">
        <v>88855000</v>
      </c>
      <c r="AT24" s="12">
        <v>88855000</v>
      </c>
      <c r="AU24" s="12">
        <v>88855000</v>
      </c>
      <c r="AW24" s="12"/>
      <c r="AX24" s="12"/>
      <c r="AY24" s="12"/>
      <c r="AZ24" s="12"/>
      <c r="BA24" s="12"/>
      <c r="BB24" s="12"/>
      <c r="BC24" s="12"/>
    </row>
    <row r="25" spans="1:55">
      <c r="A25" s="10" t="s">
        <v>239</v>
      </c>
      <c r="B25" s="10" t="s">
        <v>240</v>
      </c>
      <c r="E25" s="13">
        <f>Sheet2!E25/Sheet2!AO25</f>
        <v>0</v>
      </c>
      <c r="F25" s="13">
        <f>Sheet2!F25/Sheet2!AP25</f>
        <v>0</v>
      </c>
      <c r="G25" s="13">
        <f>Sheet2!G25/Sheet2!AQ25</f>
        <v>0</v>
      </c>
      <c r="H25" s="13">
        <f>Sheet2!H25/Sheet2!AR25</f>
        <v>0</v>
      </c>
      <c r="I25" s="13">
        <f>Sheet2!I25/Sheet2!AS25</f>
        <v>0</v>
      </c>
      <c r="J25" s="13">
        <f>Sheet2!J25/Sheet2!AT25</f>
        <v>0</v>
      </c>
      <c r="K25" s="13">
        <f>Sheet2!K25/Sheet2!AU25</f>
        <v>0</v>
      </c>
      <c r="L25" s="13">
        <f>Sheet2!L25/Sheet2!AO25</f>
        <v>0</v>
      </c>
      <c r="M25" s="13">
        <f>Sheet2!M25/Sheet2!AP25</f>
        <v>0</v>
      </c>
      <c r="N25" s="13">
        <f>Sheet2!N25/Sheet2!AQ25</f>
        <v>0</v>
      </c>
      <c r="O25" s="13">
        <f>Sheet2!O25/Sheet2!AR25</f>
        <v>0</v>
      </c>
      <c r="P25" s="13">
        <f>Sheet2!P25/Sheet2!AS25</f>
        <v>0</v>
      </c>
      <c r="Q25" s="13">
        <f>Sheet2!Q25/Sheet2!AT25</f>
        <v>0</v>
      </c>
      <c r="R25" s="13">
        <f>Sheet2!R25/Sheet2!AU25</f>
        <v>0</v>
      </c>
      <c r="S25" s="13">
        <f>Sheet2!S25/Sheet2!AO25</f>
        <v>0</v>
      </c>
      <c r="T25" s="13">
        <f>Sheet2!T25/Sheet2!AP25</f>
        <v>4.0000000000000002E-4</v>
      </c>
      <c r="U25" s="13">
        <f>Sheet2!U25/Sheet2!AQ25</f>
        <v>0</v>
      </c>
      <c r="V25" s="13">
        <f>Sheet2!V25/Sheet2!AR25</f>
        <v>0</v>
      </c>
      <c r="W25" s="13">
        <f>Sheet2!W25/Sheet2!AS25</f>
        <v>0</v>
      </c>
      <c r="X25" s="13">
        <f>Sheet2!X25/Sheet2!AT25</f>
        <v>0</v>
      </c>
      <c r="Y25" s="13">
        <f>Sheet2!Y25/Sheet2!AU25</f>
        <v>0</v>
      </c>
      <c r="Z25" s="13">
        <f>Sheet2!Z25/Sheet2!AO25</f>
        <v>2.0028000000000001E-2</v>
      </c>
      <c r="AA25" s="13">
        <f>Sheet2!AA25/Sheet2!AP25</f>
        <v>9.2000000000000003E-4</v>
      </c>
      <c r="AB25" s="13">
        <f>Sheet2!AB25/Sheet2!AQ25</f>
        <v>0</v>
      </c>
      <c r="AC25" s="13">
        <f>Sheet2!AC25/Sheet2!AR25</f>
        <v>0</v>
      </c>
      <c r="AD25" s="13">
        <f>Sheet2!AD25/Sheet2!AS25</f>
        <v>8.0000000000000002E-3</v>
      </c>
      <c r="AE25" s="13">
        <f>Sheet2!AE25/Sheet2!AT25</f>
        <v>3.5200000000000001E-3</v>
      </c>
      <c r="AF25" s="13">
        <f>Sheet2!AF25/Sheet2!AU25</f>
        <v>0.01</v>
      </c>
      <c r="AG25" s="13">
        <f>Sheet2!AG25/Sheet2!AO25</f>
        <v>0</v>
      </c>
      <c r="AH25" s="13">
        <f>Sheet2!AH25/Sheet2!AP25</f>
        <v>0</v>
      </c>
      <c r="AI25" s="13">
        <f>Sheet2!AI25/Sheet2!AQ25</f>
        <v>0</v>
      </c>
      <c r="AJ25" s="13">
        <f>Sheet2!AJ25/Sheet2!AR25</f>
        <v>0</v>
      </c>
      <c r="AK25" s="13">
        <f>Sheet2!AK25/Sheet2!AS25</f>
        <v>0</v>
      </c>
      <c r="AL25" s="13">
        <f>Sheet2!AL25/Sheet2!AT25</f>
        <v>0</v>
      </c>
      <c r="AM25" s="13">
        <v>0</v>
      </c>
      <c r="AO25" s="12">
        <v>250000</v>
      </c>
      <c r="AP25" s="12">
        <v>250000</v>
      </c>
      <c r="AQ25" s="12">
        <v>250000</v>
      </c>
      <c r="AR25" s="12">
        <v>250000</v>
      </c>
      <c r="AS25" s="12">
        <v>250000</v>
      </c>
      <c r="AT25" s="12">
        <v>250000</v>
      </c>
      <c r="AU25" s="12">
        <v>250000</v>
      </c>
      <c r="AW25" s="12"/>
      <c r="AX25" s="12"/>
      <c r="AY25" s="12"/>
      <c r="AZ25" s="12"/>
      <c r="BA25" s="12"/>
      <c r="BB25" s="12"/>
      <c r="BC25" s="12"/>
    </row>
    <row r="26" spans="1:55">
      <c r="A26" s="10" t="s">
        <v>241</v>
      </c>
      <c r="B26" s="10" t="s">
        <v>242</v>
      </c>
      <c r="E26" s="13" t="e">
        <f>Sheet2!E26/Sheet2!AO26</f>
        <v>#VALUE!</v>
      </c>
      <c r="F26" s="13" t="e">
        <f>Sheet2!F26/Sheet2!AP26</f>
        <v>#VALUE!</v>
      </c>
      <c r="G26" s="13" t="e">
        <f>Sheet2!G26/Sheet2!AQ26</f>
        <v>#VALUE!</v>
      </c>
      <c r="H26" s="13" t="e">
        <f>Sheet2!H26/Sheet2!AR26</f>
        <v>#VALUE!</v>
      </c>
      <c r="I26" s="13" t="e">
        <f>Sheet2!I26/Sheet2!AS26</f>
        <v>#VALUE!</v>
      </c>
      <c r="J26" s="13" t="e">
        <f>Sheet2!J26/Sheet2!AT26</f>
        <v>#VALUE!</v>
      </c>
      <c r="K26" s="13" t="e">
        <f>Sheet2!K26/Sheet2!AU26</f>
        <v>#VALUE!</v>
      </c>
      <c r="L26" s="13" t="e">
        <f>Sheet2!L26/Sheet2!AO26</f>
        <v>#VALUE!</v>
      </c>
      <c r="M26" s="13" t="e">
        <f>Sheet2!M26/Sheet2!AP26</f>
        <v>#VALUE!</v>
      </c>
      <c r="N26" s="13" t="e">
        <f>Sheet2!N26/Sheet2!AQ26</f>
        <v>#VALUE!</v>
      </c>
      <c r="O26" s="13" t="e">
        <f>Sheet2!O26/Sheet2!AR26</f>
        <v>#VALUE!</v>
      </c>
      <c r="P26" s="13" t="e">
        <f>Sheet2!P26/Sheet2!AS26</f>
        <v>#VALUE!</v>
      </c>
      <c r="Q26" s="13" t="e">
        <f>Sheet2!Q26/Sheet2!AT26</f>
        <v>#VALUE!</v>
      </c>
      <c r="R26" s="13" t="e">
        <f>Sheet2!R26/Sheet2!AU26</f>
        <v>#VALUE!</v>
      </c>
      <c r="S26" s="13" t="e">
        <f>Sheet2!S26/Sheet2!AO26</f>
        <v>#VALUE!</v>
      </c>
      <c r="T26" s="13" t="e">
        <f>Sheet2!T26/Sheet2!AP26</f>
        <v>#VALUE!</v>
      </c>
      <c r="U26" s="13" t="e">
        <f>Sheet2!U26/Sheet2!AQ26</f>
        <v>#VALUE!</v>
      </c>
      <c r="V26" s="13" t="e">
        <f>Sheet2!V26/Sheet2!AR26</f>
        <v>#VALUE!</v>
      </c>
      <c r="W26" s="13" t="e">
        <f>Sheet2!W26/Sheet2!AS26</f>
        <v>#VALUE!</v>
      </c>
      <c r="X26" s="13" t="e">
        <f>Sheet2!X26/Sheet2!AT26</f>
        <v>#VALUE!</v>
      </c>
      <c r="Y26" s="13" t="e">
        <f>Sheet2!Y26/Sheet2!AU26</f>
        <v>#VALUE!</v>
      </c>
      <c r="Z26" s="13" t="e">
        <f>Sheet2!Z26/Sheet2!AO26</f>
        <v>#VALUE!</v>
      </c>
      <c r="AA26" s="13" t="e">
        <f>Sheet2!AA26/Sheet2!AP26</f>
        <v>#VALUE!</v>
      </c>
      <c r="AB26" s="13" t="e">
        <f>Sheet2!AB26/Sheet2!AQ26</f>
        <v>#VALUE!</v>
      </c>
      <c r="AC26" s="13" t="e">
        <f>Sheet2!AC26/Sheet2!AR26</f>
        <v>#VALUE!</v>
      </c>
      <c r="AD26" s="13" t="e">
        <f>Sheet2!AD26/Sheet2!AS26</f>
        <v>#VALUE!</v>
      </c>
      <c r="AE26" s="13" t="e">
        <f>Sheet2!AE26/Sheet2!AT26</f>
        <v>#VALUE!</v>
      </c>
      <c r="AF26" s="13" t="e">
        <f>Sheet2!AF26/Sheet2!AU26</f>
        <v>#VALUE!</v>
      </c>
      <c r="AG26" s="13" t="e">
        <f>Sheet2!AG26/Sheet2!AO26</f>
        <v>#VALUE!</v>
      </c>
      <c r="AH26" s="13" t="e">
        <f>Sheet2!AH26/Sheet2!AP26</f>
        <v>#VALUE!</v>
      </c>
      <c r="AI26" s="13" t="e">
        <f>Sheet2!AI26/Sheet2!AQ26</f>
        <v>#VALUE!</v>
      </c>
      <c r="AJ26" s="13" t="e">
        <f>Sheet2!AJ26/Sheet2!AR26</f>
        <v>#VALUE!</v>
      </c>
      <c r="AK26" s="13" t="e">
        <f>Sheet2!AK26/Sheet2!AS26</f>
        <v>#VALUE!</v>
      </c>
      <c r="AL26" s="13" t="e">
        <f>Sheet2!AL26/Sheet2!AT26</f>
        <v>#VALUE!</v>
      </c>
      <c r="AM26" s="13" t="e">
        <v>#VALUE!</v>
      </c>
      <c r="AO26" s="12" t="e">
        <v>#VALUE!</v>
      </c>
      <c r="AP26" s="12" t="e">
        <v>#VALUE!</v>
      </c>
      <c r="AQ26" s="12" t="e">
        <v>#VALUE!</v>
      </c>
      <c r="AR26" s="12" t="e">
        <v>#VALUE!</v>
      </c>
      <c r="AS26" s="12" t="e">
        <v>#VALUE!</v>
      </c>
      <c r="AT26" s="12" t="e">
        <v>#VALUE!</v>
      </c>
      <c r="AU26" s="12" t="e">
        <v>#VALUE!</v>
      </c>
      <c r="AW26" s="12"/>
      <c r="AX26" s="12"/>
      <c r="AY26" s="12"/>
      <c r="AZ26" s="12"/>
      <c r="BA26" s="12"/>
      <c r="BB26" s="12"/>
      <c r="BC26" s="12"/>
    </row>
    <row r="27" spans="1:55">
      <c r="A27" s="10" t="s">
        <v>243</v>
      </c>
      <c r="B27" s="10" t="s">
        <v>244</v>
      </c>
      <c r="E27" s="13">
        <f>Sheet2!E27/Sheet2!AO27</f>
        <v>0</v>
      </c>
      <c r="F27" s="13">
        <f>Sheet2!F27/Sheet2!AP27</f>
        <v>0</v>
      </c>
      <c r="G27" s="13">
        <f>Sheet2!G27/Sheet2!AQ27</f>
        <v>0</v>
      </c>
      <c r="H27" s="13">
        <f>Sheet2!H27/Sheet2!AR27</f>
        <v>0</v>
      </c>
      <c r="I27" s="13">
        <f>Sheet2!I27/Sheet2!AS27</f>
        <v>0</v>
      </c>
      <c r="J27" s="13">
        <f>Sheet2!J27/Sheet2!AT27</f>
        <v>0</v>
      </c>
      <c r="K27" s="13">
        <f>Sheet2!K27/Sheet2!AU27</f>
        <v>0</v>
      </c>
      <c r="L27" s="13">
        <f>Sheet2!L27/Sheet2!AO27</f>
        <v>0</v>
      </c>
      <c r="M27" s="13">
        <f>Sheet2!M27/Sheet2!AP27</f>
        <v>0</v>
      </c>
      <c r="N27" s="13">
        <f>Sheet2!N27/Sheet2!AQ27</f>
        <v>0</v>
      </c>
      <c r="O27" s="13">
        <f>Sheet2!O27/Sheet2!AR27</f>
        <v>0</v>
      </c>
      <c r="P27" s="13">
        <f>Sheet2!P27/Sheet2!AS27</f>
        <v>0</v>
      </c>
      <c r="Q27" s="13">
        <f>Sheet2!Q27/Sheet2!AT27</f>
        <v>0</v>
      </c>
      <c r="R27" s="13">
        <f>Sheet2!R27/Sheet2!AU27</f>
        <v>0</v>
      </c>
      <c r="S27" s="13">
        <f>Sheet2!S27/Sheet2!AO27</f>
        <v>0</v>
      </c>
      <c r="T27" s="13">
        <f>Sheet2!T27/Sheet2!AP27</f>
        <v>0</v>
      </c>
      <c r="U27" s="13">
        <f>Sheet2!U27/Sheet2!AQ27</f>
        <v>0</v>
      </c>
      <c r="V27" s="13">
        <f>Sheet2!V27/Sheet2!AR27</f>
        <v>7.4566298062290755E-5</v>
      </c>
      <c r="W27" s="13">
        <f>Sheet2!W27/Sheet2!AS27</f>
        <v>2.5768489398397078E-4</v>
      </c>
      <c r="X27" s="13">
        <f>Sheet2!X27/Sheet2!AT27</f>
        <v>2.1304656589225929E-5</v>
      </c>
      <c r="Y27" s="13">
        <f>Sheet2!Y27/Sheet2!AU27</f>
        <v>7.0001014507456633E-5</v>
      </c>
      <c r="Z27" s="13">
        <f>Sheet2!Z27/Sheet2!AO27</f>
        <v>0</v>
      </c>
      <c r="AA27" s="13">
        <f>Sheet2!AA27/Sheet2!AP27</f>
        <v>0</v>
      </c>
      <c r="AB27" s="13">
        <f>Sheet2!AB27/Sheet2!AQ27</f>
        <v>0</v>
      </c>
      <c r="AC27" s="13">
        <f>Sheet2!AC27/Sheet2!AR27</f>
        <v>8.1160596530384499E-5</v>
      </c>
      <c r="AD27" s="13">
        <f>Sheet2!AD27/Sheet2!AS27</f>
        <v>9.1812924824997462E-5</v>
      </c>
      <c r="AE27" s="13">
        <f>Sheet2!AE27/Sheet2!AT27</f>
        <v>2.0290149132596123E-7</v>
      </c>
      <c r="AF27" s="13">
        <f>Sheet2!AF27/Sheet2!AU27</f>
        <v>0</v>
      </c>
      <c r="AG27" s="13">
        <f>Sheet2!AG27/Sheet2!AO27</f>
        <v>0</v>
      </c>
      <c r="AH27" s="13">
        <f>Sheet2!AH27/Sheet2!AP27</f>
        <v>0</v>
      </c>
      <c r="AI27" s="13">
        <f>Sheet2!AI27/Sheet2!AQ27</f>
        <v>0</v>
      </c>
      <c r="AJ27" s="13">
        <f>Sheet2!AJ27/Sheet2!AR27</f>
        <v>0</v>
      </c>
      <c r="AK27" s="13">
        <f>Sheet2!AK27/Sheet2!AS27</f>
        <v>0</v>
      </c>
      <c r="AL27" s="13">
        <f>Sheet2!AL27/Sheet2!AT27</f>
        <v>0</v>
      </c>
      <c r="AM27" s="13">
        <v>0</v>
      </c>
      <c r="AO27" s="12">
        <v>9857000</v>
      </c>
      <c r="AP27" s="12">
        <v>9857000</v>
      </c>
      <c r="AQ27" s="12">
        <v>9857000</v>
      </c>
      <c r="AR27" s="12">
        <v>9857000</v>
      </c>
      <c r="AS27" s="12">
        <v>9857000</v>
      </c>
      <c r="AT27" s="12">
        <v>9857000</v>
      </c>
      <c r="AU27" s="12">
        <v>9857000</v>
      </c>
      <c r="AW27" s="12"/>
      <c r="AX27" s="12"/>
      <c r="AY27" s="12"/>
      <c r="AZ27" s="12"/>
      <c r="BA27" s="12"/>
      <c r="BB27" s="12"/>
      <c r="BC27" s="12"/>
    </row>
    <row r="28" spans="1:55">
      <c r="A28" s="10" t="s">
        <v>245</v>
      </c>
      <c r="B28" s="10" t="s">
        <v>246</v>
      </c>
      <c r="E28" s="13">
        <f>Sheet2!E28/Sheet2!AO28</f>
        <v>0</v>
      </c>
      <c r="F28" s="13">
        <f>Sheet2!F28/Sheet2!AP28</f>
        <v>0</v>
      </c>
      <c r="G28" s="13">
        <f>Sheet2!G28/Sheet2!AQ28</f>
        <v>0</v>
      </c>
      <c r="H28" s="13">
        <f>Sheet2!H28/Sheet2!AR28</f>
        <v>0</v>
      </c>
      <c r="I28" s="13">
        <f>Sheet2!I28/Sheet2!AS28</f>
        <v>0</v>
      </c>
      <c r="J28" s="13">
        <f>Sheet2!J28/Sheet2!AT28</f>
        <v>0</v>
      </c>
      <c r="K28" s="13">
        <f>Sheet2!K28/Sheet2!AU28</f>
        <v>0</v>
      </c>
      <c r="L28" s="13">
        <f>Sheet2!L28/Sheet2!AO28</f>
        <v>0</v>
      </c>
      <c r="M28" s="13">
        <f>Sheet2!M28/Sheet2!AP28</f>
        <v>0</v>
      </c>
      <c r="N28" s="13">
        <f>Sheet2!N28/Sheet2!AQ28</f>
        <v>0</v>
      </c>
      <c r="O28" s="13">
        <f>Sheet2!O28/Sheet2!AR28</f>
        <v>0</v>
      </c>
      <c r="P28" s="13">
        <f>Sheet2!P28/Sheet2!AS28</f>
        <v>0</v>
      </c>
      <c r="Q28" s="13">
        <f>Sheet2!Q28/Sheet2!AT28</f>
        <v>0</v>
      </c>
      <c r="R28" s="13">
        <f>Sheet2!R28/Sheet2!AU28</f>
        <v>0</v>
      </c>
      <c r="S28" s="13">
        <f>Sheet2!S28/Sheet2!AO28</f>
        <v>0.11333333333333333</v>
      </c>
      <c r="T28" s="13">
        <f>Sheet2!T28/Sheet2!AP28</f>
        <v>0</v>
      </c>
      <c r="U28" s="13">
        <f>Sheet2!U28/Sheet2!AQ28</f>
        <v>0</v>
      </c>
      <c r="V28" s="13">
        <f>Sheet2!V28/Sheet2!AR28</f>
        <v>1.7333333333333333E-2</v>
      </c>
      <c r="W28" s="13">
        <f>Sheet2!W28/Sheet2!AS28</f>
        <v>0</v>
      </c>
      <c r="X28" s="13">
        <f>Sheet2!X28/Sheet2!AT28</f>
        <v>0</v>
      </c>
      <c r="Y28" s="13">
        <f>Sheet2!Y28/Sheet2!AU28</f>
        <v>0.25333333333333335</v>
      </c>
      <c r="Z28" s="13">
        <f>Sheet2!Z28/Sheet2!AO28</f>
        <v>0.04</v>
      </c>
      <c r="AA28" s="13">
        <f>Sheet2!AA28/Sheet2!AP28</f>
        <v>0</v>
      </c>
      <c r="AB28" s="13">
        <f>Sheet2!AB28/Sheet2!AQ28</f>
        <v>0</v>
      </c>
      <c r="AC28" s="13">
        <f>Sheet2!AC28/Sheet2!AR28</f>
        <v>0</v>
      </c>
      <c r="AD28" s="13">
        <f>Sheet2!AD28/Sheet2!AS28</f>
        <v>0.95046666666666668</v>
      </c>
      <c r="AE28" s="13">
        <f>Sheet2!AE28/Sheet2!AT28</f>
        <v>0.13333333333333333</v>
      </c>
      <c r="AF28" s="13">
        <f>Sheet2!AF28/Sheet2!AU28</f>
        <v>6.6666666666666666E-2</v>
      </c>
      <c r="AG28" s="13">
        <f>Sheet2!AG28/Sheet2!AO28</f>
        <v>0</v>
      </c>
      <c r="AH28" s="13">
        <f>Sheet2!AH28/Sheet2!AP28</f>
        <v>0</v>
      </c>
      <c r="AI28" s="13">
        <f>Sheet2!AI28/Sheet2!AQ28</f>
        <v>0</v>
      </c>
      <c r="AJ28" s="13">
        <f>Sheet2!AJ28/Sheet2!AR28</f>
        <v>0</v>
      </c>
      <c r="AK28" s="13">
        <f>Sheet2!AK28/Sheet2!AS28</f>
        <v>0</v>
      </c>
      <c r="AL28" s="13">
        <f>Sheet2!AL28/Sheet2!AT28</f>
        <v>0</v>
      </c>
      <c r="AM28" s="13">
        <v>0</v>
      </c>
      <c r="AO28" s="12">
        <v>150000</v>
      </c>
      <c r="AP28" s="12">
        <v>150000</v>
      </c>
      <c r="AQ28" s="12">
        <v>150000</v>
      </c>
      <c r="AR28" s="12">
        <v>150000</v>
      </c>
      <c r="AS28" s="12">
        <v>150000</v>
      </c>
      <c r="AT28" s="12">
        <v>150000</v>
      </c>
      <c r="AU28" s="12">
        <v>150000</v>
      </c>
      <c r="AW28" s="12"/>
      <c r="AX28" s="12"/>
      <c r="AY28" s="12"/>
      <c r="AZ28" s="12"/>
      <c r="BA28" s="12"/>
      <c r="BB28" s="12"/>
      <c r="BC28" s="12"/>
    </row>
    <row r="29" spans="1:55">
      <c r="A29" s="10" t="s">
        <v>247</v>
      </c>
      <c r="B29" s="10" t="s">
        <v>248</v>
      </c>
      <c r="E29" s="13">
        <f>Sheet2!E29/Sheet2!AO29</f>
        <v>0</v>
      </c>
      <c r="F29" s="13">
        <f>Sheet2!F29/Sheet2!AP29</f>
        <v>0.60693641618497107</v>
      </c>
      <c r="G29" s="13">
        <f>Sheet2!G29/Sheet2!AQ29</f>
        <v>0</v>
      </c>
      <c r="H29" s="13">
        <f>Sheet2!H29/Sheet2!AR29</f>
        <v>0</v>
      </c>
      <c r="I29" s="13">
        <f>Sheet2!I29/Sheet2!AS29</f>
        <v>0</v>
      </c>
      <c r="J29" s="13">
        <f>Sheet2!J29/Sheet2!AT29</f>
        <v>0</v>
      </c>
      <c r="K29" s="13">
        <f>Sheet2!K29/Sheet2!AU29</f>
        <v>0</v>
      </c>
      <c r="L29" s="13">
        <f>Sheet2!L29/Sheet2!AO29</f>
        <v>0</v>
      </c>
      <c r="M29" s="13">
        <f>Sheet2!M29/Sheet2!AP29</f>
        <v>0</v>
      </c>
      <c r="N29" s="13">
        <f>Sheet2!N29/Sheet2!AQ29</f>
        <v>0</v>
      </c>
      <c r="O29" s="13">
        <f>Sheet2!O29/Sheet2!AR29</f>
        <v>0</v>
      </c>
      <c r="P29" s="13">
        <f>Sheet2!P29/Sheet2!AS29</f>
        <v>0</v>
      </c>
      <c r="Q29" s="13">
        <f>Sheet2!Q29/Sheet2!AT29</f>
        <v>0</v>
      </c>
      <c r="R29" s="13">
        <f>Sheet2!R29/Sheet2!AU29</f>
        <v>0</v>
      </c>
      <c r="S29" s="13">
        <f>Sheet2!S29/Sheet2!AO29</f>
        <v>0.16763005780346821</v>
      </c>
      <c r="T29" s="13">
        <f>Sheet2!T29/Sheet2!AP29</f>
        <v>0.13728323699421965</v>
      </c>
      <c r="U29" s="13">
        <f>Sheet2!U29/Sheet2!AQ29</f>
        <v>2.4277456647398842E-2</v>
      </c>
      <c r="V29" s="13">
        <f>Sheet2!V29/Sheet2!AR29</f>
        <v>0.10310028901734104</v>
      </c>
      <c r="W29" s="13">
        <f>Sheet2!W29/Sheet2!AS29</f>
        <v>0.13799682080924855</v>
      </c>
      <c r="X29" s="13">
        <f>Sheet2!X29/Sheet2!AT29</f>
        <v>3.1456647398843932E-3</v>
      </c>
      <c r="Y29" s="13">
        <f>Sheet2!Y29/Sheet2!AU29</f>
        <v>0.32048901734104046</v>
      </c>
      <c r="Z29" s="13">
        <f>Sheet2!Z29/Sheet2!AO29</f>
        <v>0</v>
      </c>
      <c r="AA29" s="13">
        <f>Sheet2!AA29/Sheet2!AP29</f>
        <v>0</v>
      </c>
      <c r="AB29" s="13">
        <f>Sheet2!AB29/Sheet2!AQ29</f>
        <v>0</v>
      </c>
      <c r="AC29" s="13">
        <f>Sheet2!AC29/Sheet2!AR29</f>
        <v>0</v>
      </c>
      <c r="AD29" s="13">
        <f>Sheet2!AD29/Sheet2!AS29</f>
        <v>0</v>
      </c>
      <c r="AE29" s="13">
        <f>Sheet2!AE29/Sheet2!AT29</f>
        <v>0</v>
      </c>
      <c r="AF29" s="13">
        <f>Sheet2!AF29/Sheet2!AU29</f>
        <v>2.3121387283236994E-4</v>
      </c>
      <c r="AG29" s="13">
        <f>Sheet2!AG29/Sheet2!AO29</f>
        <v>2.0809248554913293E-3</v>
      </c>
      <c r="AH29" s="13">
        <f>Sheet2!AH29/Sheet2!AP29</f>
        <v>0</v>
      </c>
      <c r="AI29" s="13">
        <f>Sheet2!AI29/Sheet2!AQ29</f>
        <v>0</v>
      </c>
      <c r="AJ29" s="13">
        <f>Sheet2!AJ29/Sheet2!AR29</f>
        <v>0</v>
      </c>
      <c r="AK29" s="13">
        <f>Sheet2!AK29/Sheet2!AS29</f>
        <v>0</v>
      </c>
      <c r="AL29" s="13">
        <f>Sheet2!AL29/Sheet2!AT29</f>
        <v>0</v>
      </c>
      <c r="AM29" s="13">
        <v>0</v>
      </c>
      <c r="AO29" s="12">
        <v>3460000</v>
      </c>
      <c r="AP29" s="12">
        <v>3460000</v>
      </c>
      <c r="AQ29" s="12">
        <v>3460000</v>
      </c>
      <c r="AR29" s="12">
        <v>3460000</v>
      </c>
      <c r="AS29" s="12">
        <v>3460000</v>
      </c>
      <c r="AT29" s="12">
        <v>3460000</v>
      </c>
      <c r="AU29" s="12">
        <v>3460000</v>
      </c>
      <c r="AW29" s="12"/>
      <c r="AX29" s="12"/>
      <c r="AY29" s="12"/>
      <c r="AZ29" s="12"/>
      <c r="BA29" s="12"/>
      <c r="BB29" s="12"/>
      <c r="BC29" s="12"/>
    </row>
    <row r="30" spans="1:55">
      <c r="A30" s="10" t="s">
        <v>249</v>
      </c>
      <c r="B30" s="10" t="s">
        <v>250</v>
      </c>
      <c r="E30" s="13">
        <f>Sheet2!E30/Sheet2!AO30</f>
        <v>0</v>
      </c>
      <c r="F30" s="13">
        <f>Sheet2!F30/Sheet2!AP30</f>
        <v>0</v>
      </c>
      <c r="G30" s="13">
        <f>Sheet2!G30/Sheet2!AQ30</f>
        <v>0</v>
      </c>
      <c r="H30" s="13">
        <f>Sheet2!H30/Sheet2!AR30</f>
        <v>0</v>
      </c>
      <c r="I30" s="13">
        <f>Sheet2!I30/Sheet2!AS30</f>
        <v>0</v>
      </c>
      <c r="J30" s="13">
        <f>Sheet2!J30/Sheet2!AT30</f>
        <v>0</v>
      </c>
      <c r="K30" s="13">
        <f>Sheet2!K30/Sheet2!AU30</f>
        <v>0</v>
      </c>
      <c r="L30" s="13">
        <f>Sheet2!L30/Sheet2!AO30</f>
        <v>0</v>
      </c>
      <c r="M30" s="13">
        <f>Sheet2!M30/Sheet2!AP30</f>
        <v>0</v>
      </c>
      <c r="N30" s="13">
        <f>Sheet2!N30/Sheet2!AQ30</f>
        <v>0</v>
      </c>
      <c r="O30" s="13">
        <f>Sheet2!O30/Sheet2!AR30</f>
        <v>0</v>
      </c>
      <c r="P30" s="13">
        <f>Sheet2!P30/Sheet2!AS30</f>
        <v>0</v>
      </c>
      <c r="Q30" s="13">
        <f>Sheet2!Q30/Sheet2!AT30</f>
        <v>0</v>
      </c>
      <c r="R30" s="13">
        <f>Sheet2!R30/Sheet2!AU30</f>
        <v>0</v>
      </c>
      <c r="S30" s="13">
        <f>Sheet2!S30/Sheet2!AO30</f>
        <v>0</v>
      </c>
      <c r="T30" s="13">
        <f>Sheet2!T30/Sheet2!AP30</f>
        <v>0</v>
      </c>
      <c r="U30" s="13">
        <f>Sheet2!U30/Sheet2!AQ30</f>
        <v>0</v>
      </c>
      <c r="V30" s="13">
        <f>Sheet2!V30/Sheet2!AR30</f>
        <v>1.2295081967213116E-3</v>
      </c>
      <c r="W30" s="13">
        <f>Sheet2!W30/Sheet2!AS30</f>
        <v>2.0491803278688526E-3</v>
      </c>
      <c r="X30" s="13">
        <f>Sheet2!X30/Sheet2!AT30</f>
        <v>0</v>
      </c>
      <c r="Y30" s="13">
        <f>Sheet2!Y30/Sheet2!AU30</f>
        <v>0</v>
      </c>
      <c r="Z30" s="13">
        <f>Sheet2!Z30/Sheet2!AO30</f>
        <v>0</v>
      </c>
      <c r="AA30" s="13">
        <f>Sheet2!AA30/Sheet2!AP30</f>
        <v>0</v>
      </c>
      <c r="AB30" s="13">
        <f>Sheet2!AB30/Sheet2!AQ30</f>
        <v>0</v>
      </c>
      <c r="AC30" s="13">
        <f>Sheet2!AC30/Sheet2!AR30</f>
        <v>0.13319672131147542</v>
      </c>
      <c r="AD30" s="13">
        <f>Sheet2!AD30/Sheet2!AS30</f>
        <v>0</v>
      </c>
      <c r="AE30" s="13">
        <f>Sheet2!AE30/Sheet2!AT30</f>
        <v>0</v>
      </c>
      <c r="AF30" s="13">
        <f>Sheet2!AF30/Sheet2!AU30</f>
        <v>0</v>
      </c>
      <c r="AG30" s="13">
        <f>Sheet2!AG30/Sheet2!AO30</f>
        <v>0</v>
      </c>
      <c r="AH30" s="13">
        <f>Sheet2!AH30/Sheet2!AP30</f>
        <v>0</v>
      </c>
      <c r="AI30" s="13">
        <f>Sheet2!AI30/Sheet2!AQ30</f>
        <v>0</v>
      </c>
      <c r="AJ30" s="13">
        <f>Sheet2!AJ30/Sheet2!AR30</f>
        <v>0</v>
      </c>
      <c r="AK30" s="13">
        <f>Sheet2!AK30/Sheet2!AS30</f>
        <v>0</v>
      </c>
      <c r="AL30" s="13">
        <f>Sheet2!AL30/Sheet2!AT30</f>
        <v>0</v>
      </c>
      <c r="AM30" s="13">
        <v>0</v>
      </c>
      <c r="AO30" s="12">
        <v>488000</v>
      </c>
      <c r="AP30" s="12">
        <v>488000</v>
      </c>
      <c r="AQ30" s="12">
        <v>488000</v>
      </c>
      <c r="AR30" s="12">
        <v>488000</v>
      </c>
      <c r="AS30" s="12">
        <v>488000</v>
      </c>
      <c r="AT30" s="12">
        <v>488000</v>
      </c>
      <c r="AU30" s="12">
        <v>488000</v>
      </c>
      <c r="AW30" s="12"/>
      <c r="AX30" s="12"/>
      <c r="AY30" s="12"/>
      <c r="AZ30" s="12"/>
      <c r="BA30" s="12"/>
      <c r="BB30" s="12"/>
      <c r="BC30" s="12"/>
    </row>
    <row r="31" spans="1:55">
      <c r="A31" s="10" t="s">
        <v>251</v>
      </c>
      <c r="B31" s="10" t="s">
        <v>252</v>
      </c>
      <c r="E31" s="13">
        <f>Sheet2!E31/Sheet2!AO31</f>
        <v>0</v>
      </c>
      <c r="F31" s="13">
        <f>Sheet2!F31/Sheet2!AP31</f>
        <v>0.61710348278622895</v>
      </c>
      <c r="G31" s="13">
        <f>Sheet2!G31/Sheet2!AQ31</f>
        <v>5.66773418734988E-2</v>
      </c>
      <c r="H31" s="13">
        <f>Sheet2!H31/Sheet2!AR31</f>
        <v>1.0008006405124099E-2</v>
      </c>
      <c r="I31" s="13">
        <f>Sheet2!I31/Sheet2!AS31</f>
        <v>4.0032025620496394E-3</v>
      </c>
      <c r="J31" s="13">
        <f>Sheet2!J31/Sheet2!AT31</f>
        <v>1.1008807045636509E-2</v>
      </c>
      <c r="K31" s="13">
        <f>Sheet2!K31/Sheet2!AU31</f>
        <v>1.8014411529223378E-2</v>
      </c>
      <c r="L31" s="13">
        <f>Sheet2!L31/Sheet2!AO31</f>
        <v>0</v>
      </c>
      <c r="M31" s="13">
        <f>Sheet2!M31/Sheet2!AP31</f>
        <v>0</v>
      </c>
      <c r="N31" s="13">
        <f>Sheet2!N31/Sheet2!AQ31</f>
        <v>0</v>
      </c>
      <c r="O31" s="13">
        <f>Sheet2!O31/Sheet2!AR31</f>
        <v>0</v>
      </c>
      <c r="P31" s="13">
        <f>Sheet2!P31/Sheet2!AS31</f>
        <v>5.0604483586869494E-3</v>
      </c>
      <c r="Q31" s="13">
        <f>Sheet2!Q31/Sheet2!AT31</f>
        <v>0</v>
      </c>
      <c r="R31" s="13">
        <f>Sheet2!R31/Sheet2!AU31</f>
        <v>0</v>
      </c>
      <c r="S31" s="13">
        <f>Sheet2!S31/Sheet2!AO31</f>
        <v>4.4635708566853484E-2</v>
      </c>
      <c r="T31" s="13">
        <f>Sheet2!T31/Sheet2!AP31</f>
        <v>7.6756405124099286E-2</v>
      </c>
      <c r="U31" s="13">
        <f>Sheet2!U31/Sheet2!AQ31</f>
        <v>8.0164131305044042E-3</v>
      </c>
      <c r="V31" s="13">
        <f>Sheet2!V31/Sheet2!AR31</f>
        <v>3.8030424339471576E-2</v>
      </c>
      <c r="W31" s="13">
        <f>Sheet2!W31/Sheet2!AS31</f>
        <v>7.4260608486789434E-2</v>
      </c>
      <c r="X31" s="13">
        <f>Sheet2!X31/Sheet2!AT31</f>
        <v>0.10480864691753403</v>
      </c>
      <c r="Y31" s="13">
        <f>Sheet2!Y31/Sheet2!AU31</f>
        <v>0.15529623698959166</v>
      </c>
      <c r="Z31" s="13">
        <f>Sheet2!Z31/Sheet2!AO31</f>
        <v>0</v>
      </c>
      <c r="AA31" s="13">
        <f>Sheet2!AA31/Sheet2!AP31</f>
        <v>0</v>
      </c>
      <c r="AB31" s="13">
        <f>Sheet2!AB31/Sheet2!AQ31</f>
        <v>0</v>
      </c>
      <c r="AC31" s="13">
        <f>Sheet2!AC31/Sheet2!AR31</f>
        <v>0</v>
      </c>
      <c r="AD31" s="13">
        <f>Sheet2!AD31/Sheet2!AS31</f>
        <v>2.418935148118495E-3</v>
      </c>
      <c r="AE31" s="13">
        <f>Sheet2!AE31/Sheet2!AT31</f>
        <v>0</v>
      </c>
      <c r="AF31" s="13">
        <f>Sheet2!AF31/Sheet2!AU31</f>
        <v>1.3320656525220177E-3</v>
      </c>
      <c r="AG31" s="13">
        <f>Sheet2!AG31/Sheet2!AO31</f>
        <v>0</v>
      </c>
      <c r="AH31" s="13">
        <f>Sheet2!AH31/Sheet2!AP31</f>
        <v>0</v>
      </c>
      <c r="AI31" s="13">
        <f>Sheet2!AI31/Sheet2!AQ31</f>
        <v>0</v>
      </c>
      <c r="AJ31" s="13">
        <f>Sheet2!AJ31/Sheet2!AR31</f>
        <v>0</v>
      </c>
      <c r="AK31" s="13">
        <f>Sheet2!AK31/Sheet2!AS31</f>
        <v>1.2610088070456366E-3</v>
      </c>
      <c r="AL31" s="13">
        <f>Sheet2!AL31/Sheet2!AT31</f>
        <v>6.0048038430744592E-4</v>
      </c>
      <c r="AM31" s="13">
        <v>6.0048038430744594E-5</v>
      </c>
      <c r="AO31" s="12">
        <v>4996000</v>
      </c>
      <c r="AP31" s="12">
        <v>4996000</v>
      </c>
      <c r="AQ31" s="12">
        <v>4996000</v>
      </c>
      <c r="AR31" s="12">
        <v>4996000</v>
      </c>
      <c r="AS31" s="12">
        <v>4996000</v>
      </c>
      <c r="AT31" s="12">
        <v>4996000</v>
      </c>
      <c r="AU31" s="12">
        <v>4996000</v>
      </c>
      <c r="AW31" s="12"/>
      <c r="AX31" s="12"/>
      <c r="AY31" s="12"/>
      <c r="AZ31" s="12"/>
      <c r="BA31" s="12"/>
      <c r="BB31" s="12"/>
      <c r="BC31" s="12"/>
    </row>
    <row r="32" spans="1:55">
      <c r="A32" s="10" t="s">
        <v>253</v>
      </c>
      <c r="B32" s="10" t="s">
        <v>254</v>
      </c>
      <c r="E32" s="13" t="e">
        <f>Sheet2!E32/Sheet2!AO32</f>
        <v>#VALUE!</v>
      </c>
      <c r="F32" s="13" t="e">
        <f>Sheet2!F32/Sheet2!AP32</f>
        <v>#VALUE!</v>
      </c>
      <c r="G32" s="13" t="e">
        <f>Sheet2!G32/Sheet2!AQ32</f>
        <v>#VALUE!</v>
      </c>
      <c r="H32" s="13" t="e">
        <f>Sheet2!H32/Sheet2!AR32</f>
        <v>#VALUE!</v>
      </c>
      <c r="I32" s="13" t="e">
        <f>Sheet2!I32/Sheet2!AS32</f>
        <v>#VALUE!</v>
      </c>
      <c r="J32" s="13" t="e">
        <f>Sheet2!J32/Sheet2!AT32</f>
        <v>#VALUE!</v>
      </c>
      <c r="K32" s="13" t="e">
        <f>Sheet2!K32/Sheet2!AU32</f>
        <v>#VALUE!</v>
      </c>
      <c r="L32" s="13" t="e">
        <f>Sheet2!L32/Sheet2!AO32</f>
        <v>#VALUE!</v>
      </c>
      <c r="M32" s="13" t="e">
        <f>Sheet2!M32/Sheet2!AP32</f>
        <v>#VALUE!</v>
      </c>
      <c r="N32" s="13" t="e">
        <f>Sheet2!N32/Sheet2!AQ32</f>
        <v>#VALUE!</v>
      </c>
      <c r="O32" s="13" t="e">
        <f>Sheet2!O32/Sheet2!AR32</f>
        <v>#VALUE!</v>
      </c>
      <c r="P32" s="13" t="e">
        <f>Sheet2!P32/Sheet2!AS32</f>
        <v>#VALUE!</v>
      </c>
      <c r="Q32" s="13" t="e">
        <f>Sheet2!Q32/Sheet2!AT32</f>
        <v>#VALUE!</v>
      </c>
      <c r="R32" s="13" t="e">
        <f>Sheet2!R32/Sheet2!AU32</f>
        <v>#VALUE!</v>
      </c>
      <c r="S32" s="13" t="e">
        <f>Sheet2!S32/Sheet2!AO32</f>
        <v>#VALUE!</v>
      </c>
      <c r="T32" s="13" t="e">
        <f>Sheet2!T32/Sheet2!AP32</f>
        <v>#VALUE!</v>
      </c>
      <c r="U32" s="13" t="e">
        <f>Sheet2!U32/Sheet2!AQ32</f>
        <v>#VALUE!</v>
      </c>
      <c r="V32" s="13" t="e">
        <f>Sheet2!V32/Sheet2!AR32</f>
        <v>#VALUE!</v>
      </c>
      <c r="W32" s="13" t="e">
        <f>Sheet2!W32/Sheet2!AS32</f>
        <v>#VALUE!</v>
      </c>
      <c r="X32" s="13" t="e">
        <f>Sheet2!X32/Sheet2!AT32</f>
        <v>#VALUE!</v>
      </c>
      <c r="Y32" s="13" t="e">
        <f>Sheet2!Y32/Sheet2!AU32</f>
        <v>#VALUE!</v>
      </c>
      <c r="Z32" s="13" t="e">
        <f>Sheet2!Z32/Sheet2!AO32</f>
        <v>#VALUE!</v>
      </c>
      <c r="AA32" s="13" t="e">
        <f>Sheet2!AA32/Sheet2!AP32</f>
        <v>#VALUE!</v>
      </c>
      <c r="AB32" s="13" t="e">
        <f>Sheet2!AB32/Sheet2!AQ32</f>
        <v>#VALUE!</v>
      </c>
      <c r="AC32" s="13" t="e">
        <f>Sheet2!AC32/Sheet2!AR32</f>
        <v>#VALUE!</v>
      </c>
      <c r="AD32" s="13" t="e">
        <f>Sheet2!AD32/Sheet2!AS32</f>
        <v>#VALUE!</v>
      </c>
      <c r="AE32" s="13" t="e">
        <f>Sheet2!AE32/Sheet2!AT32</f>
        <v>#VALUE!</v>
      </c>
      <c r="AF32" s="13" t="e">
        <f>Sheet2!AF32/Sheet2!AU32</f>
        <v>#VALUE!</v>
      </c>
      <c r="AG32" s="13" t="e">
        <f>Sheet2!AG32/Sheet2!AO32</f>
        <v>#VALUE!</v>
      </c>
      <c r="AH32" s="13" t="e">
        <f>Sheet2!AH32/Sheet2!AP32</f>
        <v>#VALUE!</v>
      </c>
      <c r="AI32" s="13" t="e">
        <f>Sheet2!AI32/Sheet2!AQ32</f>
        <v>#VALUE!</v>
      </c>
      <c r="AJ32" s="13" t="e">
        <f>Sheet2!AJ32/Sheet2!AR32</f>
        <v>#VALUE!</v>
      </c>
      <c r="AK32" s="13" t="e">
        <f>Sheet2!AK32/Sheet2!AS32</f>
        <v>#VALUE!</v>
      </c>
      <c r="AL32" s="13" t="e">
        <f>Sheet2!AL32/Sheet2!AT32</f>
        <v>#VALUE!</v>
      </c>
      <c r="AM32" s="13" t="e">
        <v>#VALUE!</v>
      </c>
      <c r="AO32" s="12" t="e">
        <v>#VALUE!</v>
      </c>
      <c r="AP32" s="12" t="e">
        <v>#VALUE!</v>
      </c>
      <c r="AQ32" s="12" t="e">
        <v>#VALUE!</v>
      </c>
      <c r="AR32" s="12" t="e">
        <v>#VALUE!</v>
      </c>
      <c r="AS32" s="12" t="e">
        <v>#VALUE!</v>
      </c>
      <c r="AT32" s="12" t="e">
        <v>#VALUE!</v>
      </c>
      <c r="AU32" s="12" t="e">
        <v>#VALUE!</v>
      </c>
      <c r="AW32" s="12"/>
      <c r="AX32" s="12"/>
      <c r="AY32" s="12"/>
      <c r="AZ32" s="12"/>
      <c r="BA32" s="12"/>
      <c r="BB32" s="12"/>
      <c r="BC32" s="12"/>
    </row>
    <row r="33" spans="1:55">
      <c r="A33" s="10" t="s">
        <v>255</v>
      </c>
      <c r="B33" s="10" t="s">
        <v>256</v>
      </c>
      <c r="E33" s="13">
        <f>Sheet2!E33/Sheet2!AO33</f>
        <v>0</v>
      </c>
      <c r="F33" s="13">
        <f>Sheet2!F33/Sheet2!AP33</f>
        <v>1.1424008810572688</v>
      </c>
      <c r="G33" s="13">
        <f>Sheet2!G33/Sheet2!AQ33</f>
        <v>0.11013215859030837</v>
      </c>
      <c r="H33" s="13">
        <f>Sheet2!H33/Sheet2!AR33</f>
        <v>0</v>
      </c>
      <c r="I33" s="13">
        <f>Sheet2!I33/Sheet2!AS33</f>
        <v>0</v>
      </c>
      <c r="J33" s="13">
        <f>Sheet2!J33/Sheet2!AT33</f>
        <v>0</v>
      </c>
      <c r="K33" s="13">
        <f>Sheet2!K33/Sheet2!AU33</f>
        <v>0</v>
      </c>
      <c r="L33" s="13">
        <f>Sheet2!L33/Sheet2!AO33</f>
        <v>0</v>
      </c>
      <c r="M33" s="13">
        <f>Sheet2!M33/Sheet2!AP33</f>
        <v>0</v>
      </c>
      <c r="N33" s="13">
        <f>Sheet2!N33/Sheet2!AQ33</f>
        <v>0</v>
      </c>
      <c r="O33" s="13">
        <f>Sheet2!O33/Sheet2!AR33</f>
        <v>0</v>
      </c>
      <c r="P33" s="13">
        <f>Sheet2!P33/Sheet2!AS33</f>
        <v>0</v>
      </c>
      <c r="Q33" s="13">
        <f>Sheet2!Q33/Sheet2!AT33</f>
        <v>0</v>
      </c>
      <c r="R33" s="13">
        <f>Sheet2!R33/Sheet2!AU33</f>
        <v>0</v>
      </c>
      <c r="S33" s="13">
        <f>Sheet2!S33/Sheet2!AO33</f>
        <v>0</v>
      </c>
      <c r="T33" s="13">
        <f>Sheet2!T33/Sheet2!AP33</f>
        <v>0</v>
      </c>
      <c r="U33" s="13">
        <f>Sheet2!U33/Sheet2!AQ33</f>
        <v>1.3223568281938327E-2</v>
      </c>
      <c r="V33" s="13">
        <f>Sheet2!V33/Sheet2!AR33</f>
        <v>6.0572687224669606E-3</v>
      </c>
      <c r="W33" s="13">
        <f>Sheet2!W33/Sheet2!AS33</f>
        <v>0.15283700440528633</v>
      </c>
      <c r="X33" s="13">
        <f>Sheet2!X33/Sheet2!AT33</f>
        <v>5.4625550660792948E-3</v>
      </c>
      <c r="Y33" s="13">
        <f>Sheet2!Y33/Sheet2!AU33</f>
        <v>5.1277533039647575E-3</v>
      </c>
      <c r="Z33" s="13">
        <f>Sheet2!Z33/Sheet2!AO33</f>
        <v>0</v>
      </c>
      <c r="AA33" s="13">
        <f>Sheet2!AA33/Sheet2!AP33</f>
        <v>0</v>
      </c>
      <c r="AB33" s="13">
        <f>Sheet2!AB33/Sheet2!AQ33</f>
        <v>0</v>
      </c>
      <c r="AC33" s="13">
        <f>Sheet2!AC33/Sheet2!AR33</f>
        <v>0</v>
      </c>
      <c r="AD33" s="13">
        <f>Sheet2!AD33/Sheet2!AS33</f>
        <v>0</v>
      </c>
      <c r="AE33" s="13">
        <f>Sheet2!AE33/Sheet2!AT33</f>
        <v>0</v>
      </c>
      <c r="AF33" s="13">
        <f>Sheet2!AF33/Sheet2!AU33</f>
        <v>4.405286343612335E-4</v>
      </c>
      <c r="AG33" s="13">
        <f>Sheet2!AG33/Sheet2!AO33</f>
        <v>0</v>
      </c>
      <c r="AH33" s="13">
        <f>Sheet2!AH33/Sheet2!AP33</f>
        <v>0</v>
      </c>
      <c r="AI33" s="13">
        <f>Sheet2!AI33/Sheet2!AQ33</f>
        <v>0</v>
      </c>
      <c r="AJ33" s="13">
        <f>Sheet2!AJ33/Sheet2!AR33</f>
        <v>0</v>
      </c>
      <c r="AK33" s="13">
        <f>Sheet2!AK33/Sheet2!AS33</f>
        <v>0</v>
      </c>
      <c r="AL33" s="13">
        <f>Sheet2!AL33/Sheet2!AT33</f>
        <v>0</v>
      </c>
      <c r="AM33" s="13">
        <v>0</v>
      </c>
      <c r="AO33" s="12">
        <v>908000</v>
      </c>
      <c r="AP33" s="12">
        <v>908000</v>
      </c>
      <c r="AQ33" s="12">
        <v>908000</v>
      </c>
      <c r="AR33" s="12">
        <v>908000</v>
      </c>
      <c r="AS33" s="12">
        <v>908000</v>
      </c>
      <c r="AT33" s="12">
        <v>908000</v>
      </c>
      <c r="AU33" s="12">
        <v>908000</v>
      </c>
      <c r="AW33" s="12"/>
      <c r="AX33" s="12"/>
      <c r="AY33" s="12"/>
      <c r="AZ33" s="12"/>
      <c r="BA33" s="12"/>
      <c r="BB33" s="12"/>
      <c r="BC33" s="12"/>
    </row>
    <row r="34" spans="1:55">
      <c r="A34" s="10" t="s">
        <v>257</v>
      </c>
      <c r="B34" s="10" t="s">
        <v>258</v>
      </c>
      <c r="E34" s="13">
        <f>Sheet2!E34/Sheet2!AO34</f>
        <v>4.2171672444185793E-2</v>
      </c>
      <c r="F34" s="13">
        <f>Sheet2!F34/Sheet2!AP34</f>
        <v>0.16868668977674317</v>
      </c>
      <c r="G34" s="13">
        <f>Sheet2!G34/Sheet2!AQ34</f>
        <v>6.3257508666278691E-3</v>
      </c>
      <c r="H34" s="13">
        <f>Sheet2!H34/Sheet2!AR34</f>
        <v>0</v>
      </c>
      <c r="I34" s="13">
        <f>Sheet2!I34/Sheet2!AS34</f>
        <v>9.2777679377208738E-2</v>
      </c>
      <c r="J34" s="13">
        <f>Sheet2!J34/Sheet2!AT34</f>
        <v>8.4343344888371582E-3</v>
      </c>
      <c r="K34" s="13">
        <f>Sheet2!K34/Sheet2!AU34</f>
        <v>5.2292873830790383E-4</v>
      </c>
      <c r="L34" s="13">
        <f>Sheet2!L34/Sheet2!AO34</f>
        <v>0</v>
      </c>
      <c r="M34" s="13">
        <f>Sheet2!M34/Sheet2!AP34</f>
        <v>0</v>
      </c>
      <c r="N34" s="13">
        <f>Sheet2!N34/Sheet2!AQ34</f>
        <v>0</v>
      </c>
      <c r="O34" s="13">
        <f>Sheet2!O34/Sheet2!AR34</f>
        <v>0</v>
      </c>
      <c r="P34" s="13">
        <f>Sheet2!P34/Sheet2!AS34</f>
        <v>0</v>
      </c>
      <c r="Q34" s="13">
        <f>Sheet2!Q34/Sheet2!AT34</f>
        <v>0</v>
      </c>
      <c r="R34" s="13">
        <f>Sheet2!R34/Sheet2!AU34</f>
        <v>0</v>
      </c>
      <c r="S34" s="13">
        <f>Sheet2!S34/Sheet2!AO34</f>
        <v>1.5386756407985628E-2</v>
      </c>
      <c r="T34" s="13">
        <f>Sheet2!T34/Sheet2!AP34</f>
        <v>3.6779054173730424E-2</v>
      </c>
      <c r="U34" s="13">
        <f>Sheet2!U34/Sheet2!AQ34</f>
        <v>3.6039666675101001E-2</v>
      </c>
      <c r="V34" s="13">
        <f>Sheet2!V34/Sheet2!AR34</f>
        <v>8.6873645235022732E-4</v>
      </c>
      <c r="W34" s="13">
        <f>Sheet2!W34/Sheet2!AS34</f>
        <v>1.2571038182232232E-3</v>
      </c>
      <c r="X34" s="13">
        <f>Sheet2!X34/Sheet2!AT34</f>
        <v>4.8462589509374763E-3</v>
      </c>
      <c r="Y34" s="13">
        <f>Sheet2!Y34/Sheet2!AU34</f>
        <v>3.2820188423032477E-2</v>
      </c>
      <c r="Z34" s="13">
        <f>Sheet2!Z34/Sheet2!AO34</f>
        <v>3.6672486357463964E-5</v>
      </c>
      <c r="AA34" s="13">
        <f>Sheet2!AA34/Sheet2!AP34</f>
        <v>2.6989870364278908E-5</v>
      </c>
      <c r="AB34" s="13">
        <f>Sheet2!AB34/Sheet2!AQ34</f>
        <v>3.7954505199767213E-4</v>
      </c>
      <c r="AC34" s="13">
        <f>Sheet2!AC34/Sheet2!AR34</f>
        <v>2.2570279092128235E-5</v>
      </c>
      <c r="AD34" s="13">
        <f>Sheet2!AD34/Sheet2!AS34</f>
        <v>2.867673726204634E-5</v>
      </c>
      <c r="AE34" s="13">
        <f>Sheet2!AE34/Sheet2!AT34</f>
        <v>1.268557644459064E-3</v>
      </c>
      <c r="AF34" s="13">
        <f>Sheet2!AF34/Sheet2!AU34</f>
        <v>3.3433701913750494E-5</v>
      </c>
      <c r="AG34" s="13">
        <f>Sheet2!AG34/Sheet2!AO34</f>
        <v>0</v>
      </c>
      <c r="AH34" s="13">
        <f>Sheet2!AH34/Sheet2!AP34</f>
        <v>0</v>
      </c>
      <c r="AI34" s="13">
        <f>Sheet2!AI34/Sheet2!AQ34</f>
        <v>0</v>
      </c>
      <c r="AJ34" s="13">
        <f>Sheet2!AJ34/Sheet2!AR34</f>
        <v>0</v>
      </c>
      <c r="AK34" s="13">
        <f>Sheet2!AK34/Sheet2!AS34</f>
        <v>1.012120138660459E-4</v>
      </c>
      <c r="AL34" s="13">
        <f>Sheet2!AL34/Sheet2!AT34</f>
        <v>0</v>
      </c>
      <c r="AM34" s="13">
        <v>0</v>
      </c>
      <c r="AO34" s="12">
        <v>118563000</v>
      </c>
      <c r="AP34" s="12">
        <v>118563000</v>
      </c>
      <c r="AQ34" s="12">
        <v>118563000</v>
      </c>
      <c r="AR34" s="12">
        <v>118563000</v>
      </c>
      <c r="AS34" s="12">
        <v>118563000</v>
      </c>
      <c r="AT34" s="12">
        <v>118563000</v>
      </c>
      <c r="AU34" s="12">
        <v>118563000</v>
      </c>
      <c r="AW34" s="12"/>
      <c r="AX34" s="12"/>
      <c r="AY34" s="12"/>
      <c r="AZ34" s="12"/>
      <c r="BA34" s="12"/>
      <c r="BB34" s="12"/>
      <c r="BC34" s="12"/>
    </row>
    <row r="35" spans="1:55">
      <c r="A35" s="10" t="s">
        <v>259</v>
      </c>
      <c r="B35" s="10" t="s">
        <v>260</v>
      </c>
      <c r="E35" s="13" t="e">
        <f>Sheet2!E35/Sheet2!AO35</f>
        <v>#VALUE!</v>
      </c>
      <c r="F35" s="13" t="e">
        <f>Sheet2!F35/Sheet2!AP35</f>
        <v>#VALUE!</v>
      </c>
      <c r="G35" s="13" t="e">
        <f>Sheet2!G35/Sheet2!AQ35</f>
        <v>#VALUE!</v>
      </c>
      <c r="H35" s="13" t="e">
        <f>Sheet2!H35/Sheet2!AR35</f>
        <v>#VALUE!</v>
      </c>
      <c r="I35" s="13" t="e">
        <f>Sheet2!I35/Sheet2!AS35</f>
        <v>#VALUE!</v>
      </c>
      <c r="J35" s="13" t="e">
        <f>Sheet2!J35/Sheet2!AT35</f>
        <v>#VALUE!</v>
      </c>
      <c r="K35" s="13" t="e">
        <f>Sheet2!K35/Sheet2!AU35</f>
        <v>#VALUE!</v>
      </c>
      <c r="L35" s="13" t="e">
        <f>Sheet2!L35/Sheet2!AO35</f>
        <v>#VALUE!</v>
      </c>
      <c r="M35" s="13" t="e">
        <f>Sheet2!M35/Sheet2!AP35</f>
        <v>#VALUE!</v>
      </c>
      <c r="N35" s="13" t="e">
        <f>Sheet2!N35/Sheet2!AQ35</f>
        <v>#VALUE!</v>
      </c>
      <c r="O35" s="13" t="e">
        <f>Sheet2!O35/Sheet2!AR35</f>
        <v>#VALUE!</v>
      </c>
      <c r="P35" s="13" t="e">
        <f>Sheet2!P35/Sheet2!AS35</f>
        <v>#VALUE!</v>
      </c>
      <c r="Q35" s="13" t="e">
        <f>Sheet2!Q35/Sheet2!AT35</f>
        <v>#VALUE!</v>
      </c>
      <c r="R35" s="13" t="e">
        <f>Sheet2!R35/Sheet2!AU35</f>
        <v>#VALUE!</v>
      </c>
      <c r="S35" s="13" t="e">
        <f>Sheet2!S35/Sheet2!AO35</f>
        <v>#VALUE!</v>
      </c>
      <c r="T35" s="13" t="e">
        <f>Sheet2!T35/Sheet2!AP35</f>
        <v>#VALUE!</v>
      </c>
      <c r="U35" s="13" t="e">
        <f>Sheet2!U35/Sheet2!AQ35</f>
        <v>#VALUE!</v>
      </c>
      <c r="V35" s="13" t="e">
        <f>Sheet2!V35/Sheet2!AR35</f>
        <v>#VALUE!</v>
      </c>
      <c r="W35" s="13" t="e">
        <f>Sheet2!W35/Sheet2!AS35</f>
        <v>#VALUE!</v>
      </c>
      <c r="X35" s="13" t="e">
        <f>Sheet2!X35/Sheet2!AT35</f>
        <v>#VALUE!</v>
      </c>
      <c r="Y35" s="13" t="e">
        <f>Sheet2!Y35/Sheet2!AU35</f>
        <v>#VALUE!</v>
      </c>
      <c r="Z35" s="13" t="e">
        <f>Sheet2!Z35/Sheet2!AO35</f>
        <v>#VALUE!</v>
      </c>
      <c r="AA35" s="13" t="e">
        <f>Sheet2!AA35/Sheet2!AP35</f>
        <v>#VALUE!</v>
      </c>
      <c r="AB35" s="13" t="e">
        <f>Sheet2!AB35/Sheet2!AQ35</f>
        <v>#VALUE!</v>
      </c>
      <c r="AC35" s="13" t="e">
        <f>Sheet2!AC35/Sheet2!AR35</f>
        <v>#VALUE!</v>
      </c>
      <c r="AD35" s="13" t="e">
        <f>Sheet2!AD35/Sheet2!AS35</f>
        <v>#VALUE!</v>
      </c>
      <c r="AE35" s="13" t="e">
        <f>Sheet2!AE35/Sheet2!AT35</f>
        <v>#VALUE!</v>
      </c>
      <c r="AF35" s="13" t="e">
        <f>Sheet2!AF35/Sheet2!AU35</f>
        <v>#VALUE!</v>
      </c>
      <c r="AG35" s="13" t="e">
        <f>Sheet2!AG35/Sheet2!AO35</f>
        <v>#VALUE!</v>
      </c>
      <c r="AH35" s="13" t="e">
        <f>Sheet2!AH35/Sheet2!AP35</f>
        <v>#VALUE!</v>
      </c>
      <c r="AI35" s="13" t="e">
        <f>Sheet2!AI35/Sheet2!AQ35</f>
        <v>#VALUE!</v>
      </c>
      <c r="AJ35" s="13" t="e">
        <f>Sheet2!AJ35/Sheet2!AR35</f>
        <v>#VALUE!</v>
      </c>
      <c r="AK35" s="13" t="e">
        <f>Sheet2!AK35/Sheet2!AS35</f>
        <v>#VALUE!</v>
      </c>
      <c r="AL35" s="13" t="e">
        <f>Sheet2!AL35/Sheet2!AT35</f>
        <v>#VALUE!</v>
      </c>
      <c r="AM35" s="13" t="e">
        <v>#VALUE!</v>
      </c>
      <c r="AO35" s="12" t="e">
        <v>#VALUE!</v>
      </c>
      <c r="AP35" s="12" t="e">
        <v>#VALUE!</v>
      </c>
      <c r="AQ35" s="12" t="e">
        <v>#VALUE!</v>
      </c>
      <c r="AR35" s="12" t="e">
        <v>#VALUE!</v>
      </c>
      <c r="AS35" s="12" t="e">
        <v>#VALUE!</v>
      </c>
      <c r="AT35" s="12" t="e">
        <v>#VALUE!</v>
      </c>
      <c r="AU35" s="12" t="e">
        <v>#VALUE!</v>
      </c>
      <c r="AW35" s="12"/>
      <c r="AX35" s="12"/>
      <c r="AY35" s="12"/>
      <c r="AZ35" s="12"/>
      <c r="BA35" s="12"/>
      <c r="BB35" s="12"/>
      <c r="BC35" s="12"/>
    </row>
    <row r="36" spans="1:55">
      <c r="A36" s="10" t="s">
        <v>261</v>
      </c>
      <c r="B36" s="10" t="s">
        <v>262</v>
      </c>
      <c r="E36" s="13">
        <f>Sheet2!E36/Sheet2!AO36</f>
        <v>0</v>
      </c>
      <c r="F36" s="13">
        <f>Sheet2!F36/Sheet2!AP36</f>
        <v>0</v>
      </c>
      <c r="G36" s="13">
        <f>Sheet2!G36/Sheet2!AQ36</f>
        <v>0</v>
      </c>
      <c r="H36" s="13">
        <f>Sheet2!H36/Sheet2!AR36</f>
        <v>0</v>
      </c>
      <c r="I36" s="13">
        <f>Sheet2!I36/Sheet2!AS36</f>
        <v>0</v>
      </c>
      <c r="J36" s="13">
        <f>Sheet2!J36/Sheet2!AT36</f>
        <v>0</v>
      </c>
      <c r="K36" s="13">
        <f>Sheet2!K36/Sheet2!AU36</f>
        <v>0</v>
      </c>
      <c r="L36" s="13">
        <f>Sheet2!L36/Sheet2!AO36</f>
        <v>0</v>
      </c>
      <c r="M36" s="13">
        <f>Sheet2!M36/Sheet2!AP36</f>
        <v>0</v>
      </c>
      <c r="N36" s="13">
        <f>Sheet2!N36/Sheet2!AQ36</f>
        <v>0</v>
      </c>
      <c r="O36" s="13">
        <f>Sheet2!O36/Sheet2!AR36</f>
        <v>0</v>
      </c>
      <c r="P36" s="13">
        <f>Sheet2!P36/Sheet2!AS36</f>
        <v>3.6447754457233129E-5</v>
      </c>
      <c r="Q36" s="13">
        <f>Sheet2!Q36/Sheet2!AT36</f>
        <v>7.8988941548183258E-6</v>
      </c>
      <c r="R36" s="13">
        <f>Sheet2!R36/Sheet2!AU36</f>
        <v>0</v>
      </c>
      <c r="S36" s="13">
        <f>Sheet2!S36/Sheet2!AO36</f>
        <v>0</v>
      </c>
      <c r="T36" s="13">
        <f>Sheet2!T36/Sheet2!AP36</f>
        <v>0</v>
      </c>
      <c r="U36" s="13">
        <f>Sheet2!U36/Sheet2!AQ36</f>
        <v>0</v>
      </c>
      <c r="V36" s="13">
        <f>Sheet2!V36/Sheet2!AR36</f>
        <v>0</v>
      </c>
      <c r="W36" s="13">
        <f>Sheet2!W36/Sheet2!AS36</f>
        <v>2.2568269013766644E-5</v>
      </c>
      <c r="X36" s="13">
        <f>Sheet2!X36/Sheet2!AT36</f>
        <v>1.4974046490634169E-3</v>
      </c>
      <c r="Y36" s="13">
        <f>Sheet2!Y36/Sheet2!AU36</f>
        <v>1.0155721056194991E-5</v>
      </c>
      <c r="Z36" s="13">
        <f>Sheet2!Z36/Sheet2!AO36</f>
        <v>0</v>
      </c>
      <c r="AA36" s="13">
        <f>Sheet2!AA36/Sheet2!AP36</f>
        <v>0</v>
      </c>
      <c r="AB36" s="13">
        <f>Sheet2!AB36/Sheet2!AQ36</f>
        <v>0</v>
      </c>
      <c r="AC36" s="13">
        <f>Sheet2!AC36/Sheet2!AR36</f>
        <v>5.6420672534416606E-4</v>
      </c>
      <c r="AD36" s="13">
        <f>Sheet2!AD36/Sheet2!AS36</f>
        <v>9.5915143308508241E-5</v>
      </c>
      <c r="AE36" s="13">
        <f>Sheet2!AE36/Sheet2!AT36</f>
        <v>0</v>
      </c>
      <c r="AF36" s="13">
        <f>Sheet2!AF36/Sheet2!AU36</f>
        <v>0</v>
      </c>
      <c r="AG36" s="13">
        <f>Sheet2!AG36/Sheet2!AO36</f>
        <v>0</v>
      </c>
      <c r="AH36" s="13">
        <f>Sheet2!AH36/Sheet2!AP36</f>
        <v>0</v>
      </c>
      <c r="AI36" s="13">
        <f>Sheet2!AI36/Sheet2!AQ36</f>
        <v>0</v>
      </c>
      <c r="AJ36" s="13">
        <f>Sheet2!AJ36/Sheet2!AR36</f>
        <v>0</v>
      </c>
      <c r="AK36" s="13">
        <f>Sheet2!AK36/Sheet2!AS36</f>
        <v>1.8844504626495149E-5</v>
      </c>
      <c r="AL36" s="13">
        <f>Sheet2!AL36/Sheet2!AT36</f>
        <v>1.0155721056194989E-6</v>
      </c>
      <c r="AM36" s="13">
        <v>0</v>
      </c>
      <c r="AO36" s="12">
        <v>8862000</v>
      </c>
      <c r="AP36" s="12">
        <v>8862000</v>
      </c>
      <c r="AQ36" s="12">
        <v>8862000</v>
      </c>
      <c r="AR36" s="12">
        <v>8862000</v>
      </c>
      <c r="AS36" s="12">
        <v>8862000</v>
      </c>
      <c r="AT36" s="12">
        <v>8862000</v>
      </c>
      <c r="AU36" s="12">
        <v>8862000</v>
      </c>
      <c r="AW36" s="12"/>
      <c r="AX36" s="12"/>
      <c r="AY36" s="12"/>
      <c r="AZ36" s="12"/>
      <c r="BA36" s="12"/>
      <c r="BB36" s="12"/>
      <c r="BC36" s="12"/>
    </row>
    <row r="37" spans="1:55">
      <c r="A37" s="10" t="s">
        <v>263</v>
      </c>
      <c r="B37" s="10" t="s">
        <v>264</v>
      </c>
      <c r="E37" s="13">
        <f>Sheet2!E37/Sheet2!AO37</f>
        <v>6.3487503590922145E-2</v>
      </c>
      <c r="F37" s="13">
        <f>Sheet2!F37/Sheet2!AP37</f>
        <v>0.17954610744039068</v>
      </c>
      <c r="G37" s="13">
        <f>Sheet2!G37/Sheet2!AQ37</f>
        <v>0.40218328066647513</v>
      </c>
      <c r="H37" s="13">
        <f>Sheet2!H37/Sheet2!AR37</f>
        <v>1.0857512209135306E-2</v>
      </c>
      <c r="I37" s="13">
        <f>Sheet2!I37/Sheet2!AS37</f>
        <v>2.9732835392128698E-3</v>
      </c>
      <c r="J37" s="13">
        <f>Sheet2!J37/Sheet2!AT37</f>
        <v>0</v>
      </c>
      <c r="K37" s="13">
        <f>Sheet2!K37/Sheet2!AU37</f>
        <v>0</v>
      </c>
      <c r="L37" s="13">
        <f>Sheet2!L37/Sheet2!AO37</f>
        <v>0</v>
      </c>
      <c r="M37" s="13">
        <f>Sheet2!M37/Sheet2!AP37</f>
        <v>0</v>
      </c>
      <c r="N37" s="13">
        <f>Sheet2!N37/Sheet2!AQ37</f>
        <v>0</v>
      </c>
      <c r="O37" s="13">
        <f>Sheet2!O37/Sheet2!AR37</f>
        <v>0</v>
      </c>
      <c r="P37" s="13">
        <f>Sheet2!P37/Sheet2!AS37</f>
        <v>0</v>
      </c>
      <c r="Q37" s="13">
        <f>Sheet2!Q37/Sheet2!AT37</f>
        <v>0</v>
      </c>
      <c r="R37" s="13">
        <f>Sheet2!R37/Sheet2!AU37</f>
        <v>0</v>
      </c>
      <c r="S37" s="13">
        <f>Sheet2!S37/Sheet2!AO37</f>
        <v>0</v>
      </c>
      <c r="T37" s="13">
        <f>Sheet2!T37/Sheet2!AP37</f>
        <v>2.9761562769319163E-4</v>
      </c>
      <c r="U37" s="13">
        <f>Sheet2!U37/Sheet2!AQ37</f>
        <v>4.7865555874748635E-3</v>
      </c>
      <c r="V37" s="13">
        <f>Sheet2!V37/Sheet2!AR37</f>
        <v>9.5518529158287856E-3</v>
      </c>
      <c r="W37" s="13">
        <f>Sheet2!W37/Sheet2!AS37</f>
        <v>2.2407354208560758E-4</v>
      </c>
      <c r="X37" s="13">
        <f>Sheet2!X37/Sheet2!AT37</f>
        <v>2.280565929330652E-2</v>
      </c>
      <c r="Y37" s="13">
        <f>Sheet2!Y37/Sheet2!AU37</f>
        <v>4.1616202240735423E-2</v>
      </c>
      <c r="Z37" s="13">
        <f>Sheet2!Z37/Sheet2!AO37</f>
        <v>0</v>
      </c>
      <c r="AA37" s="13">
        <f>Sheet2!AA37/Sheet2!AP37</f>
        <v>0</v>
      </c>
      <c r="AB37" s="13">
        <f>Sheet2!AB37/Sheet2!AQ37</f>
        <v>0</v>
      </c>
      <c r="AC37" s="13">
        <f>Sheet2!AC37/Sheet2!AR37</f>
        <v>0</v>
      </c>
      <c r="AD37" s="13">
        <f>Sheet2!AD37/Sheet2!AS37</f>
        <v>0</v>
      </c>
      <c r="AE37" s="13">
        <f>Sheet2!AE37/Sheet2!AT37</f>
        <v>0</v>
      </c>
      <c r="AF37" s="13">
        <f>Sheet2!AF37/Sheet2!AU37</f>
        <v>0</v>
      </c>
      <c r="AG37" s="13">
        <f>Sheet2!AG37/Sheet2!AO37</f>
        <v>0</v>
      </c>
      <c r="AH37" s="13">
        <f>Sheet2!AH37/Sheet2!AP37</f>
        <v>0</v>
      </c>
      <c r="AI37" s="13">
        <f>Sheet2!AI37/Sheet2!AQ37</f>
        <v>0</v>
      </c>
      <c r="AJ37" s="13">
        <f>Sheet2!AJ37/Sheet2!AR37</f>
        <v>0</v>
      </c>
      <c r="AK37" s="13">
        <f>Sheet2!AK37/Sheet2!AS37</f>
        <v>0</v>
      </c>
      <c r="AL37" s="13">
        <f>Sheet2!AL37/Sheet2!AT37</f>
        <v>0</v>
      </c>
      <c r="AM37" s="13">
        <v>0</v>
      </c>
      <c r="AO37" s="12">
        <v>6962000</v>
      </c>
      <c r="AP37" s="12">
        <v>6962000</v>
      </c>
      <c r="AQ37" s="12">
        <v>6962000</v>
      </c>
      <c r="AR37" s="12">
        <v>6962000</v>
      </c>
      <c r="AS37" s="12">
        <v>6962000</v>
      </c>
      <c r="AT37" s="12">
        <v>6962000</v>
      </c>
      <c r="AU37" s="12">
        <v>6962000</v>
      </c>
      <c r="AW37" s="12"/>
      <c r="AX37" s="12"/>
      <c r="AY37" s="12"/>
      <c r="AZ37" s="12"/>
      <c r="BA37" s="12"/>
      <c r="BB37" s="12"/>
      <c r="BC37" s="12"/>
    </row>
    <row r="38" spans="1:55">
      <c r="A38" s="10" t="s">
        <v>265</v>
      </c>
      <c r="B38" s="10" t="s">
        <v>266</v>
      </c>
      <c r="E38" s="13">
        <f>Sheet2!E38/Sheet2!AO38</f>
        <v>0</v>
      </c>
      <c r="F38" s="13">
        <f>Sheet2!F38/Sheet2!AP38</f>
        <v>0</v>
      </c>
      <c r="G38" s="13">
        <f>Sheet2!G38/Sheet2!AQ38</f>
        <v>0</v>
      </c>
      <c r="H38" s="13">
        <f>Sheet2!H38/Sheet2!AR38</f>
        <v>0</v>
      </c>
      <c r="I38" s="13">
        <f>Sheet2!I38/Sheet2!AS38</f>
        <v>0.15892420537897312</v>
      </c>
      <c r="J38" s="13">
        <f>Sheet2!J38/Sheet2!AT38</f>
        <v>0.52567237163814184</v>
      </c>
      <c r="K38" s="13">
        <f>Sheet2!K38/Sheet2!AU38</f>
        <v>6.4180929095354528E-2</v>
      </c>
      <c r="L38" s="13">
        <f>Sheet2!L38/Sheet2!AO38</f>
        <v>0</v>
      </c>
      <c r="M38" s="13">
        <f>Sheet2!M38/Sheet2!AP38</f>
        <v>0</v>
      </c>
      <c r="N38" s="13">
        <f>Sheet2!N38/Sheet2!AQ38</f>
        <v>0</v>
      </c>
      <c r="O38" s="13">
        <f>Sheet2!O38/Sheet2!AR38</f>
        <v>0</v>
      </c>
      <c r="P38" s="13">
        <f>Sheet2!P38/Sheet2!AS38</f>
        <v>0</v>
      </c>
      <c r="Q38" s="13">
        <f>Sheet2!Q38/Sheet2!AT38</f>
        <v>0</v>
      </c>
      <c r="R38" s="13">
        <f>Sheet2!R38/Sheet2!AU38</f>
        <v>0</v>
      </c>
      <c r="S38" s="13">
        <f>Sheet2!S38/Sheet2!AO38</f>
        <v>0</v>
      </c>
      <c r="T38" s="13">
        <f>Sheet2!T38/Sheet2!AP38</f>
        <v>0</v>
      </c>
      <c r="U38" s="13">
        <f>Sheet2!U38/Sheet2!AQ38</f>
        <v>8.8019559902200492E-4</v>
      </c>
      <c r="V38" s="13">
        <f>Sheet2!V38/Sheet2!AR38</f>
        <v>0</v>
      </c>
      <c r="W38" s="13">
        <f>Sheet2!W38/Sheet2!AS38</f>
        <v>2.0782396088019559E-3</v>
      </c>
      <c r="X38" s="13">
        <f>Sheet2!X38/Sheet2!AT38</f>
        <v>1.3571149144254278E-2</v>
      </c>
      <c r="Y38" s="13">
        <f>Sheet2!Y38/Sheet2!AU38</f>
        <v>3.243276283618582E-3</v>
      </c>
      <c r="Z38" s="13">
        <f>Sheet2!Z38/Sheet2!AO38</f>
        <v>0</v>
      </c>
      <c r="AA38" s="13">
        <f>Sheet2!AA38/Sheet2!AP38</f>
        <v>0</v>
      </c>
      <c r="AB38" s="13">
        <f>Sheet2!AB38/Sheet2!AQ38</f>
        <v>0</v>
      </c>
      <c r="AC38" s="13">
        <f>Sheet2!AC38/Sheet2!AR38</f>
        <v>0</v>
      </c>
      <c r="AD38" s="13">
        <f>Sheet2!AD38/Sheet2!AS38</f>
        <v>7.5330073349633249E-3</v>
      </c>
      <c r="AE38" s="13">
        <f>Sheet2!AE38/Sheet2!AT38</f>
        <v>4.1577017114914428E-3</v>
      </c>
      <c r="AF38" s="13">
        <f>Sheet2!AF38/Sheet2!AU38</f>
        <v>3.6674816625916872E-4</v>
      </c>
      <c r="AG38" s="13">
        <f>Sheet2!AG38/Sheet2!AO38</f>
        <v>0</v>
      </c>
      <c r="AH38" s="13">
        <f>Sheet2!AH38/Sheet2!AP38</f>
        <v>0</v>
      </c>
      <c r="AI38" s="13">
        <f>Sheet2!AI38/Sheet2!AQ38</f>
        <v>0</v>
      </c>
      <c r="AJ38" s="13">
        <f>Sheet2!AJ38/Sheet2!AR38</f>
        <v>0</v>
      </c>
      <c r="AK38" s="13">
        <f>Sheet2!AK38/Sheet2!AS38</f>
        <v>0</v>
      </c>
      <c r="AL38" s="13">
        <f>Sheet2!AL38/Sheet2!AT38</f>
        <v>0</v>
      </c>
      <c r="AM38" s="13">
        <v>0</v>
      </c>
      <c r="AO38" s="12">
        <v>4090000</v>
      </c>
      <c r="AP38" s="12">
        <v>4090000</v>
      </c>
      <c r="AQ38" s="12">
        <v>4090000</v>
      </c>
      <c r="AR38" s="12">
        <v>4090000</v>
      </c>
      <c r="AS38" s="12">
        <v>4090000</v>
      </c>
      <c r="AT38" s="12">
        <v>4090000</v>
      </c>
      <c r="AU38" s="12">
        <v>4090000</v>
      </c>
      <c r="AW38" s="12"/>
      <c r="AX38" s="12"/>
      <c r="AY38" s="12"/>
      <c r="AZ38" s="12"/>
      <c r="BA38" s="12"/>
      <c r="BB38" s="12"/>
      <c r="BC38" s="12"/>
    </row>
    <row r="39" spans="1:55">
      <c r="A39" s="10" t="s">
        <v>267</v>
      </c>
      <c r="B39" s="10" t="s">
        <v>268</v>
      </c>
      <c r="E39" s="13" t="e">
        <f>Sheet2!E39/Sheet2!AO39</f>
        <v>#VALUE!</v>
      </c>
      <c r="F39" s="13" t="e">
        <f>Sheet2!F39/Sheet2!AP39</f>
        <v>#VALUE!</v>
      </c>
      <c r="G39" s="13" t="e">
        <f>Sheet2!G39/Sheet2!AQ39</f>
        <v>#VALUE!</v>
      </c>
      <c r="H39" s="13" t="e">
        <f>Sheet2!H39/Sheet2!AR39</f>
        <v>#VALUE!</v>
      </c>
      <c r="I39" s="13" t="e">
        <f>Sheet2!I39/Sheet2!AS39</f>
        <v>#VALUE!</v>
      </c>
      <c r="J39" s="13" t="e">
        <f>Sheet2!J39/Sheet2!AT39</f>
        <v>#VALUE!</v>
      </c>
      <c r="K39" s="13" t="e">
        <f>Sheet2!K39/Sheet2!AU39</f>
        <v>#VALUE!</v>
      </c>
      <c r="L39" s="13" t="e">
        <f>Sheet2!L39/Sheet2!AO39</f>
        <v>#VALUE!</v>
      </c>
      <c r="M39" s="13" t="e">
        <f>Sheet2!M39/Sheet2!AP39</f>
        <v>#VALUE!</v>
      </c>
      <c r="N39" s="13" t="e">
        <f>Sheet2!N39/Sheet2!AQ39</f>
        <v>#VALUE!</v>
      </c>
      <c r="O39" s="13" t="e">
        <f>Sheet2!O39/Sheet2!AR39</f>
        <v>#VALUE!</v>
      </c>
      <c r="P39" s="13" t="e">
        <f>Sheet2!P39/Sheet2!AS39</f>
        <v>#VALUE!</v>
      </c>
      <c r="Q39" s="13" t="e">
        <f>Sheet2!Q39/Sheet2!AT39</f>
        <v>#VALUE!</v>
      </c>
      <c r="R39" s="13" t="e">
        <f>Sheet2!R39/Sheet2!AU39</f>
        <v>#VALUE!</v>
      </c>
      <c r="S39" s="13" t="e">
        <f>Sheet2!S39/Sheet2!AO39</f>
        <v>#VALUE!</v>
      </c>
      <c r="T39" s="13" t="e">
        <f>Sheet2!T39/Sheet2!AP39</f>
        <v>#VALUE!</v>
      </c>
      <c r="U39" s="13" t="e">
        <f>Sheet2!U39/Sheet2!AQ39</f>
        <v>#VALUE!</v>
      </c>
      <c r="V39" s="13" t="e">
        <f>Sheet2!V39/Sheet2!AR39</f>
        <v>#VALUE!</v>
      </c>
      <c r="W39" s="13" t="e">
        <f>Sheet2!W39/Sheet2!AS39</f>
        <v>#VALUE!</v>
      </c>
      <c r="X39" s="13" t="e">
        <f>Sheet2!X39/Sheet2!AT39</f>
        <v>#VALUE!</v>
      </c>
      <c r="Y39" s="13" t="e">
        <f>Sheet2!Y39/Sheet2!AU39</f>
        <v>#VALUE!</v>
      </c>
      <c r="Z39" s="13" t="e">
        <f>Sheet2!Z39/Sheet2!AO39</f>
        <v>#VALUE!</v>
      </c>
      <c r="AA39" s="13" t="e">
        <f>Sheet2!AA39/Sheet2!AP39</f>
        <v>#VALUE!</v>
      </c>
      <c r="AB39" s="13" t="e">
        <f>Sheet2!AB39/Sheet2!AQ39</f>
        <v>#VALUE!</v>
      </c>
      <c r="AC39" s="13" t="e">
        <f>Sheet2!AC39/Sheet2!AR39</f>
        <v>#VALUE!</v>
      </c>
      <c r="AD39" s="13" t="e">
        <f>Sheet2!AD39/Sheet2!AS39</f>
        <v>#VALUE!</v>
      </c>
      <c r="AE39" s="13" t="e">
        <f>Sheet2!AE39/Sheet2!AT39</f>
        <v>#VALUE!</v>
      </c>
      <c r="AF39" s="13" t="e">
        <f>Sheet2!AF39/Sheet2!AU39</f>
        <v>#VALUE!</v>
      </c>
      <c r="AG39" s="13" t="e">
        <f>Sheet2!AG39/Sheet2!AO39</f>
        <v>#VALUE!</v>
      </c>
      <c r="AH39" s="13" t="e">
        <f>Sheet2!AH39/Sheet2!AP39</f>
        <v>#VALUE!</v>
      </c>
      <c r="AI39" s="13" t="e">
        <f>Sheet2!AI39/Sheet2!AQ39</f>
        <v>#VALUE!</v>
      </c>
      <c r="AJ39" s="13" t="e">
        <f>Sheet2!AJ39/Sheet2!AR39</f>
        <v>#VALUE!</v>
      </c>
      <c r="AK39" s="13" t="e">
        <f>Sheet2!AK39/Sheet2!AS39</f>
        <v>#VALUE!</v>
      </c>
      <c r="AL39" s="13" t="e">
        <f>Sheet2!AL39/Sheet2!AT39</f>
        <v>#VALUE!</v>
      </c>
      <c r="AM39" s="13" t="e">
        <v>#VALUE!</v>
      </c>
      <c r="AO39" s="12" t="e">
        <v>#VALUE!</v>
      </c>
      <c r="AP39" s="12" t="e">
        <v>#VALUE!</v>
      </c>
      <c r="AQ39" s="12" t="e">
        <v>#VALUE!</v>
      </c>
      <c r="AR39" s="12" t="e">
        <v>#VALUE!</v>
      </c>
      <c r="AS39" s="12" t="e">
        <v>#VALUE!</v>
      </c>
      <c r="AT39" s="12" t="e">
        <v>#VALUE!</v>
      </c>
      <c r="AU39" s="12" t="e">
        <v>#VALUE!</v>
      </c>
      <c r="AW39" s="12"/>
      <c r="AX39" s="12"/>
      <c r="AY39" s="12"/>
      <c r="AZ39" s="12"/>
      <c r="BA39" s="12"/>
      <c r="BB39" s="12"/>
      <c r="BC39" s="12"/>
    </row>
    <row r="40" spans="1:55">
      <c r="A40" s="10" t="s">
        <v>269</v>
      </c>
      <c r="B40" s="10" t="s">
        <v>270</v>
      </c>
      <c r="E40" s="13">
        <f>Sheet2!E40/Sheet2!AO40</f>
        <v>0</v>
      </c>
      <c r="F40" s="13">
        <f>Sheet2!F40/Sheet2!AP40</f>
        <v>0</v>
      </c>
      <c r="G40" s="13">
        <f>Sheet2!G40/Sheet2!AQ40</f>
        <v>2.1480289621882542E-2</v>
      </c>
      <c r="H40" s="13">
        <f>Sheet2!H40/Sheet2!AR40</f>
        <v>0</v>
      </c>
      <c r="I40" s="13">
        <f>Sheet2!I40/Sheet2!AS40</f>
        <v>0</v>
      </c>
      <c r="J40" s="13">
        <f>Sheet2!J40/Sheet2!AT40</f>
        <v>0</v>
      </c>
      <c r="K40" s="13">
        <f>Sheet2!K40/Sheet2!AU40</f>
        <v>0</v>
      </c>
      <c r="L40" s="13">
        <f>Sheet2!L40/Sheet2!AO40</f>
        <v>0</v>
      </c>
      <c r="M40" s="13">
        <f>Sheet2!M40/Sheet2!AP40</f>
        <v>0</v>
      </c>
      <c r="N40" s="13">
        <f>Sheet2!N40/Sheet2!AQ40</f>
        <v>0</v>
      </c>
      <c r="O40" s="13">
        <f>Sheet2!O40/Sheet2!AR40</f>
        <v>0</v>
      </c>
      <c r="P40" s="13">
        <f>Sheet2!P40/Sheet2!AS40</f>
        <v>0</v>
      </c>
      <c r="Q40" s="13">
        <f>Sheet2!Q40/Sheet2!AT40</f>
        <v>0</v>
      </c>
      <c r="R40" s="13">
        <f>Sheet2!R40/Sheet2!AU40</f>
        <v>0</v>
      </c>
      <c r="S40" s="13">
        <f>Sheet2!S40/Sheet2!AO40</f>
        <v>0</v>
      </c>
      <c r="T40" s="13">
        <f>Sheet2!T40/Sheet2!AP40</f>
        <v>0</v>
      </c>
      <c r="U40" s="13">
        <f>Sheet2!U40/Sheet2!AQ40</f>
        <v>1.3791518216296978E-4</v>
      </c>
      <c r="V40" s="13">
        <f>Sheet2!V40/Sheet2!AR40</f>
        <v>0</v>
      </c>
      <c r="W40" s="13">
        <f>Sheet2!W40/Sheet2!AS40</f>
        <v>3.4478795540742444E-4</v>
      </c>
      <c r="X40" s="13">
        <f>Sheet2!X40/Sheet2!AT40</f>
        <v>1.1833122629582808E-3</v>
      </c>
      <c r="Y40" s="13">
        <f>Sheet2!Y40/Sheet2!AU40</f>
        <v>3.2289392023905298E-3</v>
      </c>
      <c r="Z40" s="13">
        <f>Sheet2!Z40/Sheet2!AO40</f>
        <v>0</v>
      </c>
      <c r="AA40" s="13">
        <f>Sheet2!AA40/Sheet2!AP40</f>
        <v>0</v>
      </c>
      <c r="AB40" s="13">
        <f>Sheet2!AB40/Sheet2!AQ40</f>
        <v>0</v>
      </c>
      <c r="AC40" s="13">
        <f>Sheet2!AC40/Sheet2!AR40</f>
        <v>0</v>
      </c>
      <c r="AD40" s="13">
        <f>Sheet2!AD40/Sheet2!AS40</f>
        <v>0</v>
      </c>
      <c r="AE40" s="13">
        <f>Sheet2!AE40/Sheet2!AT40</f>
        <v>0</v>
      </c>
      <c r="AF40" s="13">
        <f>Sheet2!AF40/Sheet2!AU40</f>
        <v>0</v>
      </c>
      <c r="AG40" s="13">
        <f>Sheet2!AG40/Sheet2!AO40</f>
        <v>0</v>
      </c>
      <c r="AH40" s="13">
        <f>Sheet2!AH40/Sheet2!AP40</f>
        <v>0</v>
      </c>
      <c r="AI40" s="13">
        <f>Sheet2!AI40/Sheet2!AQ40</f>
        <v>0</v>
      </c>
      <c r="AJ40" s="13">
        <f>Sheet2!AJ40/Sheet2!AR40</f>
        <v>0</v>
      </c>
      <c r="AK40" s="13">
        <f>Sheet2!AK40/Sheet2!AS40</f>
        <v>0</v>
      </c>
      <c r="AL40" s="13">
        <f>Sheet2!AL40/Sheet2!AT40</f>
        <v>0</v>
      </c>
      <c r="AM40" s="13">
        <v>0</v>
      </c>
      <c r="AO40" s="12">
        <v>8701000</v>
      </c>
      <c r="AP40" s="12">
        <v>8701000</v>
      </c>
      <c r="AQ40" s="12">
        <v>8701000</v>
      </c>
      <c r="AR40" s="12">
        <v>8701000</v>
      </c>
      <c r="AS40" s="12">
        <v>8701000</v>
      </c>
      <c r="AT40" s="12">
        <v>8701000</v>
      </c>
      <c r="AU40" s="12">
        <v>8701000</v>
      </c>
      <c r="AW40" s="12"/>
      <c r="AX40" s="12"/>
      <c r="AY40" s="12"/>
      <c r="AZ40" s="12"/>
      <c r="BA40" s="12"/>
      <c r="BB40" s="12"/>
      <c r="BC40" s="12"/>
    </row>
    <row r="41" spans="1:55">
      <c r="A41" s="10" t="s">
        <v>271</v>
      </c>
      <c r="B41" s="10" t="s">
        <v>272</v>
      </c>
      <c r="E41" s="13">
        <f>Sheet2!E41/Sheet2!AO41</f>
        <v>0</v>
      </c>
      <c r="F41" s="13">
        <f>Sheet2!F41/Sheet2!AP41</f>
        <v>1.225940909648155E-3</v>
      </c>
      <c r="G41" s="13">
        <f>Sheet2!G41/Sheet2!AQ41</f>
        <v>0</v>
      </c>
      <c r="H41" s="13">
        <f>Sheet2!H41/Sheet2!AR41</f>
        <v>0</v>
      </c>
      <c r="I41" s="13">
        <f>Sheet2!I41/Sheet2!AS41</f>
        <v>0</v>
      </c>
      <c r="J41" s="13">
        <f>Sheet2!J41/Sheet2!AT41</f>
        <v>0</v>
      </c>
      <c r="K41" s="13">
        <f>Sheet2!K41/Sheet2!AU41</f>
        <v>0</v>
      </c>
      <c r="L41" s="13">
        <f>Sheet2!L41/Sheet2!AO41</f>
        <v>8.1729393976543666E-6</v>
      </c>
      <c r="M41" s="13">
        <f>Sheet2!M41/Sheet2!AP41</f>
        <v>0</v>
      </c>
      <c r="N41" s="13">
        <f>Sheet2!N41/Sheet2!AQ41</f>
        <v>0</v>
      </c>
      <c r="O41" s="13">
        <f>Sheet2!O41/Sheet2!AR41</f>
        <v>0</v>
      </c>
      <c r="P41" s="13">
        <f>Sheet2!P41/Sheet2!AS41</f>
        <v>0</v>
      </c>
      <c r="Q41" s="13">
        <f>Sheet2!Q41/Sheet2!AT41</f>
        <v>0</v>
      </c>
      <c r="R41" s="13">
        <f>Sheet2!R41/Sheet2!AU41</f>
        <v>0</v>
      </c>
      <c r="S41" s="13">
        <f>Sheet2!S41/Sheet2!AO41</f>
        <v>0</v>
      </c>
      <c r="T41" s="13">
        <f>Sheet2!T41/Sheet2!AP41</f>
        <v>1.8389113644722325E-4</v>
      </c>
      <c r="U41" s="13">
        <f>Sheet2!U41/Sheet2!AQ41</f>
        <v>0</v>
      </c>
      <c r="V41" s="13">
        <f>Sheet2!V41/Sheet2!AR41</f>
        <v>1.9124678190511218E-3</v>
      </c>
      <c r="W41" s="13">
        <f>Sheet2!W41/Sheet2!AS41</f>
        <v>1.2668056066364268E-4</v>
      </c>
      <c r="X41" s="13">
        <f>Sheet2!X41/Sheet2!AT41</f>
        <v>5.504474684320216E-4</v>
      </c>
      <c r="Y41" s="13">
        <f>Sheet2!Y41/Sheet2!AU41</f>
        <v>1.0624821216950677E-4</v>
      </c>
      <c r="Z41" s="13">
        <f>Sheet2!Z41/Sheet2!AO41</f>
        <v>0</v>
      </c>
      <c r="AA41" s="13">
        <f>Sheet2!AA41/Sheet2!AP41</f>
        <v>1.4915614400719219E-4</v>
      </c>
      <c r="AB41" s="13">
        <f>Sheet2!AB41/Sheet2!AQ41</f>
        <v>0</v>
      </c>
      <c r="AC41" s="13">
        <f>Sheet2!AC41/Sheet2!AR41</f>
        <v>5.3287564872706471E-5</v>
      </c>
      <c r="AD41" s="13">
        <f>Sheet2!AD41/Sheet2!AS41</f>
        <v>2.8891340770708187E-4</v>
      </c>
      <c r="AE41" s="13">
        <f>Sheet2!AE41/Sheet2!AT41</f>
        <v>2.0432348494135917E-5</v>
      </c>
      <c r="AF41" s="13">
        <f>Sheet2!AF41/Sheet2!AU41</f>
        <v>1.225940909648155E-7</v>
      </c>
      <c r="AG41" s="13">
        <f>Sheet2!AG41/Sheet2!AO41</f>
        <v>2.0432348494135917E-4</v>
      </c>
      <c r="AH41" s="13">
        <f>Sheet2!AH41/Sheet2!AP41</f>
        <v>8.1729393976543666E-5</v>
      </c>
      <c r="AI41" s="13">
        <f>Sheet2!AI41/Sheet2!AQ41</f>
        <v>1.0216174247067958E-3</v>
      </c>
      <c r="AJ41" s="13">
        <f>Sheet2!AJ41/Sheet2!AR41</f>
        <v>4.5359813656981735E-4</v>
      </c>
      <c r="AK41" s="13">
        <f>Sheet2!AK41/Sheet2!AS41</f>
        <v>4.6177107596747171E-4</v>
      </c>
      <c r="AL41" s="13">
        <f>Sheet2!AL41/Sheet2!AT41</f>
        <v>0</v>
      </c>
      <c r="AM41" s="13">
        <v>0</v>
      </c>
      <c r="AO41" s="12">
        <v>24471000</v>
      </c>
      <c r="AP41" s="12">
        <v>24471000</v>
      </c>
      <c r="AQ41" s="12">
        <v>24471000</v>
      </c>
      <c r="AR41" s="12">
        <v>24471000</v>
      </c>
      <c r="AS41" s="12">
        <v>24471000</v>
      </c>
      <c r="AT41" s="12">
        <v>24471000</v>
      </c>
      <c r="AU41" s="12">
        <v>24471000</v>
      </c>
      <c r="AW41" s="12"/>
      <c r="AX41" s="12"/>
      <c r="AY41" s="12"/>
      <c r="AZ41" s="12"/>
      <c r="BA41" s="12"/>
      <c r="BB41" s="12"/>
      <c r="BC41" s="12"/>
    </row>
    <row r="42" spans="1:55">
      <c r="A42" s="10" t="s">
        <v>273</v>
      </c>
      <c r="B42" s="10" t="s">
        <v>274</v>
      </c>
      <c r="E42" s="13">
        <f>Sheet2!E42/Sheet2!AO42</f>
        <v>0</v>
      </c>
      <c r="F42" s="13">
        <f>Sheet2!F42/Sheet2!AP42</f>
        <v>0</v>
      </c>
      <c r="G42" s="13">
        <f>Sheet2!G42/Sheet2!AQ42</f>
        <v>0</v>
      </c>
      <c r="H42" s="13">
        <f>Sheet2!H42/Sheet2!AR42</f>
        <v>0</v>
      </c>
      <c r="I42" s="13">
        <f>Sheet2!I42/Sheet2!AS42</f>
        <v>0.15384615384615385</v>
      </c>
      <c r="J42" s="13">
        <f>Sheet2!J42/Sheet2!AT42</f>
        <v>0</v>
      </c>
      <c r="K42" s="13">
        <f>Sheet2!K42/Sheet2!AU42</f>
        <v>0</v>
      </c>
      <c r="L42" s="13">
        <f>Sheet2!L42/Sheet2!AO42</f>
        <v>0</v>
      </c>
      <c r="M42" s="13">
        <f>Sheet2!M42/Sheet2!AP42</f>
        <v>0</v>
      </c>
      <c r="N42" s="13">
        <f>Sheet2!N42/Sheet2!AQ42</f>
        <v>0</v>
      </c>
      <c r="O42" s="13">
        <f>Sheet2!O42/Sheet2!AR42</f>
        <v>0</v>
      </c>
      <c r="P42" s="13">
        <f>Sheet2!P42/Sheet2!AS42</f>
        <v>0</v>
      </c>
      <c r="Q42" s="13">
        <f>Sheet2!Q42/Sheet2!AT42</f>
        <v>0</v>
      </c>
      <c r="R42" s="13">
        <f>Sheet2!R42/Sheet2!AU42</f>
        <v>0</v>
      </c>
      <c r="S42" s="13">
        <f>Sheet2!S42/Sheet2!AO42</f>
        <v>0</v>
      </c>
      <c r="T42" s="13">
        <f>Sheet2!T42/Sheet2!AP42</f>
        <v>0</v>
      </c>
      <c r="U42" s="13">
        <f>Sheet2!U42/Sheet2!AQ42</f>
        <v>0</v>
      </c>
      <c r="V42" s="13">
        <f>Sheet2!V42/Sheet2!AR42</f>
        <v>0</v>
      </c>
      <c r="W42" s="13">
        <f>Sheet2!W42/Sheet2!AS42</f>
        <v>0</v>
      </c>
      <c r="X42" s="13">
        <f>Sheet2!X42/Sheet2!AT42</f>
        <v>0</v>
      </c>
      <c r="Y42" s="13">
        <f>Sheet2!Y42/Sheet2!AU42</f>
        <v>0</v>
      </c>
      <c r="Z42" s="13">
        <f>Sheet2!Z42/Sheet2!AO42</f>
        <v>8.5461538461538457E-3</v>
      </c>
      <c r="AA42" s="13">
        <f>Sheet2!AA42/Sheet2!AP42</f>
        <v>2.1153846153846155E-2</v>
      </c>
      <c r="AB42" s="13">
        <f>Sheet2!AB42/Sheet2!AQ42</f>
        <v>0</v>
      </c>
      <c r="AC42" s="13">
        <f>Sheet2!AC42/Sheet2!AR42</f>
        <v>0</v>
      </c>
      <c r="AD42" s="13">
        <f>Sheet2!AD42/Sheet2!AS42</f>
        <v>0</v>
      </c>
      <c r="AE42" s="13">
        <f>Sheet2!AE42/Sheet2!AT42</f>
        <v>0</v>
      </c>
      <c r="AF42" s="13">
        <f>Sheet2!AF42/Sheet2!AU42</f>
        <v>0</v>
      </c>
      <c r="AG42" s="13">
        <f>Sheet2!AG42/Sheet2!AO42</f>
        <v>0</v>
      </c>
      <c r="AH42" s="13">
        <f>Sheet2!AH42/Sheet2!AP42</f>
        <v>0</v>
      </c>
      <c r="AI42" s="13">
        <f>Sheet2!AI42/Sheet2!AQ42</f>
        <v>0</v>
      </c>
      <c r="AJ42" s="13">
        <f>Sheet2!AJ42/Sheet2!AR42</f>
        <v>0</v>
      </c>
      <c r="AK42" s="13">
        <f>Sheet2!AK42/Sheet2!AS42</f>
        <v>0</v>
      </c>
      <c r="AL42" s="13">
        <f>Sheet2!AL42/Sheet2!AT42</f>
        <v>0</v>
      </c>
      <c r="AM42" s="13">
        <v>0</v>
      </c>
      <c r="AO42" s="12">
        <v>260000</v>
      </c>
      <c r="AP42" s="12">
        <v>260000</v>
      </c>
      <c r="AQ42" s="12">
        <v>260000</v>
      </c>
      <c r="AR42" s="12">
        <v>260000</v>
      </c>
      <c r="AS42" s="12">
        <v>260000</v>
      </c>
      <c r="AT42" s="12">
        <v>260000</v>
      </c>
      <c r="AU42" s="12">
        <v>260000</v>
      </c>
      <c r="AW42" s="12"/>
      <c r="AX42" s="12"/>
      <c r="AY42" s="12"/>
      <c r="AZ42" s="12"/>
      <c r="BA42" s="12"/>
      <c r="BB42" s="12"/>
      <c r="BC42" s="12"/>
    </row>
    <row r="43" spans="1:55">
      <c r="A43" s="10" t="s">
        <v>275</v>
      </c>
      <c r="B43" s="10" t="s">
        <v>276</v>
      </c>
      <c r="E43" s="13">
        <f>Sheet2!E43/Sheet2!AO43</f>
        <v>0</v>
      </c>
      <c r="F43" s="13">
        <f>Sheet2!F43/Sheet2!AP43</f>
        <v>0</v>
      </c>
      <c r="G43" s="13">
        <f>Sheet2!G43/Sheet2!AQ43</f>
        <v>0</v>
      </c>
      <c r="H43" s="13">
        <f>Sheet2!H43/Sheet2!AR43</f>
        <v>0</v>
      </c>
      <c r="I43" s="13">
        <f>Sheet2!I43/Sheet2!AS43</f>
        <v>0</v>
      </c>
      <c r="J43" s="13">
        <f>Sheet2!J43/Sheet2!AT43</f>
        <v>0</v>
      </c>
      <c r="K43" s="13">
        <f>Sheet2!K43/Sheet2!AU43</f>
        <v>0</v>
      </c>
      <c r="L43" s="13">
        <f>Sheet2!L43/Sheet2!AO43</f>
        <v>0</v>
      </c>
      <c r="M43" s="13">
        <f>Sheet2!M43/Sheet2!AP43</f>
        <v>0</v>
      </c>
      <c r="N43" s="13">
        <f>Sheet2!N43/Sheet2!AQ43</f>
        <v>0</v>
      </c>
      <c r="O43" s="13">
        <f>Sheet2!O43/Sheet2!AR43</f>
        <v>0</v>
      </c>
      <c r="P43" s="13">
        <f>Sheet2!P43/Sheet2!AS43</f>
        <v>0</v>
      </c>
      <c r="Q43" s="13">
        <f>Sheet2!Q43/Sheet2!AT43</f>
        <v>0</v>
      </c>
      <c r="R43" s="13">
        <f>Sheet2!R43/Sheet2!AU43</f>
        <v>0</v>
      </c>
      <c r="S43" s="13">
        <f>Sheet2!S43/Sheet2!AO43</f>
        <v>0</v>
      </c>
      <c r="T43" s="13">
        <f>Sheet2!T43/Sheet2!AP43</f>
        <v>0</v>
      </c>
      <c r="U43" s="13">
        <f>Sheet2!U43/Sheet2!AQ43</f>
        <v>0</v>
      </c>
      <c r="V43" s="13">
        <f>Sheet2!V43/Sheet2!AR43</f>
        <v>9.2701298701298694E-3</v>
      </c>
      <c r="W43" s="13">
        <f>Sheet2!W43/Sheet2!AS43</f>
        <v>2.3861038961038961E-2</v>
      </c>
      <c r="X43" s="13">
        <f>Sheet2!X43/Sheet2!AT43</f>
        <v>1.9287878787878788E-2</v>
      </c>
      <c r="Y43" s="13">
        <f>Sheet2!Y43/Sheet2!AU43</f>
        <v>5.7922077922077922E-3</v>
      </c>
      <c r="Z43" s="13">
        <f>Sheet2!Z43/Sheet2!AO43</f>
        <v>8.0086580086580087E-4</v>
      </c>
      <c r="AA43" s="13">
        <f>Sheet2!AA43/Sheet2!AP43</f>
        <v>0</v>
      </c>
      <c r="AB43" s="13">
        <f>Sheet2!AB43/Sheet2!AQ43</f>
        <v>0</v>
      </c>
      <c r="AC43" s="13">
        <f>Sheet2!AC43/Sheet2!AR43</f>
        <v>0</v>
      </c>
      <c r="AD43" s="13">
        <f>Sheet2!AD43/Sheet2!AS43</f>
        <v>1.2987012987012987E-3</v>
      </c>
      <c r="AE43" s="13">
        <f>Sheet2!AE43/Sheet2!AT43</f>
        <v>0</v>
      </c>
      <c r="AF43" s="13">
        <f>Sheet2!AF43/Sheet2!AU43</f>
        <v>5.6155844155844157E-3</v>
      </c>
      <c r="AG43" s="13">
        <f>Sheet2!AG43/Sheet2!AO43</f>
        <v>0</v>
      </c>
      <c r="AH43" s="13">
        <f>Sheet2!AH43/Sheet2!AP43</f>
        <v>0</v>
      </c>
      <c r="AI43" s="13">
        <f>Sheet2!AI43/Sheet2!AQ43</f>
        <v>0</v>
      </c>
      <c r="AJ43" s="13">
        <f>Sheet2!AJ43/Sheet2!AR43</f>
        <v>3.6796536796536798E-5</v>
      </c>
      <c r="AK43" s="13">
        <f>Sheet2!AK43/Sheet2!AS43</f>
        <v>3.2467532467532468E-4</v>
      </c>
      <c r="AL43" s="13">
        <f>Sheet2!AL43/Sheet2!AT43</f>
        <v>0</v>
      </c>
      <c r="AM43" s="13">
        <v>0</v>
      </c>
      <c r="AO43" s="12">
        <v>2310000</v>
      </c>
      <c r="AP43" s="12">
        <v>2310000</v>
      </c>
      <c r="AQ43" s="12">
        <v>2310000</v>
      </c>
      <c r="AR43" s="12">
        <v>2310000</v>
      </c>
      <c r="AS43" s="12">
        <v>2310000</v>
      </c>
      <c r="AT43" s="12">
        <v>2310000</v>
      </c>
      <c r="AU43" s="12">
        <v>2310000</v>
      </c>
      <c r="AW43" s="12"/>
      <c r="AX43" s="12"/>
      <c r="AY43" s="12"/>
      <c r="AZ43" s="12"/>
      <c r="BA43" s="12"/>
      <c r="BB43" s="12"/>
      <c r="BC43" s="12"/>
    </row>
    <row r="44" spans="1:55">
      <c r="A44" s="10" t="s">
        <v>277</v>
      </c>
      <c r="B44" s="10" t="s">
        <v>278</v>
      </c>
      <c r="E44" s="13">
        <f>Sheet2!E44/Sheet2!AO44</f>
        <v>0.20398912058023572</v>
      </c>
      <c r="F44" s="13">
        <f>Sheet2!F44/Sheet2!AP44</f>
        <v>0</v>
      </c>
      <c r="G44" s="13">
        <f>Sheet2!G44/Sheet2!AQ44</f>
        <v>0</v>
      </c>
      <c r="H44" s="13">
        <f>Sheet2!H44/Sheet2!AR44</f>
        <v>0.14868540344514961</v>
      </c>
      <c r="I44" s="13">
        <f>Sheet2!I44/Sheet2!AS44</f>
        <v>0.18132366273798731</v>
      </c>
      <c r="J44" s="13">
        <f>Sheet2!J44/Sheet2!AT44</f>
        <v>0</v>
      </c>
      <c r="K44" s="13">
        <f>Sheet2!K44/Sheet2!AU44</f>
        <v>0.54397098821396195</v>
      </c>
      <c r="L44" s="13">
        <f>Sheet2!L44/Sheet2!AO44</f>
        <v>0</v>
      </c>
      <c r="M44" s="13">
        <f>Sheet2!M44/Sheet2!AP44</f>
        <v>0</v>
      </c>
      <c r="N44" s="13">
        <f>Sheet2!N44/Sheet2!AQ44</f>
        <v>0</v>
      </c>
      <c r="O44" s="13">
        <f>Sheet2!O44/Sheet2!AR44</f>
        <v>0</v>
      </c>
      <c r="P44" s="13">
        <f>Sheet2!P44/Sheet2!AS44</f>
        <v>0</v>
      </c>
      <c r="Q44" s="13">
        <f>Sheet2!Q44/Sheet2!AT44</f>
        <v>0</v>
      </c>
      <c r="R44" s="13">
        <f>Sheet2!R44/Sheet2!AU44</f>
        <v>0</v>
      </c>
      <c r="S44" s="13">
        <f>Sheet2!S44/Sheet2!AO44</f>
        <v>0</v>
      </c>
      <c r="T44" s="13">
        <f>Sheet2!T44/Sheet2!AP44</f>
        <v>1.1332728921124207E-4</v>
      </c>
      <c r="U44" s="13">
        <f>Sheet2!U44/Sheet2!AQ44</f>
        <v>1.0768812330009066E-2</v>
      </c>
      <c r="V44" s="13">
        <f>Sheet2!V44/Sheet2!AR44</f>
        <v>1.8287851314596554E-2</v>
      </c>
      <c r="W44" s="13">
        <f>Sheet2!W44/Sheet2!AS44</f>
        <v>7.9390072529465089E-2</v>
      </c>
      <c r="X44" s="13">
        <f>Sheet2!X44/Sheet2!AT44</f>
        <v>3.9211242067089758E-2</v>
      </c>
      <c r="Y44" s="13">
        <f>Sheet2!Y44/Sheet2!AU44</f>
        <v>3.897189483227561E-2</v>
      </c>
      <c r="Z44" s="13">
        <f>Sheet2!Z44/Sheet2!AO44</f>
        <v>0</v>
      </c>
      <c r="AA44" s="13">
        <f>Sheet2!AA44/Sheet2!AP44</f>
        <v>0</v>
      </c>
      <c r="AB44" s="13">
        <f>Sheet2!AB44/Sheet2!AQ44</f>
        <v>2.7198549410698095E-4</v>
      </c>
      <c r="AC44" s="13">
        <f>Sheet2!AC44/Sheet2!AR44</f>
        <v>0</v>
      </c>
      <c r="AD44" s="13">
        <f>Sheet2!AD44/Sheet2!AS44</f>
        <v>0</v>
      </c>
      <c r="AE44" s="13">
        <f>Sheet2!AE44/Sheet2!AT44</f>
        <v>3.2864913871260197E-5</v>
      </c>
      <c r="AF44" s="13">
        <f>Sheet2!AF44/Sheet2!AU44</f>
        <v>0</v>
      </c>
      <c r="AG44" s="13">
        <f>Sheet2!AG44/Sheet2!AO44</f>
        <v>0</v>
      </c>
      <c r="AH44" s="13">
        <f>Sheet2!AH44/Sheet2!AP44</f>
        <v>0</v>
      </c>
      <c r="AI44" s="13">
        <f>Sheet2!AI44/Sheet2!AQ44</f>
        <v>0</v>
      </c>
      <c r="AJ44" s="13">
        <f>Sheet2!AJ44/Sheet2!AR44</f>
        <v>0</v>
      </c>
      <c r="AK44" s="13">
        <f>Sheet2!AK44/Sheet2!AS44</f>
        <v>0</v>
      </c>
      <c r="AL44" s="13">
        <f>Sheet2!AL44/Sheet2!AT44</f>
        <v>0</v>
      </c>
      <c r="AM44" s="13">
        <v>0</v>
      </c>
      <c r="AO44" s="12">
        <v>4412000</v>
      </c>
      <c r="AP44" s="12">
        <v>4412000</v>
      </c>
      <c r="AQ44" s="12">
        <v>4412000</v>
      </c>
      <c r="AR44" s="12">
        <v>4412000</v>
      </c>
      <c r="AS44" s="12">
        <v>4412000</v>
      </c>
      <c r="AT44" s="12">
        <v>4412000</v>
      </c>
      <c r="AU44" s="12">
        <v>4412000</v>
      </c>
      <c r="AW44" s="12"/>
      <c r="AX44" s="12"/>
      <c r="AY44" s="12"/>
      <c r="AZ44" s="12"/>
      <c r="BA44" s="12"/>
      <c r="BB44" s="12"/>
      <c r="BC44" s="12"/>
    </row>
    <row r="45" spans="1:55">
      <c r="A45" s="10" t="s">
        <v>279</v>
      </c>
      <c r="B45" s="10" t="s">
        <v>280</v>
      </c>
      <c r="E45" s="13">
        <f>Sheet2!E45/Sheet2!AO45</f>
        <v>0</v>
      </c>
      <c r="F45" s="13">
        <f>Sheet2!F45/Sheet2!AP45</f>
        <v>0</v>
      </c>
      <c r="G45" s="13">
        <f>Sheet2!G45/Sheet2!AQ45</f>
        <v>0</v>
      </c>
      <c r="H45" s="13">
        <f>Sheet2!H45/Sheet2!AR45</f>
        <v>0</v>
      </c>
      <c r="I45" s="13">
        <f>Sheet2!I45/Sheet2!AS45</f>
        <v>0</v>
      </c>
      <c r="J45" s="13">
        <f>Sheet2!J45/Sheet2!AT45</f>
        <v>0</v>
      </c>
      <c r="K45" s="13">
        <f>Sheet2!K45/Sheet2!AU45</f>
        <v>0</v>
      </c>
      <c r="L45" s="13">
        <f>Sheet2!L45/Sheet2!AO45</f>
        <v>0</v>
      </c>
      <c r="M45" s="13">
        <f>Sheet2!M45/Sheet2!AP45</f>
        <v>0</v>
      </c>
      <c r="N45" s="13">
        <f>Sheet2!N45/Sheet2!AQ45</f>
        <v>0</v>
      </c>
      <c r="O45" s="13">
        <f>Sheet2!O45/Sheet2!AR45</f>
        <v>9.0415913200723324E-4</v>
      </c>
      <c r="P45" s="13">
        <f>Sheet2!P45/Sheet2!AS45</f>
        <v>2.2603978300180833E-3</v>
      </c>
      <c r="Q45" s="13">
        <f>Sheet2!Q45/Sheet2!AT45</f>
        <v>0</v>
      </c>
      <c r="R45" s="13">
        <f>Sheet2!R45/Sheet2!AU45</f>
        <v>1.3562386980108499E-5</v>
      </c>
      <c r="S45" s="13">
        <f>Sheet2!S45/Sheet2!AO45</f>
        <v>1.2658227848101266E-3</v>
      </c>
      <c r="T45" s="13">
        <f>Sheet2!T45/Sheet2!AP45</f>
        <v>2.2737974683544302E-2</v>
      </c>
      <c r="U45" s="13">
        <f>Sheet2!U45/Sheet2!AQ45</f>
        <v>2.2603978300180831E-4</v>
      </c>
      <c r="V45" s="13">
        <f>Sheet2!V45/Sheet2!AR45</f>
        <v>7.2401446654611215E-3</v>
      </c>
      <c r="W45" s="13">
        <f>Sheet2!W45/Sheet2!AS45</f>
        <v>3.8414828209764919E-2</v>
      </c>
      <c r="X45" s="13">
        <f>Sheet2!X45/Sheet2!AT45</f>
        <v>9.603074141048825E-3</v>
      </c>
      <c r="Y45" s="13">
        <f>Sheet2!Y45/Sheet2!AU45</f>
        <v>1.3088155515370705E-2</v>
      </c>
      <c r="Z45" s="13">
        <f>Sheet2!Z45/Sheet2!AO45</f>
        <v>0</v>
      </c>
      <c r="AA45" s="13">
        <f>Sheet2!AA45/Sheet2!AP45</f>
        <v>3.2005334538878841E-2</v>
      </c>
      <c r="AB45" s="13">
        <f>Sheet2!AB45/Sheet2!AQ45</f>
        <v>3.4358047016274863E-3</v>
      </c>
      <c r="AC45" s="13">
        <f>Sheet2!AC45/Sheet2!AR45</f>
        <v>2.0343580470162748E-4</v>
      </c>
      <c r="AD45" s="13">
        <f>Sheet2!AD45/Sheet2!AS45</f>
        <v>2.1699819168173598E-4</v>
      </c>
      <c r="AE45" s="13">
        <f>Sheet2!AE45/Sheet2!AT45</f>
        <v>1.0126582278481012E-5</v>
      </c>
      <c r="AF45" s="13">
        <f>Sheet2!AF45/Sheet2!AU45</f>
        <v>0</v>
      </c>
      <c r="AG45" s="13">
        <f>Sheet2!AG45/Sheet2!AO45</f>
        <v>0</v>
      </c>
      <c r="AH45" s="13">
        <f>Sheet2!AH45/Sheet2!AP45</f>
        <v>0</v>
      </c>
      <c r="AI45" s="13">
        <f>Sheet2!AI45/Sheet2!AQ45</f>
        <v>0</v>
      </c>
      <c r="AJ45" s="13">
        <f>Sheet2!AJ45/Sheet2!AR45</f>
        <v>2.7124773960216997E-5</v>
      </c>
      <c r="AK45" s="13">
        <f>Sheet2!AK45/Sheet2!AS45</f>
        <v>9.0415913200723327E-5</v>
      </c>
      <c r="AL45" s="13">
        <f>Sheet2!AL45/Sheet2!AT45</f>
        <v>2.5768535262206148E-5</v>
      </c>
      <c r="AM45" s="13">
        <v>0</v>
      </c>
      <c r="AO45" s="12">
        <v>11060000</v>
      </c>
      <c r="AP45" s="12">
        <v>11060000</v>
      </c>
      <c r="AQ45" s="12">
        <v>11060000</v>
      </c>
      <c r="AR45" s="12">
        <v>11060000</v>
      </c>
      <c r="AS45" s="12">
        <v>11060000</v>
      </c>
      <c r="AT45" s="12">
        <v>11060000</v>
      </c>
      <c r="AU45" s="12">
        <v>11060000</v>
      </c>
      <c r="AW45" s="12"/>
      <c r="AX45" s="12"/>
      <c r="AY45" s="12"/>
      <c r="AZ45" s="12"/>
      <c r="BA45" s="12"/>
      <c r="BB45" s="12"/>
      <c r="BC45" s="12"/>
    </row>
    <row r="46" spans="1:55">
      <c r="A46" s="10" t="s">
        <v>281</v>
      </c>
      <c r="B46" s="10" t="s">
        <v>282</v>
      </c>
      <c r="E46" s="13">
        <f>Sheet2!E46/Sheet2!AO46</f>
        <v>6.0787194164429363E-3</v>
      </c>
      <c r="F46" s="13">
        <f>Sheet2!F46/Sheet2!AP46</f>
        <v>0</v>
      </c>
      <c r="G46" s="13">
        <f>Sheet2!G46/Sheet2!AQ46</f>
        <v>6.6865913580872294E-2</v>
      </c>
      <c r="H46" s="13">
        <f>Sheet2!H46/Sheet2!AR46</f>
        <v>9.9032470492882829E-2</v>
      </c>
      <c r="I46" s="13">
        <f>Sheet2!I46/Sheet2!AS46</f>
        <v>0.12146294513955727</v>
      </c>
      <c r="J46" s="13">
        <f>Sheet2!J46/Sheet2!AT46</f>
        <v>7.7781267412998331E-2</v>
      </c>
      <c r="K46" s="13">
        <f>Sheet2!K46/Sheet2!AU46</f>
        <v>6.4697836989007648E-2</v>
      </c>
      <c r="L46" s="13">
        <f>Sheet2!L46/Sheet2!AO46</f>
        <v>0</v>
      </c>
      <c r="M46" s="13">
        <f>Sheet2!M46/Sheet2!AP46</f>
        <v>3.039359708221468E-5</v>
      </c>
      <c r="N46" s="13">
        <f>Sheet2!N46/Sheet2!AQ46</f>
        <v>0</v>
      </c>
      <c r="O46" s="13">
        <f>Sheet2!O46/Sheet2!AR46</f>
        <v>1.0352059166202321E-4</v>
      </c>
      <c r="P46" s="13">
        <f>Sheet2!P46/Sheet2!AS46</f>
        <v>3.5459196595917127E-6</v>
      </c>
      <c r="Q46" s="13">
        <f>Sheet2!Q46/Sheet2!AT46</f>
        <v>2.0262398054809788E-7</v>
      </c>
      <c r="R46" s="13">
        <f>Sheet2!R46/Sheet2!AU46</f>
        <v>7.8010232511017685E-2</v>
      </c>
      <c r="S46" s="13">
        <f>Sheet2!S46/Sheet2!AO46</f>
        <v>4.1643108251861608E-3</v>
      </c>
      <c r="T46" s="13">
        <f>Sheet2!T46/Sheet2!AP46</f>
        <v>1.0928047211387468E-2</v>
      </c>
      <c r="U46" s="13">
        <f>Sheet2!U46/Sheet2!AQ46</f>
        <v>0.38385256268679396</v>
      </c>
      <c r="V46" s="13">
        <f>Sheet2!V46/Sheet2!AR46</f>
        <v>0.40573468922546985</v>
      </c>
      <c r="W46" s="13">
        <f>Sheet2!W46/Sheet2!AS46</f>
        <v>0.47239323438528952</v>
      </c>
      <c r="X46" s="13">
        <f>Sheet2!X46/Sheet2!AT46</f>
        <v>0.36421481383921789</v>
      </c>
      <c r="Y46" s="13">
        <f>Sheet2!Y46/Sheet2!AU46</f>
        <v>0.19513621802340306</v>
      </c>
      <c r="Z46" s="13">
        <f>Sheet2!Z46/Sheet2!AO46</f>
        <v>1.0131199027404894E-7</v>
      </c>
      <c r="AA46" s="13">
        <f>Sheet2!AA46/Sheet2!AP46</f>
        <v>6.3070837343599615E-3</v>
      </c>
      <c r="AB46" s="13">
        <f>Sheet2!AB46/Sheet2!AQ46</f>
        <v>6.4572312446178004E-2</v>
      </c>
      <c r="AC46" s="13">
        <f>Sheet2!AC46/Sheet2!AR46</f>
        <v>6.4788804011954818E-2</v>
      </c>
      <c r="AD46" s="13">
        <f>Sheet2!AD46/Sheet2!AS46</f>
        <v>0.1461763791094676</v>
      </c>
      <c r="AE46" s="13">
        <f>Sheet2!AE46/Sheet2!AT46</f>
        <v>0.12602996504736336</v>
      </c>
      <c r="AF46" s="13">
        <f>Sheet2!AF46/Sheet2!AU46</f>
        <v>2.7797244313864544E-2</v>
      </c>
      <c r="AG46" s="13">
        <f>Sheet2!AG46/Sheet2!AO46</f>
        <v>0</v>
      </c>
      <c r="AH46" s="13">
        <f>Sheet2!AH46/Sheet2!AP46</f>
        <v>5.7051821083025179E-5</v>
      </c>
      <c r="AI46" s="13">
        <f>Sheet2!AI46/Sheet2!AQ46</f>
        <v>0</v>
      </c>
      <c r="AJ46" s="13">
        <f>Sheet2!AJ46/Sheet2!AR46</f>
        <v>0</v>
      </c>
      <c r="AK46" s="13">
        <f>Sheet2!AK46/Sheet2!AS46</f>
        <v>0</v>
      </c>
      <c r="AL46" s="13">
        <f>Sheet2!AL46/Sheet2!AT46</f>
        <v>3.039359708221468E-7</v>
      </c>
      <c r="AM46" s="13">
        <v>3.0393597082214681E-9</v>
      </c>
      <c r="AO46" s="12">
        <v>987050000</v>
      </c>
      <c r="AP46" s="12">
        <v>987050000</v>
      </c>
      <c r="AQ46" s="12">
        <v>987050000</v>
      </c>
      <c r="AR46" s="12">
        <v>987050000</v>
      </c>
      <c r="AS46" s="12">
        <v>987050000</v>
      </c>
      <c r="AT46" s="12">
        <v>987050000</v>
      </c>
      <c r="AU46" s="12">
        <v>987050000</v>
      </c>
      <c r="AW46" s="12"/>
      <c r="AX46" s="12"/>
      <c r="AY46" s="12"/>
      <c r="AZ46" s="12"/>
      <c r="BA46" s="12"/>
      <c r="BB46" s="12"/>
      <c r="BC46" s="12"/>
    </row>
    <row r="47" spans="1:55">
      <c r="A47" s="10" t="s">
        <v>283</v>
      </c>
      <c r="B47" s="10" t="s">
        <v>284</v>
      </c>
      <c r="E47" s="13">
        <f>Sheet2!E47/Sheet2!AO47</f>
        <v>0</v>
      </c>
      <c r="F47" s="13">
        <f>Sheet2!F47/Sheet2!AP47</f>
        <v>0</v>
      </c>
      <c r="G47" s="13">
        <f>Sheet2!G47/Sheet2!AQ47</f>
        <v>0</v>
      </c>
      <c r="H47" s="13">
        <f>Sheet2!H47/Sheet2!AR47</f>
        <v>0</v>
      </c>
      <c r="I47" s="13">
        <f>Sheet2!I47/Sheet2!AS47</f>
        <v>3.5153091714416281E-3</v>
      </c>
      <c r="J47" s="13">
        <f>Sheet2!J47/Sheet2!AT47</f>
        <v>0</v>
      </c>
      <c r="K47" s="13">
        <f>Sheet2!K47/Sheet2!AU47</f>
        <v>0</v>
      </c>
      <c r="L47" s="13">
        <f>Sheet2!L47/Sheet2!AO47</f>
        <v>0</v>
      </c>
      <c r="M47" s="13">
        <f>Sheet2!M47/Sheet2!AP47</f>
        <v>0</v>
      </c>
      <c r="N47" s="13">
        <f>Sheet2!N47/Sheet2!AQ47</f>
        <v>0</v>
      </c>
      <c r="O47" s="13">
        <f>Sheet2!O47/Sheet2!AR47</f>
        <v>0</v>
      </c>
      <c r="P47" s="13">
        <f>Sheet2!P47/Sheet2!AS47</f>
        <v>0</v>
      </c>
      <c r="Q47" s="13">
        <f>Sheet2!Q47/Sheet2!AT47</f>
        <v>0</v>
      </c>
      <c r="R47" s="13">
        <f>Sheet2!R47/Sheet2!AU47</f>
        <v>0</v>
      </c>
      <c r="S47" s="13">
        <f>Sheet2!S47/Sheet2!AO47</f>
        <v>3.5873730094561815E-3</v>
      </c>
      <c r="T47" s="13">
        <f>Sheet2!T47/Sheet2!AP47</f>
        <v>8.8181530565613238E-3</v>
      </c>
      <c r="U47" s="13">
        <f>Sheet2!U47/Sheet2!AQ47</f>
        <v>5.3230569128554853E-3</v>
      </c>
      <c r="V47" s="13">
        <f>Sheet2!V47/Sheet2!AR47</f>
        <v>1.3338910957218687E-2</v>
      </c>
      <c r="W47" s="13">
        <f>Sheet2!W47/Sheet2!AS47</f>
        <v>1.268773508630084E-2</v>
      </c>
      <c r="X47" s="13">
        <f>Sheet2!X47/Sheet2!AT47</f>
        <v>0.10683780363482968</v>
      </c>
      <c r="Y47" s="13">
        <f>Sheet2!Y47/Sheet2!AU47</f>
        <v>0.1231560445741203</v>
      </c>
      <c r="Z47" s="13">
        <f>Sheet2!Z47/Sheet2!AO47</f>
        <v>0</v>
      </c>
      <c r="AA47" s="13">
        <f>Sheet2!AA47/Sheet2!AP47</f>
        <v>1.0032692375294408E-3</v>
      </c>
      <c r="AB47" s="13">
        <f>Sheet2!AB47/Sheet2!AQ47</f>
        <v>3.5153091714416281E-3</v>
      </c>
      <c r="AC47" s="13">
        <f>Sheet2!AC47/Sheet2!AR47</f>
        <v>0</v>
      </c>
      <c r="AD47" s="13">
        <f>Sheet2!AD47/Sheet2!AS47</f>
        <v>2.7067880620100537E-4</v>
      </c>
      <c r="AE47" s="13">
        <f>Sheet2!AE47/Sheet2!AT47</f>
        <v>1.0806060393011565E-4</v>
      </c>
      <c r="AF47" s="13">
        <f>Sheet2!AF47/Sheet2!AU47</f>
        <v>0</v>
      </c>
      <c r="AG47" s="13">
        <f>Sheet2!AG47/Sheet2!AO47</f>
        <v>0</v>
      </c>
      <c r="AH47" s="13">
        <f>Sheet2!AH47/Sheet2!AP47</f>
        <v>0</v>
      </c>
      <c r="AI47" s="13">
        <f>Sheet2!AI47/Sheet2!AQ47</f>
        <v>0</v>
      </c>
      <c r="AJ47" s="13">
        <f>Sheet2!AJ47/Sheet2!AR47</f>
        <v>0</v>
      </c>
      <c r="AK47" s="13">
        <f>Sheet2!AK47/Sheet2!AS47</f>
        <v>0</v>
      </c>
      <c r="AL47" s="13">
        <f>Sheet2!AL47/Sheet2!AT47</f>
        <v>0</v>
      </c>
      <c r="AM47" s="13">
        <v>7.0306183428832562E-6</v>
      </c>
      <c r="AO47" s="12">
        <v>28447000</v>
      </c>
      <c r="AP47" s="12">
        <v>28447000</v>
      </c>
      <c r="AQ47" s="12">
        <v>28447000</v>
      </c>
      <c r="AR47" s="12">
        <v>28447000</v>
      </c>
      <c r="AS47" s="12">
        <v>28447000</v>
      </c>
      <c r="AT47" s="12">
        <v>28447000</v>
      </c>
      <c r="AU47" s="12">
        <v>28447000</v>
      </c>
      <c r="AW47" s="12"/>
      <c r="AX47" s="12"/>
      <c r="AY47" s="12"/>
      <c r="AZ47" s="12"/>
      <c r="BA47" s="12"/>
      <c r="BB47" s="12"/>
      <c r="BC47" s="12"/>
    </row>
    <row r="48" spans="1:55">
      <c r="A48" s="10" t="s">
        <v>285</v>
      </c>
      <c r="B48" s="10" t="s">
        <v>286</v>
      </c>
      <c r="E48" s="13">
        <f>Sheet2!E48/Sheet2!AO48</f>
        <v>0</v>
      </c>
      <c r="F48" s="13">
        <f>Sheet2!F48/Sheet2!AP48</f>
        <v>0</v>
      </c>
      <c r="G48" s="13">
        <f>Sheet2!G48/Sheet2!AQ48</f>
        <v>0</v>
      </c>
      <c r="H48" s="13">
        <f>Sheet2!H48/Sheet2!AR48</f>
        <v>0</v>
      </c>
      <c r="I48" s="13">
        <f>Sheet2!I48/Sheet2!AS48</f>
        <v>0</v>
      </c>
      <c r="J48" s="13">
        <f>Sheet2!J48/Sheet2!AT48</f>
        <v>0</v>
      </c>
      <c r="K48" s="13">
        <f>Sheet2!K48/Sheet2!AU48</f>
        <v>0</v>
      </c>
      <c r="L48" s="13">
        <f>Sheet2!L48/Sheet2!AO48</f>
        <v>0</v>
      </c>
      <c r="M48" s="13">
        <f>Sheet2!M48/Sheet2!AP48</f>
        <v>0</v>
      </c>
      <c r="N48" s="13">
        <f>Sheet2!N48/Sheet2!AQ48</f>
        <v>0</v>
      </c>
      <c r="O48" s="13">
        <f>Sheet2!O48/Sheet2!AR48</f>
        <v>0</v>
      </c>
      <c r="P48" s="13">
        <f>Sheet2!P48/Sheet2!AS48</f>
        <v>0</v>
      </c>
      <c r="Q48" s="13">
        <f>Sheet2!Q48/Sheet2!AT48</f>
        <v>0</v>
      </c>
      <c r="R48" s="13">
        <f>Sheet2!R48/Sheet2!AU48</f>
        <v>0</v>
      </c>
      <c r="S48" s="13">
        <f>Sheet2!S48/Sheet2!AO48</f>
        <v>0</v>
      </c>
      <c r="T48" s="13">
        <f>Sheet2!T48/Sheet2!AP48</f>
        <v>0</v>
      </c>
      <c r="U48" s="13">
        <f>Sheet2!U48/Sheet2!AQ48</f>
        <v>0</v>
      </c>
      <c r="V48" s="13">
        <f>Sheet2!V48/Sheet2!AR48</f>
        <v>0</v>
      </c>
      <c r="W48" s="13">
        <f>Sheet2!W48/Sheet2!AS48</f>
        <v>0</v>
      </c>
      <c r="X48" s="13">
        <f>Sheet2!X48/Sheet2!AT48</f>
        <v>0</v>
      </c>
      <c r="Y48" s="13">
        <f>Sheet2!Y48/Sheet2!AU48</f>
        <v>7.0821529745042494E-3</v>
      </c>
      <c r="Z48" s="13">
        <f>Sheet2!Z48/Sheet2!AO48</f>
        <v>0</v>
      </c>
      <c r="AA48" s="13">
        <f>Sheet2!AA48/Sheet2!AP48</f>
        <v>0.32592634560906514</v>
      </c>
      <c r="AB48" s="13">
        <f>Sheet2!AB48/Sheet2!AQ48</f>
        <v>0</v>
      </c>
      <c r="AC48" s="13">
        <f>Sheet2!AC48/Sheet2!AR48</f>
        <v>0</v>
      </c>
      <c r="AD48" s="13">
        <f>Sheet2!AD48/Sheet2!AS48</f>
        <v>0</v>
      </c>
      <c r="AE48" s="13">
        <f>Sheet2!AE48/Sheet2!AT48</f>
        <v>8.4985835694050991E-4</v>
      </c>
      <c r="AF48" s="13">
        <f>Sheet2!AF48/Sheet2!AU48</f>
        <v>0</v>
      </c>
      <c r="AG48" s="13">
        <f>Sheet2!AG48/Sheet2!AO48</f>
        <v>0</v>
      </c>
      <c r="AH48" s="13">
        <f>Sheet2!AH48/Sheet2!AP48</f>
        <v>0</v>
      </c>
      <c r="AI48" s="13">
        <f>Sheet2!AI48/Sheet2!AQ48</f>
        <v>0</v>
      </c>
      <c r="AJ48" s="13">
        <f>Sheet2!AJ48/Sheet2!AR48</f>
        <v>0</v>
      </c>
      <c r="AK48" s="13">
        <f>Sheet2!AK48/Sheet2!AS48</f>
        <v>0</v>
      </c>
      <c r="AL48" s="13">
        <f>Sheet2!AL48/Sheet2!AT48</f>
        <v>0</v>
      </c>
      <c r="AM48" s="13">
        <v>0</v>
      </c>
      <c r="AO48" s="12">
        <v>353000</v>
      </c>
      <c r="AP48" s="12">
        <v>353000</v>
      </c>
      <c r="AQ48" s="12">
        <v>353000</v>
      </c>
      <c r="AR48" s="12">
        <v>353000</v>
      </c>
      <c r="AS48" s="12">
        <v>353000</v>
      </c>
      <c r="AT48" s="12">
        <v>353000</v>
      </c>
      <c r="AU48" s="12">
        <v>353000</v>
      </c>
      <c r="AW48" s="12"/>
      <c r="AX48" s="12"/>
      <c r="AY48" s="12"/>
      <c r="AZ48" s="12"/>
      <c r="BA48" s="12"/>
      <c r="BB48" s="12"/>
      <c r="BC48" s="12"/>
    </row>
    <row r="49" spans="1:55">
      <c r="A49" s="10" t="s">
        <v>287</v>
      </c>
      <c r="B49" s="10" t="s">
        <v>288</v>
      </c>
      <c r="E49" s="13">
        <f>Sheet2!E49/Sheet2!AO49</f>
        <v>0</v>
      </c>
      <c r="F49" s="13">
        <f>Sheet2!F49/Sheet2!AP49</f>
        <v>0</v>
      </c>
      <c r="G49" s="13">
        <f>Sheet2!G49/Sheet2!AQ49</f>
        <v>0</v>
      </c>
      <c r="H49" s="13">
        <f>Sheet2!H49/Sheet2!AR49</f>
        <v>0</v>
      </c>
      <c r="I49" s="13">
        <f>Sheet2!I49/Sheet2!AS49</f>
        <v>0</v>
      </c>
      <c r="J49" s="13">
        <f>Sheet2!J49/Sheet2!AT49</f>
        <v>0</v>
      </c>
      <c r="K49" s="13">
        <f>Sheet2!K49/Sheet2!AU49</f>
        <v>0</v>
      </c>
      <c r="L49" s="13">
        <f>Sheet2!L49/Sheet2!AO49</f>
        <v>0</v>
      </c>
      <c r="M49" s="13">
        <f>Sheet2!M49/Sheet2!AP49</f>
        <v>0</v>
      </c>
      <c r="N49" s="13">
        <f>Sheet2!N49/Sheet2!AQ49</f>
        <v>0</v>
      </c>
      <c r="O49" s="13">
        <f>Sheet2!O49/Sheet2!AR49</f>
        <v>0</v>
      </c>
      <c r="P49" s="13">
        <f>Sheet2!P49/Sheet2!AS49</f>
        <v>0</v>
      </c>
      <c r="Q49" s="13">
        <f>Sheet2!Q49/Sheet2!AT49</f>
        <v>0</v>
      </c>
      <c r="R49" s="13">
        <f>Sheet2!R49/Sheet2!AU49</f>
        <v>0</v>
      </c>
      <c r="S49" s="13">
        <f>Sheet2!S49/Sheet2!AO49</f>
        <v>0</v>
      </c>
      <c r="T49" s="13">
        <f>Sheet2!T49/Sheet2!AP49</f>
        <v>0</v>
      </c>
      <c r="U49" s="13">
        <f>Sheet2!U49/Sheet2!AQ49</f>
        <v>0</v>
      </c>
      <c r="V49" s="13">
        <f>Sheet2!V49/Sheet2!AR49</f>
        <v>1.0331872260488416E-2</v>
      </c>
      <c r="W49" s="13">
        <f>Sheet2!W49/Sheet2!AS49</f>
        <v>3.8822792736380715E-2</v>
      </c>
      <c r="X49" s="13">
        <f>Sheet2!X49/Sheet2!AT49</f>
        <v>5.3224796493425174E-2</v>
      </c>
      <c r="Y49" s="13">
        <f>Sheet2!Y49/Sheet2!AU49</f>
        <v>0</v>
      </c>
      <c r="Z49" s="13">
        <f>Sheet2!Z49/Sheet2!AO49</f>
        <v>0</v>
      </c>
      <c r="AA49" s="13">
        <f>Sheet2!AA49/Sheet2!AP49</f>
        <v>0</v>
      </c>
      <c r="AB49" s="13">
        <f>Sheet2!AB49/Sheet2!AQ49</f>
        <v>0</v>
      </c>
      <c r="AC49" s="13">
        <f>Sheet2!AC49/Sheet2!AR49</f>
        <v>0</v>
      </c>
      <c r="AD49" s="13">
        <f>Sheet2!AD49/Sheet2!AS49</f>
        <v>0</v>
      </c>
      <c r="AE49" s="13">
        <f>Sheet2!AE49/Sheet2!AT49</f>
        <v>0</v>
      </c>
      <c r="AF49" s="13">
        <f>Sheet2!AF49/Sheet2!AU49</f>
        <v>0</v>
      </c>
      <c r="AG49" s="13">
        <f>Sheet2!AG49/Sheet2!AO49</f>
        <v>0</v>
      </c>
      <c r="AH49" s="13">
        <f>Sheet2!AH49/Sheet2!AP49</f>
        <v>0</v>
      </c>
      <c r="AI49" s="13">
        <f>Sheet2!AI49/Sheet2!AQ49</f>
        <v>0</v>
      </c>
      <c r="AJ49" s="13">
        <f>Sheet2!AJ49/Sheet2!AR49</f>
        <v>0</v>
      </c>
      <c r="AK49" s="13">
        <f>Sheet2!AK49/Sheet2!AS49</f>
        <v>0</v>
      </c>
      <c r="AL49" s="13">
        <f>Sheet2!AL49/Sheet2!AT49</f>
        <v>0</v>
      </c>
      <c r="AM49" s="13">
        <v>0</v>
      </c>
      <c r="AO49" s="12">
        <v>1597000</v>
      </c>
      <c r="AP49" s="12">
        <v>1597000</v>
      </c>
      <c r="AQ49" s="12">
        <v>1597000</v>
      </c>
      <c r="AR49" s="12">
        <v>1597000</v>
      </c>
      <c r="AS49" s="12">
        <v>1597000</v>
      </c>
      <c r="AT49" s="12">
        <v>1597000</v>
      </c>
      <c r="AU49" s="12">
        <v>1597000</v>
      </c>
      <c r="AW49" s="12"/>
      <c r="AX49" s="12"/>
      <c r="AY49" s="12"/>
      <c r="AZ49" s="12"/>
      <c r="BA49" s="12"/>
      <c r="BB49" s="12"/>
      <c r="BC49" s="12"/>
    </row>
    <row r="50" spans="1:55">
      <c r="A50" s="10" t="s">
        <v>289</v>
      </c>
      <c r="B50" s="10" t="s">
        <v>290</v>
      </c>
      <c r="E50" s="13">
        <f>Sheet2!E50/Sheet2!AO50</f>
        <v>1.8089725036179449E-2</v>
      </c>
      <c r="F50" s="13">
        <f>Sheet2!F50/Sheet2!AP50</f>
        <v>1.085383502170767E-2</v>
      </c>
      <c r="G50" s="13">
        <f>Sheet2!G50/Sheet2!AQ50</f>
        <v>0</v>
      </c>
      <c r="H50" s="13">
        <f>Sheet2!H50/Sheet2!AR50</f>
        <v>0</v>
      </c>
      <c r="I50" s="13">
        <f>Sheet2!I50/Sheet2!AS50</f>
        <v>0</v>
      </c>
      <c r="J50" s="13">
        <f>Sheet2!J50/Sheet2!AT50</f>
        <v>0</v>
      </c>
      <c r="K50" s="13">
        <f>Sheet2!K50/Sheet2!AU50</f>
        <v>0</v>
      </c>
      <c r="L50" s="13">
        <f>Sheet2!L50/Sheet2!AO50</f>
        <v>0</v>
      </c>
      <c r="M50" s="13">
        <f>Sheet2!M50/Sheet2!AP50</f>
        <v>0</v>
      </c>
      <c r="N50" s="13">
        <f>Sheet2!N50/Sheet2!AQ50</f>
        <v>0</v>
      </c>
      <c r="O50" s="13">
        <f>Sheet2!O50/Sheet2!AR50</f>
        <v>0</v>
      </c>
      <c r="P50" s="13">
        <f>Sheet2!P50/Sheet2!AS50</f>
        <v>0</v>
      </c>
      <c r="Q50" s="13">
        <f>Sheet2!Q50/Sheet2!AT50</f>
        <v>0</v>
      </c>
      <c r="R50" s="13">
        <f>Sheet2!R50/Sheet2!AU50</f>
        <v>0</v>
      </c>
      <c r="S50" s="13">
        <f>Sheet2!S50/Sheet2!AO50</f>
        <v>0</v>
      </c>
      <c r="T50" s="13">
        <f>Sheet2!T50/Sheet2!AP50</f>
        <v>0</v>
      </c>
      <c r="U50" s="13">
        <f>Sheet2!U50/Sheet2!AQ50</f>
        <v>9.9493487698986967E-4</v>
      </c>
      <c r="V50" s="13">
        <f>Sheet2!V50/Sheet2!AR50</f>
        <v>1.2863965267727931E-3</v>
      </c>
      <c r="W50" s="13">
        <f>Sheet2!W50/Sheet2!AS50</f>
        <v>0</v>
      </c>
      <c r="X50" s="13">
        <f>Sheet2!X50/Sheet2!AT50</f>
        <v>0</v>
      </c>
      <c r="Y50" s="13">
        <f>Sheet2!Y50/Sheet2!AU50</f>
        <v>2.7497105643994211E-3</v>
      </c>
      <c r="Z50" s="13">
        <f>Sheet2!Z50/Sheet2!AO50</f>
        <v>0</v>
      </c>
      <c r="AA50" s="13">
        <f>Sheet2!AA50/Sheet2!AP50</f>
        <v>0</v>
      </c>
      <c r="AB50" s="13">
        <f>Sheet2!AB50/Sheet2!AQ50</f>
        <v>0</v>
      </c>
      <c r="AC50" s="13">
        <f>Sheet2!AC50/Sheet2!AR50</f>
        <v>0</v>
      </c>
      <c r="AD50" s="13">
        <f>Sheet2!AD50/Sheet2!AS50</f>
        <v>0</v>
      </c>
      <c r="AE50" s="13">
        <f>Sheet2!AE50/Sheet2!AT50</f>
        <v>0</v>
      </c>
      <c r="AF50" s="13">
        <f>Sheet2!AF50/Sheet2!AU50</f>
        <v>2.8943560057887121E-7</v>
      </c>
      <c r="AG50" s="13">
        <f>Sheet2!AG50/Sheet2!AO50</f>
        <v>0</v>
      </c>
      <c r="AH50" s="13">
        <f>Sheet2!AH50/Sheet2!AP50</f>
        <v>0</v>
      </c>
      <c r="AI50" s="13">
        <f>Sheet2!AI50/Sheet2!AQ50</f>
        <v>0</v>
      </c>
      <c r="AJ50" s="13">
        <f>Sheet2!AJ50/Sheet2!AR50</f>
        <v>0</v>
      </c>
      <c r="AK50" s="13">
        <f>Sheet2!AK50/Sheet2!AS50</f>
        <v>0</v>
      </c>
      <c r="AL50" s="13">
        <f>Sheet2!AL50/Sheet2!AT50</f>
        <v>0</v>
      </c>
      <c r="AM50" s="13">
        <v>1.0473950795947902E-4</v>
      </c>
      <c r="AO50" s="12">
        <v>27640000</v>
      </c>
      <c r="AP50" s="12">
        <v>27640000</v>
      </c>
      <c r="AQ50" s="12">
        <v>27640000</v>
      </c>
      <c r="AR50" s="12">
        <v>27640000</v>
      </c>
      <c r="AS50" s="12">
        <v>27640000</v>
      </c>
      <c r="AT50" s="12">
        <v>27640000</v>
      </c>
      <c r="AU50" s="12">
        <v>27640000</v>
      </c>
      <c r="AW50" s="12"/>
      <c r="AX50" s="12"/>
      <c r="AY50" s="12"/>
      <c r="AZ50" s="12"/>
      <c r="BA50" s="12"/>
      <c r="BB50" s="12"/>
      <c r="BC50" s="12"/>
    </row>
    <row r="51" spans="1:55">
      <c r="A51" s="10" t="s">
        <v>291</v>
      </c>
      <c r="B51" s="10" t="s">
        <v>292</v>
      </c>
      <c r="E51" s="13">
        <f>Sheet2!E51/Sheet2!AO51</f>
        <v>0</v>
      </c>
      <c r="F51" s="13">
        <f>Sheet2!F51/Sheet2!AP51</f>
        <v>0</v>
      </c>
      <c r="G51" s="13">
        <f>Sheet2!G51/Sheet2!AQ51</f>
        <v>0</v>
      </c>
      <c r="H51" s="13">
        <f>Sheet2!H51/Sheet2!AR51</f>
        <v>0</v>
      </c>
      <c r="I51" s="13">
        <f>Sheet2!I51/Sheet2!AS51</f>
        <v>0</v>
      </c>
      <c r="J51" s="13">
        <f>Sheet2!J51/Sheet2!AT51</f>
        <v>0</v>
      </c>
      <c r="K51" s="13">
        <f>Sheet2!K51/Sheet2!AU51</f>
        <v>0</v>
      </c>
      <c r="L51" s="13">
        <f>Sheet2!L51/Sheet2!AO51</f>
        <v>0</v>
      </c>
      <c r="M51" s="13">
        <f>Sheet2!M51/Sheet2!AP51</f>
        <v>0</v>
      </c>
      <c r="N51" s="13">
        <f>Sheet2!N51/Sheet2!AQ51</f>
        <v>0</v>
      </c>
      <c r="O51" s="13">
        <f>Sheet2!O51/Sheet2!AR51</f>
        <v>0</v>
      </c>
      <c r="P51" s="13">
        <f>Sheet2!P51/Sheet2!AS51</f>
        <v>0</v>
      </c>
      <c r="Q51" s="13">
        <f>Sheet2!Q51/Sheet2!AT51</f>
        <v>0</v>
      </c>
      <c r="R51" s="13">
        <f>Sheet2!R51/Sheet2!AU51</f>
        <v>0</v>
      </c>
      <c r="S51" s="13">
        <f>Sheet2!S51/Sheet2!AO51</f>
        <v>5.8644656820156383E-4</v>
      </c>
      <c r="T51" s="13">
        <f>Sheet2!T51/Sheet2!AP51</f>
        <v>0</v>
      </c>
      <c r="U51" s="13">
        <f>Sheet2!U51/Sheet2!AQ51</f>
        <v>8.5804083405734144E-2</v>
      </c>
      <c r="V51" s="13">
        <f>Sheet2!V51/Sheet2!AR51</f>
        <v>2.6501737619461337E-2</v>
      </c>
      <c r="W51" s="13">
        <f>Sheet2!W51/Sheet2!AS51</f>
        <v>4.6251086012163337E-2</v>
      </c>
      <c r="X51" s="13">
        <f>Sheet2!X51/Sheet2!AT51</f>
        <v>1.435881841876629E-2</v>
      </c>
      <c r="Y51" s="13">
        <f>Sheet2!Y51/Sheet2!AU51</f>
        <v>6.8463944396177243E-2</v>
      </c>
      <c r="Z51" s="13">
        <f>Sheet2!Z51/Sheet2!AO51</f>
        <v>0</v>
      </c>
      <c r="AA51" s="13">
        <f>Sheet2!AA51/Sheet2!AP51</f>
        <v>0</v>
      </c>
      <c r="AB51" s="13">
        <f>Sheet2!AB51/Sheet2!AQ51</f>
        <v>5.5386620330147698E-2</v>
      </c>
      <c r="AC51" s="13">
        <f>Sheet2!AC51/Sheet2!AR51</f>
        <v>0.31453605560382275</v>
      </c>
      <c r="AD51" s="13">
        <f>Sheet2!AD51/Sheet2!AS51</f>
        <v>7.2545612510860119E-3</v>
      </c>
      <c r="AE51" s="13">
        <f>Sheet2!AE51/Sheet2!AT51</f>
        <v>4.6655082536924413E-4</v>
      </c>
      <c r="AF51" s="13">
        <f>Sheet2!AF51/Sheet2!AU51</f>
        <v>2.3892267593397045E-2</v>
      </c>
      <c r="AG51" s="13">
        <f>Sheet2!AG51/Sheet2!AO51</f>
        <v>0</v>
      </c>
      <c r="AH51" s="13">
        <f>Sheet2!AH51/Sheet2!AP51</f>
        <v>0</v>
      </c>
      <c r="AI51" s="13">
        <f>Sheet2!AI51/Sheet2!AQ51</f>
        <v>5.2128583840139011E-4</v>
      </c>
      <c r="AJ51" s="13">
        <f>Sheet2!AJ51/Sheet2!AR51</f>
        <v>0</v>
      </c>
      <c r="AK51" s="13">
        <f>Sheet2!AK51/Sheet2!AS51</f>
        <v>0</v>
      </c>
      <c r="AL51" s="13">
        <f>Sheet2!AL51/Sheet2!AT51</f>
        <v>0</v>
      </c>
      <c r="AM51" s="13">
        <v>0</v>
      </c>
      <c r="AO51" s="12">
        <v>2302000</v>
      </c>
      <c r="AP51" s="12">
        <v>2302000</v>
      </c>
      <c r="AQ51" s="12">
        <v>2302000</v>
      </c>
      <c r="AR51" s="12">
        <v>2302000</v>
      </c>
      <c r="AS51" s="12">
        <v>2302000</v>
      </c>
      <c r="AT51" s="12">
        <v>2302000</v>
      </c>
      <c r="AU51" s="12">
        <v>2302000</v>
      </c>
      <c r="AW51" s="12"/>
      <c r="AX51" s="12"/>
      <c r="AY51" s="12"/>
      <c r="AZ51" s="12"/>
      <c r="BA51" s="12"/>
      <c r="BB51" s="12"/>
      <c r="BC51" s="12"/>
    </row>
    <row r="52" spans="1:55">
      <c r="A52" s="10" t="s">
        <v>293</v>
      </c>
      <c r="B52" s="10" t="s">
        <v>294</v>
      </c>
      <c r="E52" s="13">
        <f>Sheet2!E52/Sheet2!AO52</f>
        <v>0</v>
      </c>
      <c r="F52" s="13">
        <f>Sheet2!F52/Sheet2!AP52</f>
        <v>0</v>
      </c>
      <c r="G52" s="13">
        <f>Sheet2!G52/Sheet2!AQ52</f>
        <v>0</v>
      </c>
      <c r="H52" s="13">
        <f>Sheet2!H52/Sheet2!AR52</f>
        <v>0</v>
      </c>
      <c r="I52" s="13">
        <f>Sheet2!I52/Sheet2!AS52</f>
        <v>0</v>
      </c>
      <c r="J52" s="13">
        <f>Sheet2!J52/Sheet2!AT52</f>
        <v>0</v>
      </c>
      <c r="K52" s="13">
        <f>Sheet2!K52/Sheet2!AU52</f>
        <v>0</v>
      </c>
      <c r="L52" s="13">
        <f>Sheet2!L52/Sheet2!AO52</f>
        <v>0</v>
      </c>
      <c r="M52" s="13">
        <f>Sheet2!M52/Sheet2!AP52</f>
        <v>0</v>
      </c>
      <c r="N52" s="13">
        <f>Sheet2!N52/Sheet2!AQ52</f>
        <v>0</v>
      </c>
      <c r="O52" s="13">
        <f>Sheet2!O52/Sheet2!AR52</f>
        <v>0</v>
      </c>
      <c r="P52" s="13">
        <f>Sheet2!P52/Sheet2!AS52</f>
        <v>0</v>
      </c>
      <c r="Q52" s="13">
        <f>Sheet2!Q52/Sheet2!AT52</f>
        <v>0</v>
      </c>
      <c r="R52" s="13">
        <f>Sheet2!R52/Sheet2!AU52</f>
        <v>0</v>
      </c>
      <c r="S52" s="13">
        <f>Sheet2!S52/Sheet2!AO52</f>
        <v>0</v>
      </c>
      <c r="T52" s="13">
        <f>Sheet2!T52/Sheet2!AP52</f>
        <v>0</v>
      </c>
      <c r="U52" s="13">
        <f>Sheet2!U52/Sheet2!AQ52</f>
        <v>8.4033613445378156E-4</v>
      </c>
      <c r="V52" s="13">
        <f>Sheet2!V52/Sheet2!AR52</f>
        <v>0</v>
      </c>
      <c r="W52" s="13">
        <f>Sheet2!W52/Sheet2!AS52</f>
        <v>0</v>
      </c>
      <c r="X52" s="13">
        <f>Sheet2!X52/Sheet2!AT52</f>
        <v>2.4009603841536616E-4</v>
      </c>
      <c r="Y52" s="13">
        <f>Sheet2!Y52/Sheet2!AU52</f>
        <v>8.2533013205282114E-4</v>
      </c>
      <c r="Z52" s="13">
        <f>Sheet2!Z52/Sheet2!AO52</f>
        <v>0</v>
      </c>
      <c r="AA52" s="13">
        <f>Sheet2!AA52/Sheet2!AP52</f>
        <v>0</v>
      </c>
      <c r="AB52" s="13">
        <f>Sheet2!AB52/Sheet2!AQ52</f>
        <v>0</v>
      </c>
      <c r="AC52" s="13">
        <f>Sheet2!AC52/Sheet2!AR52</f>
        <v>0</v>
      </c>
      <c r="AD52" s="13">
        <f>Sheet2!AD52/Sheet2!AS52</f>
        <v>0</v>
      </c>
      <c r="AE52" s="13">
        <f>Sheet2!AE52/Sheet2!AT52</f>
        <v>0</v>
      </c>
      <c r="AF52" s="13">
        <f>Sheet2!AF52/Sheet2!AU52</f>
        <v>0</v>
      </c>
      <c r="AG52" s="13">
        <f>Sheet2!AG52/Sheet2!AO52</f>
        <v>0</v>
      </c>
      <c r="AH52" s="13">
        <f>Sheet2!AH52/Sheet2!AP52</f>
        <v>0</v>
      </c>
      <c r="AI52" s="13">
        <f>Sheet2!AI52/Sheet2!AQ52</f>
        <v>0</v>
      </c>
      <c r="AJ52" s="13">
        <f>Sheet2!AJ52/Sheet2!AR52</f>
        <v>0</v>
      </c>
      <c r="AK52" s="13">
        <f>Sheet2!AK52/Sheet2!AS52</f>
        <v>0</v>
      </c>
      <c r="AL52" s="13">
        <f>Sheet2!AL52/Sheet2!AT52</f>
        <v>0</v>
      </c>
      <c r="AM52" s="13">
        <v>0</v>
      </c>
      <c r="AO52" s="12">
        <v>8330000</v>
      </c>
      <c r="AP52" s="12">
        <v>8330000</v>
      </c>
      <c r="AQ52" s="12">
        <v>8330000</v>
      </c>
      <c r="AR52" s="12">
        <v>8330000</v>
      </c>
      <c r="AS52" s="12">
        <v>8330000</v>
      </c>
      <c r="AT52" s="12">
        <v>8330000</v>
      </c>
      <c r="AU52" s="12">
        <v>8330000</v>
      </c>
      <c r="AW52" s="12"/>
      <c r="AX52" s="12"/>
      <c r="AY52" s="12"/>
      <c r="AZ52" s="12"/>
      <c r="BA52" s="12"/>
      <c r="BB52" s="12"/>
      <c r="BC52" s="12"/>
    </row>
    <row r="53" spans="1:55">
      <c r="A53" s="10" t="s">
        <v>295</v>
      </c>
      <c r="B53" s="10" t="s">
        <v>296</v>
      </c>
      <c r="E53" s="13" t="e">
        <f>Sheet2!E53/Sheet2!AO53</f>
        <v>#VALUE!</v>
      </c>
      <c r="F53" s="13" t="e">
        <f>Sheet2!F53/Sheet2!AP53</f>
        <v>#VALUE!</v>
      </c>
      <c r="G53" s="13" t="e">
        <f>Sheet2!G53/Sheet2!AQ53</f>
        <v>#VALUE!</v>
      </c>
      <c r="H53" s="13" t="e">
        <f>Sheet2!H53/Sheet2!AR53</f>
        <v>#VALUE!</v>
      </c>
      <c r="I53" s="13" t="e">
        <f>Sheet2!I53/Sheet2!AS53</f>
        <v>#VALUE!</v>
      </c>
      <c r="J53" s="13" t="e">
        <f>Sheet2!J53/Sheet2!AT53</f>
        <v>#VALUE!</v>
      </c>
      <c r="K53" s="13" t="e">
        <f>Sheet2!K53/Sheet2!AU53</f>
        <v>#VALUE!</v>
      </c>
      <c r="L53" s="13" t="e">
        <f>Sheet2!L53/Sheet2!AO53</f>
        <v>#VALUE!</v>
      </c>
      <c r="M53" s="13" t="e">
        <f>Sheet2!M53/Sheet2!AP53</f>
        <v>#VALUE!</v>
      </c>
      <c r="N53" s="13" t="e">
        <f>Sheet2!N53/Sheet2!AQ53</f>
        <v>#VALUE!</v>
      </c>
      <c r="O53" s="13" t="e">
        <f>Sheet2!O53/Sheet2!AR53</f>
        <v>#VALUE!</v>
      </c>
      <c r="P53" s="13" t="e">
        <f>Sheet2!P53/Sheet2!AS53</f>
        <v>#VALUE!</v>
      </c>
      <c r="Q53" s="13" t="e">
        <f>Sheet2!Q53/Sheet2!AT53</f>
        <v>#VALUE!</v>
      </c>
      <c r="R53" s="13" t="e">
        <f>Sheet2!R53/Sheet2!AU53</f>
        <v>#VALUE!</v>
      </c>
      <c r="S53" s="13" t="e">
        <f>Sheet2!S53/Sheet2!AO53</f>
        <v>#VALUE!</v>
      </c>
      <c r="T53" s="13" t="e">
        <f>Sheet2!T53/Sheet2!AP53</f>
        <v>#VALUE!</v>
      </c>
      <c r="U53" s="13" t="e">
        <f>Sheet2!U53/Sheet2!AQ53</f>
        <v>#VALUE!</v>
      </c>
      <c r="V53" s="13" t="e">
        <f>Sheet2!V53/Sheet2!AR53</f>
        <v>#VALUE!</v>
      </c>
      <c r="W53" s="13" t="e">
        <f>Sheet2!W53/Sheet2!AS53</f>
        <v>#VALUE!</v>
      </c>
      <c r="X53" s="13" t="e">
        <f>Sheet2!X53/Sheet2!AT53</f>
        <v>#VALUE!</v>
      </c>
      <c r="Y53" s="13" t="e">
        <f>Sheet2!Y53/Sheet2!AU53</f>
        <v>#VALUE!</v>
      </c>
      <c r="Z53" s="13" t="e">
        <f>Sheet2!Z53/Sheet2!AO53</f>
        <v>#VALUE!</v>
      </c>
      <c r="AA53" s="13" t="e">
        <f>Sheet2!AA53/Sheet2!AP53</f>
        <v>#VALUE!</v>
      </c>
      <c r="AB53" s="13" t="e">
        <f>Sheet2!AB53/Sheet2!AQ53</f>
        <v>#VALUE!</v>
      </c>
      <c r="AC53" s="13" t="e">
        <f>Sheet2!AC53/Sheet2!AR53</f>
        <v>#VALUE!</v>
      </c>
      <c r="AD53" s="13" t="e">
        <f>Sheet2!AD53/Sheet2!AS53</f>
        <v>#VALUE!</v>
      </c>
      <c r="AE53" s="13" t="e">
        <f>Sheet2!AE53/Sheet2!AT53</f>
        <v>#VALUE!</v>
      </c>
      <c r="AF53" s="13" t="e">
        <f>Sheet2!AF53/Sheet2!AU53</f>
        <v>#VALUE!</v>
      </c>
      <c r="AG53" s="13" t="e">
        <f>Sheet2!AG53/Sheet2!AO53</f>
        <v>#VALUE!</v>
      </c>
      <c r="AH53" s="13" t="e">
        <f>Sheet2!AH53/Sheet2!AP53</f>
        <v>#VALUE!</v>
      </c>
      <c r="AI53" s="13" t="e">
        <f>Sheet2!AI53/Sheet2!AQ53</f>
        <v>#VALUE!</v>
      </c>
      <c r="AJ53" s="13" t="e">
        <f>Sheet2!AJ53/Sheet2!AR53</f>
        <v>#VALUE!</v>
      </c>
      <c r="AK53" s="13" t="e">
        <f>Sheet2!AK53/Sheet2!AS53</f>
        <v>#VALUE!</v>
      </c>
      <c r="AL53" s="13" t="e">
        <f>Sheet2!AL53/Sheet2!AT53</f>
        <v>#VALUE!</v>
      </c>
      <c r="AM53" s="13" t="e">
        <v>#VALUE!</v>
      </c>
      <c r="AO53" s="12" t="e">
        <v>#VALUE!</v>
      </c>
      <c r="AP53" s="12" t="e">
        <v>#VALUE!</v>
      </c>
      <c r="AQ53" s="12" t="e">
        <v>#VALUE!</v>
      </c>
      <c r="AR53" s="12" t="e">
        <v>#VALUE!</v>
      </c>
      <c r="AS53" s="12" t="e">
        <v>#VALUE!</v>
      </c>
      <c r="AT53" s="12" t="e">
        <v>#VALUE!</v>
      </c>
      <c r="AU53" s="12" t="e">
        <v>#VALUE!</v>
      </c>
      <c r="AW53" s="12"/>
      <c r="AX53" s="12"/>
      <c r="AY53" s="12"/>
      <c r="AZ53" s="12"/>
      <c r="BA53" s="12"/>
      <c r="BB53" s="12"/>
      <c r="BC53" s="12"/>
    </row>
    <row r="54" spans="1:55">
      <c r="A54" s="10" t="s">
        <v>297</v>
      </c>
      <c r="B54" s="10" t="s">
        <v>298</v>
      </c>
      <c r="E54" s="13" t="e">
        <f>Sheet2!E54/Sheet2!AO54</f>
        <v>#N/A</v>
      </c>
      <c r="F54" s="13" t="e">
        <f>Sheet2!F54/Sheet2!AP54</f>
        <v>#N/A</v>
      </c>
      <c r="G54" s="13" t="e">
        <f>Sheet2!G54/Sheet2!AQ54</f>
        <v>#N/A</v>
      </c>
      <c r="H54" s="13" t="e">
        <f>Sheet2!H54/Sheet2!AR54</f>
        <v>#N/A</v>
      </c>
      <c r="I54" s="13" t="e">
        <f>Sheet2!I54/Sheet2!AS54</f>
        <v>#N/A</v>
      </c>
      <c r="J54" s="13" t="e">
        <f>Sheet2!J54/Sheet2!AT54</f>
        <v>#N/A</v>
      </c>
      <c r="K54" s="13" t="e">
        <f>Sheet2!K54/Sheet2!AU54</f>
        <v>#N/A</v>
      </c>
      <c r="L54" s="13" t="e">
        <f>Sheet2!L54/Sheet2!AO54</f>
        <v>#N/A</v>
      </c>
      <c r="M54" s="13" t="e">
        <f>Sheet2!M54/Sheet2!AP54</f>
        <v>#N/A</v>
      </c>
      <c r="N54" s="13" t="e">
        <f>Sheet2!N54/Sheet2!AQ54</f>
        <v>#N/A</v>
      </c>
      <c r="O54" s="13" t="e">
        <f>Sheet2!O54/Sheet2!AR54</f>
        <v>#N/A</v>
      </c>
      <c r="P54" s="13" t="e">
        <f>Sheet2!P54/Sheet2!AS54</f>
        <v>#N/A</v>
      </c>
      <c r="Q54" s="13" t="e">
        <f>Sheet2!Q54/Sheet2!AT54</f>
        <v>#N/A</v>
      </c>
      <c r="R54" s="13" t="e">
        <f>Sheet2!R54/Sheet2!AU54</f>
        <v>#N/A</v>
      </c>
      <c r="S54" s="13" t="e">
        <f>Sheet2!S54/Sheet2!AO54</f>
        <v>#N/A</v>
      </c>
      <c r="T54" s="13" t="e">
        <f>Sheet2!T54/Sheet2!AP54</f>
        <v>#N/A</v>
      </c>
      <c r="U54" s="13" t="e">
        <f>Sheet2!U54/Sheet2!AQ54</f>
        <v>#N/A</v>
      </c>
      <c r="V54" s="13" t="e">
        <f>Sheet2!V54/Sheet2!AR54</f>
        <v>#N/A</v>
      </c>
      <c r="W54" s="13" t="e">
        <f>Sheet2!W54/Sheet2!AS54</f>
        <v>#N/A</v>
      </c>
      <c r="X54" s="13" t="e">
        <f>Sheet2!X54/Sheet2!AT54</f>
        <v>#N/A</v>
      </c>
      <c r="Y54" s="13" t="e">
        <f>Sheet2!Y54/Sheet2!AU54</f>
        <v>#N/A</v>
      </c>
      <c r="Z54" s="13" t="e">
        <f>Sheet2!Z54/Sheet2!AO54</f>
        <v>#N/A</v>
      </c>
      <c r="AA54" s="13" t="e">
        <f>Sheet2!AA54/Sheet2!AP54</f>
        <v>#N/A</v>
      </c>
      <c r="AB54" s="13" t="e">
        <f>Sheet2!AB54/Sheet2!AQ54</f>
        <v>#N/A</v>
      </c>
      <c r="AC54" s="13" t="e">
        <f>Sheet2!AC54/Sheet2!AR54</f>
        <v>#N/A</v>
      </c>
      <c r="AD54" s="13" t="e">
        <f>Sheet2!AD54/Sheet2!AS54</f>
        <v>#N/A</v>
      </c>
      <c r="AE54" s="13" t="e">
        <f>Sheet2!AE54/Sheet2!AT54</f>
        <v>#N/A</v>
      </c>
      <c r="AF54" s="13" t="e">
        <f>Sheet2!AF54/Sheet2!AU54</f>
        <v>#N/A</v>
      </c>
      <c r="AG54" s="13" t="e">
        <f>Sheet2!AG54/Sheet2!AO54</f>
        <v>#N/A</v>
      </c>
      <c r="AH54" s="13" t="e">
        <f>Sheet2!AH54/Sheet2!AP54</f>
        <v>#N/A</v>
      </c>
      <c r="AI54" s="13" t="e">
        <f>Sheet2!AI54/Sheet2!AQ54</f>
        <v>#N/A</v>
      </c>
      <c r="AJ54" s="13" t="e">
        <f>Sheet2!AJ54/Sheet2!AR54</f>
        <v>#N/A</v>
      </c>
      <c r="AK54" s="13" t="e">
        <f>Sheet2!AK54/Sheet2!AS54</f>
        <v>#N/A</v>
      </c>
      <c r="AL54" s="13" t="e">
        <f>Sheet2!AL54/Sheet2!AT54</f>
        <v>#N/A</v>
      </c>
      <c r="AM54" s="13" t="e">
        <v>#N/A</v>
      </c>
      <c r="AO54" s="12" t="e">
        <v>#N/A</v>
      </c>
      <c r="AP54" s="12" t="e">
        <v>#N/A</v>
      </c>
      <c r="AQ54" s="12" t="e">
        <v>#N/A</v>
      </c>
      <c r="AR54" s="12" t="e">
        <v>#N/A</v>
      </c>
      <c r="AS54" s="12" t="e">
        <v>#N/A</v>
      </c>
      <c r="AT54" s="12" t="e">
        <v>#N/A</v>
      </c>
      <c r="AU54" s="12" t="e">
        <v>#N/A</v>
      </c>
      <c r="AW54" s="12"/>
      <c r="AX54" s="12"/>
      <c r="AY54" s="12"/>
      <c r="AZ54" s="12"/>
      <c r="BA54" s="12"/>
      <c r="BB54" s="12"/>
      <c r="BC54" s="12"/>
    </row>
    <row r="55" spans="1:55">
      <c r="A55" s="10" t="s">
        <v>299</v>
      </c>
      <c r="B55" s="10" t="s">
        <v>300</v>
      </c>
      <c r="E55" s="13">
        <f>Sheet2!E55/Sheet2!AO55</f>
        <v>0</v>
      </c>
      <c r="F55" s="13">
        <f>Sheet2!F55/Sheet2!AP55</f>
        <v>0</v>
      </c>
      <c r="G55" s="13">
        <f>Sheet2!G55/Sheet2!AQ55</f>
        <v>0</v>
      </c>
      <c r="H55" s="13">
        <f>Sheet2!H55/Sheet2!AR55</f>
        <v>0</v>
      </c>
      <c r="I55" s="13">
        <f>Sheet2!I55/Sheet2!AS55</f>
        <v>0</v>
      </c>
      <c r="J55" s="13">
        <f>Sheet2!J55/Sheet2!AT55</f>
        <v>0</v>
      </c>
      <c r="K55" s="13">
        <f>Sheet2!K55/Sheet2!AU55</f>
        <v>0</v>
      </c>
      <c r="L55" s="13">
        <f>Sheet2!L55/Sheet2!AO55</f>
        <v>0</v>
      </c>
      <c r="M55" s="13">
        <f>Sheet2!M55/Sheet2!AP55</f>
        <v>0</v>
      </c>
      <c r="N55" s="13">
        <f>Sheet2!N55/Sheet2!AQ55</f>
        <v>0</v>
      </c>
      <c r="O55" s="13">
        <f>Sheet2!O55/Sheet2!AR55</f>
        <v>0</v>
      </c>
      <c r="P55" s="13">
        <f>Sheet2!P55/Sheet2!AS55</f>
        <v>9.8231827111984276E-4</v>
      </c>
      <c r="Q55" s="13">
        <f>Sheet2!Q55/Sheet2!AT55</f>
        <v>0</v>
      </c>
      <c r="R55" s="13">
        <f>Sheet2!R55/Sheet2!AU55</f>
        <v>0</v>
      </c>
      <c r="S55" s="13">
        <f>Sheet2!S55/Sheet2!AO55</f>
        <v>0</v>
      </c>
      <c r="T55" s="13">
        <f>Sheet2!T55/Sheet2!AP55</f>
        <v>0</v>
      </c>
      <c r="U55" s="13">
        <f>Sheet2!U55/Sheet2!AQ55</f>
        <v>0</v>
      </c>
      <c r="V55" s="13">
        <f>Sheet2!V55/Sheet2!AR55</f>
        <v>0</v>
      </c>
      <c r="W55" s="13">
        <f>Sheet2!W55/Sheet2!AS55</f>
        <v>0</v>
      </c>
      <c r="X55" s="13">
        <f>Sheet2!X55/Sheet2!AT55</f>
        <v>0</v>
      </c>
      <c r="Y55" s="13">
        <f>Sheet2!Y55/Sheet2!AU55</f>
        <v>0</v>
      </c>
      <c r="Z55" s="13">
        <f>Sheet2!Z55/Sheet2!AO55</f>
        <v>0</v>
      </c>
      <c r="AA55" s="13">
        <f>Sheet2!AA55/Sheet2!AP55</f>
        <v>0</v>
      </c>
      <c r="AB55" s="13">
        <f>Sheet2!AB55/Sheet2!AQ55</f>
        <v>0</v>
      </c>
      <c r="AC55" s="13">
        <f>Sheet2!AC55/Sheet2!AR55</f>
        <v>0</v>
      </c>
      <c r="AD55" s="13">
        <f>Sheet2!AD55/Sheet2!AS55</f>
        <v>0</v>
      </c>
      <c r="AE55" s="13">
        <f>Sheet2!AE55/Sheet2!AT55</f>
        <v>7.858546168958742E-5</v>
      </c>
      <c r="AF55" s="13">
        <f>Sheet2!AF55/Sheet2!AU55</f>
        <v>0</v>
      </c>
      <c r="AG55" s="13">
        <f>Sheet2!AG55/Sheet2!AO55</f>
        <v>0</v>
      </c>
      <c r="AH55" s="13">
        <f>Sheet2!AH55/Sheet2!AP55</f>
        <v>0</v>
      </c>
      <c r="AI55" s="13">
        <f>Sheet2!AI55/Sheet2!AQ55</f>
        <v>0</v>
      </c>
      <c r="AJ55" s="13">
        <f>Sheet2!AJ55/Sheet2!AR55</f>
        <v>0</v>
      </c>
      <c r="AK55" s="13">
        <f>Sheet2!AK55/Sheet2!AS55</f>
        <v>0</v>
      </c>
      <c r="AL55" s="13">
        <f>Sheet2!AL55/Sheet2!AT55</f>
        <v>0</v>
      </c>
      <c r="AM55" s="13">
        <v>0</v>
      </c>
      <c r="AO55" s="12">
        <v>509000</v>
      </c>
      <c r="AP55" s="12">
        <v>509000</v>
      </c>
      <c r="AQ55" s="12">
        <v>509000</v>
      </c>
      <c r="AR55" s="12">
        <v>509000</v>
      </c>
      <c r="AS55" s="12">
        <v>509000</v>
      </c>
      <c r="AT55" s="12">
        <v>509000</v>
      </c>
      <c r="AU55" s="12">
        <v>509000</v>
      </c>
      <c r="AW55" s="12"/>
      <c r="AX55" s="12"/>
      <c r="AY55" s="12"/>
      <c r="AZ55" s="12"/>
      <c r="BA55" s="12"/>
      <c r="BB55" s="12"/>
      <c r="BC55" s="12"/>
    </row>
    <row r="56" spans="1:55">
      <c r="A56" s="10" t="s">
        <v>301</v>
      </c>
      <c r="B56" s="10" t="s">
        <v>302</v>
      </c>
      <c r="E56" s="13">
        <f>Sheet2!E56/Sheet2!AO56</f>
        <v>0</v>
      </c>
      <c r="F56" s="13">
        <f>Sheet2!F56/Sheet2!AP56</f>
        <v>0</v>
      </c>
      <c r="G56" s="13">
        <f>Sheet2!G56/Sheet2!AQ56</f>
        <v>0</v>
      </c>
      <c r="H56" s="13">
        <f>Sheet2!H56/Sheet2!AR56</f>
        <v>0</v>
      </c>
      <c r="I56" s="13">
        <f>Sheet2!I56/Sheet2!AS56</f>
        <v>0</v>
      </c>
      <c r="J56" s="13">
        <f>Sheet2!J56/Sheet2!AT56</f>
        <v>0</v>
      </c>
      <c r="K56" s="13">
        <f>Sheet2!K56/Sheet2!AU56</f>
        <v>0</v>
      </c>
      <c r="L56" s="13">
        <f>Sheet2!L56/Sheet2!AO56</f>
        <v>0</v>
      </c>
      <c r="M56" s="13">
        <f>Sheet2!M56/Sheet2!AP56</f>
        <v>0</v>
      </c>
      <c r="N56" s="13">
        <f>Sheet2!N56/Sheet2!AQ56</f>
        <v>0</v>
      </c>
      <c r="O56" s="13">
        <f>Sheet2!O56/Sheet2!AR56</f>
        <v>0</v>
      </c>
      <c r="P56" s="13">
        <f>Sheet2!P56/Sheet2!AS56</f>
        <v>0</v>
      </c>
      <c r="Q56" s="13">
        <f>Sheet2!Q56/Sheet2!AT56</f>
        <v>0</v>
      </c>
      <c r="R56" s="13">
        <f>Sheet2!R56/Sheet2!AU56</f>
        <v>0</v>
      </c>
      <c r="S56" s="13">
        <f>Sheet2!S56/Sheet2!AO56</f>
        <v>0</v>
      </c>
      <c r="T56" s="13">
        <f>Sheet2!T56/Sheet2!AP56</f>
        <v>0</v>
      </c>
      <c r="U56" s="13">
        <f>Sheet2!U56/Sheet2!AQ56</f>
        <v>0</v>
      </c>
      <c r="V56" s="13">
        <f>Sheet2!V56/Sheet2!AR56</f>
        <v>9.9364909550671079E-3</v>
      </c>
      <c r="W56" s="13">
        <f>Sheet2!W56/Sheet2!AS56</f>
        <v>1.9451468585878234E-2</v>
      </c>
      <c r="X56" s="13">
        <f>Sheet2!X56/Sheet2!AT56</f>
        <v>4.196654347403229E-4</v>
      </c>
      <c r="Y56" s="13">
        <f>Sheet2!Y56/Sheet2!AU56</f>
        <v>1.5415288854308501E-3</v>
      </c>
      <c r="Z56" s="13">
        <f>Sheet2!Z56/Sheet2!AO56</f>
        <v>0</v>
      </c>
      <c r="AA56" s="13">
        <f>Sheet2!AA56/Sheet2!AP56</f>
        <v>0</v>
      </c>
      <c r="AB56" s="13">
        <f>Sheet2!AB56/Sheet2!AQ56</f>
        <v>0</v>
      </c>
      <c r="AC56" s="13">
        <f>Sheet2!AC56/Sheet2!AR56</f>
        <v>0</v>
      </c>
      <c r="AD56" s="13">
        <f>Sheet2!AD56/Sheet2!AS56</f>
        <v>0</v>
      </c>
      <c r="AE56" s="13">
        <f>Sheet2!AE56/Sheet2!AT56</f>
        <v>2.917720287881735E-7</v>
      </c>
      <c r="AF56" s="13">
        <f>Sheet2!AF56/Sheet2!AU56</f>
        <v>1.167088115152694E-6</v>
      </c>
      <c r="AG56" s="13">
        <f>Sheet2!AG56/Sheet2!AO56</f>
        <v>0</v>
      </c>
      <c r="AH56" s="13">
        <f>Sheet2!AH56/Sheet2!AP56</f>
        <v>0</v>
      </c>
      <c r="AI56" s="13">
        <f>Sheet2!AI56/Sheet2!AQ56</f>
        <v>0</v>
      </c>
      <c r="AJ56" s="13">
        <f>Sheet2!AJ56/Sheet2!AR56</f>
        <v>0</v>
      </c>
      <c r="AK56" s="13">
        <f>Sheet2!AK56/Sheet2!AS56</f>
        <v>0</v>
      </c>
      <c r="AL56" s="13">
        <f>Sheet2!AL56/Sheet2!AT56</f>
        <v>0</v>
      </c>
      <c r="AM56" s="13">
        <v>0</v>
      </c>
      <c r="AO56" s="12">
        <v>10282000</v>
      </c>
      <c r="AP56" s="12">
        <v>10282000</v>
      </c>
      <c r="AQ56" s="12">
        <v>10282000</v>
      </c>
      <c r="AR56" s="12">
        <v>10282000</v>
      </c>
      <c r="AS56" s="12">
        <v>10282000</v>
      </c>
      <c r="AT56" s="12">
        <v>10282000</v>
      </c>
      <c r="AU56" s="12">
        <v>10282000</v>
      </c>
      <c r="AW56" s="12"/>
      <c r="AX56" s="12"/>
      <c r="AY56" s="12"/>
      <c r="AZ56" s="12"/>
      <c r="BA56" s="12"/>
      <c r="BB56" s="12"/>
      <c r="BC56" s="12"/>
    </row>
    <row r="57" spans="1:55">
      <c r="A57" s="10" t="s">
        <v>303</v>
      </c>
      <c r="B57" s="10" t="s">
        <v>304</v>
      </c>
      <c r="E57" s="13">
        <f>Sheet2!E57/Sheet2!AO57</f>
        <v>0</v>
      </c>
      <c r="F57" s="13">
        <f>Sheet2!F57/Sheet2!AP57</f>
        <v>0</v>
      </c>
      <c r="G57" s="13">
        <f>Sheet2!G57/Sheet2!AQ57</f>
        <v>0</v>
      </c>
      <c r="H57" s="13">
        <f>Sheet2!H57/Sheet2!AR57</f>
        <v>0</v>
      </c>
      <c r="I57" s="13">
        <f>Sheet2!I57/Sheet2!AS57</f>
        <v>0</v>
      </c>
      <c r="J57" s="13">
        <f>Sheet2!J57/Sheet2!AT57</f>
        <v>0</v>
      </c>
      <c r="K57" s="13">
        <f>Sheet2!K57/Sheet2!AU57</f>
        <v>0</v>
      </c>
      <c r="L57" s="13">
        <f>Sheet2!L57/Sheet2!AO57</f>
        <v>0</v>
      </c>
      <c r="M57" s="13">
        <f>Sheet2!M57/Sheet2!AP57</f>
        <v>0</v>
      </c>
      <c r="N57" s="13">
        <f>Sheet2!N57/Sheet2!AQ57</f>
        <v>0</v>
      </c>
      <c r="O57" s="13">
        <f>Sheet2!O57/Sheet2!AR57</f>
        <v>0</v>
      </c>
      <c r="P57" s="13">
        <f>Sheet2!P57/Sheet2!AS57</f>
        <v>0</v>
      </c>
      <c r="Q57" s="13">
        <f>Sheet2!Q57/Sheet2!AT57</f>
        <v>0</v>
      </c>
      <c r="R57" s="13">
        <f>Sheet2!R57/Sheet2!AU57</f>
        <v>0</v>
      </c>
      <c r="S57" s="13">
        <f>Sheet2!S57/Sheet2!AO57</f>
        <v>0</v>
      </c>
      <c r="T57" s="13">
        <f>Sheet2!T57/Sheet2!AP57</f>
        <v>0</v>
      </c>
      <c r="U57" s="13">
        <f>Sheet2!U57/Sheet2!AQ57</f>
        <v>0</v>
      </c>
      <c r="V57" s="13">
        <f>Sheet2!V57/Sheet2!AR57</f>
        <v>0</v>
      </c>
      <c r="W57" s="13">
        <f>Sheet2!W57/Sheet2!AS57</f>
        <v>0</v>
      </c>
      <c r="X57" s="13">
        <f>Sheet2!X57/Sheet2!AT57</f>
        <v>0</v>
      </c>
      <c r="Y57" s="13">
        <f>Sheet2!Y57/Sheet2!AU57</f>
        <v>0</v>
      </c>
      <c r="Z57" s="13">
        <f>Sheet2!Z57/Sheet2!AO57</f>
        <v>0</v>
      </c>
      <c r="AA57" s="13">
        <f>Sheet2!AA57/Sheet2!AP57</f>
        <v>0</v>
      </c>
      <c r="AB57" s="13">
        <f>Sheet2!AB57/Sheet2!AQ57</f>
        <v>0</v>
      </c>
      <c r="AC57" s="13">
        <f>Sheet2!AC57/Sheet2!AR57</f>
        <v>0</v>
      </c>
      <c r="AD57" s="13">
        <f>Sheet2!AD57/Sheet2!AS57</f>
        <v>0</v>
      </c>
      <c r="AE57" s="13">
        <f>Sheet2!AE57/Sheet2!AT57</f>
        <v>0</v>
      </c>
      <c r="AF57" s="13">
        <f>Sheet2!AF57/Sheet2!AU57</f>
        <v>0</v>
      </c>
      <c r="AG57" s="13">
        <f>Sheet2!AG57/Sheet2!AO57</f>
        <v>0</v>
      </c>
      <c r="AH57" s="13">
        <f>Sheet2!AH57/Sheet2!AP57</f>
        <v>0</v>
      </c>
      <c r="AI57" s="13">
        <f>Sheet2!AI57/Sheet2!AQ57</f>
        <v>0</v>
      </c>
      <c r="AJ57" s="13">
        <f>Sheet2!AJ57/Sheet2!AR57</f>
        <v>0</v>
      </c>
      <c r="AK57" s="13">
        <f>Sheet2!AK57/Sheet2!AS57</f>
        <v>0</v>
      </c>
      <c r="AL57" s="13">
        <f>Sheet2!AL57/Sheet2!AT57</f>
        <v>0</v>
      </c>
      <c r="AM57" s="13">
        <v>0</v>
      </c>
      <c r="AO57" s="12">
        <v>5122000</v>
      </c>
      <c r="AP57" s="12">
        <v>5122000</v>
      </c>
      <c r="AQ57" s="12">
        <v>5122000</v>
      </c>
      <c r="AR57" s="12">
        <v>5122000</v>
      </c>
      <c r="AS57" s="12">
        <v>5122000</v>
      </c>
      <c r="AT57" s="12">
        <v>5122000</v>
      </c>
      <c r="AU57" s="12">
        <v>5122000</v>
      </c>
      <c r="AW57" s="12"/>
      <c r="AX57" s="12"/>
      <c r="AY57" s="12"/>
      <c r="AZ57" s="12"/>
      <c r="BA57" s="12"/>
      <c r="BB57" s="12"/>
      <c r="BC57" s="12"/>
    </row>
    <row r="58" spans="1:55">
      <c r="A58" s="10" t="s">
        <v>305</v>
      </c>
      <c r="B58" s="10" t="s">
        <v>306</v>
      </c>
      <c r="E58" s="13" t="e">
        <f>Sheet2!E58/Sheet2!AO58</f>
        <v>#N/A</v>
      </c>
      <c r="F58" s="13" t="e">
        <f>Sheet2!F58/Sheet2!AP58</f>
        <v>#N/A</v>
      </c>
      <c r="G58" s="13" t="e">
        <f>Sheet2!G58/Sheet2!AQ58</f>
        <v>#N/A</v>
      </c>
      <c r="H58" s="13" t="e">
        <f>Sheet2!H58/Sheet2!AR58</f>
        <v>#N/A</v>
      </c>
      <c r="I58" s="13" t="e">
        <f>Sheet2!I58/Sheet2!AS58</f>
        <v>#N/A</v>
      </c>
      <c r="J58" s="13" t="e">
        <f>Sheet2!J58/Sheet2!AT58</f>
        <v>#N/A</v>
      </c>
      <c r="K58" s="13" t="e">
        <f>Sheet2!K58/Sheet2!AU58</f>
        <v>#N/A</v>
      </c>
      <c r="L58" s="13" t="e">
        <f>Sheet2!L58/Sheet2!AO58</f>
        <v>#N/A</v>
      </c>
      <c r="M58" s="13" t="e">
        <f>Sheet2!M58/Sheet2!AP58</f>
        <v>#N/A</v>
      </c>
      <c r="N58" s="13" t="e">
        <f>Sheet2!N58/Sheet2!AQ58</f>
        <v>#N/A</v>
      </c>
      <c r="O58" s="13" t="e">
        <f>Sheet2!O58/Sheet2!AR58</f>
        <v>#N/A</v>
      </c>
      <c r="P58" s="13" t="e">
        <f>Sheet2!P58/Sheet2!AS58</f>
        <v>#N/A</v>
      </c>
      <c r="Q58" s="13" t="e">
        <f>Sheet2!Q58/Sheet2!AT58</f>
        <v>#N/A</v>
      </c>
      <c r="R58" s="13" t="e">
        <f>Sheet2!R58/Sheet2!AU58</f>
        <v>#N/A</v>
      </c>
      <c r="S58" s="13" t="e">
        <f>Sheet2!S58/Sheet2!AO58</f>
        <v>#N/A</v>
      </c>
      <c r="T58" s="13" t="e">
        <f>Sheet2!T58/Sheet2!AP58</f>
        <v>#N/A</v>
      </c>
      <c r="U58" s="13" t="e">
        <f>Sheet2!U58/Sheet2!AQ58</f>
        <v>#N/A</v>
      </c>
      <c r="V58" s="13" t="e">
        <f>Sheet2!V58/Sheet2!AR58</f>
        <v>#N/A</v>
      </c>
      <c r="W58" s="13" t="e">
        <f>Sheet2!W58/Sheet2!AS58</f>
        <v>#N/A</v>
      </c>
      <c r="X58" s="13" t="e">
        <f>Sheet2!X58/Sheet2!AT58</f>
        <v>#N/A</v>
      </c>
      <c r="Y58" s="13" t="e">
        <f>Sheet2!Y58/Sheet2!AU58</f>
        <v>#N/A</v>
      </c>
      <c r="Z58" s="13" t="e">
        <f>Sheet2!Z58/Sheet2!AO58</f>
        <v>#N/A</v>
      </c>
      <c r="AA58" s="13" t="e">
        <f>Sheet2!AA58/Sheet2!AP58</f>
        <v>#N/A</v>
      </c>
      <c r="AB58" s="13" t="e">
        <f>Sheet2!AB58/Sheet2!AQ58</f>
        <v>#N/A</v>
      </c>
      <c r="AC58" s="13" t="e">
        <f>Sheet2!AC58/Sheet2!AR58</f>
        <v>#N/A</v>
      </c>
      <c r="AD58" s="13" t="e">
        <f>Sheet2!AD58/Sheet2!AS58</f>
        <v>#N/A</v>
      </c>
      <c r="AE58" s="13" t="e">
        <f>Sheet2!AE58/Sheet2!AT58</f>
        <v>#N/A</v>
      </c>
      <c r="AF58" s="13" t="e">
        <f>Sheet2!AF58/Sheet2!AU58</f>
        <v>#N/A</v>
      </c>
      <c r="AG58" s="13" t="e">
        <f>Sheet2!AG58/Sheet2!AO58</f>
        <v>#N/A</v>
      </c>
      <c r="AH58" s="13" t="e">
        <f>Sheet2!AH58/Sheet2!AP58</f>
        <v>#N/A</v>
      </c>
      <c r="AI58" s="13" t="e">
        <f>Sheet2!AI58/Sheet2!AQ58</f>
        <v>#N/A</v>
      </c>
      <c r="AJ58" s="13" t="e">
        <f>Sheet2!AJ58/Sheet2!AR58</f>
        <v>#N/A</v>
      </c>
      <c r="AK58" s="13" t="e">
        <f>Sheet2!AK58/Sheet2!AS58</f>
        <v>#N/A</v>
      </c>
      <c r="AL58" s="13" t="e">
        <f>Sheet2!AL58/Sheet2!AT58</f>
        <v>#N/A</v>
      </c>
      <c r="AM58" s="13" t="e">
        <v>#N/A</v>
      </c>
      <c r="AO58" s="12" t="e">
        <v>#N/A</v>
      </c>
      <c r="AP58" s="12" t="e">
        <v>#N/A</v>
      </c>
      <c r="AQ58" s="12" t="e">
        <v>#N/A</v>
      </c>
      <c r="AR58" s="12" t="e">
        <v>#N/A</v>
      </c>
      <c r="AS58" s="12" t="e">
        <v>#N/A</v>
      </c>
      <c r="AT58" s="12" t="e">
        <v>#N/A</v>
      </c>
      <c r="AU58" s="12" t="e">
        <v>#N/A</v>
      </c>
      <c r="AW58" s="12"/>
      <c r="AX58" s="12"/>
      <c r="AY58" s="12"/>
      <c r="AZ58" s="12"/>
      <c r="BA58" s="12"/>
      <c r="BB58" s="12"/>
      <c r="BC58" s="12"/>
    </row>
    <row r="59" spans="1:55">
      <c r="A59" s="10" t="s">
        <v>307</v>
      </c>
      <c r="B59" s="10" t="s">
        <v>308</v>
      </c>
      <c r="E59" s="13">
        <f>Sheet2!E59/Sheet2!AO59</f>
        <v>0</v>
      </c>
      <c r="F59" s="13">
        <f>Sheet2!F59/Sheet2!AP59</f>
        <v>0</v>
      </c>
      <c r="G59" s="13">
        <f>Sheet2!G59/Sheet2!AQ59</f>
        <v>0</v>
      </c>
      <c r="H59" s="13">
        <f>Sheet2!H59/Sheet2!AR59</f>
        <v>0</v>
      </c>
      <c r="I59" s="13">
        <f>Sheet2!I59/Sheet2!AS59</f>
        <v>0</v>
      </c>
      <c r="J59" s="13">
        <f>Sheet2!J59/Sheet2!AT59</f>
        <v>0</v>
      </c>
      <c r="K59" s="13">
        <f>Sheet2!K59/Sheet2!AU59</f>
        <v>0</v>
      </c>
      <c r="L59" s="13">
        <f>Sheet2!L59/Sheet2!AO59</f>
        <v>0</v>
      </c>
      <c r="M59" s="13">
        <f>Sheet2!M59/Sheet2!AP59</f>
        <v>0</v>
      </c>
      <c r="N59" s="13">
        <f>Sheet2!N59/Sheet2!AQ59</f>
        <v>0</v>
      </c>
      <c r="O59" s="13">
        <f>Sheet2!O59/Sheet2!AR59</f>
        <v>0</v>
      </c>
      <c r="P59" s="13">
        <f>Sheet2!P59/Sheet2!AS59</f>
        <v>0</v>
      </c>
      <c r="Q59" s="13">
        <f>Sheet2!Q59/Sheet2!AT59</f>
        <v>0</v>
      </c>
      <c r="R59" s="13">
        <f>Sheet2!R59/Sheet2!AU59</f>
        <v>0</v>
      </c>
      <c r="S59" s="13">
        <f>Sheet2!S59/Sheet2!AO59</f>
        <v>0</v>
      </c>
      <c r="T59" s="13">
        <f>Sheet2!T59/Sheet2!AP59</f>
        <v>0</v>
      </c>
      <c r="U59" s="13">
        <f>Sheet2!U59/Sheet2!AQ59</f>
        <v>0</v>
      </c>
      <c r="V59" s="13">
        <f>Sheet2!V59/Sheet2!AR59</f>
        <v>0</v>
      </c>
      <c r="W59" s="13">
        <f>Sheet2!W59/Sheet2!AS59</f>
        <v>0</v>
      </c>
      <c r="X59" s="13">
        <f>Sheet2!X59/Sheet2!AT59</f>
        <v>0</v>
      </c>
      <c r="Y59" s="13">
        <f>Sheet2!Y59/Sheet2!AU59</f>
        <v>0</v>
      </c>
      <c r="Z59" s="13">
        <f>Sheet2!Z59/Sheet2!AO59</f>
        <v>1.03</v>
      </c>
      <c r="AA59" s="13">
        <f>Sheet2!AA59/Sheet2!AP59</f>
        <v>0.14285714285714285</v>
      </c>
      <c r="AB59" s="13">
        <f>Sheet2!AB59/Sheet2!AQ59</f>
        <v>1.0142857142857143E-2</v>
      </c>
      <c r="AC59" s="13">
        <f>Sheet2!AC59/Sheet2!AR59</f>
        <v>7.1442857142857141E-2</v>
      </c>
      <c r="AD59" s="13">
        <f>Sheet2!AD59/Sheet2!AS59</f>
        <v>1.2714285714285714E-2</v>
      </c>
      <c r="AE59" s="13">
        <f>Sheet2!AE59/Sheet2!AT59</f>
        <v>0.10757142857142857</v>
      </c>
      <c r="AF59" s="13">
        <f>Sheet2!AF59/Sheet2!AU59</f>
        <v>0</v>
      </c>
      <c r="AG59" s="13">
        <f>Sheet2!AG59/Sheet2!AO59</f>
        <v>0</v>
      </c>
      <c r="AH59" s="13">
        <f>Sheet2!AH59/Sheet2!AP59</f>
        <v>0</v>
      </c>
      <c r="AI59" s="13">
        <f>Sheet2!AI59/Sheet2!AQ59</f>
        <v>0</v>
      </c>
      <c r="AJ59" s="13">
        <f>Sheet2!AJ59/Sheet2!AR59</f>
        <v>0</v>
      </c>
      <c r="AK59" s="13">
        <f>Sheet2!AK59/Sheet2!AS59</f>
        <v>0</v>
      </c>
      <c r="AL59" s="13">
        <f>Sheet2!AL59/Sheet2!AT59</f>
        <v>0</v>
      </c>
      <c r="AM59" s="13">
        <v>0</v>
      </c>
      <c r="AO59" s="12">
        <v>70000</v>
      </c>
      <c r="AP59" s="12">
        <v>70000</v>
      </c>
      <c r="AQ59" s="12">
        <v>70000</v>
      </c>
      <c r="AR59" s="12">
        <v>70000</v>
      </c>
      <c r="AS59" s="12">
        <v>70000</v>
      </c>
      <c r="AT59" s="12">
        <v>70000</v>
      </c>
      <c r="AU59" s="12">
        <v>70000</v>
      </c>
      <c r="AW59" s="12"/>
      <c r="AX59" s="12"/>
      <c r="AY59" s="12"/>
      <c r="AZ59" s="12"/>
      <c r="BA59" s="12"/>
      <c r="BB59" s="12"/>
      <c r="BC59" s="12"/>
    </row>
    <row r="60" spans="1:55">
      <c r="A60" s="10" t="s">
        <v>309</v>
      </c>
      <c r="B60" s="10" t="s">
        <v>310</v>
      </c>
      <c r="E60" s="13">
        <f>Sheet2!E60/Sheet2!AO60</f>
        <v>0</v>
      </c>
      <c r="F60" s="13">
        <f>Sheet2!F60/Sheet2!AP60</f>
        <v>0</v>
      </c>
      <c r="G60" s="13">
        <f>Sheet2!G60/Sheet2!AQ60</f>
        <v>0</v>
      </c>
      <c r="H60" s="13">
        <f>Sheet2!H60/Sheet2!AR60</f>
        <v>0</v>
      </c>
      <c r="I60" s="13">
        <f>Sheet2!I60/Sheet2!AS60</f>
        <v>0</v>
      </c>
      <c r="J60" s="13">
        <f>Sheet2!J60/Sheet2!AT60</f>
        <v>0</v>
      </c>
      <c r="K60" s="13">
        <f>Sheet2!K60/Sheet2!AU60</f>
        <v>0</v>
      </c>
      <c r="L60" s="13">
        <f>Sheet2!L60/Sheet2!AO60</f>
        <v>0</v>
      </c>
      <c r="M60" s="13">
        <f>Sheet2!M60/Sheet2!AP60</f>
        <v>0</v>
      </c>
      <c r="N60" s="13">
        <f>Sheet2!N60/Sheet2!AQ60</f>
        <v>0</v>
      </c>
      <c r="O60" s="13">
        <f>Sheet2!O60/Sheet2!AR60</f>
        <v>0</v>
      </c>
      <c r="P60" s="13">
        <f>Sheet2!P60/Sheet2!AS60</f>
        <v>0</v>
      </c>
      <c r="Q60" s="13">
        <f>Sheet2!Q60/Sheet2!AT60</f>
        <v>0</v>
      </c>
      <c r="R60" s="13">
        <f>Sheet2!R60/Sheet2!AU60</f>
        <v>0</v>
      </c>
      <c r="S60" s="13">
        <f>Sheet2!S60/Sheet2!AO60</f>
        <v>2.769117916743077E-2</v>
      </c>
      <c r="T60" s="13">
        <f>Sheet2!T60/Sheet2!AP60</f>
        <v>1.6412983678708968E-4</v>
      </c>
      <c r="U60" s="13">
        <f>Sheet2!U60/Sheet2!AQ60</f>
        <v>0.21843939116082889</v>
      </c>
      <c r="V60" s="13">
        <f>Sheet2!V60/Sheet2!AR60</f>
        <v>3.8510911424903724E-3</v>
      </c>
      <c r="W60" s="13">
        <f>Sheet2!W60/Sheet2!AS60</f>
        <v>3.2092426187419767E-4</v>
      </c>
      <c r="X60" s="13">
        <f>Sheet2!X60/Sheet2!AT60</f>
        <v>1.7741610122868148E-2</v>
      </c>
      <c r="Y60" s="13">
        <f>Sheet2!Y60/Sheet2!AU60</f>
        <v>9.1261690812396851E-3</v>
      </c>
      <c r="Z60" s="13">
        <f>Sheet2!Z60/Sheet2!AO60</f>
        <v>0.28498074454428757</v>
      </c>
      <c r="AA60" s="13">
        <f>Sheet2!AA60/Sheet2!AP60</f>
        <v>3.6677058499908307E-4</v>
      </c>
      <c r="AB60" s="13">
        <f>Sheet2!AB60/Sheet2!AQ60</f>
        <v>0</v>
      </c>
      <c r="AC60" s="13">
        <f>Sheet2!AC60/Sheet2!AR60</f>
        <v>5.103612690262241E-3</v>
      </c>
      <c r="AD60" s="13">
        <f>Sheet2!AD60/Sheet2!AS60</f>
        <v>0.17890977443609021</v>
      </c>
      <c r="AE60" s="13">
        <f>Sheet2!AE60/Sheet2!AT60</f>
        <v>3.0843939116082891E-2</v>
      </c>
      <c r="AF60" s="13">
        <f>Sheet2!AF60/Sheet2!AU60</f>
        <v>5.3185402530717034E-3</v>
      </c>
      <c r="AG60" s="13">
        <f>Sheet2!AG60/Sheet2!AO60</f>
        <v>0</v>
      </c>
      <c r="AH60" s="13">
        <f>Sheet2!AH60/Sheet2!AP60</f>
        <v>0</v>
      </c>
      <c r="AI60" s="13">
        <f>Sheet2!AI60/Sheet2!AQ60</f>
        <v>0</v>
      </c>
      <c r="AJ60" s="13">
        <f>Sheet2!AJ60/Sheet2!AR60</f>
        <v>0</v>
      </c>
      <c r="AK60" s="13">
        <f>Sheet2!AK60/Sheet2!AS60</f>
        <v>0</v>
      </c>
      <c r="AL60" s="13">
        <f>Sheet2!AL60/Sheet2!AT60</f>
        <v>0</v>
      </c>
      <c r="AM60" s="13">
        <v>0</v>
      </c>
      <c r="AO60" s="12">
        <v>5453000</v>
      </c>
      <c r="AP60" s="12">
        <v>5453000</v>
      </c>
      <c r="AQ60" s="12">
        <v>5453000</v>
      </c>
      <c r="AR60" s="12">
        <v>5453000</v>
      </c>
      <c r="AS60" s="12">
        <v>5453000</v>
      </c>
      <c r="AT60" s="12">
        <v>5453000</v>
      </c>
      <c r="AU60" s="12">
        <v>5453000</v>
      </c>
      <c r="AW60" s="12"/>
      <c r="AX60" s="12"/>
      <c r="AY60" s="12"/>
      <c r="AZ60" s="12"/>
      <c r="BA60" s="12"/>
      <c r="BB60" s="12"/>
      <c r="BC60" s="12"/>
    </row>
    <row r="61" spans="1:55">
      <c r="A61" s="10" t="s">
        <v>311</v>
      </c>
      <c r="B61" s="10" t="s">
        <v>312</v>
      </c>
      <c r="E61" s="13">
        <f>Sheet2!E61/Sheet2!AO61</f>
        <v>0</v>
      </c>
      <c r="F61" s="13">
        <f>Sheet2!F61/Sheet2!AP61</f>
        <v>0</v>
      </c>
      <c r="G61" s="13">
        <f>Sheet2!G61/Sheet2!AQ61</f>
        <v>0</v>
      </c>
      <c r="H61" s="13">
        <f>Sheet2!H61/Sheet2!AR61</f>
        <v>4.1856456974024379E-3</v>
      </c>
      <c r="I61" s="13">
        <f>Sheet2!I61/Sheet2!AS61</f>
        <v>0</v>
      </c>
      <c r="J61" s="13">
        <f>Sheet2!J61/Sheet2!AT61</f>
        <v>0</v>
      </c>
      <c r="K61" s="13">
        <f>Sheet2!K61/Sheet2!AU61</f>
        <v>1.3234026837375356E-2</v>
      </c>
      <c r="L61" s="13">
        <f>Sheet2!L61/Sheet2!AO61</f>
        <v>0</v>
      </c>
      <c r="M61" s="13">
        <f>Sheet2!M61/Sheet2!AP61</f>
        <v>0</v>
      </c>
      <c r="N61" s="13">
        <f>Sheet2!N61/Sheet2!AQ61</f>
        <v>0</v>
      </c>
      <c r="O61" s="13">
        <f>Sheet2!O61/Sheet2!AR61</f>
        <v>0</v>
      </c>
      <c r="P61" s="13">
        <f>Sheet2!P61/Sheet2!AS61</f>
        <v>0</v>
      </c>
      <c r="Q61" s="13">
        <f>Sheet2!Q61/Sheet2!AT61</f>
        <v>0</v>
      </c>
      <c r="R61" s="13">
        <f>Sheet2!R61/Sheet2!AU61</f>
        <v>0</v>
      </c>
      <c r="S61" s="13">
        <f>Sheet2!S61/Sheet2!AO61</f>
        <v>0</v>
      </c>
      <c r="T61" s="13">
        <f>Sheet2!T61/Sheet2!AP61</f>
        <v>0.11202757601871231</v>
      </c>
      <c r="U61" s="13">
        <f>Sheet2!U61/Sheet2!AQ61</f>
        <v>2.8930198202634497E-2</v>
      </c>
      <c r="V61" s="13">
        <f>Sheet2!V61/Sheet2!AR61</f>
        <v>1.7131601625015389E-3</v>
      </c>
      <c r="W61" s="13">
        <f>Sheet2!W61/Sheet2!AS61</f>
        <v>1.2222824079773485E-2</v>
      </c>
      <c r="X61" s="13">
        <f>Sheet2!X61/Sheet2!AT61</f>
        <v>8.0727563707989666E-3</v>
      </c>
      <c r="Y61" s="13">
        <f>Sheet2!Y61/Sheet2!AU61</f>
        <v>3.7900898682752683E-2</v>
      </c>
      <c r="Z61" s="13">
        <f>Sheet2!Z61/Sheet2!AO61</f>
        <v>0</v>
      </c>
      <c r="AA61" s="13">
        <f>Sheet2!AA61/Sheet2!AP61</f>
        <v>0</v>
      </c>
      <c r="AB61" s="13">
        <f>Sheet2!AB61/Sheet2!AQ61</f>
        <v>0</v>
      </c>
      <c r="AC61" s="13">
        <f>Sheet2!AC61/Sheet2!AR61</f>
        <v>0</v>
      </c>
      <c r="AD61" s="13">
        <f>Sheet2!AD61/Sheet2!AS61</f>
        <v>0</v>
      </c>
      <c r="AE61" s="13">
        <f>Sheet2!AE61/Sheet2!AT61</f>
        <v>0</v>
      </c>
      <c r="AF61" s="13">
        <f>Sheet2!AF61/Sheet2!AU61</f>
        <v>0</v>
      </c>
      <c r="AG61" s="13">
        <f>Sheet2!AG61/Sheet2!AO61</f>
        <v>0</v>
      </c>
      <c r="AH61" s="13">
        <f>Sheet2!AH61/Sheet2!AP61</f>
        <v>9.8485781115351481E-5</v>
      </c>
      <c r="AI61" s="13">
        <f>Sheet2!AI61/Sheet2!AQ61</f>
        <v>0</v>
      </c>
      <c r="AJ61" s="13">
        <f>Sheet2!AJ61/Sheet2!AR61</f>
        <v>0</v>
      </c>
      <c r="AK61" s="13">
        <f>Sheet2!AK61/Sheet2!AS61</f>
        <v>0</v>
      </c>
      <c r="AL61" s="13">
        <f>Sheet2!AL61/Sheet2!AT61</f>
        <v>0</v>
      </c>
      <c r="AM61" s="13">
        <v>0</v>
      </c>
      <c r="AO61" s="12">
        <v>8122999.9999999991</v>
      </c>
      <c r="AP61" s="12">
        <v>8122999.9999999991</v>
      </c>
      <c r="AQ61" s="12">
        <v>8122999.9999999991</v>
      </c>
      <c r="AR61" s="12">
        <v>8122999.9999999991</v>
      </c>
      <c r="AS61" s="12">
        <v>8122999.9999999991</v>
      </c>
      <c r="AT61" s="12">
        <v>8122999.9999999991</v>
      </c>
      <c r="AU61" s="12">
        <v>8122999.9999999991</v>
      </c>
      <c r="AW61" s="12"/>
      <c r="AX61" s="12"/>
      <c r="AY61" s="12"/>
      <c r="AZ61" s="12"/>
      <c r="BA61" s="12"/>
      <c r="BB61" s="12"/>
      <c r="BC61" s="12"/>
    </row>
    <row r="62" spans="1:55">
      <c r="A62" s="10" t="s">
        <v>313</v>
      </c>
      <c r="B62" s="10" t="s">
        <v>314</v>
      </c>
      <c r="E62" s="13">
        <f>Sheet2!E62/Sheet2!AO62</f>
        <v>0</v>
      </c>
      <c r="F62" s="13">
        <f>Sheet2!F62/Sheet2!AP62</f>
        <v>0</v>
      </c>
      <c r="G62" s="13">
        <f>Sheet2!G62/Sheet2!AQ62</f>
        <v>0</v>
      </c>
      <c r="H62" s="13">
        <f>Sheet2!H62/Sheet2!AR62</f>
        <v>0</v>
      </c>
      <c r="I62" s="13">
        <f>Sheet2!I62/Sheet2!AS62</f>
        <v>0</v>
      </c>
      <c r="J62" s="13">
        <f>Sheet2!J62/Sheet2!AT62</f>
        <v>0</v>
      </c>
      <c r="K62" s="13">
        <f>Sheet2!K62/Sheet2!AU62</f>
        <v>0</v>
      </c>
      <c r="L62" s="13">
        <f>Sheet2!L62/Sheet2!AO62</f>
        <v>0</v>
      </c>
      <c r="M62" s="13">
        <f>Sheet2!M62/Sheet2!AP62</f>
        <v>0</v>
      </c>
      <c r="N62" s="13">
        <f>Sheet2!N62/Sheet2!AQ62</f>
        <v>0</v>
      </c>
      <c r="O62" s="13">
        <f>Sheet2!O62/Sheet2!AR62</f>
        <v>0</v>
      </c>
      <c r="P62" s="13">
        <f>Sheet2!P62/Sheet2!AS62</f>
        <v>2.5891404053854121E-6</v>
      </c>
      <c r="Q62" s="13">
        <f>Sheet2!Q62/Sheet2!AT62</f>
        <v>0</v>
      </c>
      <c r="R62" s="13">
        <f>Sheet2!R62/Sheet2!AU62</f>
        <v>0</v>
      </c>
      <c r="S62" s="13">
        <f>Sheet2!S62/Sheet2!AO62</f>
        <v>1.6274596833851162E-3</v>
      </c>
      <c r="T62" s="13">
        <f>Sheet2!T62/Sheet2!AP62</f>
        <v>0</v>
      </c>
      <c r="U62" s="13">
        <f>Sheet2!U62/Sheet2!AQ62</f>
        <v>5.1289638506682449E-6</v>
      </c>
      <c r="V62" s="13">
        <f>Sheet2!V62/Sheet2!AR62</f>
        <v>4.0420180500073972E-3</v>
      </c>
      <c r="W62" s="13">
        <f>Sheet2!W62/Sheet2!AS62</f>
        <v>2.1452877644621986E-5</v>
      </c>
      <c r="X62" s="13">
        <f>Sheet2!X62/Sheet2!AT62</f>
        <v>0</v>
      </c>
      <c r="Y62" s="13">
        <f>Sheet2!Y62/Sheet2!AU62</f>
        <v>8.6304680179513738E-5</v>
      </c>
      <c r="Z62" s="13">
        <f>Sheet2!Z62/Sheet2!AO62</f>
        <v>3.6987720076934457E-4</v>
      </c>
      <c r="AA62" s="13">
        <f>Sheet2!AA62/Sheet2!AP62</f>
        <v>2.7124328056418601E-7</v>
      </c>
      <c r="AB62" s="13">
        <f>Sheet2!AB62/Sheet2!AQ62</f>
        <v>0</v>
      </c>
      <c r="AC62" s="13">
        <f>Sheet2!AC62/Sheet2!AR62</f>
        <v>1.4795088030773784E-6</v>
      </c>
      <c r="AD62" s="13">
        <f>Sheet2!AD62/Sheet2!AS62</f>
        <v>0</v>
      </c>
      <c r="AE62" s="13">
        <f>Sheet2!AE62/Sheet2!AT62</f>
        <v>1.0356561621541648E-6</v>
      </c>
      <c r="AF62" s="13">
        <f>Sheet2!AF62/Sheet2!AU62</f>
        <v>9.8633920205158546E-7</v>
      </c>
      <c r="AG62" s="13">
        <f>Sheet2!AG62/Sheet2!AO62</f>
        <v>0</v>
      </c>
      <c r="AH62" s="13">
        <f>Sheet2!AH62/Sheet2!AP62</f>
        <v>0</v>
      </c>
      <c r="AI62" s="13">
        <f>Sheet2!AI62/Sheet2!AQ62</f>
        <v>0</v>
      </c>
      <c r="AJ62" s="13">
        <f>Sheet2!AJ62/Sheet2!AR62</f>
        <v>0</v>
      </c>
      <c r="AK62" s="13">
        <f>Sheet2!AK62/Sheet2!AS62</f>
        <v>0</v>
      </c>
      <c r="AL62" s="13">
        <f>Sheet2!AL62/Sheet2!AT62</f>
        <v>0</v>
      </c>
      <c r="AM62" s="13">
        <v>0</v>
      </c>
      <c r="AO62" s="12">
        <v>40554000</v>
      </c>
      <c r="AP62" s="12">
        <v>40554000</v>
      </c>
      <c r="AQ62" s="12">
        <v>40554000</v>
      </c>
      <c r="AR62" s="12">
        <v>40554000</v>
      </c>
      <c r="AS62" s="12">
        <v>40554000</v>
      </c>
      <c r="AT62" s="12">
        <v>40554000</v>
      </c>
      <c r="AU62" s="12">
        <v>40554000</v>
      </c>
      <c r="AW62" s="12"/>
      <c r="AX62" s="12"/>
      <c r="AY62" s="12"/>
      <c r="AZ62" s="12"/>
      <c r="BA62" s="12"/>
      <c r="BB62" s="12"/>
      <c r="BC62" s="12"/>
    </row>
    <row r="63" spans="1:55">
      <c r="A63" s="10" t="s">
        <v>315</v>
      </c>
      <c r="B63" s="10" t="s">
        <v>316</v>
      </c>
      <c r="E63" s="13">
        <f>Sheet2!E63/Sheet2!AO63</f>
        <v>0</v>
      </c>
      <c r="F63" s="13">
        <f>Sheet2!F63/Sheet2!AP63</f>
        <v>0</v>
      </c>
      <c r="G63" s="13">
        <f>Sheet2!G63/Sheet2!AQ63</f>
        <v>0</v>
      </c>
      <c r="H63" s="13">
        <f>Sheet2!H63/Sheet2!AR63</f>
        <v>0</v>
      </c>
      <c r="I63" s="13">
        <f>Sheet2!I63/Sheet2!AS63</f>
        <v>8.7221979938944608E-2</v>
      </c>
      <c r="J63" s="13">
        <f>Sheet2!J63/Sheet2!AT63</f>
        <v>0</v>
      </c>
      <c r="K63" s="13">
        <f>Sheet2!K63/Sheet2!AU63</f>
        <v>0</v>
      </c>
      <c r="L63" s="13">
        <f>Sheet2!L63/Sheet2!AO63</f>
        <v>0</v>
      </c>
      <c r="M63" s="13">
        <f>Sheet2!M63/Sheet2!AP63</f>
        <v>0</v>
      </c>
      <c r="N63" s="13">
        <f>Sheet2!N63/Sheet2!AQ63</f>
        <v>0</v>
      </c>
      <c r="O63" s="13">
        <f>Sheet2!O63/Sheet2!AR63</f>
        <v>0</v>
      </c>
      <c r="P63" s="13">
        <f>Sheet2!P63/Sheet2!AS63</f>
        <v>0</v>
      </c>
      <c r="Q63" s="13">
        <f>Sheet2!Q63/Sheet2!AT63</f>
        <v>0</v>
      </c>
      <c r="R63" s="13">
        <f>Sheet2!R63/Sheet2!AU63</f>
        <v>0</v>
      </c>
      <c r="S63" s="13">
        <f>Sheet2!S63/Sheet2!AO63</f>
        <v>1.4827736589620584E-2</v>
      </c>
      <c r="T63" s="13">
        <f>Sheet2!T63/Sheet2!AP63</f>
        <v>0</v>
      </c>
      <c r="U63" s="13">
        <f>Sheet2!U63/Sheet2!AQ63</f>
        <v>1.0261665939816833E-2</v>
      </c>
      <c r="V63" s="13">
        <f>Sheet2!V63/Sheet2!AR63</f>
        <v>3.2708242477104231E-4</v>
      </c>
      <c r="W63" s="13">
        <f>Sheet2!W63/Sheet2!AS63</f>
        <v>1.5154819014391626E-3</v>
      </c>
      <c r="X63" s="13">
        <f>Sheet2!X63/Sheet2!AT63</f>
        <v>6.1753161796772782E-4</v>
      </c>
      <c r="Y63" s="13">
        <f>Sheet2!Y63/Sheet2!AU63</f>
        <v>6.5416484954208462E-4</v>
      </c>
      <c r="Z63" s="13">
        <f>Sheet2!Z63/Sheet2!AO63</f>
        <v>0</v>
      </c>
      <c r="AA63" s="13">
        <f>Sheet2!AA63/Sheet2!AP63</f>
        <v>0</v>
      </c>
      <c r="AB63" s="13">
        <f>Sheet2!AB63/Sheet2!AQ63</f>
        <v>0</v>
      </c>
      <c r="AC63" s="13">
        <f>Sheet2!AC63/Sheet2!AR63</f>
        <v>4.3610989969472308E-4</v>
      </c>
      <c r="AD63" s="13">
        <f>Sheet2!AD63/Sheet2!AS63</f>
        <v>1.8447448757086787E-2</v>
      </c>
      <c r="AE63" s="13">
        <f>Sheet2!AE63/Sheet2!AT63</f>
        <v>1.6341255996511119E-2</v>
      </c>
      <c r="AF63" s="13">
        <f>Sheet2!AF63/Sheet2!AU63</f>
        <v>2.2245965983427825E-2</v>
      </c>
      <c r="AG63" s="13">
        <f>Sheet2!AG63/Sheet2!AO63</f>
        <v>0</v>
      </c>
      <c r="AH63" s="13">
        <f>Sheet2!AH63/Sheet2!AP63</f>
        <v>0</v>
      </c>
      <c r="AI63" s="13">
        <f>Sheet2!AI63/Sheet2!AQ63</f>
        <v>0</v>
      </c>
      <c r="AJ63" s="13">
        <f>Sheet2!AJ63/Sheet2!AR63</f>
        <v>0</v>
      </c>
      <c r="AK63" s="13">
        <f>Sheet2!AK63/Sheet2!AS63</f>
        <v>0</v>
      </c>
      <c r="AL63" s="13">
        <f>Sheet2!AL63/Sheet2!AT63</f>
        <v>0</v>
      </c>
      <c r="AM63" s="13">
        <v>0</v>
      </c>
      <c r="AO63" s="12">
        <v>4586000</v>
      </c>
      <c r="AP63" s="12">
        <v>4586000</v>
      </c>
      <c r="AQ63" s="12">
        <v>4586000</v>
      </c>
      <c r="AR63" s="12">
        <v>4586000</v>
      </c>
      <c r="AS63" s="12">
        <v>4586000</v>
      </c>
      <c r="AT63" s="12">
        <v>4586000</v>
      </c>
      <c r="AU63" s="12">
        <v>4586000</v>
      </c>
      <c r="AW63" s="12"/>
      <c r="AX63" s="12"/>
      <c r="AY63" s="12"/>
      <c r="AZ63" s="12"/>
      <c r="BA63" s="12"/>
      <c r="BB63" s="12"/>
      <c r="BC63" s="12"/>
    </row>
    <row r="64" spans="1:55">
      <c r="A64" s="10" t="s">
        <v>317</v>
      </c>
      <c r="B64" s="10" t="s">
        <v>318</v>
      </c>
      <c r="E64" s="13">
        <f>Sheet2!E64/Sheet2!AO64</f>
        <v>0</v>
      </c>
      <c r="F64" s="13">
        <f>Sheet2!F64/Sheet2!AP64</f>
        <v>0</v>
      </c>
      <c r="G64" s="13">
        <f>Sheet2!G64/Sheet2!AQ64</f>
        <v>0</v>
      </c>
      <c r="H64" s="13">
        <f>Sheet2!H64/Sheet2!AR64</f>
        <v>0</v>
      </c>
      <c r="I64" s="13">
        <f>Sheet2!I64/Sheet2!AS64</f>
        <v>0</v>
      </c>
      <c r="J64" s="13">
        <f>Sheet2!J64/Sheet2!AT64</f>
        <v>0</v>
      </c>
      <c r="K64" s="13">
        <f>Sheet2!K64/Sheet2!AU64</f>
        <v>0</v>
      </c>
      <c r="L64" s="13">
        <f>Sheet2!L64/Sheet2!AO64</f>
        <v>0</v>
      </c>
      <c r="M64" s="13">
        <f>Sheet2!M64/Sheet2!AP64</f>
        <v>0</v>
      </c>
      <c r="N64" s="13">
        <f>Sheet2!N64/Sheet2!AQ64</f>
        <v>0</v>
      </c>
      <c r="O64" s="13">
        <f>Sheet2!O64/Sheet2!AR64</f>
        <v>0</v>
      </c>
      <c r="P64" s="13">
        <f>Sheet2!P64/Sheet2!AS64</f>
        <v>0</v>
      </c>
      <c r="Q64" s="13">
        <f>Sheet2!Q64/Sheet2!AT64</f>
        <v>0</v>
      </c>
      <c r="R64" s="13">
        <f>Sheet2!R64/Sheet2!AU64</f>
        <v>0</v>
      </c>
      <c r="S64" s="13">
        <f>Sheet2!S64/Sheet2!AO64</f>
        <v>0</v>
      </c>
      <c r="T64" s="13">
        <f>Sheet2!T64/Sheet2!AP64</f>
        <v>0</v>
      </c>
      <c r="U64" s="13">
        <f>Sheet2!U64/Sheet2!AQ64</f>
        <v>0</v>
      </c>
      <c r="V64" s="13">
        <f>Sheet2!V64/Sheet2!AR64</f>
        <v>0</v>
      </c>
      <c r="W64" s="13">
        <f>Sheet2!W64/Sheet2!AS64</f>
        <v>0</v>
      </c>
      <c r="X64" s="13">
        <f>Sheet2!X64/Sheet2!AT64</f>
        <v>0</v>
      </c>
      <c r="Y64" s="13">
        <f>Sheet2!Y64/Sheet2!AU64</f>
        <v>0</v>
      </c>
      <c r="Z64" s="13">
        <f>Sheet2!Z64/Sheet2!AO64</f>
        <v>0</v>
      </c>
      <c r="AA64" s="13">
        <f>Sheet2!AA64/Sheet2!AP64</f>
        <v>0</v>
      </c>
      <c r="AB64" s="13">
        <f>Sheet2!AB64/Sheet2!AQ64</f>
        <v>0</v>
      </c>
      <c r="AC64" s="13">
        <f>Sheet2!AC64/Sheet2!AR64</f>
        <v>0</v>
      </c>
      <c r="AD64" s="13">
        <f>Sheet2!AD64/Sheet2!AS64</f>
        <v>0</v>
      </c>
      <c r="AE64" s="13">
        <f>Sheet2!AE64/Sheet2!AT64</f>
        <v>0</v>
      </c>
      <c r="AF64" s="13">
        <f>Sheet2!AF64/Sheet2!AU64</f>
        <v>0</v>
      </c>
      <c r="AG64" s="13">
        <f>Sheet2!AG64/Sheet2!AO64</f>
        <v>0</v>
      </c>
      <c r="AH64" s="13">
        <f>Sheet2!AH64/Sheet2!AP64</f>
        <v>0</v>
      </c>
      <c r="AI64" s="13">
        <f>Sheet2!AI64/Sheet2!AQ64</f>
        <v>0</v>
      </c>
      <c r="AJ64" s="13">
        <f>Sheet2!AJ64/Sheet2!AR64</f>
        <v>0</v>
      </c>
      <c r="AK64" s="13">
        <f>Sheet2!AK64/Sheet2!AS64</f>
        <v>0</v>
      </c>
      <c r="AL64" s="13">
        <f>Sheet2!AL64/Sheet2!AT64</f>
        <v>0</v>
      </c>
      <c r="AM64" s="13">
        <v>0</v>
      </c>
      <c r="AO64" s="12">
        <v>219000</v>
      </c>
      <c r="AP64" s="12">
        <v>219000</v>
      </c>
      <c r="AQ64" s="12">
        <v>219000</v>
      </c>
      <c r="AR64" s="12">
        <v>219000</v>
      </c>
      <c r="AS64" s="12">
        <v>219000</v>
      </c>
      <c r="AT64" s="12">
        <v>219000</v>
      </c>
      <c r="AU64" s="12">
        <v>219000</v>
      </c>
      <c r="AW64" s="12"/>
      <c r="AX64" s="12"/>
      <c r="AY64" s="12"/>
      <c r="AZ64" s="12"/>
      <c r="BA64" s="12"/>
      <c r="BB64" s="12"/>
      <c r="BC64" s="12"/>
    </row>
    <row r="65" spans="1:55">
      <c r="A65" s="10" t="s">
        <v>319</v>
      </c>
      <c r="B65" s="10" t="s">
        <v>320</v>
      </c>
      <c r="E65" s="13" t="e">
        <f>Sheet2!E65/Sheet2!AO65</f>
        <v>#N/A</v>
      </c>
      <c r="F65" s="13" t="e">
        <f>Sheet2!F65/Sheet2!AP65</f>
        <v>#N/A</v>
      </c>
      <c r="G65" s="13" t="e">
        <f>Sheet2!G65/Sheet2!AQ65</f>
        <v>#N/A</v>
      </c>
      <c r="H65" s="13" t="e">
        <f>Sheet2!H65/Sheet2!AR65</f>
        <v>#N/A</v>
      </c>
      <c r="I65" s="13" t="e">
        <f>Sheet2!I65/Sheet2!AS65</f>
        <v>#N/A</v>
      </c>
      <c r="J65" s="13" t="e">
        <f>Sheet2!J65/Sheet2!AT65</f>
        <v>#N/A</v>
      </c>
      <c r="K65" s="13" t="e">
        <f>Sheet2!K65/Sheet2!AU65</f>
        <v>#N/A</v>
      </c>
      <c r="L65" s="13" t="e">
        <f>Sheet2!L65/Sheet2!AO65</f>
        <v>#N/A</v>
      </c>
      <c r="M65" s="13" t="e">
        <f>Sheet2!M65/Sheet2!AP65</f>
        <v>#N/A</v>
      </c>
      <c r="N65" s="13" t="e">
        <f>Sheet2!N65/Sheet2!AQ65</f>
        <v>#N/A</v>
      </c>
      <c r="O65" s="13" t="e">
        <f>Sheet2!O65/Sheet2!AR65</f>
        <v>#N/A</v>
      </c>
      <c r="P65" s="13" t="e">
        <f>Sheet2!P65/Sheet2!AS65</f>
        <v>#N/A</v>
      </c>
      <c r="Q65" s="13" t="e">
        <f>Sheet2!Q65/Sheet2!AT65</f>
        <v>#N/A</v>
      </c>
      <c r="R65" s="13" t="e">
        <f>Sheet2!R65/Sheet2!AU65</f>
        <v>#N/A</v>
      </c>
      <c r="S65" s="13" t="e">
        <f>Sheet2!S65/Sheet2!AO65</f>
        <v>#N/A</v>
      </c>
      <c r="T65" s="13" t="e">
        <f>Sheet2!T65/Sheet2!AP65</f>
        <v>#N/A</v>
      </c>
      <c r="U65" s="13" t="e">
        <f>Sheet2!U65/Sheet2!AQ65</f>
        <v>#N/A</v>
      </c>
      <c r="V65" s="13" t="e">
        <f>Sheet2!V65/Sheet2!AR65</f>
        <v>#N/A</v>
      </c>
      <c r="W65" s="13" t="e">
        <f>Sheet2!W65/Sheet2!AS65</f>
        <v>#N/A</v>
      </c>
      <c r="X65" s="13" t="e">
        <f>Sheet2!X65/Sheet2!AT65</f>
        <v>#N/A</v>
      </c>
      <c r="Y65" s="13" t="e">
        <f>Sheet2!Y65/Sheet2!AU65</f>
        <v>#N/A</v>
      </c>
      <c r="Z65" s="13" t="e">
        <f>Sheet2!Z65/Sheet2!AO65</f>
        <v>#N/A</v>
      </c>
      <c r="AA65" s="13" t="e">
        <f>Sheet2!AA65/Sheet2!AP65</f>
        <v>#N/A</v>
      </c>
      <c r="AB65" s="13" t="e">
        <f>Sheet2!AB65/Sheet2!AQ65</f>
        <v>#N/A</v>
      </c>
      <c r="AC65" s="13" t="e">
        <f>Sheet2!AC65/Sheet2!AR65</f>
        <v>#N/A</v>
      </c>
      <c r="AD65" s="13" t="e">
        <f>Sheet2!AD65/Sheet2!AS65</f>
        <v>#N/A</v>
      </c>
      <c r="AE65" s="13" t="e">
        <f>Sheet2!AE65/Sheet2!AT65</f>
        <v>#N/A</v>
      </c>
      <c r="AF65" s="13" t="e">
        <f>Sheet2!AF65/Sheet2!AU65</f>
        <v>#N/A</v>
      </c>
      <c r="AG65" s="13" t="e">
        <f>Sheet2!AG65/Sheet2!AO65</f>
        <v>#N/A</v>
      </c>
      <c r="AH65" s="13" t="e">
        <f>Sheet2!AH65/Sheet2!AP65</f>
        <v>#N/A</v>
      </c>
      <c r="AI65" s="13" t="e">
        <f>Sheet2!AI65/Sheet2!AQ65</f>
        <v>#N/A</v>
      </c>
      <c r="AJ65" s="13" t="e">
        <f>Sheet2!AJ65/Sheet2!AR65</f>
        <v>#N/A</v>
      </c>
      <c r="AK65" s="13" t="e">
        <f>Sheet2!AK65/Sheet2!AS65</f>
        <v>#N/A</v>
      </c>
      <c r="AL65" s="13" t="e">
        <f>Sheet2!AL65/Sheet2!AT65</f>
        <v>#N/A</v>
      </c>
      <c r="AM65" s="13" t="e">
        <v>#N/A</v>
      </c>
      <c r="AO65" s="12" t="e">
        <v>#N/A</v>
      </c>
      <c r="AP65" s="12" t="e">
        <v>#N/A</v>
      </c>
      <c r="AQ65" s="12" t="e">
        <v>#N/A</v>
      </c>
      <c r="AR65" s="12" t="e">
        <v>#N/A</v>
      </c>
      <c r="AS65" s="12" t="e">
        <v>#N/A</v>
      </c>
      <c r="AT65" s="12" t="e">
        <v>#N/A</v>
      </c>
      <c r="AU65" s="12" t="e">
        <v>#N/A</v>
      </c>
      <c r="AW65" s="12"/>
      <c r="AX65" s="12"/>
      <c r="AY65" s="12"/>
      <c r="AZ65" s="12"/>
      <c r="BA65" s="12"/>
      <c r="BB65" s="12"/>
      <c r="BC65" s="12"/>
    </row>
    <row r="66" spans="1:55">
      <c r="A66" s="10" t="s">
        <v>321</v>
      </c>
      <c r="B66" s="10" t="s">
        <v>322</v>
      </c>
      <c r="E66" s="13" t="e">
        <f>Sheet2!E66/Sheet2!AO66</f>
        <v>#N/A</v>
      </c>
      <c r="F66" s="13" t="e">
        <f>Sheet2!F66/Sheet2!AP66</f>
        <v>#N/A</v>
      </c>
      <c r="G66" s="13" t="e">
        <f>Sheet2!G66/Sheet2!AQ66</f>
        <v>#N/A</v>
      </c>
      <c r="H66" s="13" t="e">
        <f>Sheet2!H66/Sheet2!AR66</f>
        <v>#N/A</v>
      </c>
      <c r="I66" s="13" t="e">
        <f>Sheet2!I66/Sheet2!AS66</f>
        <v>#N/A</v>
      </c>
      <c r="J66" s="13" t="e">
        <f>Sheet2!J66/Sheet2!AT66</f>
        <v>#N/A</v>
      </c>
      <c r="K66" s="13" t="e">
        <f>Sheet2!K66/Sheet2!AU66</f>
        <v>#N/A</v>
      </c>
      <c r="L66" s="13" t="e">
        <f>Sheet2!L66/Sheet2!AO66</f>
        <v>#N/A</v>
      </c>
      <c r="M66" s="13" t="e">
        <f>Sheet2!M66/Sheet2!AP66</f>
        <v>#N/A</v>
      </c>
      <c r="N66" s="13" t="e">
        <f>Sheet2!N66/Sheet2!AQ66</f>
        <v>#N/A</v>
      </c>
      <c r="O66" s="13" t="e">
        <f>Sheet2!O66/Sheet2!AR66</f>
        <v>#N/A</v>
      </c>
      <c r="P66" s="13" t="e">
        <f>Sheet2!P66/Sheet2!AS66</f>
        <v>#N/A</v>
      </c>
      <c r="Q66" s="13" t="e">
        <f>Sheet2!Q66/Sheet2!AT66</f>
        <v>#N/A</v>
      </c>
      <c r="R66" s="13" t="e">
        <f>Sheet2!R66/Sheet2!AU66</f>
        <v>#N/A</v>
      </c>
      <c r="S66" s="13" t="e">
        <f>Sheet2!S66/Sheet2!AO66</f>
        <v>#N/A</v>
      </c>
      <c r="T66" s="13" t="e">
        <f>Sheet2!T66/Sheet2!AP66</f>
        <v>#N/A</v>
      </c>
      <c r="U66" s="13" t="e">
        <f>Sheet2!U66/Sheet2!AQ66</f>
        <v>#N/A</v>
      </c>
      <c r="V66" s="13" t="e">
        <f>Sheet2!V66/Sheet2!AR66</f>
        <v>#N/A</v>
      </c>
      <c r="W66" s="13" t="e">
        <f>Sheet2!W66/Sheet2!AS66</f>
        <v>#N/A</v>
      </c>
      <c r="X66" s="13" t="e">
        <f>Sheet2!X66/Sheet2!AT66</f>
        <v>#N/A</v>
      </c>
      <c r="Y66" s="13" t="e">
        <f>Sheet2!Y66/Sheet2!AU66</f>
        <v>#N/A</v>
      </c>
      <c r="Z66" s="13" t="e">
        <f>Sheet2!Z66/Sheet2!AO66</f>
        <v>#N/A</v>
      </c>
      <c r="AA66" s="13" t="e">
        <f>Sheet2!AA66/Sheet2!AP66</f>
        <v>#N/A</v>
      </c>
      <c r="AB66" s="13" t="e">
        <f>Sheet2!AB66/Sheet2!AQ66</f>
        <v>#N/A</v>
      </c>
      <c r="AC66" s="13" t="e">
        <f>Sheet2!AC66/Sheet2!AR66</f>
        <v>#N/A</v>
      </c>
      <c r="AD66" s="13" t="e">
        <f>Sheet2!AD66/Sheet2!AS66</f>
        <v>#N/A</v>
      </c>
      <c r="AE66" s="13" t="e">
        <f>Sheet2!AE66/Sheet2!AT66</f>
        <v>#N/A</v>
      </c>
      <c r="AF66" s="13" t="e">
        <f>Sheet2!AF66/Sheet2!AU66</f>
        <v>#N/A</v>
      </c>
      <c r="AG66" s="13" t="e">
        <f>Sheet2!AG66/Sheet2!AO66</f>
        <v>#N/A</v>
      </c>
      <c r="AH66" s="13" t="e">
        <f>Sheet2!AH66/Sheet2!AP66</f>
        <v>#N/A</v>
      </c>
      <c r="AI66" s="13" t="e">
        <f>Sheet2!AI66/Sheet2!AQ66</f>
        <v>#N/A</v>
      </c>
      <c r="AJ66" s="13" t="e">
        <f>Sheet2!AJ66/Sheet2!AR66</f>
        <v>#N/A</v>
      </c>
      <c r="AK66" s="13" t="e">
        <f>Sheet2!AK66/Sheet2!AS66</f>
        <v>#N/A</v>
      </c>
      <c r="AL66" s="13" t="e">
        <f>Sheet2!AL66/Sheet2!AT66</f>
        <v>#N/A</v>
      </c>
      <c r="AM66" s="13" t="e">
        <v>#N/A</v>
      </c>
      <c r="AO66" s="12" t="e">
        <v>#N/A</v>
      </c>
      <c r="AP66" s="12" t="e">
        <v>#N/A</v>
      </c>
      <c r="AQ66" s="12" t="e">
        <v>#N/A</v>
      </c>
      <c r="AR66" s="12" t="e">
        <v>#N/A</v>
      </c>
      <c r="AS66" s="12" t="e">
        <v>#N/A</v>
      </c>
      <c r="AT66" s="12" t="e">
        <v>#N/A</v>
      </c>
      <c r="AU66" s="12" t="e">
        <v>#N/A</v>
      </c>
      <c r="AW66" s="12"/>
      <c r="AX66" s="12"/>
      <c r="AY66" s="12"/>
      <c r="AZ66" s="12"/>
      <c r="BA66" s="12"/>
      <c r="BB66" s="12"/>
      <c r="BC66" s="12"/>
    </row>
    <row r="67" spans="1:55">
      <c r="A67" s="10" t="s">
        <v>323</v>
      </c>
      <c r="B67" s="10" t="s">
        <v>324</v>
      </c>
      <c r="E67" s="13">
        <f>Sheet2!E67/Sheet2!AO67</f>
        <v>8.0582341722850462E-2</v>
      </c>
      <c r="F67" s="13">
        <f>Sheet2!F67/Sheet2!AP67</f>
        <v>0.39619651347068147</v>
      </c>
      <c r="G67" s="13">
        <f>Sheet2!G67/Sheet2!AQ67</f>
        <v>0</v>
      </c>
      <c r="H67" s="13">
        <f>Sheet2!H67/Sheet2!AR67</f>
        <v>0.20108517553520106</v>
      </c>
      <c r="I67" s="13">
        <f>Sheet2!I67/Sheet2!AS67</f>
        <v>0.13161782481398909</v>
      </c>
      <c r="J67" s="13">
        <f>Sheet2!J67/Sheet2!AT67</f>
        <v>0.40828386472910905</v>
      </c>
      <c r="K67" s="13">
        <f>Sheet2!K67/Sheet2!AU67</f>
        <v>0.33844583523597194</v>
      </c>
      <c r="L67" s="13">
        <f>Sheet2!L67/Sheet2!AO67</f>
        <v>0</v>
      </c>
      <c r="M67" s="13">
        <f>Sheet2!M67/Sheet2!AP67</f>
        <v>0</v>
      </c>
      <c r="N67" s="13">
        <f>Sheet2!N67/Sheet2!AQ67</f>
        <v>0</v>
      </c>
      <c r="O67" s="13">
        <f>Sheet2!O67/Sheet2!AR67</f>
        <v>0</v>
      </c>
      <c r="P67" s="13">
        <f>Sheet2!P67/Sheet2!AS67</f>
        <v>0</v>
      </c>
      <c r="Q67" s="13">
        <f>Sheet2!Q67/Sheet2!AT67</f>
        <v>0</v>
      </c>
      <c r="R67" s="13">
        <f>Sheet2!R67/Sheet2!AU67</f>
        <v>0</v>
      </c>
      <c r="S67" s="13">
        <f>Sheet2!S67/Sheet2!AO67</f>
        <v>5.6407639205995324E-4</v>
      </c>
      <c r="T67" s="13">
        <f>Sheet2!T67/Sheet2!AP67</f>
        <v>7.5210185607993765E-4</v>
      </c>
      <c r="U67" s="13">
        <f>Sheet2!U67/Sheet2!AQ67</f>
        <v>1.0670176475328374E-2</v>
      </c>
      <c r="V67" s="13">
        <f>Sheet2!V67/Sheet2!AR67</f>
        <v>9.4472319965618196E-3</v>
      </c>
      <c r="W67" s="13">
        <f>Sheet2!W67/Sheet2!AS67</f>
        <v>5.9296516156759514E-3</v>
      </c>
      <c r="X67" s="13">
        <f>Sheet2!X67/Sheet2!AT67</f>
        <v>2.7718982513631845E-2</v>
      </c>
      <c r="Y67" s="13">
        <f>Sheet2!Y67/Sheet2!AU67</f>
        <v>5.295334282414247E-3</v>
      </c>
      <c r="Z67" s="13">
        <f>Sheet2!Z67/Sheet2!AO67</f>
        <v>0</v>
      </c>
      <c r="AA67" s="13">
        <f>Sheet2!AA67/Sheet2!AP67</f>
        <v>0</v>
      </c>
      <c r="AB67" s="13">
        <f>Sheet2!AB67/Sheet2!AQ67</f>
        <v>0</v>
      </c>
      <c r="AC67" s="13">
        <f>Sheet2!AC67/Sheet2!AR67</f>
        <v>0</v>
      </c>
      <c r="AD67" s="13">
        <f>Sheet2!AD67/Sheet2!AS67</f>
        <v>0</v>
      </c>
      <c r="AE67" s="13">
        <f>Sheet2!AE67/Sheet2!AT67</f>
        <v>0</v>
      </c>
      <c r="AF67" s="13">
        <f>Sheet2!AF67/Sheet2!AU67</f>
        <v>0</v>
      </c>
      <c r="AG67" s="13">
        <f>Sheet2!AG67/Sheet2!AO67</f>
        <v>0</v>
      </c>
      <c r="AH67" s="13">
        <f>Sheet2!AH67/Sheet2!AP67</f>
        <v>0</v>
      </c>
      <c r="AI67" s="13">
        <f>Sheet2!AI67/Sheet2!AQ67</f>
        <v>0</v>
      </c>
      <c r="AJ67" s="13">
        <f>Sheet2!AJ67/Sheet2!AR67</f>
        <v>0</v>
      </c>
      <c r="AK67" s="13">
        <f>Sheet2!AK67/Sheet2!AS67</f>
        <v>1.3430390287141744E-7</v>
      </c>
      <c r="AL67" s="13">
        <f>Sheet2!AL67/Sheet2!AT67</f>
        <v>0</v>
      </c>
      <c r="AM67" s="13">
        <v>0</v>
      </c>
      <c r="AO67" s="12">
        <v>37229000</v>
      </c>
      <c r="AP67" s="12">
        <v>37229000</v>
      </c>
      <c r="AQ67" s="12">
        <v>37229000</v>
      </c>
      <c r="AR67" s="12">
        <v>37229000</v>
      </c>
      <c r="AS67" s="12">
        <v>37229000</v>
      </c>
      <c r="AT67" s="12">
        <v>37229000</v>
      </c>
      <c r="AU67" s="12">
        <v>37229000</v>
      </c>
      <c r="AW67" s="12"/>
      <c r="AX67" s="12"/>
      <c r="AY67" s="12"/>
      <c r="AZ67" s="12"/>
      <c r="BA67" s="12"/>
      <c r="BB67" s="12"/>
      <c r="BC67" s="12"/>
    </row>
    <row r="68" spans="1:55">
      <c r="A68" s="10" t="s">
        <v>325</v>
      </c>
      <c r="B68" s="10" t="s">
        <v>326</v>
      </c>
      <c r="E68" s="13">
        <f>Sheet2!E68/Sheet2!AO68</f>
        <v>0</v>
      </c>
      <c r="F68" s="13">
        <f>Sheet2!F68/Sheet2!AP68</f>
        <v>4.8895899053627762E-2</v>
      </c>
      <c r="G68" s="13">
        <f>Sheet2!G68/Sheet2!AQ68</f>
        <v>0</v>
      </c>
      <c r="H68" s="13">
        <f>Sheet2!H68/Sheet2!AR68</f>
        <v>0</v>
      </c>
      <c r="I68" s="13">
        <f>Sheet2!I68/Sheet2!AS68</f>
        <v>0.41554416403785488</v>
      </c>
      <c r="J68" s="13">
        <f>Sheet2!J68/Sheet2!AT68</f>
        <v>0</v>
      </c>
      <c r="K68" s="13">
        <f>Sheet2!K68/Sheet2!AU68</f>
        <v>0</v>
      </c>
      <c r="L68" s="13">
        <f>Sheet2!L68/Sheet2!AO68</f>
        <v>0</v>
      </c>
      <c r="M68" s="13">
        <f>Sheet2!M68/Sheet2!AP68</f>
        <v>0</v>
      </c>
      <c r="N68" s="13">
        <f>Sheet2!N68/Sheet2!AQ68</f>
        <v>0</v>
      </c>
      <c r="O68" s="13">
        <f>Sheet2!O68/Sheet2!AR68</f>
        <v>0</v>
      </c>
      <c r="P68" s="13">
        <f>Sheet2!P68/Sheet2!AS68</f>
        <v>0</v>
      </c>
      <c r="Q68" s="13">
        <f>Sheet2!Q68/Sheet2!AT68</f>
        <v>0</v>
      </c>
      <c r="R68" s="13">
        <f>Sheet2!R68/Sheet2!AU68</f>
        <v>0</v>
      </c>
      <c r="S68" s="13">
        <f>Sheet2!S68/Sheet2!AO68</f>
        <v>0</v>
      </c>
      <c r="T68" s="13">
        <f>Sheet2!T68/Sheet2!AP68</f>
        <v>0.33911671924290221</v>
      </c>
      <c r="U68" s="13">
        <f>Sheet2!U68/Sheet2!AQ68</f>
        <v>0</v>
      </c>
      <c r="V68" s="13">
        <f>Sheet2!V68/Sheet2!AR68</f>
        <v>0</v>
      </c>
      <c r="W68" s="13">
        <f>Sheet2!W68/Sheet2!AS68</f>
        <v>0</v>
      </c>
      <c r="X68" s="13">
        <f>Sheet2!X68/Sheet2!AT68</f>
        <v>2.719242902208202E-3</v>
      </c>
      <c r="Y68" s="13">
        <f>Sheet2!Y68/Sheet2!AU68</f>
        <v>1.6649842271293375E-2</v>
      </c>
      <c r="Z68" s="13">
        <f>Sheet2!Z68/Sheet2!AO68</f>
        <v>0.11963722397476341</v>
      </c>
      <c r="AA68" s="13">
        <f>Sheet2!AA68/Sheet2!AP68</f>
        <v>0.53551261829652996</v>
      </c>
      <c r="AB68" s="13">
        <f>Sheet2!AB68/Sheet2!AQ68</f>
        <v>1.2618296529968454E-2</v>
      </c>
      <c r="AC68" s="13">
        <f>Sheet2!AC68/Sheet2!AR68</f>
        <v>0.25789116719242905</v>
      </c>
      <c r="AD68" s="13">
        <f>Sheet2!AD68/Sheet2!AS68</f>
        <v>2.7949526813880127E-3</v>
      </c>
      <c r="AE68" s="13">
        <f>Sheet2!AE68/Sheet2!AT68</f>
        <v>5.5578864353312302E-2</v>
      </c>
      <c r="AF68" s="13">
        <f>Sheet2!AF68/Sheet2!AU68</f>
        <v>6.7738170347003149E-2</v>
      </c>
      <c r="AG68" s="13">
        <f>Sheet2!AG68/Sheet2!AO68</f>
        <v>0</v>
      </c>
      <c r="AH68" s="13">
        <f>Sheet2!AH68/Sheet2!AP68</f>
        <v>0</v>
      </c>
      <c r="AI68" s="13">
        <f>Sheet2!AI68/Sheet2!AQ68</f>
        <v>0</v>
      </c>
      <c r="AJ68" s="13">
        <f>Sheet2!AJ68/Sheet2!AR68</f>
        <v>0</v>
      </c>
      <c r="AK68" s="13">
        <f>Sheet2!AK68/Sheet2!AS68</f>
        <v>0</v>
      </c>
      <c r="AL68" s="13">
        <f>Sheet2!AL68/Sheet2!AT68</f>
        <v>0</v>
      </c>
      <c r="AM68" s="13">
        <v>0</v>
      </c>
      <c r="AO68" s="12">
        <v>634000</v>
      </c>
      <c r="AP68" s="12">
        <v>634000</v>
      </c>
      <c r="AQ68" s="12">
        <v>634000</v>
      </c>
      <c r="AR68" s="12">
        <v>634000</v>
      </c>
      <c r="AS68" s="12">
        <v>634000</v>
      </c>
      <c r="AT68" s="12">
        <v>634000</v>
      </c>
      <c r="AU68" s="12">
        <v>634000</v>
      </c>
      <c r="AW68" s="12"/>
      <c r="AX68" s="12"/>
      <c r="AY68" s="12"/>
      <c r="AZ68" s="12"/>
      <c r="BA68" s="12"/>
      <c r="BB68" s="12"/>
      <c r="BC68" s="12"/>
    </row>
    <row r="69" spans="1:55">
      <c r="A69" s="10" t="s">
        <v>327</v>
      </c>
      <c r="B69" s="10" t="s">
        <v>328</v>
      </c>
      <c r="E69" s="13">
        <f>Sheet2!E69/Sheet2!AO69</f>
        <v>0</v>
      </c>
      <c r="F69" s="13">
        <f>Sheet2!F69/Sheet2!AP69</f>
        <v>0</v>
      </c>
      <c r="G69" s="13">
        <f>Sheet2!G69/Sheet2!AQ69</f>
        <v>0</v>
      </c>
      <c r="H69" s="13">
        <f>Sheet2!H69/Sheet2!AR69</f>
        <v>0</v>
      </c>
      <c r="I69" s="13">
        <f>Sheet2!I69/Sheet2!AS69</f>
        <v>0</v>
      </c>
      <c r="J69" s="13">
        <f>Sheet2!J69/Sheet2!AT69</f>
        <v>0</v>
      </c>
      <c r="K69" s="13">
        <f>Sheet2!K69/Sheet2!AU69</f>
        <v>0</v>
      </c>
      <c r="L69" s="13">
        <f>Sheet2!L69/Sheet2!AO69</f>
        <v>0</v>
      </c>
      <c r="M69" s="13">
        <f>Sheet2!M69/Sheet2!AP69</f>
        <v>0</v>
      </c>
      <c r="N69" s="13">
        <f>Sheet2!N69/Sheet2!AQ69</f>
        <v>0</v>
      </c>
      <c r="O69" s="13">
        <f>Sheet2!O69/Sheet2!AR69</f>
        <v>0</v>
      </c>
      <c r="P69" s="13">
        <f>Sheet2!P69/Sheet2!AS69</f>
        <v>0</v>
      </c>
      <c r="Q69" s="13">
        <f>Sheet2!Q69/Sheet2!AT69</f>
        <v>0</v>
      </c>
      <c r="R69" s="13">
        <f>Sheet2!R69/Sheet2!AU69</f>
        <v>0</v>
      </c>
      <c r="S69" s="13">
        <f>Sheet2!S69/Sheet2!AO69</f>
        <v>0</v>
      </c>
      <c r="T69" s="13">
        <f>Sheet2!T69/Sheet2!AP69</f>
        <v>0</v>
      </c>
      <c r="U69" s="13">
        <f>Sheet2!U69/Sheet2!AQ69</f>
        <v>0</v>
      </c>
      <c r="V69" s="13">
        <f>Sheet2!V69/Sheet2!AR69</f>
        <v>0</v>
      </c>
      <c r="W69" s="13">
        <f>Sheet2!W69/Sheet2!AS69</f>
        <v>0</v>
      </c>
      <c r="X69" s="13">
        <f>Sheet2!X69/Sheet2!AT69</f>
        <v>8.3682008368200843E-5</v>
      </c>
      <c r="Y69" s="13">
        <f>Sheet2!Y69/Sheet2!AU69</f>
        <v>0</v>
      </c>
      <c r="Z69" s="13">
        <f>Sheet2!Z69/Sheet2!AO69</f>
        <v>0</v>
      </c>
      <c r="AA69" s="13">
        <f>Sheet2!AA69/Sheet2!AP69</f>
        <v>0</v>
      </c>
      <c r="AB69" s="13">
        <f>Sheet2!AB69/Sheet2!AQ69</f>
        <v>0</v>
      </c>
      <c r="AC69" s="13">
        <f>Sheet2!AC69/Sheet2!AR69</f>
        <v>0</v>
      </c>
      <c r="AD69" s="13">
        <f>Sheet2!AD69/Sheet2!AS69</f>
        <v>0</v>
      </c>
      <c r="AE69" s="13">
        <f>Sheet2!AE69/Sheet2!AT69</f>
        <v>0</v>
      </c>
      <c r="AF69" s="13">
        <f>Sheet2!AF69/Sheet2!AU69</f>
        <v>0</v>
      </c>
      <c r="AG69" s="13">
        <f>Sheet2!AG69/Sheet2!AO69</f>
        <v>0</v>
      </c>
      <c r="AH69" s="13">
        <f>Sheet2!AH69/Sheet2!AP69</f>
        <v>0</v>
      </c>
      <c r="AI69" s="13">
        <f>Sheet2!AI69/Sheet2!AQ69</f>
        <v>0</v>
      </c>
      <c r="AJ69" s="13">
        <f>Sheet2!AJ69/Sheet2!AR69</f>
        <v>0</v>
      </c>
      <c r="AK69" s="13">
        <f>Sheet2!AK69/Sheet2!AS69</f>
        <v>0</v>
      </c>
      <c r="AL69" s="13">
        <f>Sheet2!AL69/Sheet2!AT69</f>
        <v>0</v>
      </c>
      <c r="AM69" s="13">
        <v>0</v>
      </c>
      <c r="AO69" s="12">
        <v>4780000</v>
      </c>
      <c r="AP69" s="12">
        <v>4780000</v>
      </c>
      <c r="AQ69" s="12">
        <v>4780000</v>
      </c>
      <c r="AR69" s="12">
        <v>4780000</v>
      </c>
      <c r="AS69" s="12">
        <v>4780000</v>
      </c>
      <c r="AT69" s="12">
        <v>4780000</v>
      </c>
      <c r="AU69" s="12">
        <v>4780000</v>
      </c>
      <c r="AW69" s="12"/>
      <c r="AX69" s="12"/>
      <c r="AY69" s="12"/>
      <c r="AZ69" s="12"/>
      <c r="BA69" s="12"/>
      <c r="BB69" s="12"/>
      <c r="BC69" s="12"/>
    </row>
    <row r="70" spans="1:55">
      <c r="A70" s="10" t="s">
        <v>329</v>
      </c>
      <c r="B70" s="10" t="s">
        <v>330</v>
      </c>
      <c r="E70" s="13">
        <f>Sheet2!E70/Sheet2!AO70</f>
        <v>0</v>
      </c>
      <c r="F70" s="13">
        <f>Sheet2!F70/Sheet2!AP70</f>
        <v>0</v>
      </c>
      <c r="G70" s="13">
        <f>Sheet2!G70/Sheet2!AQ70</f>
        <v>0</v>
      </c>
      <c r="H70" s="13">
        <f>Sheet2!H70/Sheet2!AR70</f>
        <v>0</v>
      </c>
      <c r="I70" s="13">
        <f>Sheet2!I70/Sheet2!AS70</f>
        <v>0</v>
      </c>
      <c r="J70" s="13">
        <f>Sheet2!J70/Sheet2!AT70</f>
        <v>0</v>
      </c>
      <c r="K70" s="13">
        <f>Sheet2!K70/Sheet2!AU70</f>
        <v>0</v>
      </c>
      <c r="L70" s="13">
        <f>Sheet2!L70/Sheet2!AO70</f>
        <v>0</v>
      </c>
      <c r="M70" s="13">
        <f>Sheet2!M70/Sheet2!AP70</f>
        <v>0</v>
      </c>
      <c r="N70" s="13">
        <f>Sheet2!N70/Sheet2!AQ70</f>
        <v>0</v>
      </c>
      <c r="O70" s="13">
        <f>Sheet2!O70/Sheet2!AR70</f>
        <v>1.861123001619177E-4</v>
      </c>
      <c r="P70" s="13">
        <f>Sheet2!P70/Sheet2!AS70</f>
        <v>0</v>
      </c>
      <c r="Q70" s="13">
        <f>Sheet2!Q70/Sheet2!AT70</f>
        <v>0</v>
      </c>
      <c r="R70" s="13">
        <f>Sheet2!R70/Sheet2!AU70</f>
        <v>3.722246003238354E-6</v>
      </c>
      <c r="S70" s="13">
        <f>Sheet2!S70/Sheet2!AO70</f>
        <v>2.4436545011259794E-5</v>
      </c>
      <c r="T70" s="13">
        <f>Sheet2!T70/Sheet2!AP70</f>
        <v>6.9084885820103851E-5</v>
      </c>
      <c r="U70" s="13">
        <f>Sheet2!U70/Sheet2!AQ70</f>
        <v>5.5833690048575306E-6</v>
      </c>
      <c r="V70" s="13">
        <f>Sheet2!V70/Sheet2!AR70</f>
        <v>3.3314101728983269E-5</v>
      </c>
      <c r="W70" s="13">
        <f>Sheet2!W70/Sheet2!AS70</f>
        <v>4.9839012860359937E-4</v>
      </c>
      <c r="X70" s="13">
        <f>Sheet2!X70/Sheet2!AT70</f>
        <v>5.7694813050194484E-4</v>
      </c>
      <c r="Y70" s="13">
        <f>Sheet2!Y70/Sheet2!AU70</f>
        <v>0</v>
      </c>
      <c r="Z70" s="13">
        <f>Sheet2!Z70/Sheet2!AO70</f>
        <v>0</v>
      </c>
      <c r="AA70" s="13">
        <f>Sheet2!AA70/Sheet2!AP70</f>
        <v>0</v>
      </c>
      <c r="AB70" s="13">
        <f>Sheet2!AB70/Sheet2!AQ70</f>
        <v>3.7222460032383542E-5</v>
      </c>
      <c r="AC70" s="13">
        <f>Sheet2!AC70/Sheet2!AR70</f>
        <v>1.250674657088087E-4</v>
      </c>
      <c r="AD70" s="13">
        <f>Sheet2!AD70/Sheet2!AS70</f>
        <v>6.5169101635927124E-2</v>
      </c>
      <c r="AE70" s="13">
        <f>Sheet2!AE70/Sheet2!AT70</f>
        <v>2.9256853585453461E-5</v>
      </c>
      <c r="AF70" s="13">
        <f>Sheet2!AF70/Sheet2!AU70</f>
        <v>9.3574472836909783E-3</v>
      </c>
      <c r="AG70" s="13">
        <f>Sheet2!AG70/Sheet2!AO70</f>
        <v>3.3500214029145186E-7</v>
      </c>
      <c r="AH70" s="13">
        <f>Sheet2!AH70/Sheet2!AP70</f>
        <v>3.9641919934488472E-5</v>
      </c>
      <c r="AI70" s="13">
        <f>Sheet2!AI70/Sheet2!AQ70</f>
        <v>0</v>
      </c>
      <c r="AJ70" s="13">
        <f>Sheet2!AJ70/Sheet2!AR70</f>
        <v>2.3431538590385439E-5</v>
      </c>
      <c r="AK70" s="13">
        <f>Sheet2!AK70/Sheet2!AS70</f>
        <v>1.1166738009715062E-7</v>
      </c>
      <c r="AL70" s="13">
        <f>Sheet2!AL70/Sheet2!AT70</f>
        <v>5.5908134968640079E-5</v>
      </c>
      <c r="AM70" s="13">
        <v>0</v>
      </c>
      <c r="AO70" s="12">
        <v>53731000</v>
      </c>
      <c r="AP70" s="12">
        <v>53731000</v>
      </c>
      <c r="AQ70" s="12">
        <v>53731000</v>
      </c>
      <c r="AR70" s="12">
        <v>53731000</v>
      </c>
      <c r="AS70" s="12">
        <v>53731000</v>
      </c>
      <c r="AT70" s="12">
        <v>53731000</v>
      </c>
      <c r="AU70" s="12">
        <v>53731000</v>
      </c>
      <c r="AW70" s="12"/>
      <c r="AX70" s="12"/>
      <c r="AY70" s="12"/>
      <c r="AZ70" s="12"/>
      <c r="BA70" s="12"/>
      <c r="BB70" s="12"/>
      <c r="BC70" s="12"/>
    </row>
    <row r="71" spans="1:55">
      <c r="A71" s="10" t="s">
        <v>331</v>
      </c>
      <c r="B71" s="10" t="s">
        <v>332</v>
      </c>
      <c r="E71" s="13">
        <f>Sheet2!E71/Sheet2!AO71</f>
        <v>0</v>
      </c>
      <c r="F71" s="13">
        <f>Sheet2!F71/Sheet2!AP71</f>
        <v>0</v>
      </c>
      <c r="G71" s="13">
        <f>Sheet2!G71/Sheet2!AQ71</f>
        <v>0</v>
      </c>
      <c r="H71" s="13">
        <f>Sheet2!H71/Sheet2!AR71</f>
        <v>0</v>
      </c>
      <c r="I71" s="13">
        <f>Sheet2!I71/Sheet2!AS71</f>
        <v>0</v>
      </c>
      <c r="J71" s="13">
        <f>Sheet2!J71/Sheet2!AT71</f>
        <v>0</v>
      </c>
      <c r="K71" s="13">
        <f>Sheet2!K71/Sheet2!AU71</f>
        <v>0</v>
      </c>
      <c r="L71" s="13">
        <f>Sheet2!L71/Sheet2!AO71</f>
        <v>0</v>
      </c>
      <c r="M71" s="13">
        <f>Sheet2!M71/Sheet2!AP71</f>
        <v>0</v>
      </c>
      <c r="N71" s="13">
        <f>Sheet2!N71/Sheet2!AQ71</f>
        <v>0</v>
      </c>
      <c r="O71" s="13">
        <f>Sheet2!O71/Sheet2!AR71</f>
        <v>0</v>
      </c>
      <c r="P71" s="13">
        <f>Sheet2!P71/Sheet2!AS71</f>
        <v>0</v>
      </c>
      <c r="Q71" s="13">
        <f>Sheet2!Q71/Sheet2!AT71</f>
        <v>0</v>
      </c>
      <c r="R71" s="13">
        <f>Sheet2!R71/Sheet2!AU71</f>
        <v>0</v>
      </c>
      <c r="S71" s="13">
        <f>Sheet2!S71/Sheet2!AO71</f>
        <v>0</v>
      </c>
      <c r="T71" s="13">
        <f>Sheet2!T71/Sheet2!AP71</f>
        <v>0</v>
      </c>
      <c r="U71" s="13">
        <f>Sheet2!U71/Sheet2!AQ71</f>
        <v>1.3368983957219251E-2</v>
      </c>
      <c r="V71" s="13">
        <f>Sheet2!V71/Sheet2!AR71</f>
        <v>0</v>
      </c>
      <c r="W71" s="13">
        <f>Sheet2!W71/Sheet2!AS71</f>
        <v>0</v>
      </c>
      <c r="X71" s="13">
        <f>Sheet2!X71/Sheet2!AT71</f>
        <v>0</v>
      </c>
      <c r="Y71" s="13">
        <f>Sheet2!Y71/Sheet2!AU71</f>
        <v>0</v>
      </c>
      <c r="Z71" s="13">
        <f>Sheet2!Z71/Sheet2!AO71</f>
        <v>0</v>
      </c>
      <c r="AA71" s="13">
        <f>Sheet2!AA71/Sheet2!AP71</f>
        <v>0</v>
      </c>
      <c r="AB71" s="13">
        <f>Sheet2!AB71/Sheet2!AQ71</f>
        <v>0</v>
      </c>
      <c r="AC71" s="13">
        <f>Sheet2!AC71/Sheet2!AR71</f>
        <v>0</v>
      </c>
      <c r="AD71" s="13">
        <f>Sheet2!AD71/Sheet2!AS71</f>
        <v>0</v>
      </c>
      <c r="AE71" s="13">
        <f>Sheet2!AE71/Sheet2!AT71</f>
        <v>0</v>
      </c>
      <c r="AF71" s="13">
        <f>Sheet2!AF71/Sheet2!AU71</f>
        <v>2.9973262032085561E-3</v>
      </c>
      <c r="AG71" s="13">
        <f>Sheet2!AG71/Sheet2!AO71</f>
        <v>0</v>
      </c>
      <c r="AH71" s="13">
        <f>Sheet2!AH71/Sheet2!AP71</f>
        <v>0</v>
      </c>
      <c r="AI71" s="13">
        <f>Sheet2!AI71/Sheet2!AQ71</f>
        <v>0</v>
      </c>
      <c r="AJ71" s="13">
        <f>Sheet2!AJ71/Sheet2!AR71</f>
        <v>0</v>
      </c>
      <c r="AK71" s="13">
        <f>Sheet2!AK71/Sheet2!AS71</f>
        <v>0</v>
      </c>
      <c r="AL71" s="13">
        <f>Sheet2!AL71/Sheet2!AT71</f>
        <v>0</v>
      </c>
      <c r="AM71" s="13">
        <v>0</v>
      </c>
      <c r="AO71" s="12">
        <v>748000</v>
      </c>
      <c r="AP71" s="12">
        <v>748000</v>
      </c>
      <c r="AQ71" s="12">
        <v>748000</v>
      </c>
      <c r="AR71" s="12">
        <v>748000</v>
      </c>
      <c r="AS71" s="12">
        <v>748000</v>
      </c>
      <c r="AT71" s="12">
        <v>748000</v>
      </c>
      <c r="AU71" s="12">
        <v>748000</v>
      </c>
      <c r="AW71" s="12"/>
      <c r="AX71" s="12"/>
      <c r="AY71" s="12"/>
      <c r="AZ71" s="12"/>
      <c r="BA71" s="12"/>
      <c r="BB71" s="12"/>
      <c r="BC71" s="12"/>
    </row>
    <row r="72" spans="1:55">
      <c r="A72" s="10" t="s">
        <v>333</v>
      </c>
      <c r="B72" s="10" t="s">
        <v>334</v>
      </c>
      <c r="E72" s="13">
        <f>Sheet2!E72/Sheet2!AO72</f>
        <v>0</v>
      </c>
      <c r="F72" s="13">
        <f>Sheet2!F72/Sheet2!AP72</f>
        <v>0.83333333333333337</v>
      </c>
      <c r="G72" s="13">
        <f>Sheet2!G72/Sheet2!AQ72</f>
        <v>0</v>
      </c>
      <c r="H72" s="13">
        <f>Sheet2!H72/Sheet2!AR72</f>
        <v>0</v>
      </c>
      <c r="I72" s="13">
        <f>Sheet2!I72/Sheet2!AS72</f>
        <v>0</v>
      </c>
      <c r="J72" s="13">
        <f>Sheet2!J72/Sheet2!AT72</f>
        <v>0</v>
      </c>
      <c r="K72" s="13">
        <f>Sheet2!K72/Sheet2!AU72</f>
        <v>0</v>
      </c>
      <c r="L72" s="13">
        <f>Sheet2!L72/Sheet2!AO72</f>
        <v>0</v>
      </c>
      <c r="M72" s="13">
        <f>Sheet2!M72/Sheet2!AP72</f>
        <v>0</v>
      </c>
      <c r="N72" s="13">
        <f>Sheet2!N72/Sheet2!AQ72</f>
        <v>0</v>
      </c>
      <c r="O72" s="13">
        <f>Sheet2!O72/Sheet2!AR72</f>
        <v>0</v>
      </c>
      <c r="P72" s="13">
        <f>Sheet2!P72/Sheet2!AS72</f>
        <v>0</v>
      </c>
      <c r="Q72" s="13">
        <f>Sheet2!Q72/Sheet2!AT72</f>
        <v>0</v>
      </c>
      <c r="R72" s="13">
        <f>Sheet2!R72/Sheet2!AU72</f>
        <v>0</v>
      </c>
      <c r="S72" s="13">
        <f>Sheet2!S72/Sheet2!AO72</f>
        <v>0</v>
      </c>
      <c r="T72" s="13">
        <f>Sheet2!T72/Sheet2!AP72</f>
        <v>0</v>
      </c>
      <c r="U72" s="13">
        <f>Sheet2!U72/Sheet2!AQ72</f>
        <v>0</v>
      </c>
      <c r="V72" s="13">
        <f>Sheet2!V72/Sheet2!AR72</f>
        <v>6.6666666666666671E-3</v>
      </c>
      <c r="W72" s="13">
        <f>Sheet2!W72/Sheet2!AS72</f>
        <v>5.3749999999999999E-2</v>
      </c>
      <c r="X72" s="13">
        <f>Sheet2!X72/Sheet2!AT72</f>
        <v>5.0000000000000001E-4</v>
      </c>
      <c r="Y72" s="13">
        <f>Sheet2!Y72/Sheet2!AU72</f>
        <v>8.9365E-2</v>
      </c>
      <c r="Z72" s="13">
        <f>Sheet2!Z72/Sheet2!AO72</f>
        <v>0</v>
      </c>
      <c r="AA72" s="13">
        <f>Sheet2!AA72/Sheet2!AP72</f>
        <v>0</v>
      </c>
      <c r="AB72" s="13">
        <f>Sheet2!AB72/Sheet2!AQ72</f>
        <v>0</v>
      </c>
      <c r="AC72" s="13">
        <f>Sheet2!AC72/Sheet2!AR72</f>
        <v>0</v>
      </c>
      <c r="AD72" s="13">
        <f>Sheet2!AD72/Sheet2!AS72</f>
        <v>0</v>
      </c>
      <c r="AE72" s="13">
        <f>Sheet2!AE72/Sheet2!AT72</f>
        <v>2.3593333333333334E-2</v>
      </c>
      <c r="AF72" s="13">
        <f>Sheet2!AF72/Sheet2!AU72</f>
        <v>4.4166666666666668E-3</v>
      </c>
      <c r="AG72" s="13">
        <f>Sheet2!AG72/Sheet2!AO72</f>
        <v>0</v>
      </c>
      <c r="AH72" s="13">
        <f>Sheet2!AH72/Sheet2!AP72</f>
        <v>0</v>
      </c>
      <c r="AI72" s="13">
        <f>Sheet2!AI72/Sheet2!AQ72</f>
        <v>0</v>
      </c>
      <c r="AJ72" s="13">
        <f>Sheet2!AJ72/Sheet2!AR72</f>
        <v>0</v>
      </c>
      <c r="AK72" s="13">
        <f>Sheet2!AK72/Sheet2!AS72</f>
        <v>0</v>
      </c>
      <c r="AL72" s="13">
        <f>Sheet2!AL72/Sheet2!AT72</f>
        <v>0</v>
      </c>
      <c r="AM72" s="13">
        <v>0</v>
      </c>
      <c r="AO72" s="12">
        <v>600000</v>
      </c>
      <c r="AP72" s="12">
        <v>600000</v>
      </c>
      <c r="AQ72" s="12">
        <v>600000</v>
      </c>
      <c r="AR72" s="12">
        <v>600000</v>
      </c>
      <c r="AS72" s="12">
        <v>600000</v>
      </c>
      <c r="AT72" s="12">
        <v>600000</v>
      </c>
      <c r="AU72" s="12">
        <v>600000</v>
      </c>
      <c r="AW72" s="12"/>
      <c r="AX72" s="12"/>
      <c r="AY72" s="12"/>
      <c r="AZ72" s="12"/>
      <c r="BA72" s="12"/>
      <c r="BB72" s="12"/>
      <c r="BC72" s="12"/>
    </row>
    <row r="73" spans="1:55">
      <c r="A73" s="10" t="s">
        <v>335</v>
      </c>
      <c r="B73" s="10" t="s">
        <v>336</v>
      </c>
      <c r="E73" s="13" t="e">
        <f>Sheet2!E73/Sheet2!AO73</f>
        <v>#N/A</v>
      </c>
      <c r="F73" s="13" t="e">
        <f>Sheet2!F73/Sheet2!AP73</f>
        <v>#N/A</v>
      </c>
      <c r="G73" s="13" t="e">
        <f>Sheet2!G73/Sheet2!AQ73</f>
        <v>#N/A</v>
      </c>
      <c r="H73" s="13" t="e">
        <f>Sheet2!H73/Sheet2!AR73</f>
        <v>#N/A</v>
      </c>
      <c r="I73" s="13" t="e">
        <f>Sheet2!I73/Sheet2!AS73</f>
        <v>#N/A</v>
      </c>
      <c r="J73" s="13" t="e">
        <f>Sheet2!J73/Sheet2!AT73</f>
        <v>#N/A</v>
      </c>
      <c r="K73" s="13" t="e">
        <f>Sheet2!K73/Sheet2!AU73</f>
        <v>#N/A</v>
      </c>
      <c r="L73" s="13" t="e">
        <f>Sheet2!L73/Sheet2!AO73</f>
        <v>#N/A</v>
      </c>
      <c r="M73" s="13" t="e">
        <f>Sheet2!M73/Sheet2!AP73</f>
        <v>#N/A</v>
      </c>
      <c r="N73" s="13" t="e">
        <f>Sheet2!N73/Sheet2!AQ73</f>
        <v>#N/A</v>
      </c>
      <c r="O73" s="13" t="e">
        <f>Sheet2!O73/Sheet2!AR73</f>
        <v>#N/A</v>
      </c>
      <c r="P73" s="13" t="e">
        <f>Sheet2!P73/Sheet2!AS73</f>
        <v>#N/A</v>
      </c>
      <c r="Q73" s="13" t="e">
        <f>Sheet2!Q73/Sheet2!AT73</f>
        <v>#N/A</v>
      </c>
      <c r="R73" s="13" t="e">
        <f>Sheet2!R73/Sheet2!AU73</f>
        <v>#N/A</v>
      </c>
      <c r="S73" s="13" t="e">
        <f>Sheet2!S73/Sheet2!AO73</f>
        <v>#N/A</v>
      </c>
      <c r="T73" s="13" t="e">
        <f>Sheet2!T73/Sheet2!AP73</f>
        <v>#N/A</v>
      </c>
      <c r="U73" s="13" t="e">
        <f>Sheet2!U73/Sheet2!AQ73</f>
        <v>#N/A</v>
      </c>
      <c r="V73" s="13" t="e">
        <f>Sheet2!V73/Sheet2!AR73</f>
        <v>#N/A</v>
      </c>
      <c r="W73" s="13" t="e">
        <f>Sheet2!W73/Sheet2!AS73</f>
        <v>#N/A</v>
      </c>
      <c r="X73" s="13" t="e">
        <f>Sheet2!X73/Sheet2!AT73</f>
        <v>#N/A</v>
      </c>
      <c r="Y73" s="13" t="e">
        <f>Sheet2!Y73/Sheet2!AU73</f>
        <v>#N/A</v>
      </c>
      <c r="Z73" s="13" t="e">
        <f>Sheet2!Z73/Sheet2!AO73</f>
        <v>#N/A</v>
      </c>
      <c r="AA73" s="13" t="e">
        <f>Sheet2!AA73/Sheet2!AP73</f>
        <v>#N/A</v>
      </c>
      <c r="AB73" s="13" t="e">
        <f>Sheet2!AB73/Sheet2!AQ73</f>
        <v>#N/A</v>
      </c>
      <c r="AC73" s="13" t="e">
        <f>Sheet2!AC73/Sheet2!AR73</f>
        <v>#N/A</v>
      </c>
      <c r="AD73" s="13" t="e">
        <f>Sheet2!AD73/Sheet2!AS73</f>
        <v>#N/A</v>
      </c>
      <c r="AE73" s="13" t="e">
        <f>Sheet2!AE73/Sheet2!AT73</f>
        <v>#N/A</v>
      </c>
      <c r="AF73" s="13" t="e">
        <f>Sheet2!AF73/Sheet2!AU73</f>
        <v>#N/A</v>
      </c>
      <c r="AG73" s="13" t="e">
        <f>Sheet2!AG73/Sheet2!AO73</f>
        <v>#N/A</v>
      </c>
      <c r="AH73" s="13" t="e">
        <f>Sheet2!AH73/Sheet2!AP73</f>
        <v>#N/A</v>
      </c>
      <c r="AI73" s="13" t="e">
        <f>Sheet2!AI73/Sheet2!AQ73</f>
        <v>#N/A</v>
      </c>
      <c r="AJ73" s="13" t="e">
        <f>Sheet2!AJ73/Sheet2!AR73</f>
        <v>#N/A</v>
      </c>
      <c r="AK73" s="13" t="e">
        <f>Sheet2!AK73/Sheet2!AS73</f>
        <v>#N/A</v>
      </c>
      <c r="AL73" s="13" t="e">
        <f>Sheet2!AL73/Sheet2!AT73</f>
        <v>#N/A</v>
      </c>
      <c r="AM73" s="13" t="e">
        <v>#N/A</v>
      </c>
      <c r="AO73" s="12" t="e">
        <v>#N/A</v>
      </c>
      <c r="AP73" s="12" t="e">
        <v>#N/A</v>
      </c>
      <c r="AQ73" s="12" t="e">
        <v>#N/A</v>
      </c>
      <c r="AR73" s="12" t="e">
        <v>#N/A</v>
      </c>
      <c r="AS73" s="12" t="e">
        <v>#N/A</v>
      </c>
      <c r="AT73" s="12" t="e">
        <v>#N/A</v>
      </c>
      <c r="AU73" s="12" t="e">
        <v>#N/A</v>
      </c>
      <c r="AW73" s="12"/>
      <c r="AX73" s="12"/>
      <c r="AY73" s="12"/>
      <c r="AZ73" s="12"/>
      <c r="BA73" s="12"/>
      <c r="BB73" s="12"/>
      <c r="BC73" s="12"/>
    </row>
    <row r="74" spans="1:55">
      <c r="A74" s="10" t="s">
        <v>337</v>
      </c>
      <c r="B74" s="10" t="s">
        <v>338</v>
      </c>
      <c r="E74" s="13">
        <f>Sheet2!E74/Sheet2!AO74</f>
        <v>0</v>
      </c>
      <c r="F74" s="13">
        <f>Sheet2!F74/Sheet2!AP74</f>
        <v>0</v>
      </c>
      <c r="G74" s="13">
        <f>Sheet2!G74/Sheet2!AQ74</f>
        <v>0</v>
      </c>
      <c r="H74" s="13">
        <f>Sheet2!H74/Sheet2!AR74</f>
        <v>0</v>
      </c>
      <c r="I74" s="13">
        <f>Sheet2!I74/Sheet2!AS74</f>
        <v>0</v>
      </c>
      <c r="J74" s="13">
        <f>Sheet2!J74/Sheet2!AT74</f>
        <v>0</v>
      </c>
      <c r="K74" s="13">
        <f>Sheet2!K74/Sheet2!AU74</f>
        <v>0</v>
      </c>
      <c r="L74" s="13">
        <f>Sheet2!L74/Sheet2!AO74</f>
        <v>0</v>
      </c>
      <c r="M74" s="13">
        <f>Sheet2!M74/Sheet2!AP74</f>
        <v>0</v>
      </c>
      <c r="N74" s="13">
        <f>Sheet2!N74/Sheet2!AQ74</f>
        <v>0</v>
      </c>
      <c r="O74" s="13">
        <f>Sheet2!O74/Sheet2!AR74</f>
        <v>0</v>
      </c>
      <c r="P74" s="13">
        <f>Sheet2!P74/Sheet2!AS74</f>
        <v>0</v>
      </c>
      <c r="Q74" s="13">
        <f>Sheet2!Q74/Sheet2!AT74</f>
        <v>2.1469558768037682E-6</v>
      </c>
      <c r="R74" s="13">
        <f>Sheet2!R74/Sheet2!AU74</f>
        <v>0</v>
      </c>
      <c r="S74" s="13">
        <f>Sheet2!S74/Sheet2!AO74</f>
        <v>0</v>
      </c>
      <c r="T74" s="13">
        <f>Sheet2!T74/Sheet2!AP74</f>
        <v>0</v>
      </c>
      <c r="U74" s="13">
        <f>Sheet2!U74/Sheet2!AQ74</f>
        <v>0</v>
      </c>
      <c r="V74" s="13">
        <f>Sheet2!V74/Sheet2!AR74</f>
        <v>1.3688470196348873E-3</v>
      </c>
      <c r="W74" s="13">
        <f>Sheet2!W74/Sheet2!AS74</f>
        <v>5.5965024136988796E-3</v>
      </c>
      <c r="X74" s="13">
        <f>Sheet2!X74/Sheet2!AT74</f>
        <v>1.8867188008275537E-5</v>
      </c>
      <c r="Y74" s="13">
        <f>Sheet2!Y74/Sheet2!AU74</f>
        <v>0</v>
      </c>
      <c r="Z74" s="13">
        <f>Sheet2!Z74/Sheet2!AO74</f>
        <v>0</v>
      </c>
      <c r="AA74" s="13">
        <f>Sheet2!AA74/Sheet2!AP74</f>
        <v>0</v>
      </c>
      <c r="AB74" s="13">
        <f>Sheet2!AB74/Sheet2!AQ74</f>
        <v>0</v>
      </c>
      <c r="AC74" s="13">
        <f>Sheet2!AC74/Sheet2!AR74</f>
        <v>3.9035561396432149E-4</v>
      </c>
      <c r="AD74" s="13">
        <f>Sheet2!AD74/Sheet2!AS74</f>
        <v>4.4240302915956435E-7</v>
      </c>
      <c r="AE74" s="13">
        <f>Sheet2!AE74/Sheet2!AT74</f>
        <v>5.6211208410862296E-6</v>
      </c>
      <c r="AF74" s="13">
        <f>Sheet2!AF74/Sheet2!AU74</f>
        <v>0</v>
      </c>
      <c r="AG74" s="13">
        <f>Sheet2!AG74/Sheet2!AO74</f>
        <v>0</v>
      </c>
      <c r="AH74" s="13">
        <f>Sheet2!AH74/Sheet2!AP74</f>
        <v>0</v>
      </c>
      <c r="AI74" s="13">
        <f>Sheet2!AI74/Sheet2!AQ74</f>
        <v>0</v>
      </c>
      <c r="AJ74" s="13">
        <f>Sheet2!AJ74/Sheet2!AR74</f>
        <v>0</v>
      </c>
      <c r="AK74" s="13">
        <f>Sheet2!AK74/Sheet2!AS74</f>
        <v>0</v>
      </c>
      <c r="AL74" s="13">
        <f>Sheet2!AL74/Sheet2!AT74</f>
        <v>0</v>
      </c>
      <c r="AM74" s="13">
        <v>0</v>
      </c>
      <c r="AO74" s="12">
        <v>76853000</v>
      </c>
      <c r="AP74" s="12">
        <v>76853000</v>
      </c>
      <c r="AQ74" s="12">
        <v>76853000</v>
      </c>
      <c r="AR74" s="12">
        <v>76853000</v>
      </c>
      <c r="AS74" s="12">
        <v>76853000</v>
      </c>
      <c r="AT74" s="12">
        <v>76853000</v>
      </c>
      <c r="AU74" s="12">
        <v>76853000</v>
      </c>
      <c r="AW74" s="12"/>
      <c r="AX74" s="12"/>
      <c r="AY74" s="12"/>
      <c r="AZ74" s="12"/>
      <c r="BA74" s="12"/>
      <c r="BB74" s="12"/>
      <c r="BC74" s="12"/>
    </row>
    <row r="75" spans="1:55">
      <c r="A75" s="10" t="s">
        <v>339</v>
      </c>
      <c r="B75" s="10" t="s">
        <v>340</v>
      </c>
      <c r="E75" s="13">
        <f>Sheet2!E75/Sheet2!AO75</f>
        <v>0</v>
      </c>
      <c r="F75" s="13">
        <f>Sheet2!F75/Sheet2!AP75</f>
        <v>1.2481278082875686</v>
      </c>
      <c r="G75" s="13">
        <f>Sheet2!G75/Sheet2!AQ75</f>
        <v>0</v>
      </c>
      <c r="H75" s="13">
        <f>Sheet2!H75/Sheet2!AR75</f>
        <v>0</v>
      </c>
      <c r="I75" s="13">
        <f>Sheet2!I75/Sheet2!AS75</f>
        <v>0</v>
      </c>
      <c r="J75" s="13">
        <f>Sheet2!J75/Sheet2!AT75</f>
        <v>0</v>
      </c>
      <c r="K75" s="13">
        <f>Sheet2!K75/Sheet2!AU75</f>
        <v>0</v>
      </c>
      <c r="L75" s="13">
        <f>Sheet2!L75/Sheet2!AO75</f>
        <v>0</v>
      </c>
      <c r="M75" s="13">
        <f>Sheet2!M75/Sheet2!AP75</f>
        <v>0</v>
      </c>
      <c r="N75" s="13">
        <f>Sheet2!N75/Sheet2!AQ75</f>
        <v>0</v>
      </c>
      <c r="O75" s="13">
        <f>Sheet2!O75/Sheet2!AR75</f>
        <v>0</v>
      </c>
      <c r="P75" s="13">
        <f>Sheet2!P75/Sheet2!AS75</f>
        <v>0</v>
      </c>
      <c r="Q75" s="13">
        <f>Sheet2!Q75/Sheet2!AT75</f>
        <v>0</v>
      </c>
      <c r="R75" s="13">
        <f>Sheet2!R75/Sheet2!AU75</f>
        <v>0</v>
      </c>
      <c r="S75" s="13">
        <f>Sheet2!S75/Sheet2!AO75</f>
        <v>0</v>
      </c>
      <c r="T75" s="13">
        <f>Sheet2!T75/Sheet2!AP75</f>
        <v>0</v>
      </c>
      <c r="U75" s="13">
        <f>Sheet2!U75/Sheet2!AQ75</f>
        <v>0.19998002995506739</v>
      </c>
      <c r="V75" s="13">
        <f>Sheet2!V75/Sheet2!AR75</f>
        <v>6.9895157264103849E-2</v>
      </c>
      <c r="W75" s="13">
        <f>Sheet2!W75/Sheet2!AS75</f>
        <v>4.7012181727408883E-2</v>
      </c>
      <c r="X75" s="13">
        <f>Sheet2!X75/Sheet2!AT75</f>
        <v>3.3210184722915627E-2</v>
      </c>
      <c r="Y75" s="13">
        <f>Sheet2!Y75/Sheet2!AU75</f>
        <v>2.3436744882675987E-2</v>
      </c>
      <c r="Z75" s="13">
        <f>Sheet2!Z75/Sheet2!AO75</f>
        <v>0</v>
      </c>
      <c r="AA75" s="13">
        <f>Sheet2!AA75/Sheet2!AP75</f>
        <v>0</v>
      </c>
      <c r="AB75" s="13">
        <f>Sheet2!AB75/Sheet2!AQ75</f>
        <v>0</v>
      </c>
      <c r="AC75" s="13">
        <f>Sheet2!AC75/Sheet2!AR75</f>
        <v>0</v>
      </c>
      <c r="AD75" s="13">
        <f>Sheet2!AD75/Sheet2!AS75</f>
        <v>0</v>
      </c>
      <c r="AE75" s="13">
        <f>Sheet2!AE75/Sheet2!AT75</f>
        <v>0</v>
      </c>
      <c r="AF75" s="13">
        <f>Sheet2!AF75/Sheet2!AU75</f>
        <v>0</v>
      </c>
      <c r="AG75" s="13">
        <f>Sheet2!AG75/Sheet2!AO75</f>
        <v>0</v>
      </c>
      <c r="AH75" s="13">
        <f>Sheet2!AH75/Sheet2!AP75</f>
        <v>1.4977533699450825E-4</v>
      </c>
      <c r="AI75" s="13">
        <f>Sheet2!AI75/Sheet2!AQ75</f>
        <v>0</v>
      </c>
      <c r="AJ75" s="13">
        <f>Sheet2!AJ75/Sheet2!AR75</f>
        <v>0</v>
      </c>
      <c r="AK75" s="13">
        <f>Sheet2!AK75/Sheet2!AS75</f>
        <v>0</v>
      </c>
      <c r="AL75" s="13">
        <f>Sheet2!AL75/Sheet2!AT75</f>
        <v>0</v>
      </c>
      <c r="AM75" s="13">
        <v>0</v>
      </c>
      <c r="AO75" s="12">
        <v>10015000</v>
      </c>
      <c r="AP75" s="12">
        <v>10015000</v>
      </c>
      <c r="AQ75" s="12">
        <v>10015000</v>
      </c>
      <c r="AR75" s="12">
        <v>10015000</v>
      </c>
      <c r="AS75" s="12">
        <v>10015000</v>
      </c>
      <c r="AT75" s="12">
        <v>10015000</v>
      </c>
      <c r="AU75" s="12">
        <v>10015000</v>
      </c>
      <c r="AW75" s="12"/>
      <c r="AX75" s="12"/>
      <c r="AY75" s="12"/>
      <c r="AZ75" s="12"/>
      <c r="BA75" s="12"/>
      <c r="BB75" s="12"/>
      <c r="BC75" s="12"/>
    </row>
    <row r="76" spans="1:55">
      <c r="A76" s="10" t="s">
        <v>341</v>
      </c>
      <c r="B76" s="10" t="s">
        <v>342</v>
      </c>
      <c r="E76" s="13">
        <f>Sheet2!E76/Sheet2!AO76</f>
        <v>0</v>
      </c>
      <c r="F76" s="13">
        <f>Sheet2!F76/Sheet2!AP76</f>
        <v>0</v>
      </c>
      <c r="G76" s="13">
        <f>Sheet2!G76/Sheet2!AQ76</f>
        <v>0</v>
      </c>
      <c r="H76" s="13">
        <f>Sheet2!H76/Sheet2!AR76</f>
        <v>0</v>
      </c>
      <c r="I76" s="13">
        <f>Sheet2!I76/Sheet2!AS76</f>
        <v>0</v>
      </c>
      <c r="J76" s="13">
        <f>Sheet2!J76/Sheet2!AT76</f>
        <v>0</v>
      </c>
      <c r="K76" s="13">
        <f>Sheet2!K76/Sheet2!AU76</f>
        <v>0</v>
      </c>
      <c r="L76" s="13">
        <f>Sheet2!L76/Sheet2!AO76</f>
        <v>0</v>
      </c>
      <c r="M76" s="13">
        <f>Sheet2!M76/Sheet2!AP76</f>
        <v>0</v>
      </c>
      <c r="N76" s="13">
        <f>Sheet2!N76/Sheet2!AQ76</f>
        <v>0</v>
      </c>
      <c r="O76" s="13">
        <f>Sheet2!O76/Sheet2!AR76</f>
        <v>0</v>
      </c>
      <c r="P76" s="13">
        <f>Sheet2!P76/Sheet2!AS76</f>
        <v>1.8348623853211008E-5</v>
      </c>
      <c r="Q76" s="13">
        <f>Sheet2!Q76/Sheet2!AT76</f>
        <v>0</v>
      </c>
      <c r="R76" s="13">
        <f>Sheet2!R76/Sheet2!AU76</f>
        <v>0</v>
      </c>
      <c r="S76" s="13">
        <f>Sheet2!S76/Sheet2!AO76</f>
        <v>0</v>
      </c>
      <c r="T76" s="13">
        <f>Sheet2!T76/Sheet2!AP76</f>
        <v>0</v>
      </c>
      <c r="U76" s="13">
        <f>Sheet2!U76/Sheet2!AQ76</f>
        <v>0</v>
      </c>
      <c r="V76" s="13">
        <f>Sheet2!V76/Sheet2!AR76</f>
        <v>1.0425354462051709E-4</v>
      </c>
      <c r="W76" s="13">
        <f>Sheet2!W76/Sheet2!AS76</f>
        <v>9.3202668890742283E-4</v>
      </c>
      <c r="X76" s="13">
        <f>Sheet2!X76/Sheet2!AT76</f>
        <v>4.316096747289408E-4</v>
      </c>
      <c r="Y76" s="13">
        <f>Sheet2!Y76/Sheet2!AU76</f>
        <v>1.5638031693077563E-5</v>
      </c>
      <c r="Z76" s="13">
        <f>Sheet2!Z76/Sheet2!AO76</f>
        <v>0</v>
      </c>
      <c r="AA76" s="13">
        <f>Sheet2!AA76/Sheet2!AP76</f>
        <v>0</v>
      </c>
      <c r="AB76" s="13">
        <f>Sheet2!AB76/Sheet2!AQ76</f>
        <v>0</v>
      </c>
      <c r="AC76" s="13">
        <f>Sheet2!AC76/Sheet2!AR76</f>
        <v>0</v>
      </c>
      <c r="AD76" s="13">
        <f>Sheet2!AD76/Sheet2!AS76</f>
        <v>1.2510425354462051E-6</v>
      </c>
      <c r="AE76" s="13">
        <f>Sheet2!AE76/Sheet2!AT76</f>
        <v>6.2552126772310253E-5</v>
      </c>
      <c r="AF76" s="13">
        <f>Sheet2!AF76/Sheet2!AU76</f>
        <v>0</v>
      </c>
      <c r="AG76" s="13">
        <f>Sheet2!AG76/Sheet2!AO76</f>
        <v>0</v>
      </c>
      <c r="AH76" s="13">
        <f>Sheet2!AH76/Sheet2!AP76</f>
        <v>2.085070892410342E-5</v>
      </c>
      <c r="AI76" s="13">
        <f>Sheet2!AI76/Sheet2!AQ76</f>
        <v>0</v>
      </c>
      <c r="AJ76" s="13">
        <f>Sheet2!AJ76/Sheet2!AR76</f>
        <v>2.0996663886572144E-4</v>
      </c>
      <c r="AK76" s="13">
        <f>Sheet2!AK76/Sheet2!AS76</f>
        <v>4.2639699749791493E-5</v>
      </c>
      <c r="AL76" s="13">
        <f>Sheet2!AL76/Sheet2!AT76</f>
        <v>5.6255212677231022E-4</v>
      </c>
      <c r="AM76" s="13">
        <v>1.0842368640533778E-4</v>
      </c>
      <c r="AO76" s="12">
        <v>9592000</v>
      </c>
      <c r="AP76" s="12">
        <v>9592000</v>
      </c>
      <c r="AQ76" s="12">
        <v>9592000</v>
      </c>
      <c r="AR76" s="12">
        <v>9592000</v>
      </c>
      <c r="AS76" s="12">
        <v>9592000</v>
      </c>
      <c r="AT76" s="12">
        <v>9592000</v>
      </c>
      <c r="AU76" s="12">
        <v>9592000</v>
      </c>
      <c r="AW76" s="12"/>
      <c r="AX76" s="12"/>
      <c r="AY76" s="12"/>
      <c r="AZ76" s="12"/>
      <c r="BA76" s="12"/>
      <c r="BB76" s="12"/>
      <c r="BC76" s="12"/>
    </row>
    <row r="77" spans="1:55">
      <c r="A77" s="10" t="s">
        <v>343</v>
      </c>
      <c r="B77" s="10" t="s">
        <v>344</v>
      </c>
      <c r="E77" s="13">
        <f>Sheet2!E77/Sheet2!AO77</f>
        <v>0</v>
      </c>
      <c r="F77" s="13">
        <f>Sheet2!F77/Sheet2!AP77</f>
        <v>0</v>
      </c>
      <c r="G77" s="13">
        <f>Sheet2!G77/Sheet2!AQ77</f>
        <v>0</v>
      </c>
      <c r="H77" s="13">
        <f>Sheet2!H77/Sheet2!AR77</f>
        <v>0</v>
      </c>
      <c r="I77" s="13">
        <f>Sheet2!I77/Sheet2!AS77</f>
        <v>0</v>
      </c>
      <c r="J77" s="13">
        <f>Sheet2!J77/Sheet2!AT77</f>
        <v>0</v>
      </c>
      <c r="K77" s="13">
        <f>Sheet2!K77/Sheet2!AU77</f>
        <v>0</v>
      </c>
      <c r="L77" s="13">
        <f>Sheet2!L77/Sheet2!AO77</f>
        <v>0</v>
      </c>
      <c r="M77" s="13">
        <f>Sheet2!M77/Sheet2!AP77</f>
        <v>0</v>
      </c>
      <c r="N77" s="13">
        <f>Sheet2!N77/Sheet2!AQ77</f>
        <v>0</v>
      </c>
      <c r="O77" s="13">
        <f>Sheet2!O77/Sheet2!AR77</f>
        <v>0</v>
      </c>
      <c r="P77" s="13">
        <f>Sheet2!P77/Sheet2!AS77</f>
        <v>0</v>
      </c>
      <c r="Q77" s="13">
        <f>Sheet2!Q77/Sheet2!AT77</f>
        <v>0</v>
      </c>
      <c r="R77" s="13">
        <f>Sheet2!R77/Sheet2!AU77</f>
        <v>0</v>
      </c>
      <c r="S77" s="13">
        <f>Sheet2!S77/Sheet2!AO77</f>
        <v>0</v>
      </c>
      <c r="T77" s="13">
        <f>Sheet2!T77/Sheet2!AP77</f>
        <v>0</v>
      </c>
      <c r="U77" s="13">
        <f>Sheet2!U77/Sheet2!AQ77</f>
        <v>0</v>
      </c>
      <c r="V77" s="13">
        <f>Sheet2!V77/Sheet2!AR77</f>
        <v>0</v>
      </c>
      <c r="W77" s="13">
        <f>Sheet2!W77/Sheet2!AS77</f>
        <v>0</v>
      </c>
      <c r="X77" s="13">
        <f>Sheet2!X77/Sheet2!AT77</f>
        <v>0</v>
      </c>
      <c r="Y77" s="13">
        <f>Sheet2!Y77/Sheet2!AU77</f>
        <v>0</v>
      </c>
      <c r="Z77" s="13">
        <f>Sheet2!Z77/Sheet2!AO77</f>
        <v>0</v>
      </c>
      <c r="AA77" s="13">
        <f>Sheet2!AA77/Sheet2!AP77</f>
        <v>0</v>
      </c>
      <c r="AB77" s="13">
        <f>Sheet2!AB77/Sheet2!AQ77</f>
        <v>1.1235955056179775E-2</v>
      </c>
      <c r="AC77" s="13">
        <f>Sheet2!AC77/Sheet2!AR77</f>
        <v>0</v>
      </c>
      <c r="AD77" s="13">
        <f>Sheet2!AD77/Sheet2!AS77</f>
        <v>2.3595505617977526E-3</v>
      </c>
      <c r="AE77" s="13">
        <f>Sheet2!AE77/Sheet2!AT77</f>
        <v>0.69269662921348318</v>
      </c>
      <c r="AF77" s="13">
        <f>Sheet2!AF77/Sheet2!AU77</f>
        <v>0</v>
      </c>
      <c r="AG77" s="13">
        <f>Sheet2!AG77/Sheet2!AO77</f>
        <v>0</v>
      </c>
      <c r="AH77" s="13">
        <f>Sheet2!AH77/Sheet2!AP77</f>
        <v>0</v>
      </c>
      <c r="AI77" s="13">
        <f>Sheet2!AI77/Sheet2!AQ77</f>
        <v>0</v>
      </c>
      <c r="AJ77" s="13">
        <f>Sheet2!AJ77/Sheet2!AR77</f>
        <v>0</v>
      </c>
      <c r="AK77" s="13">
        <f>Sheet2!AK77/Sheet2!AS77</f>
        <v>0</v>
      </c>
      <c r="AL77" s="13">
        <f>Sheet2!AL77/Sheet2!AT77</f>
        <v>0</v>
      </c>
      <c r="AM77" s="13">
        <v>0</v>
      </c>
      <c r="AO77" s="12">
        <v>89000</v>
      </c>
      <c r="AP77" s="12">
        <v>89000</v>
      </c>
      <c r="AQ77" s="12">
        <v>89000</v>
      </c>
      <c r="AR77" s="12">
        <v>89000</v>
      </c>
      <c r="AS77" s="12">
        <v>89000</v>
      </c>
      <c r="AT77" s="12">
        <v>89000</v>
      </c>
      <c r="AU77" s="12">
        <v>89000</v>
      </c>
      <c r="AW77" s="12"/>
      <c r="AX77" s="12"/>
      <c r="AY77" s="12"/>
      <c r="AZ77" s="12"/>
      <c r="BA77" s="12"/>
      <c r="BB77" s="12"/>
      <c r="BC77" s="12"/>
    </row>
    <row r="78" spans="1:55">
      <c r="A78" s="10" t="s">
        <v>345</v>
      </c>
      <c r="B78" s="10" t="s">
        <v>346</v>
      </c>
      <c r="E78" s="13">
        <f>Sheet2!E78/Sheet2!AO78</f>
        <v>0</v>
      </c>
      <c r="F78" s="13">
        <f>Sheet2!F78/Sheet2!AP78</f>
        <v>0</v>
      </c>
      <c r="G78" s="13">
        <f>Sheet2!G78/Sheet2!AQ78</f>
        <v>1.1420525657071339E-2</v>
      </c>
      <c r="H78" s="13">
        <f>Sheet2!H78/Sheet2!AR78</f>
        <v>0</v>
      </c>
      <c r="I78" s="13">
        <f>Sheet2!I78/Sheet2!AS78</f>
        <v>1.7771589486858572E-2</v>
      </c>
      <c r="J78" s="13">
        <f>Sheet2!J78/Sheet2!AT78</f>
        <v>0</v>
      </c>
      <c r="K78" s="13">
        <f>Sheet2!K78/Sheet2!AU78</f>
        <v>0.39111389236545679</v>
      </c>
      <c r="L78" s="13">
        <f>Sheet2!L78/Sheet2!AO78</f>
        <v>0</v>
      </c>
      <c r="M78" s="13">
        <f>Sheet2!M78/Sheet2!AP78</f>
        <v>0</v>
      </c>
      <c r="N78" s="13">
        <f>Sheet2!N78/Sheet2!AQ78</f>
        <v>0</v>
      </c>
      <c r="O78" s="13">
        <f>Sheet2!O78/Sheet2!AR78</f>
        <v>0</v>
      </c>
      <c r="P78" s="13">
        <f>Sheet2!P78/Sheet2!AS78</f>
        <v>2.8942428035043805E-4</v>
      </c>
      <c r="Q78" s="13">
        <f>Sheet2!Q78/Sheet2!AT78</f>
        <v>0</v>
      </c>
      <c r="R78" s="13">
        <f>Sheet2!R78/Sheet2!AU78</f>
        <v>0</v>
      </c>
      <c r="S78" s="13">
        <f>Sheet2!S78/Sheet2!AO78</f>
        <v>3.1689612015018773E-3</v>
      </c>
      <c r="T78" s="13">
        <f>Sheet2!T78/Sheet2!AP78</f>
        <v>1.0192428035043805E-3</v>
      </c>
      <c r="U78" s="13">
        <f>Sheet2!U78/Sheet2!AQ78</f>
        <v>9.3867334167709634E-4</v>
      </c>
      <c r="V78" s="13">
        <f>Sheet2!V78/Sheet2!AR78</f>
        <v>1.2570400500625783E-3</v>
      </c>
      <c r="W78" s="13">
        <f>Sheet2!W78/Sheet2!AS78</f>
        <v>1.6856852315394244E-2</v>
      </c>
      <c r="X78" s="13">
        <f>Sheet2!X78/Sheet2!AT78</f>
        <v>3.2790988735919901E-4</v>
      </c>
      <c r="Y78" s="13">
        <f>Sheet2!Y78/Sheet2!AU78</f>
        <v>3.3067897371714644E-2</v>
      </c>
      <c r="Z78" s="13">
        <f>Sheet2!Z78/Sheet2!AO78</f>
        <v>0</v>
      </c>
      <c r="AA78" s="13">
        <f>Sheet2!AA78/Sheet2!AP78</f>
        <v>0</v>
      </c>
      <c r="AB78" s="13">
        <f>Sheet2!AB78/Sheet2!AQ78</f>
        <v>0</v>
      </c>
      <c r="AC78" s="13">
        <f>Sheet2!AC78/Sheet2!AR78</f>
        <v>0</v>
      </c>
      <c r="AD78" s="13">
        <f>Sheet2!AD78/Sheet2!AS78</f>
        <v>1.7779411764705884E-2</v>
      </c>
      <c r="AE78" s="13">
        <f>Sheet2!AE78/Sheet2!AT78</f>
        <v>7.4971683354192742E-2</v>
      </c>
      <c r="AF78" s="13">
        <f>Sheet2!AF78/Sheet2!AU78</f>
        <v>6.2600438047559451E-2</v>
      </c>
      <c r="AG78" s="13">
        <f>Sheet2!AG78/Sheet2!AO78</f>
        <v>0</v>
      </c>
      <c r="AH78" s="13">
        <f>Sheet2!AH78/Sheet2!AP78</f>
        <v>0</v>
      </c>
      <c r="AI78" s="13">
        <f>Sheet2!AI78/Sheet2!AQ78</f>
        <v>0</v>
      </c>
      <c r="AJ78" s="13">
        <f>Sheet2!AJ78/Sheet2!AR78</f>
        <v>0</v>
      </c>
      <c r="AK78" s="13">
        <f>Sheet2!AK78/Sheet2!AS78</f>
        <v>0</v>
      </c>
      <c r="AL78" s="13">
        <f>Sheet2!AL78/Sheet2!AT78</f>
        <v>0</v>
      </c>
      <c r="AM78" s="13">
        <v>0</v>
      </c>
      <c r="AO78" s="12">
        <v>6392000</v>
      </c>
      <c r="AP78" s="12">
        <v>6392000</v>
      </c>
      <c r="AQ78" s="12">
        <v>6392000</v>
      </c>
      <c r="AR78" s="12">
        <v>6392000</v>
      </c>
      <c r="AS78" s="12">
        <v>6392000</v>
      </c>
      <c r="AT78" s="12">
        <v>6392000</v>
      </c>
      <c r="AU78" s="12">
        <v>6392000</v>
      </c>
      <c r="AW78" s="12"/>
      <c r="AX78" s="12"/>
      <c r="AY78" s="12"/>
      <c r="AZ78" s="12"/>
      <c r="BA78" s="12"/>
      <c r="BB78" s="12"/>
      <c r="BC78" s="12"/>
    </row>
    <row r="79" spans="1:55">
      <c r="A79" s="10" t="s">
        <v>347</v>
      </c>
      <c r="B79" s="10" t="s">
        <v>348</v>
      </c>
      <c r="E79" s="13">
        <f>Sheet2!E79/Sheet2!AO79</f>
        <v>0</v>
      </c>
      <c r="F79" s="13">
        <f>Sheet2!F79/Sheet2!AP79</f>
        <v>0</v>
      </c>
      <c r="G79" s="13">
        <f>Sheet2!G79/Sheet2!AQ79</f>
        <v>0</v>
      </c>
      <c r="H79" s="13">
        <f>Sheet2!H79/Sheet2!AR79</f>
        <v>0</v>
      </c>
      <c r="I79" s="13">
        <f>Sheet2!I79/Sheet2!AS79</f>
        <v>0</v>
      </c>
      <c r="J79" s="13">
        <f>Sheet2!J79/Sheet2!AT79</f>
        <v>0</v>
      </c>
      <c r="K79" s="13">
        <f>Sheet2!K79/Sheet2!AU79</f>
        <v>0</v>
      </c>
      <c r="L79" s="13">
        <f>Sheet2!L79/Sheet2!AO79</f>
        <v>0</v>
      </c>
      <c r="M79" s="13">
        <f>Sheet2!M79/Sheet2!AP79</f>
        <v>0</v>
      </c>
      <c r="N79" s="13">
        <f>Sheet2!N79/Sheet2!AQ79</f>
        <v>0</v>
      </c>
      <c r="O79" s="13">
        <f>Sheet2!O79/Sheet2!AR79</f>
        <v>0</v>
      </c>
      <c r="P79" s="13">
        <f>Sheet2!P79/Sheet2!AS79</f>
        <v>0</v>
      </c>
      <c r="Q79" s="13">
        <f>Sheet2!Q79/Sheet2!AT79</f>
        <v>0</v>
      </c>
      <c r="R79" s="13">
        <f>Sheet2!R79/Sheet2!AU79</f>
        <v>0</v>
      </c>
      <c r="S79" s="13">
        <f>Sheet2!S79/Sheet2!AO79</f>
        <v>1.1345586566825505E-3</v>
      </c>
      <c r="T79" s="13">
        <f>Sheet2!T79/Sheet2!AP79</f>
        <v>0</v>
      </c>
      <c r="U79" s="13">
        <f>Sheet2!U79/Sheet2!AQ79</f>
        <v>0</v>
      </c>
      <c r="V79" s="13">
        <f>Sheet2!V79/Sheet2!AR79</f>
        <v>1.3764465622872703E-3</v>
      </c>
      <c r="W79" s="13">
        <f>Sheet2!W79/Sheet2!AS79</f>
        <v>4.9920580894032222E-2</v>
      </c>
      <c r="X79" s="13">
        <f>Sheet2!X79/Sheet2!AT79</f>
        <v>4.9659632402995237E-3</v>
      </c>
      <c r="Y79" s="13">
        <f>Sheet2!Y79/Sheet2!AU79</f>
        <v>2.092579986385296E-2</v>
      </c>
      <c r="Z79" s="13">
        <f>Sheet2!Z79/Sheet2!AO79</f>
        <v>0</v>
      </c>
      <c r="AA79" s="13">
        <f>Sheet2!AA79/Sheet2!AP79</f>
        <v>0</v>
      </c>
      <c r="AB79" s="13">
        <f>Sheet2!AB79/Sheet2!AQ79</f>
        <v>0</v>
      </c>
      <c r="AC79" s="13">
        <f>Sheet2!AC79/Sheet2!AR79</f>
        <v>0</v>
      </c>
      <c r="AD79" s="13">
        <f>Sheet2!AD79/Sheet2!AS79</f>
        <v>0</v>
      </c>
      <c r="AE79" s="13">
        <f>Sheet2!AE79/Sheet2!AT79</f>
        <v>0</v>
      </c>
      <c r="AF79" s="13">
        <f>Sheet2!AF79/Sheet2!AU79</f>
        <v>0</v>
      </c>
      <c r="AG79" s="13">
        <f>Sheet2!AG79/Sheet2!AO79</f>
        <v>0</v>
      </c>
      <c r="AH79" s="13">
        <f>Sheet2!AH79/Sheet2!AP79</f>
        <v>0</v>
      </c>
      <c r="AI79" s="13">
        <f>Sheet2!AI79/Sheet2!AQ79</f>
        <v>0</v>
      </c>
      <c r="AJ79" s="13">
        <f>Sheet2!AJ79/Sheet2!AR79</f>
        <v>0</v>
      </c>
      <c r="AK79" s="13">
        <f>Sheet2!AK79/Sheet2!AS79</f>
        <v>0</v>
      </c>
      <c r="AL79" s="13">
        <f>Sheet2!AL79/Sheet2!AT79</f>
        <v>1.7631041524846834E-4</v>
      </c>
      <c r="AM79" s="13">
        <v>0</v>
      </c>
      <c r="AO79" s="12">
        <v>4407000</v>
      </c>
      <c r="AP79" s="12">
        <v>4407000</v>
      </c>
      <c r="AQ79" s="12">
        <v>4407000</v>
      </c>
      <c r="AR79" s="12">
        <v>4407000</v>
      </c>
      <c r="AS79" s="12">
        <v>4407000</v>
      </c>
      <c r="AT79" s="12">
        <v>4407000</v>
      </c>
      <c r="AU79" s="12">
        <v>4407000</v>
      </c>
      <c r="AW79" s="12"/>
      <c r="AX79" s="12"/>
      <c r="AY79" s="12"/>
      <c r="AZ79" s="12"/>
      <c r="BA79" s="12"/>
      <c r="BB79" s="12"/>
      <c r="BC79" s="12"/>
    </row>
    <row r="80" spans="1:55">
      <c r="A80" s="10" t="s">
        <v>349</v>
      </c>
      <c r="B80" s="10" t="s">
        <v>350</v>
      </c>
      <c r="E80" s="13">
        <f>Sheet2!E80/Sheet2!AO80</f>
        <v>0</v>
      </c>
      <c r="F80" s="13">
        <f>Sheet2!F80/Sheet2!AP80</f>
        <v>0</v>
      </c>
      <c r="G80" s="13">
        <f>Sheet2!G80/Sheet2!AQ80</f>
        <v>0</v>
      </c>
      <c r="H80" s="13">
        <f>Sheet2!H80/Sheet2!AR80</f>
        <v>0</v>
      </c>
      <c r="I80" s="13">
        <f>Sheet2!I80/Sheet2!AS80</f>
        <v>0.12562814070351758</v>
      </c>
      <c r="J80" s="13">
        <f>Sheet2!J80/Sheet2!AT80</f>
        <v>4.0201005025125629E-2</v>
      </c>
      <c r="K80" s="13">
        <f>Sheet2!K80/Sheet2!AU80</f>
        <v>0</v>
      </c>
      <c r="L80" s="13">
        <f>Sheet2!L80/Sheet2!AO80</f>
        <v>0</v>
      </c>
      <c r="M80" s="13">
        <f>Sheet2!M80/Sheet2!AP80</f>
        <v>0</v>
      </c>
      <c r="N80" s="13">
        <f>Sheet2!N80/Sheet2!AQ80</f>
        <v>0</v>
      </c>
      <c r="O80" s="13">
        <f>Sheet2!O80/Sheet2!AR80</f>
        <v>0</v>
      </c>
      <c r="P80" s="13">
        <f>Sheet2!P80/Sheet2!AS80</f>
        <v>0</v>
      </c>
      <c r="Q80" s="13">
        <f>Sheet2!Q80/Sheet2!AT80</f>
        <v>0</v>
      </c>
      <c r="R80" s="13">
        <f>Sheet2!R80/Sheet2!AU80</f>
        <v>0</v>
      </c>
      <c r="S80" s="13">
        <f>Sheet2!S80/Sheet2!AO80</f>
        <v>0</v>
      </c>
      <c r="T80" s="13">
        <f>Sheet2!T80/Sheet2!AP80</f>
        <v>0</v>
      </c>
      <c r="U80" s="13">
        <f>Sheet2!U80/Sheet2!AQ80</f>
        <v>0</v>
      </c>
      <c r="V80" s="13">
        <f>Sheet2!V80/Sheet2!AR80</f>
        <v>0</v>
      </c>
      <c r="W80" s="13">
        <f>Sheet2!W80/Sheet2!AS80</f>
        <v>0</v>
      </c>
      <c r="X80" s="13">
        <f>Sheet2!X80/Sheet2!AT80</f>
        <v>1.2562814070351759E-3</v>
      </c>
      <c r="Y80" s="13">
        <f>Sheet2!Y80/Sheet2!AU80</f>
        <v>7.228894472361809E-2</v>
      </c>
      <c r="Z80" s="13">
        <f>Sheet2!Z80/Sheet2!AO80</f>
        <v>0</v>
      </c>
      <c r="AA80" s="13">
        <f>Sheet2!AA80/Sheet2!AP80</f>
        <v>4.6520100502512561E-3</v>
      </c>
      <c r="AB80" s="13">
        <f>Sheet2!AB80/Sheet2!AQ80</f>
        <v>0</v>
      </c>
      <c r="AC80" s="13">
        <f>Sheet2!AC80/Sheet2!AR80</f>
        <v>2.1633165829145727E-3</v>
      </c>
      <c r="AD80" s="13">
        <f>Sheet2!AD80/Sheet2!AS80</f>
        <v>0</v>
      </c>
      <c r="AE80" s="13">
        <f>Sheet2!AE80/Sheet2!AT80</f>
        <v>0</v>
      </c>
      <c r="AF80" s="13">
        <f>Sheet2!AF80/Sheet2!AU80</f>
        <v>0</v>
      </c>
      <c r="AG80" s="13">
        <f>Sheet2!AG80/Sheet2!AO80</f>
        <v>0</v>
      </c>
      <c r="AH80" s="13">
        <f>Sheet2!AH80/Sheet2!AP80</f>
        <v>0</v>
      </c>
      <c r="AI80" s="13">
        <f>Sheet2!AI80/Sheet2!AQ80</f>
        <v>0</v>
      </c>
      <c r="AJ80" s="13">
        <f>Sheet2!AJ80/Sheet2!AR80</f>
        <v>0</v>
      </c>
      <c r="AK80" s="13">
        <f>Sheet2!AK80/Sheet2!AS80</f>
        <v>1.8844221105527637E-3</v>
      </c>
      <c r="AL80" s="13">
        <f>Sheet2!AL80/Sheet2!AT80</f>
        <v>0</v>
      </c>
      <c r="AM80" s="13">
        <v>0</v>
      </c>
      <c r="AO80" s="12">
        <v>796000</v>
      </c>
      <c r="AP80" s="12">
        <v>796000</v>
      </c>
      <c r="AQ80" s="12">
        <v>796000</v>
      </c>
      <c r="AR80" s="12">
        <v>796000</v>
      </c>
      <c r="AS80" s="12">
        <v>796000</v>
      </c>
      <c r="AT80" s="12">
        <v>796000</v>
      </c>
      <c r="AU80" s="12">
        <v>796000</v>
      </c>
      <c r="AW80" s="12"/>
      <c r="AX80" s="12"/>
      <c r="AY80" s="12"/>
      <c r="AZ80" s="12"/>
      <c r="BA80" s="12"/>
      <c r="BB80" s="12"/>
      <c r="BC80" s="12"/>
    </row>
    <row r="81" spans="1:55">
      <c r="A81" s="10" t="s">
        <v>351</v>
      </c>
      <c r="B81" s="10" t="s">
        <v>352</v>
      </c>
      <c r="E81" s="13">
        <f>Sheet2!E81/Sheet2!AO81</f>
        <v>0</v>
      </c>
      <c r="F81" s="13">
        <f>Sheet2!F81/Sheet2!AP81</f>
        <v>0</v>
      </c>
      <c r="G81" s="13">
        <f>Sheet2!G81/Sheet2!AQ81</f>
        <v>0</v>
      </c>
      <c r="H81" s="13">
        <f>Sheet2!H81/Sheet2!AR81</f>
        <v>0</v>
      </c>
      <c r="I81" s="13">
        <f>Sheet2!I81/Sheet2!AS81</f>
        <v>0.82837653478854023</v>
      </c>
      <c r="J81" s="13">
        <f>Sheet2!J81/Sheet2!AT81</f>
        <v>0</v>
      </c>
      <c r="K81" s="13">
        <f>Sheet2!K81/Sheet2!AU81</f>
        <v>0</v>
      </c>
      <c r="L81" s="13">
        <f>Sheet2!L81/Sheet2!AO81</f>
        <v>0</v>
      </c>
      <c r="M81" s="13">
        <f>Sheet2!M81/Sheet2!AP81</f>
        <v>0</v>
      </c>
      <c r="N81" s="13">
        <f>Sheet2!N81/Sheet2!AQ81</f>
        <v>0</v>
      </c>
      <c r="O81" s="13">
        <f>Sheet2!O81/Sheet2!AR81</f>
        <v>0</v>
      </c>
      <c r="P81" s="13">
        <f>Sheet2!P81/Sheet2!AS81</f>
        <v>0</v>
      </c>
      <c r="Q81" s="13">
        <f>Sheet2!Q81/Sheet2!AT81</f>
        <v>0</v>
      </c>
      <c r="R81" s="13">
        <f>Sheet2!R81/Sheet2!AU81</f>
        <v>0</v>
      </c>
      <c r="S81" s="13">
        <f>Sheet2!S81/Sheet2!AO81</f>
        <v>0</v>
      </c>
      <c r="T81" s="13">
        <f>Sheet2!T81/Sheet2!AP81</f>
        <v>0</v>
      </c>
      <c r="U81" s="13">
        <f>Sheet2!U81/Sheet2!AQ81</f>
        <v>0</v>
      </c>
      <c r="V81" s="13">
        <f>Sheet2!V81/Sheet2!AR81</f>
        <v>5.1841746248294678E-2</v>
      </c>
      <c r="W81" s="13">
        <f>Sheet2!W81/Sheet2!AS81</f>
        <v>0</v>
      </c>
      <c r="X81" s="13">
        <f>Sheet2!X81/Sheet2!AT81</f>
        <v>0.42261118690313781</v>
      </c>
      <c r="Y81" s="13">
        <f>Sheet2!Y81/Sheet2!AU81</f>
        <v>0.13642564802182811</v>
      </c>
      <c r="Z81" s="13">
        <f>Sheet2!Z81/Sheet2!AO81</f>
        <v>0</v>
      </c>
      <c r="AA81" s="13">
        <f>Sheet2!AA81/Sheet2!AP81</f>
        <v>0</v>
      </c>
      <c r="AB81" s="13">
        <f>Sheet2!AB81/Sheet2!AQ81</f>
        <v>0</v>
      </c>
      <c r="AC81" s="13">
        <f>Sheet2!AC81/Sheet2!AR81</f>
        <v>0</v>
      </c>
      <c r="AD81" s="13">
        <f>Sheet2!AD81/Sheet2!AS81</f>
        <v>0</v>
      </c>
      <c r="AE81" s="13">
        <f>Sheet2!AE81/Sheet2!AT81</f>
        <v>0</v>
      </c>
      <c r="AF81" s="13">
        <f>Sheet2!AF81/Sheet2!AU81</f>
        <v>0</v>
      </c>
      <c r="AG81" s="13">
        <f>Sheet2!AG81/Sheet2!AO81</f>
        <v>0</v>
      </c>
      <c r="AH81" s="13">
        <f>Sheet2!AH81/Sheet2!AP81</f>
        <v>0</v>
      </c>
      <c r="AI81" s="13">
        <f>Sheet2!AI81/Sheet2!AQ81</f>
        <v>0</v>
      </c>
      <c r="AJ81" s="13">
        <f>Sheet2!AJ81/Sheet2!AR81</f>
        <v>0</v>
      </c>
      <c r="AK81" s="13">
        <f>Sheet2!AK81/Sheet2!AS81</f>
        <v>0</v>
      </c>
      <c r="AL81" s="13">
        <f>Sheet2!AL81/Sheet2!AT81</f>
        <v>0</v>
      </c>
      <c r="AM81" s="13">
        <v>0</v>
      </c>
      <c r="AO81" s="12">
        <v>733000</v>
      </c>
      <c r="AP81" s="12">
        <v>733000</v>
      </c>
      <c r="AQ81" s="12">
        <v>733000</v>
      </c>
      <c r="AR81" s="12">
        <v>733000</v>
      </c>
      <c r="AS81" s="12">
        <v>733000</v>
      </c>
      <c r="AT81" s="12">
        <v>733000</v>
      </c>
      <c r="AU81" s="12">
        <v>733000</v>
      </c>
      <c r="AW81" s="12"/>
      <c r="AX81" s="12"/>
      <c r="AY81" s="12"/>
      <c r="AZ81" s="12"/>
      <c r="BA81" s="12"/>
      <c r="BB81" s="12"/>
      <c r="BC81" s="12"/>
    </row>
    <row r="82" spans="1:55">
      <c r="A82" s="10" t="s">
        <v>353</v>
      </c>
      <c r="B82" s="10" t="s">
        <v>354</v>
      </c>
      <c r="E82" s="13">
        <f>Sheet2!E82/Sheet2!AO82</f>
        <v>0</v>
      </c>
      <c r="F82" s="13">
        <f>Sheet2!F82/Sheet2!AP82</f>
        <v>1.9000184467810367E-2</v>
      </c>
      <c r="G82" s="13">
        <f>Sheet2!G82/Sheet2!AQ82</f>
        <v>0.18446781036709095</v>
      </c>
      <c r="H82" s="13">
        <f>Sheet2!H82/Sheet2!AR82</f>
        <v>0</v>
      </c>
      <c r="I82" s="13">
        <f>Sheet2!I82/Sheet2!AS82</f>
        <v>0</v>
      </c>
      <c r="J82" s="13">
        <f>Sheet2!J82/Sheet2!AT82</f>
        <v>6.4563733628481834E-3</v>
      </c>
      <c r="K82" s="13">
        <f>Sheet2!K82/Sheet2!AU82</f>
        <v>0</v>
      </c>
      <c r="L82" s="13">
        <f>Sheet2!L82/Sheet2!AO82</f>
        <v>0</v>
      </c>
      <c r="M82" s="13">
        <f>Sheet2!M82/Sheet2!AP82</f>
        <v>0</v>
      </c>
      <c r="N82" s="13">
        <f>Sheet2!N82/Sheet2!AQ82</f>
        <v>0</v>
      </c>
      <c r="O82" s="13">
        <f>Sheet2!O82/Sheet2!AR82</f>
        <v>0</v>
      </c>
      <c r="P82" s="13">
        <f>Sheet2!P82/Sheet2!AS82</f>
        <v>0</v>
      </c>
      <c r="Q82" s="13">
        <f>Sheet2!Q82/Sheet2!AT82</f>
        <v>0</v>
      </c>
      <c r="R82" s="13">
        <f>Sheet2!R82/Sheet2!AU82</f>
        <v>0</v>
      </c>
      <c r="S82" s="13">
        <f>Sheet2!S82/Sheet2!AO82</f>
        <v>0</v>
      </c>
      <c r="T82" s="13">
        <f>Sheet2!T82/Sheet2!AP82</f>
        <v>2.8181147389780482E-2</v>
      </c>
      <c r="U82" s="13">
        <f>Sheet2!U82/Sheet2!AQ82</f>
        <v>5.3183914406935992E-3</v>
      </c>
      <c r="V82" s="13">
        <f>Sheet2!V82/Sheet2!AR82</f>
        <v>9.2971776425013837E-4</v>
      </c>
      <c r="W82" s="13">
        <f>Sheet2!W82/Sheet2!AS82</f>
        <v>8.2401770890979525E-3</v>
      </c>
      <c r="X82" s="13">
        <f>Sheet2!X82/Sheet2!AT82</f>
        <v>6.2242575170632725E-2</v>
      </c>
      <c r="Y82" s="13">
        <f>Sheet2!Y82/Sheet2!AU82</f>
        <v>6.4181885261021948E-3</v>
      </c>
      <c r="Z82" s="13">
        <f>Sheet2!Z82/Sheet2!AO82</f>
        <v>0.21510975834716842</v>
      </c>
      <c r="AA82" s="13">
        <f>Sheet2!AA82/Sheet2!AP82</f>
        <v>0</v>
      </c>
      <c r="AB82" s="13">
        <f>Sheet2!AB82/Sheet2!AQ82</f>
        <v>0.16048699501936911</v>
      </c>
      <c r="AC82" s="13">
        <f>Sheet2!AC82/Sheet2!AR82</f>
        <v>0.29277162885076552</v>
      </c>
      <c r="AD82" s="13">
        <f>Sheet2!AD82/Sheet2!AS82</f>
        <v>2.2650802434975095E-3</v>
      </c>
      <c r="AE82" s="13">
        <f>Sheet2!AE82/Sheet2!AT82</f>
        <v>8.8601365061796722E-2</v>
      </c>
      <c r="AF82" s="13">
        <f>Sheet2!AF82/Sheet2!AU82</f>
        <v>5.9844678103670911E-2</v>
      </c>
      <c r="AG82" s="13">
        <f>Sheet2!AG82/Sheet2!AO82</f>
        <v>0</v>
      </c>
      <c r="AH82" s="13">
        <f>Sheet2!AH82/Sheet2!AP82</f>
        <v>0</v>
      </c>
      <c r="AI82" s="13">
        <f>Sheet2!AI82/Sheet2!AQ82</f>
        <v>0</v>
      </c>
      <c r="AJ82" s="13">
        <f>Sheet2!AJ82/Sheet2!AR82</f>
        <v>0</v>
      </c>
      <c r="AK82" s="13">
        <f>Sheet2!AK82/Sheet2!AS82</f>
        <v>0</v>
      </c>
      <c r="AL82" s="13">
        <f>Sheet2!AL82/Sheet2!AT82</f>
        <v>0</v>
      </c>
      <c r="AM82" s="13">
        <v>0</v>
      </c>
      <c r="AO82" s="12">
        <v>5421000</v>
      </c>
      <c r="AP82" s="12">
        <v>5421000</v>
      </c>
      <c r="AQ82" s="12">
        <v>5421000</v>
      </c>
      <c r="AR82" s="12">
        <v>5421000</v>
      </c>
      <c r="AS82" s="12">
        <v>5421000</v>
      </c>
      <c r="AT82" s="12">
        <v>5421000</v>
      </c>
      <c r="AU82" s="12">
        <v>5421000</v>
      </c>
      <c r="AW82" s="12"/>
      <c r="AX82" s="12"/>
      <c r="AY82" s="12"/>
      <c r="AZ82" s="12"/>
      <c r="BA82" s="12"/>
      <c r="BB82" s="12"/>
      <c r="BC82" s="12"/>
    </row>
    <row r="83" spans="1:55">
      <c r="A83" s="10" t="s">
        <v>355</v>
      </c>
      <c r="B83" s="10" t="s">
        <v>356</v>
      </c>
      <c r="E83" s="13">
        <f>Sheet2!E83/Sheet2!AO83</f>
        <v>0</v>
      </c>
      <c r="F83" s="13">
        <f>Sheet2!F83/Sheet2!AP83</f>
        <v>0</v>
      </c>
      <c r="G83" s="13">
        <f>Sheet2!G83/Sheet2!AQ83</f>
        <v>0</v>
      </c>
      <c r="H83" s="13">
        <f>Sheet2!H83/Sheet2!AR83</f>
        <v>0</v>
      </c>
      <c r="I83" s="13">
        <f>Sheet2!I83/Sheet2!AS83</f>
        <v>2.3297365470852018E-2</v>
      </c>
      <c r="J83" s="13">
        <f>Sheet2!J83/Sheet2!AT83</f>
        <v>9.318946188340807E-2</v>
      </c>
      <c r="K83" s="13">
        <f>Sheet2!K83/Sheet2!AU83</f>
        <v>1.2612107623318386E-2</v>
      </c>
      <c r="L83" s="13">
        <f>Sheet2!L83/Sheet2!AO83</f>
        <v>0</v>
      </c>
      <c r="M83" s="13">
        <f>Sheet2!M83/Sheet2!AP83</f>
        <v>0</v>
      </c>
      <c r="N83" s="13">
        <f>Sheet2!N83/Sheet2!AQ83</f>
        <v>0</v>
      </c>
      <c r="O83" s="13">
        <f>Sheet2!O83/Sheet2!AR83</f>
        <v>0</v>
      </c>
      <c r="P83" s="13">
        <f>Sheet2!P83/Sheet2!AS83</f>
        <v>0</v>
      </c>
      <c r="Q83" s="13">
        <f>Sheet2!Q83/Sheet2!AT83</f>
        <v>0</v>
      </c>
      <c r="R83" s="13">
        <f>Sheet2!R83/Sheet2!AU83</f>
        <v>0</v>
      </c>
      <c r="S83" s="13">
        <f>Sheet2!S83/Sheet2!AO83</f>
        <v>1.1210762331838564E-2</v>
      </c>
      <c r="T83" s="13">
        <f>Sheet2!T83/Sheet2!AP83</f>
        <v>8.4080717488789238E-3</v>
      </c>
      <c r="U83" s="13">
        <f>Sheet2!U83/Sheet2!AQ83</f>
        <v>1.7972253363228701E-2</v>
      </c>
      <c r="V83" s="13">
        <f>Sheet2!V83/Sheet2!AR83</f>
        <v>5.547841928251121E-2</v>
      </c>
      <c r="W83" s="13">
        <f>Sheet2!W83/Sheet2!AS83</f>
        <v>0.14124719730941704</v>
      </c>
      <c r="X83" s="13">
        <f>Sheet2!X83/Sheet2!AT83</f>
        <v>5.8590246636771297E-3</v>
      </c>
      <c r="Y83" s="13">
        <f>Sheet2!Y83/Sheet2!AU83</f>
        <v>8.9228419282511212E-2</v>
      </c>
      <c r="Z83" s="13">
        <f>Sheet2!Z83/Sheet2!AO83</f>
        <v>7.7073991031390131E-3</v>
      </c>
      <c r="AA83" s="13">
        <f>Sheet2!AA83/Sheet2!AP83</f>
        <v>0</v>
      </c>
      <c r="AB83" s="13">
        <f>Sheet2!AB83/Sheet2!AQ83</f>
        <v>3.3632286995515695E-6</v>
      </c>
      <c r="AC83" s="13">
        <f>Sheet2!AC83/Sheet2!AR83</f>
        <v>6.1659192825112106E-6</v>
      </c>
      <c r="AD83" s="13">
        <f>Sheet2!AD83/Sheet2!AS83</f>
        <v>0.6161213565022422</v>
      </c>
      <c r="AE83" s="13">
        <f>Sheet2!AE83/Sheet2!AT83</f>
        <v>3.4576513452914799E-2</v>
      </c>
      <c r="AF83" s="13">
        <f>Sheet2!AF83/Sheet2!AU83</f>
        <v>6.9156390134529145E-3</v>
      </c>
      <c r="AG83" s="13">
        <f>Sheet2!AG83/Sheet2!AO83</f>
        <v>0</v>
      </c>
      <c r="AH83" s="13">
        <f>Sheet2!AH83/Sheet2!AP83</f>
        <v>0</v>
      </c>
      <c r="AI83" s="13">
        <f>Sheet2!AI83/Sheet2!AQ83</f>
        <v>0</v>
      </c>
      <c r="AJ83" s="13">
        <f>Sheet2!AJ83/Sheet2!AR83</f>
        <v>0</v>
      </c>
      <c r="AK83" s="13">
        <f>Sheet2!AK83/Sheet2!AS83</f>
        <v>0</v>
      </c>
      <c r="AL83" s="13">
        <f>Sheet2!AL83/Sheet2!AT83</f>
        <v>0</v>
      </c>
      <c r="AM83" s="13">
        <v>0</v>
      </c>
      <c r="AO83" s="12">
        <v>3568000</v>
      </c>
      <c r="AP83" s="12">
        <v>3568000</v>
      </c>
      <c r="AQ83" s="12">
        <v>3568000</v>
      </c>
      <c r="AR83" s="12">
        <v>3568000</v>
      </c>
      <c r="AS83" s="12">
        <v>3568000</v>
      </c>
      <c r="AT83" s="12">
        <v>3568000</v>
      </c>
      <c r="AU83" s="12">
        <v>3568000</v>
      </c>
      <c r="AW83" s="12"/>
      <c r="AX83" s="12"/>
      <c r="AY83" s="12"/>
      <c r="AZ83" s="12"/>
      <c r="BA83" s="12"/>
      <c r="BB83" s="12"/>
      <c r="BC83" s="12"/>
    </row>
    <row r="84" spans="1:55">
      <c r="A84" s="10" t="s">
        <v>357</v>
      </c>
      <c r="B84" s="10" t="s">
        <v>358</v>
      </c>
      <c r="E84" s="13">
        <f>Sheet2!E84/Sheet2!AO84</f>
        <v>0</v>
      </c>
      <c r="F84" s="13">
        <f>Sheet2!F84/Sheet2!AP84</f>
        <v>0</v>
      </c>
      <c r="G84" s="13">
        <f>Sheet2!G84/Sheet2!AQ84</f>
        <v>0</v>
      </c>
      <c r="H84" s="13">
        <f>Sheet2!H84/Sheet2!AR84</f>
        <v>0</v>
      </c>
      <c r="I84" s="13">
        <f>Sheet2!I84/Sheet2!AS84</f>
        <v>0</v>
      </c>
      <c r="J84" s="13">
        <f>Sheet2!J84/Sheet2!AT84</f>
        <v>0</v>
      </c>
      <c r="K84" s="13">
        <f>Sheet2!K84/Sheet2!AU84</f>
        <v>0</v>
      </c>
      <c r="L84" s="13">
        <f>Sheet2!L84/Sheet2!AO84</f>
        <v>0</v>
      </c>
      <c r="M84" s="13">
        <f>Sheet2!M84/Sheet2!AP84</f>
        <v>0</v>
      </c>
      <c r="N84" s="13">
        <f>Sheet2!N84/Sheet2!AQ84</f>
        <v>0</v>
      </c>
      <c r="O84" s="13">
        <f>Sheet2!O84/Sheet2!AR84</f>
        <v>0</v>
      </c>
      <c r="P84" s="13">
        <f>Sheet2!P84/Sheet2!AS84</f>
        <v>0</v>
      </c>
      <c r="Q84" s="13">
        <f>Sheet2!Q84/Sheet2!AT84</f>
        <v>0</v>
      </c>
      <c r="R84" s="13">
        <f>Sheet2!R84/Sheet2!AU84</f>
        <v>4.6689700252124379E-5</v>
      </c>
      <c r="S84" s="13">
        <f>Sheet2!S84/Sheet2!AO84</f>
        <v>0</v>
      </c>
      <c r="T84" s="13">
        <f>Sheet2!T84/Sheet2!AP84</f>
        <v>0</v>
      </c>
      <c r="U84" s="13">
        <f>Sheet2!U84/Sheet2!AQ84</f>
        <v>0</v>
      </c>
      <c r="V84" s="13">
        <f>Sheet2!V84/Sheet2!AR84</f>
        <v>1.8675880100849752E-5</v>
      </c>
      <c r="W84" s="13">
        <f>Sheet2!W84/Sheet2!AS84</f>
        <v>1.371976841908675E-2</v>
      </c>
      <c r="X84" s="13">
        <f>Sheet2!X84/Sheet2!AT84</f>
        <v>3.02483892053413E-3</v>
      </c>
      <c r="Y84" s="13">
        <f>Sheet2!Y84/Sheet2!AU84</f>
        <v>1.8675880100849752E-4</v>
      </c>
      <c r="Z84" s="13">
        <f>Sheet2!Z84/Sheet2!AO84</f>
        <v>0</v>
      </c>
      <c r="AA84" s="13">
        <f>Sheet2!AA84/Sheet2!AP84</f>
        <v>0</v>
      </c>
      <c r="AB84" s="13">
        <f>Sheet2!AB84/Sheet2!AQ84</f>
        <v>0</v>
      </c>
      <c r="AC84" s="13">
        <f>Sheet2!AC84/Sheet2!AR84</f>
        <v>0</v>
      </c>
      <c r="AD84" s="13">
        <f>Sheet2!AD84/Sheet2!AS84</f>
        <v>0</v>
      </c>
      <c r="AE84" s="13">
        <f>Sheet2!AE84/Sheet2!AT84</f>
        <v>2.801382015127463E-5</v>
      </c>
      <c r="AF84" s="13">
        <f>Sheet2!AF84/Sheet2!AU84</f>
        <v>0</v>
      </c>
      <c r="AG84" s="13">
        <f>Sheet2!AG84/Sheet2!AO84</f>
        <v>0</v>
      </c>
      <c r="AH84" s="13">
        <f>Sheet2!AH84/Sheet2!AP84</f>
        <v>0</v>
      </c>
      <c r="AI84" s="13">
        <f>Sheet2!AI84/Sheet2!AQ84</f>
        <v>0</v>
      </c>
      <c r="AJ84" s="13">
        <f>Sheet2!AJ84/Sheet2!AR84</f>
        <v>0</v>
      </c>
      <c r="AK84" s="13">
        <f>Sheet2!AK84/Sheet2!AS84</f>
        <v>0</v>
      </c>
      <c r="AL84" s="13">
        <f>Sheet2!AL84/Sheet2!AT84</f>
        <v>0</v>
      </c>
      <c r="AM84" s="13">
        <v>0</v>
      </c>
      <c r="AO84" s="12">
        <v>10709000</v>
      </c>
      <c r="AP84" s="12">
        <v>10709000</v>
      </c>
      <c r="AQ84" s="12">
        <v>10709000</v>
      </c>
      <c r="AR84" s="12">
        <v>10709000</v>
      </c>
      <c r="AS84" s="12">
        <v>10709000</v>
      </c>
      <c r="AT84" s="12">
        <v>10709000</v>
      </c>
      <c r="AU84" s="12">
        <v>10709000</v>
      </c>
      <c r="AW84" s="12"/>
      <c r="AX84" s="12"/>
      <c r="AY84" s="12"/>
      <c r="AZ84" s="12"/>
      <c r="BA84" s="12"/>
      <c r="BB84" s="12"/>
      <c r="BC84" s="12"/>
    </row>
    <row r="85" spans="1:55">
      <c r="A85" s="10" t="s">
        <v>359</v>
      </c>
      <c r="B85" s="10" t="s">
        <v>360</v>
      </c>
      <c r="E85" s="13">
        <f>Sheet2!E85/Sheet2!AO85</f>
        <v>0</v>
      </c>
      <c r="F85" s="13">
        <f>Sheet2!F85/Sheet2!AP85</f>
        <v>0</v>
      </c>
      <c r="G85" s="13">
        <f>Sheet2!G85/Sheet2!AQ85</f>
        <v>0</v>
      </c>
      <c r="H85" s="13">
        <f>Sheet2!H85/Sheet2!AR85</f>
        <v>0</v>
      </c>
      <c r="I85" s="13">
        <f>Sheet2!I85/Sheet2!AS85</f>
        <v>0</v>
      </c>
      <c r="J85" s="13">
        <f>Sheet2!J85/Sheet2!AT85</f>
        <v>0</v>
      </c>
      <c r="K85" s="13">
        <f>Sheet2!K85/Sheet2!AU85</f>
        <v>0</v>
      </c>
      <c r="L85" s="13">
        <f>Sheet2!L85/Sheet2!AO85</f>
        <v>0</v>
      </c>
      <c r="M85" s="13">
        <f>Sheet2!M85/Sheet2!AP85</f>
        <v>0</v>
      </c>
      <c r="N85" s="13">
        <f>Sheet2!N85/Sheet2!AQ85</f>
        <v>0</v>
      </c>
      <c r="O85" s="13">
        <f>Sheet2!O85/Sheet2!AR85</f>
        <v>0</v>
      </c>
      <c r="P85" s="13">
        <f>Sheet2!P85/Sheet2!AS85</f>
        <v>0</v>
      </c>
      <c r="Q85" s="13">
        <f>Sheet2!Q85/Sheet2!AT85</f>
        <v>0</v>
      </c>
      <c r="R85" s="13">
        <f>Sheet2!R85/Sheet2!AU85</f>
        <v>0</v>
      </c>
      <c r="S85" s="13">
        <f>Sheet2!S85/Sheet2!AO85</f>
        <v>0</v>
      </c>
      <c r="T85" s="13">
        <f>Sheet2!T85/Sheet2!AP85</f>
        <v>0</v>
      </c>
      <c r="U85" s="13">
        <f>Sheet2!U85/Sheet2!AQ85</f>
        <v>1.2227074235807861E-3</v>
      </c>
      <c r="V85" s="13">
        <f>Sheet2!V85/Sheet2!AR85</f>
        <v>0</v>
      </c>
      <c r="W85" s="13">
        <f>Sheet2!W85/Sheet2!AS85</f>
        <v>0</v>
      </c>
      <c r="X85" s="13">
        <f>Sheet2!X85/Sheet2!AT85</f>
        <v>0</v>
      </c>
      <c r="Y85" s="13">
        <f>Sheet2!Y85/Sheet2!AU85</f>
        <v>0</v>
      </c>
      <c r="Z85" s="13">
        <f>Sheet2!Z85/Sheet2!AO85</f>
        <v>0</v>
      </c>
      <c r="AA85" s="13">
        <f>Sheet2!AA85/Sheet2!AP85</f>
        <v>0</v>
      </c>
      <c r="AB85" s="13">
        <f>Sheet2!AB85/Sheet2!AQ85</f>
        <v>0</v>
      </c>
      <c r="AC85" s="13">
        <f>Sheet2!AC85/Sheet2!AR85</f>
        <v>0</v>
      </c>
      <c r="AD85" s="13">
        <f>Sheet2!AD85/Sheet2!AS85</f>
        <v>0</v>
      </c>
      <c r="AE85" s="13">
        <f>Sheet2!AE85/Sheet2!AT85</f>
        <v>0</v>
      </c>
      <c r="AF85" s="13">
        <f>Sheet2!AF85/Sheet2!AU85</f>
        <v>0</v>
      </c>
      <c r="AG85" s="13">
        <f>Sheet2!AG85/Sheet2!AO85</f>
        <v>0</v>
      </c>
      <c r="AH85" s="13">
        <f>Sheet2!AH85/Sheet2!AP85</f>
        <v>0</v>
      </c>
      <c r="AI85" s="13">
        <f>Sheet2!AI85/Sheet2!AQ85</f>
        <v>0</v>
      </c>
      <c r="AJ85" s="13">
        <f>Sheet2!AJ85/Sheet2!AR85</f>
        <v>0</v>
      </c>
      <c r="AK85" s="13">
        <f>Sheet2!AK85/Sheet2!AS85</f>
        <v>0</v>
      </c>
      <c r="AL85" s="13">
        <f>Sheet2!AL85/Sheet2!AT85</f>
        <v>0</v>
      </c>
      <c r="AM85" s="13">
        <v>0</v>
      </c>
      <c r="AO85" s="12">
        <v>229000</v>
      </c>
      <c r="AP85" s="12">
        <v>229000</v>
      </c>
      <c r="AQ85" s="12">
        <v>229000</v>
      </c>
      <c r="AR85" s="12">
        <v>229000</v>
      </c>
      <c r="AS85" s="12">
        <v>229000</v>
      </c>
      <c r="AT85" s="12">
        <v>229000</v>
      </c>
      <c r="AU85" s="12">
        <v>229000</v>
      </c>
      <c r="AW85" s="12"/>
      <c r="AX85" s="12"/>
      <c r="AY85" s="12"/>
      <c r="AZ85" s="12"/>
      <c r="BA85" s="12"/>
      <c r="BB85" s="12"/>
      <c r="BC85" s="12"/>
    </row>
    <row r="86" spans="1:55">
      <c r="A86" s="10" t="s">
        <v>361</v>
      </c>
      <c r="B86" s="10" t="s">
        <v>362</v>
      </c>
      <c r="E86" s="13">
        <f>Sheet2!E86/Sheet2!AO86</f>
        <v>1.4858841010401188E-2</v>
      </c>
      <c r="F86" s="13">
        <f>Sheet2!F86/Sheet2!AP86</f>
        <v>0.59435364041604755</v>
      </c>
      <c r="G86" s="13">
        <f>Sheet2!G86/Sheet2!AQ86</f>
        <v>0</v>
      </c>
      <c r="H86" s="13">
        <f>Sheet2!H86/Sheet2!AR86</f>
        <v>1.7459138187221398E-3</v>
      </c>
      <c r="I86" s="13">
        <f>Sheet2!I86/Sheet2!AS86</f>
        <v>0.52005943536404164</v>
      </c>
      <c r="J86" s="13">
        <f>Sheet2!J86/Sheet2!AT86</f>
        <v>0</v>
      </c>
      <c r="K86" s="13">
        <f>Sheet2!K86/Sheet2!AU86</f>
        <v>0</v>
      </c>
      <c r="L86" s="13">
        <f>Sheet2!L86/Sheet2!AO86</f>
        <v>0</v>
      </c>
      <c r="M86" s="13">
        <f>Sheet2!M86/Sheet2!AP86</f>
        <v>0</v>
      </c>
      <c r="N86" s="13">
        <f>Sheet2!N86/Sheet2!AQ86</f>
        <v>2.971768202080238E-7</v>
      </c>
      <c r="O86" s="13">
        <f>Sheet2!O86/Sheet2!AR86</f>
        <v>0</v>
      </c>
      <c r="P86" s="13">
        <f>Sheet2!P86/Sheet2!AS86</f>
        <v>0</v>
      </c>
      <c r="Q86" s="13">
        <f>Sheet2!Q86/Sheet2!AT86</f>
        <v>3.7147102526002975E-8</v>
      </c>
      <c r="R86" s="13">
        <f>Sheet2!R86/Sheet2!AU86</f>
        <v>3.7147102526002975E-8</v>
      </c>
      <c r="S86" s="13">
        <f>Sheet2!S86/Sheet2!AO86</f>
        <v>0.21034327340267459</v>
      </c>
      <c r="T86" s="13">
        <f>Sheet2!T86/Sheet2!AP86</f>
        <v>7.3212481426448733E-2</v>
      </c>
      <c r="U86" s="13">
        <f>Sheet2!U86/Sheet2!AQ86</f>
        <v>5.0558692421991083E-2</v>
      </c>
      <c r="V86" s="13">
        <f>Sheet2!V86/Sheet2!AR86</f>
        <v>0.31256854383358096</v>
      </c>
      <c r="W86" s="13">
        <f>Sheet2!W86/Sheet2!AS86</f>
        <v>0.25301120505200592</v>
      </c>
      <c r="X86" s="13">
        <f>Sheet2!X86/Sheet2!AT86</f>
        <v>0.17002868053491826</v>
      </c>
      <c r="Y86" s="13">
        <f>Sheet2!Y86/Sheet2!AU86</f>
        <v>3.310688558692422E-2</v>
      </c>
      <c r="Z86" s="13">
        <f>Sheet2!Z86/Sheet2!AO86</f>
        <v>1.0462355126300149E-2</v>
      </c>
      <c r="AA86" s="13">
        <f>Sheet2!AA86/Sheet2!AP86</f>
        <v>9.4753343239227343E-3</v>
      </c>
      <c r="AB86" s="13">
        <f>Sheet2!AB86/Sheet2!AQ86</f>
        <v>1.4450371471025261E-2</v>
      </c>
      <c r="AC86" s="13">
        <f>Sheet2!AC86/Sheet2!AR86</f>
        <v>1.439851411589896E-2</v>
      </c>
      <c r="AD86" s="13">
        <f>Sheet2!AD86/Sheet2!AS86</f>
        <v>2.7642869242199108E-2</v>
      </c>
      <c r="AE86" s="13">
        <f>Sheet2!AE86/Sheet2!AT86</f>
        <v>1.1147161961367013E-3</v>
      </c>
      <c r="AF86" s="13">
        <f>Sheet2!AF86/Sheet2!AU86</f>
        <v>8.3345988112927191E-3</v>
      </c>
      <c r="AG86" s="13">
        <f>Sheet2!AG86/Sheet2!AO86</f>
        <v>0</v>
      </c>
      <c r="AH86" s="13">
        <f>Sheet2!AH86/Sheet2!AP86</f>
        <v>0</v>
      </c>
      <c r="AI86" s="13">
        <f>Sheet2!AI86/Sheet2!AQ86</f>
        <v>0</v>
      </c>
      <c r="AJ86" s="13">
        <f>Sheet2!AJ86/Sheet2!AR86</f>
        <v>0</v>
      </c>
      <c r="AK86" s="13">
        <f>Sheet2!AK86/Sheet2!AS86</f>
        <v>0</v>
      </c>
      <c r="AL86" s="13">
        <f>Sheet2!AL86/Sheet2!AT86</f>
        <v>0</v>
      </c>
      <c r="AM86" s="13">
        <v>0</v>
      </c>
      <c r="AO86" s="12">
        <v>673000000</v>
      </c>
      <c r="AP86" s="12">
        <v>673000000</v>
      </c>
      <c r="AQ86" s="12">
        <v>673000000</v>
      </c>
      <c r="AR86" s="12">
        <v>673000000</v>
      </c>
      <c r="AS86" s="12">
        <v>673000000</v>
      </c>
      <c r="AT86" s="12">
        <v>673000000</v>
      </c>
      <c r="AU86" s="12">
        <v>673000000</v>
      </c>
      <c r="AW86" s="12"/>
      <c r="AX86" s="12"/>
      <c r="AY86" s="12"/>
      <c r="AZ86" s="12"/>
      <c r="BA86" s="12"/>
      <c r="BB86" s="12"/>
      <c r="BC86" s="12"/>
    </row>
    <row r="87" spans="1:55">
      <c r="A87" s="10" t="s">
        <v>363</v>
      </c>
      <c r="B87" s="10" t="s">
        <v>364</v>
      </c>
      <c r="E87" s="13">
        <f>Sheet2!E87/Sheet2!AO87</f>
        <v>1.1631991353688192E-4</v>
      </c>
      <c r="F87" s="13">
        <f>Sheet2!F87/Sheet2!AP87</f>
        <v>2.0264793299108351E-5</v>
      </c>
      <c r="G87" s="13">
        <f>Sheet2!G87/Sheet2!AQ87</f>
        <v>0</v>
      </c>
      <c r="H87" s="13">
        <f>Sheet2!H87/Sheet2!AR87</f>
        <v>7.1940016211834643E-3</v>
      </c>
      <c r="I87" s="13">
        <f>Sheet2!I87/Sheet2!AS87</f>
        <v>0</v>
      </c>
      <c r="J87" s="13">
        <f>Sheet2!J87/Sheet2!AT87</f>
        <v>1.0132396649554174E-4</v>
      </c>
      <c r="K87" s="13">
        <f>Sheet2!K87/Sheet2!AU87</f>
        <v>0</v>
      </c>
      <c r="L87" s="13">
        <f>Sheet2!L87/Sheet2!AO87</f>
        <v>0</v>
      </c>
      <c r="M87" s="13">
        <f>Sheet2!M87/Sheet2!AP87</f>
        <v>0</v>
      </c>
      <c r="N87" s="13">
        <f>Sheet2!N87/Sheet2!AQ87</f>
        <v>0</v>
      </c>
      <c r="O87" s="13">
        <f>Sheet2!O87/Sheet2!AR87</f>
        <v>0</v>
      </c>
      <c r="P87" s="13">
        <f>Sheet2!P87/Sheet2!AS87</f>
        <v>0</v>
      </c>
      <c r="Q87" s="13">
        <f>Sheet2!Q87/Sheet2!AT87</f>
        <v>0</v>
      </c>
      <c r="R87" s="13">
        <f>Sheet2!R87/Sheet2!AU87</f>
        <v>0</v>
      </c>
      <c r="S87" s="13">
        <f>Sheet2!S87/Sheet2!AO87</f>
        <v>4.7986760335044579E-3</v>
      </c>
      <c r="T87" s="13">
        <f>Sheet2!T87/Sheet2!AP87</f>
        <v>6.3353215347203458E-3</v>
      </c>
      <c r="U87" s="13">
        <f>Sheet2!U87/Sheet2!AQ87</f>
        <v>4.6477506079437986E-3</v>
      </c>
      <c r="V87" s="13">
        <f>Sheet2!V87/Sheet2!AR87</f>
        <v>1.1355005403944881E-2</v>
      </c>
      <c r="W87" s="13">
        <f>Sheet2!W87/Sheet2!AS87</f>
        <v>8.5729329910834914E-3</v>
      </c>
      <c r="X87" s="13">
        <f>Sheet2!X87/Sheet2!AT87</f>
        <v>1.1758126182112942E-2</v>
      </c>
      <c r="Y87" s="13">
        <f>Sheet2!Y87/Sheet2!AU87</f>
        <v>3.7793096460416102E-3</v>
      </c>
      <c r="Z87" s="13">
        <f>Sheet2!Z87/Sheet2!AO87</f>
        <v>6.2348014050256684E-6</v>
      </c>
      <c r="AA87" s="13">
        <f>Sheet2!AA87/Sheet2!AP87</f>
        <v>6.7549310997027826E-5</v>
      </c>
      <c r="AB87" s="13">
        <f>Sheet2!AB87/Sheet2!AQ87</f>
        <v>0</v>
      </c>
      <c r="AC87" s="13">
        <f>Sheet2!AC87/Sheet2!AR87</f>
        <v>0</v>
      </c>
      <c r="AD87" s="13">
        <f>Sheet2!AD87/Sheet2!AS87</f>
        <v>0</v>
      </c>
      <c r="AE87" s="13">
        <f>Sheet2!AE87/Sheet2!AT87</f>
        <v>2.509456903539584E-5</v>
      </c>
      <c r="AF87" s="13">
        <f>Sheet2!AF87/Sheet2!AU87</f>
        <v>0</v>
      </c>
      <c r="AG87" s="13">
        <f>Sheet2!AG87/Sheet2!AO87</f>
        <v>0</v>
      </c>
      <c r="AH87" s="13">
        <f>Sheet2!AH87/Sheet2!AP87</f>
        <v>0</v>
      </c>
      <c r="AI87" s="13">
        <f>Sheet2!AI87/Sheet2!AQ87</f>
        <v>5.4039448797622262E-8</v>
      </c>
      <c r="AJ87" s="13">
        <f>Sheet2!AJ87/Sheet2!AR87</f>
        <v>2.0481423939475819E-2</v>
      </c>
      <c r="AK87" s="13">
        <f>Sheet2!AK87/Sheet2!AS87</f>
        <v>1.4860848419346122E-5</v>
      </c>
      <c r="AL87" s="13">
        <f>Sheet2!AL87/Sheet2!AT87</f>
        <v>1.3509862199405566E-6</v>
      </c>
      <c r="AM87" s="13">
        <v>0</v>
      </c>
      <c r="AO87" s="12">
        <v>148040000</v>
      </c>
      <c r="AP87" s="12">
        <v>148040000</v>
      </c>
      <c r="AQ87" s="12">
        <v>148040000</v>
      </c>
      <c r="AR87" s="12">
        <v>148040000</v>
      </c>
      <c r="AS87" s="12">
        <v>148040000</v>
      </c>
      <c r="AT87" s="12">
        <v>148040000</v>
      </c>
      <c r="AU87" s="12">
        <v>148040000</v>
      </c>
      <c r="AW87" s="12"/>
      <c r="AX87" s="12"/>
      <c r="AY87" s="12"/>
      <c r="AZ87" s="12"/>
      <c r="BA87" s="12"/>
      <c r="BB87" s="12"/>
      <c r="BC87" s="12"/>
    </row>
    <row r="88" spans="1:55">
      <c r="A88" s="10" t="s">
        <v>365</v>
      </c>
      <c r="B88" s="10" t="s">
        <v>366</v>
      </c>
      <c r="E88" s="13">
        <f>Sheet2!E88/Sheet2!AO88</f>
        <v>0</v>
      </c>
      <c r="F88" s="13">
        <f>Sheet2!F88/Sheet2!AP88</f>
        <v>0</v>
      </c>
      <c r="G88" s="13">
        <f>Sheet2!G88/Sheet2!AQ88</f>
        <v>0</v>
      </c>
      <c r="H88" s="13">
        <f>Sheet2!H88/Sheet2!AR88</f>
        <v>0</v>
      </c>
      <c r="I88" s="13">
        <f>Sheet2!I88/Sheet2!AS88</f>
        <v>0.96479791395045633</v>
      </c>
      <c r="J88" s="13">
        <f>Sheet2!J88/Sheet2!AT88</f>
        <v>0</v>
      </c>
      <c r="K88" s="13">
        <f>Sheet2!K88/Sheet2!AU88</f>
        <v>0</v>
      </c>
      <c r="L88" s="13">
        <f>Sheet2!L88/Sheet2!AO88</f>
        <v>0</v>
      </c>
      <c r="M88" s="13">
        <f>Sheet2!M88/Sheet2!AP88</f>
        <v>0</v>
      </c>
      <c r="N88" s="13">
        <f>Sheet2!N88/Sheet2!AQ88</f>
        <v>0</v>
      </c>
      <c r="O88" s="13">
        <f>Sheet2!O88/Sheet2!AR88</f>
        <v>0</v>
      </c>
      <c r="P88" s="13">
        <f>Sheet2!P88/Sheet2!AS88</f>
        <v>0</v>
      </c>
      <c r="Q88" s="13">
        <f>Sheet2!Q88/Sheet2!AT88</f>
        <v>0</v>
      </c>
      <c r="R88" s="13">
        <f>Sheet2!R88/Sheet2!AU88</f>
        <v>0</v>
      </c>
      <c r="S88" s="13">
        <f>Sheet2!S88/Sheet2!AO88</f>
        <v>2.4777053455019557E-2</v>
      </c>
      <c r="T88" s="13">
        <f>Sheet2!T88/Sheet2!AP88</f>
        <v>1.0430247718383311E-3</v>
      </c>
      <c r="U88" s="13">
        <f>Sheet2!U88/Sheet2!AQ88</f>
        <v>1.4341955671447196E-2</v>
      </c>
      <c r="V88" s="13">
        <f>Sheet2!V88/Sheet2!AR88</f>
        <v>1.5785893089960888E-2</v>
      </c>
      <c r="W88" s="13">
        <f>Sheet2!W88/Sheet2!AS88</f>
        <v>3.8915462842242503E-2</v>
      </c>
      <c r="X88" s="13">
        <f>Sheet2!X88/Sheet2!AT88</f>
        <v>3.3827900912646676E-4</v>
      </c>
      <c r="Y88" s="13">
        <f>Sheet2!Y88/Sheet2!AU88</f>
        <v>3.8591916558018254E-5</v>
      </c>
      <c r="Z88" s="13">
        <f>Sheet2!Z88/Sheet2!AO88</f>
        <v>0</v>
      </c>
      <c r="AA88" s="13">
        <f>Sheet2!AA88/Sheet2!AP88</f>
        <v>0</v>
      </c>
      <c r="AB88" s="13">
        <f>Sheet2!AB88/Sheet2!AQ88</f>
        <v>9.6479791395045629E-5</v>
      </c>
      <c r="AC88" s="13">
        <f>Sheet2!AC88/Sheet2!AR88</f>
        <v>2.2164276401564537E-6</v>
      </c>
      <c r="AD88" s="13">
        <f>Sheet2!AD88/Sheet2!AS88</f>
        <v>1.4341590612777054E-4</v>
      </c>
      <c r="AE88" s="13">
        <f>Sheet2!AE88/Sheet2!AT88</f>
        <v>4.4461277705345505E-3</v>
      </c>
      <c r="AF88" s="13">
        <f>Sheet2!AF88/Sheet2!AU88</f>
        <v>0</v>
      </c>
      <c r="AG88" s="13">
        <f>Sheet2!AG88/Sheet2!AO88</f>
        <v>0</v>
      </c>
      <c r="AH88" s="13">
        <f>Sheet2!AH88/Sheet2!AP88</f>
        <v>0</v>
      </c>
      <c r="AI88" s="13">
        <f>Sheet2!AI88/Sheet2!AQ88</f>
        <v>0</v>
      </c>
      <c r="AJ88" s="13">
        <f>Sheet2!AJ88/Sheet2!AR88</f>
        <v>0</v>
      </c>
      <c r="AK88" s="13">
        <f>Sheet2!AK88/Sheet2!AS88</f>
        <v>0</v>
      </c>
      <c r="AL88" s="13">
        <f>Sheet2!AL88/Sheet2!AT88</f>
        <v>0</v>
      </c>
      <c r="AM88" s="13">
        <v>0</v>
      </c>
      <c r="AO88" s="12">
        <v>38350000</v>
      </c>
      <c r="AP88" s="12">
        <v>38350000</v>
      </c>
      <c r="AQ88" s="12">
        <v>38350000</v>
      </c>
      <c r="AR88" s="12">
        <v>38350000</v>
      </c>
      <c r="AS88" s="12">
        <v>38350000</v>
      </c>
      <c r="AT88" s="12">
        <v>38350000</v>
      </c>
      <c r="AU88" s="12">
        <v>38350000</v>
      </c>
      <c r="AW88" s="12"/>
      <c r="AX88" s="12"/>
      <c r="AY88" s="12"/>
      <c r="AZ88" s="12"/>
      <c r="BA88" s="12"/>
      <c r="BB88" s="12"/>
      <c r="BC88" s="12"/>
    </row>
    <row r="89" spans="1:55">
      <c r="A89" s="10" t="s">
        <v>367</v>
      </c>
      <c r="B89" s="10" t="s">
        <v>368</v>
      </c>
      <c r="E89" s="13" t="e">
        <f>Sheet2!E89/Sheet2!AO89</f>
        <v>#N/A</v>
      </c>
      <c r="F89" s="13" t="e">
        <f>Sheet2!F89/Sheet2!AP89</f>
        <v>#N/A</v>
      </c>
      <c r="G89" s="13" t="e">
        <f>Sheet2!G89/Sheet2!AQ89</f>
        <v>#N/A</v>
      </c>
      <c r="H89" s="13" t="e">
        <f>Sheet2!H89/Sheet2!AR89</f>
        <v>#N/A</v>
      </c>
      <c r="I89" s="13" t="e">
        <f>Sheet2!I89/Sheet2!AS89</f>
        <v>#N/A</v>
      </c>
      <c r="J89" s="13" t="e">
        <f>Sheet2!J89/Sheet2!AT89</f>
        <v>#N/A</v>
      </c>
      <c r="K89" s="13" t="e">
        <f>Sheet2!K89/Sheet2!AU89</f>
        <v>#N/A</v>
      </c>
      <c r="L89" s="13" t="e">
        <f>Sheet2!L89/Sheet2!AO89</f>
        <v>#N/A</v>
      </c>
      <c r="M89" s="13" t="e">
        <f>Sheet2!M89/Sheet2!AP89</f>
        <v>#N/A</v>
      </c>
      <c r="N89" s="13" t="e">
        <f>Sheet2!N89/Sheet2!AQ89</f>
        <v>#N/A</v>
      </c>
      <c r="O89" s="13" t="e">
        <f>Sheet2!O89/Sheet2!AR89</f>
        <v>#N/A</v>
      </c>
      <c r="P89" s="13" t="e">
        <f>Sheet2!P89/Sheet2!AS89</f>
        <v>#N/A</v>
      </c>
      <c r="Q89" s="13" t="e">
        <f>Sheet2!Q89/Sheet2!AT89</f>
        <v>#N/A</v>
      </c>
      <c r="R89" s="13" t="e">
        <f>Sheet2!R89/Sheet2!AU89</f>
        <v>#N/A</v>
      </c>
      <c r="S89" s="13" t="e">
        <f>Sheet2!S89/Sheet2!AO89</f>
        <v>#N/A</v>
      </c>
      <c r="T89" s="13" t="e">
        <f>Sheet2!T89/Sheet2!AP89</f>
        <v>#N/A</v>
      </c>
      <c r="U89" s="13" t="e">
        <f>Sheet2!U89/Sheet2!AQ89</f>
        <v>#N/A</v>
      </c>
      <c r="V89" s="13" t="e">
        <f>Sheet2!V89/Sheet2!AR89</f>
        <v>#N/A</v>
      </c>
      <c r="W89" s="13" t="e">
        <f>Sheet2!W89/Sheet2!AS89</f>
        <v>#N/A</v>
      </c>
      <c r="X89" s="13" t="e">
        <f>Sheet2!X89/Sheet2!AT89</f>
        <v>#N/A</v>
      </c>
      <c r="Y89" s="13" t="e">
        <f>Sheet2!Y89/Sheet2!AU89</f>
        <v>#N/A</v>
      </c>
      <c r="Z89" s="13" t="e">
        <f>Sheet2!Z89/Sheet2!AO89</f>
        <v>#N/A</v>
      </c>
      <c r="AA89" s="13" t="e">
        <f>Sheet2!AA89/Sheet2!AP89</f>
        <v>#N/A</v>
      </c>
      <c r="AB89" s="13" t="e">
        <f>Sheet2!AB89/Sheet2!AQ89</f>
        <v>#N/A</v>
      </c>
      <c r="AC89" s="13" t="e">
        <f>Sheet2!AC89/Sheet2!AR89</f>
        <v>#N/A</v>
      </c>
      <c r="AD89" s="13" t="e">
        <f>Sheet2!AD89/Sheet2!AS89</f>
        <v>#N/A</v>
      </c>
      <c r="AE89" s="13" t="e">
        <f>Sheet2!AE89/Sheet2!AT89</f>
        <v>#N/A</v>
      </c>
      <c r="AF89" s="13" t="e">
        <f>Sheet2!AF89/Sheet2!AU89</f>
        <v>#N/A</v>
      </c>
      <c r="AG89" s="13" t="e">
        <f>Sheet2!AG89/Sheet2!AO89</f>
        <v>#N/A</v>
      </c>
      <c r="AH89" s="13" t="e">
        <f>Sheet2!AH89/Sheet2!AP89</f>
        <v>#N/A</v>
      </c>
      <c r="AI89" s="13" t="e">
        <f>Sheet2!AI89/Sheet2!AQ89</f>
        <v>#N/A</v>
      </c>
      <c r="AJ89" s="13" t="e">
        <f>Sheet2!AJ89/Sheet2!AR89</f>
        <v>#N/A</v>
      </c>
      <c r="AK89" s="13" t="e">
        <f>Sheet2!AK89/Sheet2!AS89</f>
        <v>#N/A</v>
      </c>
      <c r="AL89" s="13" t="e">
        <f>Sheet2!AL89/Sheet2!AT89</f>
        <v>#N/A</v>
      </c>
      <c r="AM89" s="13" t="e">
        <v>#N/A</v>
      </c>
      <c r="AO89" s="12" t="e">
        <v>#N/A</v>
      </c>
      <c r="AP89" s="12" t="e">
        <v>#N/A</v>
      </c>
      <c r="AQ89" s="12" t="e">
        <v>#N/A</v>
      </c>
      <c r="AR89" s="12" t="e">
        <v>#N/A</v>
      </c>
      <c r="AS89" s="12" t="e">
        <v>#N/A</v>
      </c>
      <c r="AT89" s="12" t="e">
        <v>#N/A</v>
      </c>
      <c r="AU89" s="12" t="e">
        <v>#N/A</v>
      </c>
      <c r="AW89" s="12"/>
      <c r="AX89" s="12"/>
      <c r="AY89" s="12"/>
      <c r="AZ89" s="12"/>
      <c r="BA89" s="12"/>
      <c r="BB89" s="12"/>
      <c r="BC89" s="12"/>
    </row>
    <row r="90" spans="1:55">
      <c r="A90" s="10" t="s">
        <v>369</v>
      </c>
      <c r="B90" s="10" t="s">
        <v>370</v>
      </c>
      <c r="E90" s="13">
        <f>Sheet2!E90/Sheet2!AO90</f>
        <v>0</v>
      </c>
      <c r="F90" s="13">
        <f>Sheet2!F90/Sheet2!AP90</f>
        <v>0</v>
      </c>
      <c r="G90" s="13">
        <f>Sheet2!G90/Sheet2!AQ90</f>
        <v>0</v>
      </c>
      <c r="H90" s="13">
        <f>Sheet2!H90/Sheet2!AR90</f>
        <v>0</v>
      </c>
      <c r="I90" s="13">
        <f>Sheet2!I90/Sheet2!AS90</f>
        <v>0</v>
      </c>
      <c r="J90" s="13">
        <f>Sheet2!J90/Sheet2!AT90</f>
        <v>0</v>
      </c>
      <c r="K90" s="13">
        <f>Sheet2!K90/Sheet2!AU90</f>
        <v>0</v>
      </c>
      <c r="L90" s="13">
        <f>Sheet2!L90/Sheet2!AO90</f>
        <v>0</v>
      </c>
      <c r="M90" s="13">
        <f>Sheet2!M90/Sheet2!AP90</f>
        <v>0</v>
      </c>
      <c r="N90" s="13">
        <f>Sheet2!N90/Sheet2!AQ90</f>
        <v>0</v>
      </c>
      <c r="O90" s="13">
        <f>Sheet2!O90/Sheet2!AR90</f>
        <v>0</v>
      </c>
      <c r="P90" s="13">
        <f>Sheet2!P90/Sheet2!AS90</f>
        <v>0</v>
      </c>
      <c r="Q90" s="13">
        <f>Sheet2!Q90/Sheet2!AT90</f>
        <v>0</v>
      </c>
      <c r="R90" s="13">
        <f>Sheet2!R90/Sheet2!AU90</f>
        <v>0</v>
      </c>
      <c r="S90" s="13">
        <f>Sheet2!S90/Sheet2!AO90</f>
        <v>0</v>
      </c>
      <c r="T90" s="13">
        <f>Sheet2!T90/Sheet2!AP90</f>
        <v>0</v>
      </c>
      <c r="U90" s="13">
        <f>Sheet2!U90/Sheet2!AQ90</f>
        <v>0</v>
      </c>
      <c r="V90" s="13">
        <f>Sheet2!V90/Sheet2!AR90</f>
        <v>1.0291090855630697E-3</v>
      </c>
      <c r="W90" s="13">
        <f>Sheet2!W90/Sheet2!AS90</f>
        <v>8.8209350191120265E-5</v>
      </c>
      <c r="X90" s="13">
        <f>Sheet2!X90/Sheet2!AT90</f>
        <v>0</v>
      </c>
      <c r="Y90" s="13">
        <f>Sheet2!Y90/Sheet2!AU90</f>
        <v>0</v>
      </c>
      <c r="Z90" s="13">
        <f>Sheet2!Z90/Sheet2!AO90</f>
        <v>0</v>
      </c>
      <c r="AA90" s="13">
        <f>Sheet2!AA90/Sheet2!AP90</f>
        <v>0</v>
      </c>
      <c r="AB90" s="13">
        <f>Sheet2!AB90/Sheet2!AQ90</f>
        <v>0</v>
      </c>
      <c r="AC90" s="13">
        <f>Sheet2!AC90/Sheet2!AR90</f>
        <v>0</v>
      </c>
      <c r="AD90" s="13">
        <f>Sheet2!AD90/Sheet2!AS90</f>
        <v>0</v>
      </c>
      <c r="AE90" s="13">
        <f>Sheet2!AE90/Sheet2!AT90</f>
        <v>5.8806233460746841E-5</v>
      </c>
      <c r="AF90" s="13">
        <f>Sheet2!AF90/Sheet2!AU90</f>
        <v>0</v>
      </c>
      <c r="AG90" s="13">
        <f>Sheet2!AG90/Sheet2!AO90</f>
        <v>0</v>
      </c>
      <c r="AH90" s="13">
        <f>Sheet2!AH90/Sheet2!AP90</f>
        <v>0</v>
      </c>
      <c r="AI90" s="13">
        <f>Sheet2!AI90/Sheet2!AQ90</f>
        <v>0</v>
      </c>
      <c r="AJ90" s="13">
        <f>Sheet2!AJ90/Sheet2!AR90</f>
        <v>0</v>
      </c>
      <c r="AK90" s="13">
        <f>Sheet2!AK90/Sheet2!AS90</f>
        <v>0</v>
      </c>
      <c r="AL90" s="13">
        <f>Sheet2!AL90/Sheet2!AT90</f>
        <v>0</v>
      </c>
      <c r="AM90" s="13">
        <v>0</v>
      </c>
      <c r="AO90" s="12">
        <v>3401000</v>
      </c>
      <c r="AP90" s="12">
        <v>3401000</v>
      </c>
      <c r="AQ90" s="12">
        <v>3401000</v>
      </c>
      <c r="AR90" s="12">
        <v>3401000</v>
      </c>
      <c r="AS90" s="12">
        <v>3401000</v>
      </c>
      <c r="AT90" s="12">
        <v>3401000</v>
      </c>
      <c r="AU90" s="12">
        <v>3401000</v>
      </c>
      <c r="AW90" s="12"/>
      <c r="AX90" s="12"/>
      <c r="AY90" s="12"/>
      <c r="AZ90" s="12"/>
      <c r="BA90" s="12"/>
      <c r="BB90" s="12"/>
      <c r="BC90" s="12"/>
    </row>
    <row r="91" spans="1:55">
      <c r="A91" s="10" t="s">
        <v>371</v>
      </c>
      <c r="B91" s="10" t="s">
        <v>372</v>
      </c>
      <c r="E91" s="13">
        <f>Sheet2!E91/Sheet2!AO91</f>
        <v>0</v>
      </c>
      <c r="F91" s="13">
        <f>Sheet2!F91/Sheet2!AP91</f>
        <v>0</v>
      </c>
      <c r="G91" s="13">
        <f>Sheet2!G91/Sheet2!AQ91</f>
        <v>0</v>
      </c>
      <c r="H91" s="13">
        <f>Sheet2!H91/Sheet2!AR91</f>
        <v>0</v>
      </c>
      <c r="I91" s="13">
        <f>Sheet2!I91/Sheet2!AS91</f>
        <v>0</v>
      </c>
      <c r="J91" s="13">
        <f>Sheet2!J91/Sheet2!AT91</f>
        <v>0</v>
      </c>
      <c r="K91" s="13">
        <f>Sheet2!K91/Sheet2!AU91</f>
        <v>0</v>
      </c>
      <c r="L91" s="13">
        <f>Sheet2!L91/Sheet2!AO91</f>
        <v>0</v>
      </c>
      <c r="M91" s="13">
        <f>Sheet2!M91/Sheet2!AP91</f>
        <v>0</v>
      </c>
      <c r="N91" s="13">
        <f>Sheet2!N91/Sheet2!AQ91</f>
        <v>0</v>
      </c>
      <c r="O91" s="13">
        <f>Sheet2!O91/Sheet2!AR91</f>
        <v>0</v>
      </c>
      <c r="P91" s="13">
        <f>Sheet2!P91/Sheet2!AS91</f>
        <v>0</v>
      </c>
      <c r="Q91" s="13">
        <f>Sheet2!Q91/Sheet2!AT91</f>
        <v>0</v>
      </c>
      <c r="R91" s="13">
        <f>Sheet2!R91/Sheet2!AU91</f>
        <v>0</v>
      </c>
      <c r="S91" s="13">
        <f>Sheet2!S91/Sheet2!AO91</f>
        <v>0</v>
      </c>
      <c r="T91" s="13">
        <f>Sheet2!T91/Sheet2!AP91</f>
        <v>0</v>
      </c>
      <c r="U91" s="13">
        <f>Sheet2!U91/Sheet2!AQ91</f>
        <v>0</v>
      </c>
      <c r="V91" s="13">
        <f>Sheet2!V91/Sheet2!AR91</f>
        <v>0</v>
      </c>
      <c r="W91" s="13">
        <f>Sheet2!W91/Sheet2!AS91</f>
        <v>2.6567481402763017E-4</v>
      </c>
      <c r="X91" s="13">
        <f>Sheet2!X91/Sheet2!AT91</f>
        <v>0</v>
      </c>
      <c r="Y91" s="13">
        <f>Sheet2!Y91/Sheet2!AU91</f>
        <v>0</v>
      </c>
      <c r="Z91" s="13">
        <f>Sheet2!Z91/Sheet2!AO91</f>
        <v>0</v>
      </c>
      <c r="AA91" s="13">
        <f>Sheet2!AA91/Sheet2!AP91</f>
        <v>0</v>
      </c>
      <c r="AB91" s="13">
        <f>Sheet2!AB91/Sheet2!AQ91</f>
        <v>0</v>
      </c>
      <c r="AC91" s="13">
        <f>Sheet2!AC91/Sheet2!AR91</f>
        <v>0</v>
      </c>
      <c r="AD91" s="13">
        <f>Sheet2!AD91/Sheet2!AS91</f>
        <v>1.0892667375132838E-4</v>
      </c>
      <c r="AE91" s="13">
        <f>Sheet2!AE91/Sheet2!AT91</f>
        <v>0</v>
      </c>
      <c r="AF91" s="13">
        <f>Sheet2!AF91/Sheet2!AU91</f>
        <v>0</v>
      </c>
      <c r="AG91" s="13">
        <f>Sheet2!AG91/Sheet2!AO91</f>
        <v>0</v>
      </c>
      <c r="AH91" s="13">
        <f>Sheet2!AH91/Sheet2!AP91</f>
        <v>0</v>
      </c>
      <c r="AI91" s="13">
        <f>Sheet2!AI91/Sheet2!AQ91</f>
        <v>0</v>
      </c>
      <c r="AJ91" s="13">
        <f>Sheet2!AJ91/Sheet2!AR91</f>
        <v>6.3761955366631239E-5</v>
      </c>
      <c r="AK91" s="13">
        <f>Sheet2!AK91/Sheet2!AS91</f>
        <v>0</v>
      </c>
      <c r="AL91" s="13">
        <f>Sheet2!AL91/Sheet2!AT91</f>
        <v>0</v>
      </c>
      <c r="AM91" s="13">
        <v>5.3193411264612113E-3</v>
      </c>
      <c r="AO91" s="12">
        <v>3764000</v>
      </c>
      <c r="AP91" s="12">
        <v>3764000</v>
      </c>
      <c r="AQ91" s="12">
        <v>3764000</v>
      </c>
      <c r="AR91" s="12">
        <v>3764000</v>
      </c>
      <c r="AS91" s="12">
        <v>3764000</v>
      </c>
      <c r="AT91" s="12">
        <v>3764000</v>
      </c>
      <c r="AU91" s="12">
        <v>3764000</v>
      </c>
      <c r="AW91" s="12"/>
      <c r="AX91" s="12"/>
      <c r="AY91" s="12"/>
      <c r="AZ91" s="12"/>
      <c r="BA91" s="12"/>
      <c r="BB91" s="12"/>
      <c r="BC91" s="12"/>
    </row>
    <row r="92" spans="1:55">
      <c r="A92" s="10" t="s">
        <v>373</v>
      </c>
      <c r="B92" s="10" t="s">
        <v>374</v>
      </c>
      <c r="E92" s="13">
        <f>Sheet2!E92/Sheet2!AO92</f>
        <v>0</v>
      </c>
      <c r="F92" s="13">
        <f>Sheet2!F92/Sheet2!AP92</f>
        <v>0</v>
      </c>
      <c r="G92" s="13">
        <f>Sheet2!G92/Sheet2!AQ92</f>
        <v>0</v>
      </c>
      <c r="H92" s="13">
        <f>Sheet2!H92/Sheet2!AR92</f>
        <v>0</v>
      </c>
      <c r="I92" s="13">
        <f>Sheet2!I92/Sheet2!AS92</f>
        <v>0</v>
      </c>
      <c r="J92" s="13">
        <f>Sheet2!J92/Sheet2!AT92</f>
        <v>0</v>
      </c>
      <c r="K92" s="13">
        <f>Sheet2!K92/Sheet2!AU92</f>
        <v>0</v>
      </c>
      <c r="L92" s="13">
        <f>Sheet2!L92/Sheet2!AO92</f>
        <v>0</v>
      </c>
      <c r="M92" s="13">
        <f>Sheet2!M92/Sheet2!AP92</f>
        <v>0</v>
      </c>
      <c r="N92" s="13">
        <f>Sheet2!N92/Sheet2!AQ92</f>
        <v>0</v>
      </c>
      <c r="O92" s="13">
        <f>Sheet2!O92/Sheet2!AR92</f>
        <v>0</v>
      </c>
      <c r="P92" s="13">
        <f>Sheet2!P92/Sheet2!AS92</f>
        <v>0</v>
      </c>
      <c r="Q92" s="13">
        <f>Sheet2!Q92/Sheet2!AT92</f>
        <v>0</v>
      </c>
      <c r="R92" s="13">
        <f>Sheet2!R92/Sheet2!AU92</f>
        <v>0</v>
      </c>
      <c r="S92" s="13">
        <f>Sheet2!S92/Sheet2!AO92</f>
        <v>0</v>
      </c>
      <c r="T92" s="13">
        <f>Sheet2!T92/Sheet2!AP92</f>
        <v>5.3201865612087464E-7</v>
      </c>
      <c r="U92" s="13">
        <f>Sheet2!U92/Sheet2!AQ92</f>
        <v>1.7733955204029156E-5</v>
      </c>
      <c r="V92" s="13">
        <f>Sheet2!V92/Sheet2!AR92</f>
        <v>3.1566440263171893E-4</v>
      </c>
      <c r="W92" s="13">
        <f>Sheet2!W92/Sheet2!AS92</f>
        <v>9.9384631754420192E-4</v>
      </c>
      <c r="X92" s="13">
        <f>Sheet2!X92/Sheet2!AT92</f>
        <v>2.7487630566245191E-5</v>
      </c>
      <c r="Y92" s="13">
        <f>Sheet2!Y92/Sheet2!AU92</f>
        <v>1.0179290287112735E-4</v>
      </c>
      <c r="Z92" s="13">
        <f>Sheet2!Z92/Sheet2!AO92</f>
        <v>3.3694514887655394E-7</v>
      </c>
      <c r="AA92" s="13">
        <f>Sheet2!AA92/Sheet2!AP92</f>
        <v>0</v>
      </c>
      <c r="AB92" s="13">
        <f>Sheet2!AB92/Sheet2!AQ92</f>
        <v>0</v>
      </c>
      <c r="AC92" s="13">
        <f>Sheet2!AC92/Sheet2!AR92</f>
        <v>1.9507350724432069E-5</v>
      </c>
      <c r="AD92" s="13">
        <f>Sheet2!AD92/Sheet2!AS92</f>
        <v>0</v>
      </c>
      <c r="AE92" s="13">
        <f>Sheet2!AE92/Sheet2!AT92</f>
        <v>0</v>
      </c>
      <c r="AF92" s="13">
        <f>Sheet2!AF92/Sheet2!AU92</f>
        <v>0</v>
      </c>
      <c r="AG92" s="13">
        <f>Sheet2!AG92/Sheet2!AO92</f>
        <v>0</v>
      </c>
      <c r="AH92" s="13">
        <f>Sheet2!AH92/Sheet2!AP92</f>
        <v>3.5467910408058309E-7</v>
      </c>
      <c r="AI92" s="13">
        <f>Sheet2!AI92/Sheet2!AQ92</f>
        <v>0</v>
      </c>
      <c r="AJ92" s="13">
        <f>Sheet2!AJ92/Sheet2!AR92</f>
        <v>5.3201865612087464E-6</v>
      </c>
      <c r="AK92" s="13">
        <f>Sheet2!AK92/Sheet2!AS92</f>
        <v>0</v>
      </c>
      <c r="AL92" s="13">
        <f>Sheet2!AL92/Sheet2!AT92</f>
        <v>0</v>
      </c>
      <c r="AM92" s="13">
        <v>0</v>
      </c>
      <c r="AO92" s="12">
        <v>56389000</v>
      </c>
      <c r="AP92" s="12">
        <v>56389000</v>
      </c>
      <c r="AQ92" s="12">
        <v>56389000</v>
      </c>
      <c r="AR92" s="12">
        <v>56389000</v>
      </c>
      <c r="AS92" s="12">
        <v>56389000</v>
      </c>
      <c r="AT92" s="12">
        <v>56389000</v>
      </c>
      <c r="AU92" s="12">
        <v>56389000</v>
      </c>
      <c r="AW92" s="12"/>
      <c r="AX92" s="12"/>
      <c r="AY92" s="12"/>
      <c r="AZ92" s="12"/>
      <c r="BA92" s="12"/>
      <c r="BB92" s="12"/>
      <c r="BC92" s="12"/>
    </row>
    <row r="93" spans="1:55">
      <c r="A93" s="10" t="s">
        <v>375</v>
      </c>
      <c r="B93" s="10" t="s">
        <v>376</v>
      </c>
      <c r="E93" s="13">
        <f>Sheet2!E93/Sheet2!AO93</f>
        <v>0</v>
      </c>
      <c r="F93" s="13">
        <f>Sheet2!F93/Sheet2!AP93</f>
        <v>0</v>
      </c>
      <c r="G93" s="13">
        <f>Sheet2!G93/Sheet2!AQ93</f>
        <v>0</v>
      </c>
      <c r="H93" s="13">
        <f>Sheet2!H93/Sheet2!AR93</f>
        <v>0</v>
      </c>
      <c r="I93" s="13">
        <f>Sheet2!I93/Sheet2!AS93</f>
        <v>0</v>
      </c>
      <c r="J93" s="13">
        <f>Sheet2!J93/Sheet2!AT93</f>
        <v>0</v>
      </c>
      <c r="K93" s="13">
        <f>Sheet2!K93/Sheet2!AU93</f>
        <v>0</v>
      </c>
      <c r="L93" s="13">
        <f>Sheet2!L93/Sheet2!AO93</f>
        <v>0</v>
      </c>
      <c r="M93" s="13">
        <f>Sheet2!M93/Sheet2!AP93</f>
        <v>0</v>
      </c>
      <c r="N93" s="13">
        <f>Sheet2!N93/Sheet2!AQ93</f>
        <v>0</v>
      </c>
      <c r="O93" s="13">
        <f>Sheet2!O93/Sheet2!AR93</f>
        <v>0</v>
      </c>
      <c r="P93" s="13">
        <f>Sheet2!P93/Sheet2!AS93</f>
        <v>0</v>
      </c>
      <c r="Q93" s="13">
        <f>Sheet2!Q93/Sheet2!AT93</f>
        <v>0</v>
      </c>
      <c r="R93" s="13">
        <f>Sheet2!R93/Sheet2!AU93</f>
        <v>0</v>
      </c>
      <c r="S93" s="13">
        <f>Sheet2!S93/Sheet2!AO93</f>
        <v>0.11665888940737285</v>
      </c>
      <c r="T93" s="13">
        <f>Sheet2!T93/Sheet2!AP93</f>
        <v>3.079794680354643E-2</v>
      </c>
      <c r="U93" s="13">
        <f>Sheet2!U93/Sheet2!AQ93</f>
        <v>0.25727484834344377</v>
      </c>
      <c r="V93" s="13">
        <f>Sheet2!V93/Sheet2!AR93</f>
        <v>2.0401306579561364E-3</v>
      </c>
      <c r="W93" s="13">
        <f>Sheet2!W93/Sheet2!AS93</f>
        <v>1.1665888940737284E-2</v>
      </c>
      <c r="X93" s="13">
        <f>Sheet2!X93/Sheet2!AT93</f>
        <v>2.3331777881474567E-3</v>
      </c>
      <c r="Y93" s="13">
        <f>Sheet2!Y93/Sheet2!AU93</f>
        <v>0</v>
      </c>
      <c r="Z93" s="13">
        <f>Sheet2!Z93/Sheet2!AO93</f>
        <v>1.4003266448903406E-2</v>
      </c>
      <c r="AA93" s="13">
        <f>Sheet2!AA93/Sheet2!AP93</f>
        <v>1.3999066728884741E-4</v>
      </c>
      <c r="AB93" s="13">
        <f>Sheet2!AB93/Sheet2!AQ93</f>
        <v>0.37797480167988801</v>
      </c>
      <c r="AC93" s="13">
        <f>Sheet2!AC93/Sheet2!AR93</f>
        <v>3.7330844610359307E-4</v>
      </c>
      <c r="AD93" s="13">
        <f>Sheet2!AD93/Sheet2!AS93</f>
        <v>7.9328044797013532E-4</v>
      </c>
      <c r="AE93" s="13">
        <f>Sheet2!AE93/Sheet2!AT93</f>
        <v>0.18371908539430704</v>
      </c>
      <c r="AF93" s="13">
        <f>Sheet2!AF93/Sheet2!AU93</f>
        <v>3.0359309379374708E-3</v>
      </c>
      <c r="AG93" s="13">
        <f>Sheet2!AG93/Sheet2!AO93</f>
        <v>0</v>
      </c>
      <c r="AH93" s="13">
        <f>Sheet2!AH93/Sheet2!AP93</f>
        <v>0</v>
      </c>
      <c r="AI93" s="13">
        <f>Sheet2!AI93/Sheet2!AQ93</f>
        <v>0</v>
      </c>
      <c r="AJ93" s="13">
        <f>Sheet2!AJ93/Sheet2!AR93</f>
        <v>0</v>
      </c>
      <c r="AK93" s="13">
        <f>Sheet2!AK93/Sheet2!AS93</f>
        <v>0</v>
      </c>
      <c r="AL93" s="13">
        <f>Sheet2!AL93/Sheet2!AT93</f>
        <v>0</v>
      </c>
      <c r="AM93" s="13">
        <v>0</v>
      </c>
      <c r="AO93" s="12">
        <v>2143000</v>
      </c>
      <c r="AP93" s="12">
        <v>2143000</v>
      </c>
      <c r="AQ93" s="12">
        <v>2143000</v>
      </c>
      <c r="AR93" s="12">
        <v>2143000</v>
      </c>
      <c r="AS93" s="12">
        <v>2143000</v>
      </c>
      <c r="AT93" s="12">
        <v>2143000</v>
      </c>
      <c r="AU93" s="12">
        <v>2143000</v>
      </c>
      <c r="AW93" s="12"/>
      <c r="AX93" s="12"/>
      <c r="AY93" s="12"/>
      <c r="AZ93" s="12"/>
      <c r="BA93" s="12"/>
      <c r="BB93" s="12"/>
      <c r="BC93" s="12"/>
    </row>
    <row r="94" spans="1:55">
      <c r="A94" s="10" t="s">
        <v>377</v>
      </c>
      <c r="B94" s="10" t="s">
        <v>378</v>
      </c>
      <c r="E94" s="13">
        <f>Sheet2!E94/Sheet2!AO94</f>
        <v>0</v>
      </c>
      <c r="F94" s="13">
        <f>Sheet2!F94/Sheet2!AP94</f>
        <v>0</v>
      </c>
      <c r="G94" s="13">
        <f>Sheet2!G94/Sheet2!AQ94</f>
        <v>0</v>
      </c>
      <c r="H94" s="13">
        <f>Sheet2!H94/Sheet2!AR94</f>
        <v>0</v>
      </c>
      <c r="I94" s="13">
        <f>Sheet2!I94/Sheet2!AS94</f>
        <v>0</v>
      </c>
      <c r="J94" s="13">
        <f>Sheet2!J94/Sheet2!AT94</f>
        <v>0</v>
      </c>
      <c r="K94" s="13">
        <f>Sheet2!K94/Sheet2!AU94</f>
        <v>0</v>
      </c>
      <c r="L94" s="13">
        <f>Sheet2!L94/Sheet2!AO94</f>
        <v>0</v>
      </c>
      <c r="M94" s="13">
        <f>Sheet2!M94/Sheet2!AP94</f>
        <v>0</v>
      </c>
      <c r="N94" s="13">
        <f>Sheet2!N94/Sheet2!AQ94</f>
        <v>0</v>
      </c>
      <c r="O94" s="13">
        <f>Sheet2!O94/Sheet2!AR94</f>
        <v>0</v>
      </c>
      <c r="P94" s="13">
        <f>Sheet2!P94/Sheet2!AS94</f>
        <v>0</v>
      </c>
      <c r="Q94" s="13">
        <f>Sheet2!Q94/Sheet2!AT94</f>
        <v>2.8260925416848651E-5</v>
      </c>
      <c r="R94" s="13">
        <f>Sheet2!R94/Sheet2!AU94</f>
        <v>1.2845875189476658E-4</v>
      </c>
      <c r="S94" s="13">
        <f>Sheet2!S94/Sheet2!AO94</f>
        <v>6.0287405047572558E-4</v>
      </c>
      <c r="T94" s="13">
        <f>Sheet2!T94/Sheet2!AP94</f>
        <v>1.3873545204634791E-3</v>
      </c>
      <c r="U94" s="13">
        <f>Sheet2!U94/Sheet2!AQ94</f>
        <v>5.0355830742748503E-6</v>
      </c>
      <c r="V94" s="13">
        <f>Sheet2!V94/Sheet2!AR94</f>
        <v>1.4387380212213858E-4</v>
      </c>
      <c r="W94" s="13">
        <f>Sheet2!W94/Sheet2!AS94</f>
        <v>3.4976748965907046E-3</v>
      </c>
      <c r="X94" s="13">
        <f>Sheet2!X94/Sheet2!AT94</f>
        <v>4.3113326310921561E-4</v>
      </c>
      <c r="Y94" s="13">
        <f>Sheet2!Y94/Sheet2!AU94</f>
        <v>4.2822153139960092E-4</v>
      </c>
      <c r="Z94" s="13">
        <f>Sheet2!Z94/Sheet2!AO94</f>
        <v>2.1494146562871996E-3</v>
      </c>
      <c r="AA94" s="13">
        <f>Sheet2!AA94/Sheet2!AP94</f>
        <v>8.3623221916775861E-4</v>
      </c>
      <c r="AB94" s="13">
        <f>Sheet2!AB94/Sheet2!AQ94</f>
        <v>2.0496878452328955E-3</v>
      </c>
      <c r="AC94" s="13">
        <f>Sheet2!AC94/Sheet2!AR94</f>
        <v>8.8917435278198836E-4</v>
      </c>
      <c r="AD94" s="13">
        <f>Sheet2!AD94/Sheet2!AS94</f>
        <v>3.26247548578818E-3</v>
      </c>
      <c r="AE94" s="13">
        <f>Sheet2!AE94/Sheet2!AT94</f>
        <v>5.6554479356678566E-3</v>
      </c>
      <c r="AF94" s="13">
        <f>Sheet2!AF94/Sheet2!AU94</f>
        <v>6.0966523649256225E-5</v>
      </c>
      <c r="AG94" s="13">
        <f>Sheet2!AG94/Sheet2!AO94</f>
        <v>0</v>
      </c>
      <c r="AH94" s="13">
        <f>Sheet2!AH94/Sheet2!AP94</f>
        <v>0</v>
      </c>
      <c r="AI94" s="13">
        <f>Sheet2!AI94/Sheet2!AQ94</f>
        <v>0</v>
      </c>
      <c r="AJ94" s="13">
        <f>Sheet2!AJ94/Sheet2!AR94</f>
        <v>0</v>
      </c>
      <c r="AK94" s="13">
        <f>Sheet2!AK94/Sheet2!AS94</f>
        <v>1.9011895280425454E-6</v>
      </c>
      <c r="AL94" s="13">
        <f>Sheet2!AL94/Sheet2!AT94</f>
        <v>0</v>
      </c>
      <c r="AM94" s="13">
        <v>0</v>
      </c>
      <c r="AO94" s="12">
        <v>116769000</v>
      </c>
      <c r="AP94" s="12">
        <v>116769000</v>
      </c>
      <c r="AQ94" s="12">
        <v>116769000</v>
      </c>
      <c r="AR94" s="12">
        <v>116769000</v>
      </c>
      <c r="AS94" s="12">
        <v>116769000</v>
      </c>
      <c r="AT94" s="12">
        <v>116769000</v>
      </c>
      <c r="AU94" s="12">
        <v>116769000</v>
      </c>
      <c r="AW94" s="12"/>
      <c r="AX94" s="12"/>
      <c r="AY94" s="12"/>
      <c r="AZ94" s="12"/>
      <c r="BA94" s="12"/>
      <c r="BB94" s="12"/>
      <c r="BC94" s="12"/>
    </row>
    <row r="95" spans="1:55">
      <c r="A95" s="10" t="s">
        <v>379</v>
      </c>
      <c r="B95" s="10" t="s">
        <v>380</v>
      </c>
      <c r="E95" s="13">
        <f>Sheet2!E95/Sheet2!AO95</f>
        <v>0</v>
      </c>
      <c r="F95" s="13">
        <f>Sheet2!F95/Sheet2!AP95</f>
        <v>0</v>
      </c>
      <c r="G95" s="13">
        <f>Sheet2!G95/Sheet2!AQ95</f>
        <v>0</v>
      </c>
      <c r="H95" s="13">
        <f>Sheet2!H95/Sheet2!AR95</f>
        <v>0</v>
      </c>
      <c r="I95" s="13">
        <f>Sheet2!I95/Sheet2!AS95</f>
        <v>0.14778325123152711</v>
      </c>
      <c r="J95" s="13">
        <f>Sheet2!J95/Sheet2!AT95</f>
        <v>0</v>
      </c>
      <c r="K95" s="13">
        <f>Sheet2!K95/Sheet2!AU95</f>
        <v>0</v>
      </c>
      <c r="L95" s="13">
        <f>Sheet2!L95/Sheet2!AO95</f>
        <v>0</v>
      </c>
      <c r="M95" s="13">
        <f>Sheet2!M95/Sheet2!AP95</f>
        <v>0</v>
      </c>
      <c r="N95" s="13">
        <f>Sheet2!N95/Sheet2!AQ95</f>
        <v>0</v>
      </c>
      <c r="O95" s="13">
        <f>Sheet2!O95/Sheet2!AR95</f>
        <v>0</v>
      </c>
      <c r="P95" s="13">
        <f>Sheet2!P95/Sheet2!AS95</f>
        <v>5.3739364084191672E-6</v>
      </c>
      <c r="Q95" s="13">
        <f>Sheet2!Q95/Sheet2!AT95</f>
        <v>0</v>
      </c>
      <c r="R95" s="13">
        <f>Sheet2!R95/Sheet2!AU95</f>
        <v>0</v>
      </c>
      <c r="S95" s="13">
        <f>Sheet2!S95/Sheet2!AO95</f>
        <v>0</v>
      </c>
      <c r="T95" s="13">
        <f>Sheet2!T95/Sheet2!AP95</f>
        <v>1.2987012987012988E-5</v>
      </c>
      <c r="U95" s="13">
        <f>Sheet2!U95/Sheet2!AQ95</f>
        <v>8.0609046126287505E-3</v>
      </c>
      <c r="V95" s="13">
        <f>Sheet2!V95/Sheet2!AR95</f>
        <v>0</v>
      </c>
      <c r="W95" s="13">
        <f>Sheet2!W95/Sheet2!AS95</f>
        <v>0</v>
      </c>
      <c r="X95" s="13">
        <f>Sheet2!X95/Sheet2!AT95</f>
        <v>0</v>
      </c>
      <c r="Y95" s="13">
        <f>Sheet2!Y95/Sheet2!AU95</f>
        <v>0</v>
      </c>
      <c r="Z95" s="13">
        <f>Sheet2!Z95/Sheet2!AO95</f>
        <v>0</v>
      </c>
      <c r="AA95" s="13">
        <f>Sheet2!AA95/Sheet2!AP95</f>
        <v>0</v>
      </c>
      <c r="AB95" s="13">
        <f>Sheet2!AB95/Sheet2!AQ95</f>
        <v>0</v>
      </c>
      <c r="AC95" s="13">
        <f>Sheet2!AC95/Sheet2!AR95</f>
        <v>0</v>
      </c>
      <c r="AD95" s="13">
        <f>Sheet2!AD95/Sheet2!AS95</f>
        <v>1.0076130765785939E-4</v>
      </c>
      <c r="AE95" s="13">
        <f>Sheet2!AE95/Sheet2!AT95</f>
        <v>0</v>
      </c>
      <c r="AF95" s="13">
        <f>Sheet2!AF95/Sheet2!AU95</f>
        <v>0</v>
      </c>
      <c r="AG95" s="13">
        <f>Sheet2!AG95/Sheet2!AO95</f>
        <v>0</v>
      </c>
      <c r="AH95" s="13">
        <f>Sheet2!AH95/Sheet2!AP95</f>
        <v>0</v>
      </c>
      <c r="AI95" s="13">
        <f>Sheet2!AI95/Sheet2!AQ95</f>
        <v>0</v>
      </c>
      <c r="AJ95" s="13">
        <f>Sheet2!AJ95/Sheet2!AR95</f>
        <v>0</v>
      </c>
      <c r="AK95" s="13">
        <f>Sheet2!AK95/Sheet2!AS95</f>
        <v>0</v>
      </c>
      <c r="AL95" s="13">
        <f>Sheet2!AL95/Sheet2!AT95</f>
        <v>0</v>
      </c>
      <c r="AM95" s="13">
        <v>0</v>
      </c>
      <c r="AO95" s="12">
        <v>2233000</v>
      </c>
      <c r="AP95" s="12">
        <v>2233000</v>
      </c>
      <c r="AQ95" s="12">
        <v>2233000</v>
      </c>
      <c r="AR95" s="12">
        <v>2233000</v>
      </c>
      <c r="AS95" s="12">
        <v>2233000</v>
      </c>
      <c r="AT95" s="12">
        <v>2233000</v>
      </c>
      <c r="AU95" s="12">
        <v>2233000</v>
      </c>
      <c r="AW95" s="12"/>
      <c r="AX95" s="12"/>
      <c r="AY95" s="12"/>
      <c r="AZ95" s="12"/>
      <c r="BA95" s="12"/>
      <c r="BB95" s="12"/>
      <c r="BC95" s="12"/>
    </row>
    <row r="96" spans="1:55">
      <c r="A96" s="10" t="s">
        <v>381</v>
      </c>
      <c r="B96" s="10" t="s">
        <v>382</v>
      </c>
      <c r="E96" s="13" t="e">
        <f>Sheet2!E96/Sheet2!AO96</f>
        <v>#N/A</v>
      </c>
      <c r="F96" s="13" t="e">
        <f>Sheet2!F96/Sheet2!AP96</f>
        <v>#N/A</v>
      </c>
      <c r="G96" s="13" t="e">
        <f>Sheet2!G96/Sheet2!AQ96</f>
        <v>#N/A</v>
      </c>
      <c r="H96" s="13" t="e">
        <f>Sheet2!H96/Sheet2!AR96</f>
        <v>#N/A</v>
      </c>
      <c r="I96" s="13" t="e">
        <f>Sheet2!I96/Sheet2!AS96</f>
        <v>#N/A</v>
      </c>
      <c r="J96" s="13" t="e">
        <f>Sheet2!J96/Sheet2!AT96</f>
        <v>#N/A</v>
      </c>
      <c r="K96" s="13" t="e">
        <f>Sheet2!K96/Sheet2!AU96</f>
        <v>#N/A</v>
      </c>
      <c r="L96" s="13" t="e">
        <f>Sheet2!L96/Sheet2!AO96</f>
        <v>#N/A</v>
      </c>
      <c r="M96" s="13" t="e">
        <f>Sheet2!M96/Sheet2!AP96</f>
        <v>#N/A</v>
      </c>
      <c r="N96" s="13" t="e">
        <f>Sheet2!N96/Sheet2!AQ96</f>
        <v>#N/A</v>
      </c>
      <c r="O96" s="13" t="e">
        <f>Sheet2!O96/Sheet2!AR96</f>
        <v>#N/A</v>
      </c>
      <c r="P96" s="13" t="e">
        <f>Sheet2!P96/Sheet2!AS96</f>
        <v>#N/A</v>
      </c>
      <c r="Q96" s="13" t="e">
        <f>Sheet2!Q96/Sheet2!AT96</f>
        <v>#N/A</v>
      </c>
      <c r="R96" s="13" t="e">
        <f>Sheet2!R96/Sheet2!AU96</f>
        <v>#N/A</v>
      </c>
      <c r="S96" s="13" t="e">
        <f>Sheet2!S96/Sheet2!AO96</f>
        <v>#N/A</v>
      </c>
      <c r="T96" s="13" t="e">
        <f>Sheet2!T96/Sheet2!AP96</f>
        <v>#N/A</v>
      </c>
      <c r="U96" s="13" t="e">
        <f>Sheet2!U96/Sheet2!AQ96</f>
        <v>#N/A</v>
      </c>
      <c r="V96" s="13" t="e">
        <f>Sheet2!V96/Sheet2!AR96</f>
        <v>#N/A</v>
      </c>
      <c r="W96" s="13" t="e">
        <f>Sheet2!W96/Sheet2!AS96</f>
        <v>#N/A</v>
      </c>
      <c r="X96" s="13" t="e">
        <f>Sheet2!X96/Sheet2!AT96</f>
        <v>#N/A</v>
      </c>
      <c r="Y96" s="13" t="e">
        <f>Sheet2!Y96/Sheet2!AU96</f>
        <v>#N/A</v>
      </c>
      <c r="Z96" s="13" t="e">
        <f>Sheet2!Z96/Sheet2!AO96</f>
        <v>#N/A</v>
      </c>
      <c r="AA96" s="13" t="e">
        <f>Sheet2!AA96/Sheet2!AP96</f>
        <v>#N/A</v>
      </c>
      <c r="AB96" s="13" t="e">
        <f>Sheet2!AB96/Sheet2!AQ96</f>
        <v>#N/A</v>
      </c>
      <c r="AC96" s="13" t="e">
        <f>Sheet2!AC96/Sheet2!AR96</f>
        <v>#N/A</v>
      </c>
      <c r="AD96" s="13" t="e">
        <f>Sheet2!AD96/Sheet2!AS96</f>
        <v>#N/A</v>
      </c>
      <c r="AE96" s="13" t="e">
        <f>Sheet2!AE96/Sheet2!AT96</f>
        <v>#N/A</v>
      </c>
      <c r="AF96" s="13" t="e">
        <f>Sheet2!AF96/Sheet2!AU96</f>
        <v>#N/A</v>
      </c>
      <c r="AG96" s="13" t="e">
        <f>Sheet2!AG96/Sheet2!AO96</f>
        <v>#N/A</v>
      </c>
      <c r="AH96" s="13" t="e">
        <f>Sheet2!AH96/Sheet2!AP96</f>
        <v>#N/A</v>
      </c>
      <c r="AI96" s="13" t="e">
        <f>Sheet2!AI96/Sheet2!AQ96</f>
        <v>#N/A</v>
      </c>
      <c r="AJ96" s="13" t="e">
        <f>Sheet2!AJ96/Sheet2!AR96</f>
        <v>#N/A</v>
      </c>
      <c r="AK96" s="13" t="e">
        <f>Sheet2!AK96/Sheet2!AS96</f>
        <v>#N/A</v>
      </c>
      <c r="AL96" s="13" t="e">
        <f>Sheet2!AL96/Sheet2!AT96</f>
        <v>#N/A</v>
      </c>
      <c r="AM96" s="13" t="e">
        <v>#N/A</v>
      </c>
      <c r="AO96" s="12" t="e">
        <v>#N/A</v>
      </c>
      <c r="AP96" s="12" t="e">
        <v>#N/A</v>
      </c>
      <c r="AQ96" s="12" t="e">
        <v>#N/A</v>
      </c>
      <c r="AR96" s="12" t="e">
        <v>#N/A</v>
      </c>
      <c r="AS96" s="12" t="e">
        <v>#N/A</v>
      </c>
      <c r="AT96" s="12" t="e">
        <v>#N/A</v>
      </c>
      <c r="AU96" s="12" t="e">
        <v>#N/A</v>
      </c>
      <c r="AW96" s="12"/>
      <c r="AX96" s="12"/>
      <c r="AY96" s="12"/>
      <c r="AZ96" s="12"/>
      <c r="BA96" s="12"/>
      <c r="BB96" s="12"/>
      <c r="BC96" s="12"/>
    </row>
    <row r="97" spans="1:55">
      <c r="A97" s="10" t="s">
        <v>383</v>
      </c>
      <c r="B97" s="10" t="s">
        <v>384</v>
      </c>
      <c r="E97" s="13">
        <f>Sheet2!E97/Sheet2!AO97</f>
        <v>2.4050024050024047E-3</v>
      </c>
      <c r="F97" s="13">
        <f>Sheet2!F97/Sheet2!AP97</f>
        <v>3.6075036075036072E-2</v>
      </c>
      <c r="G97" s="13">
        <f>Sheet2!G97/Sheet2!AQ97</f>
        <v>0.16233766233766231</v>
      </c>
      <c r="H97" s="13">
        <f>Sheet2!H97/Sheet2!AR97</f>
        <v>7.2150072150072145E-2</v>
      </c>
      <c r="I97" s="13">
        <f>Sheet2!I97/Sheet2!AS97</f>
        <v>1.479076479076479</v>
      </c>
      <c r="J97" s="13">
        <f>Sheet2!J97/Sheet2!AT97</f>
        <v>0.34872534872534866</v>
      </c>
      <c r="K97" s="13">
        <f>Sheet2!K97/Sheet2!AU97</f>
        <v>0.22847522847522844</v>
      </c>
      <c r="L97" s="13">
        <f>Sheet2!L97/Sheet2!AO97</f>
        <v>0</v>
      </c>
      <c r="M97" s="13">
        <f>Sheet2!M97/Sheet2!AP97</f>
        <v>0</v>
      </c>
      <c r="N97" s="13">
        <f>Sheet2!N97/Sheet2!AQ97</f>
        <v>0</v>
      </c>
      <c r="O97" s="13">
        <f>Sheet2!O97/Sheet2!AR97</f>
        <v>0</v>
      </c>
      <c r="P97" s="13">
        <f>Sheet2!P97/Sheet2!AS97</f>
        <v>0</v>
      </c>
      <c r="Q97" s="13">
        <f>Sheet2!Q97/Sheet2!AT97</f>
        <v>0</v>
      </c>
      <c r="R97" s="13">
        <f>Sheet2!R97/Sheet2!AU97</f>
        <v>0</v>
      </c>
      <c r="S97" s="13">
        <f>Sheet2!S97/Sheet2!AO97</f>
        <v>1.8037518037518035E-4</v>
      </c>
      <c r="T97" s="13">
        <f>Sheet2!T97/Sheet2!AP97</f>
        <v>0</v>
      </c>
      <c r="U97" s="13">
        <f>Sheet2!U97/Sheet2!AQ97</f>
        <v>0</v>
      </c>
      <c r="V97" s="13">
        <f>Sheet2!V97/Sheet2!AR97</f>
        <v>5.4172679172679164E-2</v>
      </c>
      <c r="W97" s="13">
        <f>Sheet2!W97/Sheet2!AS97</f>
        <v>1.0534391534391533E-2</v>
      </c>
      <c r="X97" s="13">
        <f>Sheet2!X97/Sheet2!AT97</f>
        <v>5.6183922558922551E-2</v>
      </c>
      <c r="Y97" s="13">
        <f>Sheet2!Y97/Sheet2!AU97</f>
        <v>2.4639369889369888E-2</v>
      </c>
      <c r="Z97" s="13">
        <f>Sheet2!Z97/Sheet2!AO97</f>
        <v>0</v>
      </c>
      <c r="AA97" s="13">
        <f>Sheet2!AA97/Sheet2!AP97</f>
        <v>0</v>
      </c>
      <c r="AB97" s="13">
        <f>Sheet2!AB97/Sheet2!AQ97</f>
        <v>0</v>
      </c>
      <c r="AC97" s="13">
        <f>Sheet2!AC97/Sheet2!AR97</f>
        <v>0</v>
      </c>
      <c r="AD97" s="13">
        <f>Sheet2!AD97/Sheet2!AS97</f>
        <v>0</v>
      </c>
      <c r="AE97" s="13">
        <f>Sheet2!AE97/Sheet2!AT97</f>
        <v>0</v>
      </c>
      <c r="AF97" s="13">
        <f>Sheet2!AF97/Sheet2!AU97</f>
        <v>0</v>
      </c>
      <c r="AG97" s="13">
        <f>Sheet2!AG97/Sheet2!AO97</f>
        <v>0</v>
      </c>
      <c r="AH97" s="13">
        <f>Sheet2!AH97/Sheet2!AP97</f>
        <v>0</v>
      </c>
      <c r="AI97" s="13">
        <f>Sheet2!AI97/Sheet2!AQ97</f>
        <v>0</v>
      </c>
      <c r="AJ97" s="13">
        <f>Sheet2!AJ97/Sheet2!AR97</f>
        <v>0</v>
      </c>
      <c r="AK97" s="13">
        <f>Sheet2!AK97/Sheet2!AS97</f>
        <v>0</v>
      </c>
      <c r="AL97" s="13">
        <f>Sheet2!AL97/Sheet2!AT97</f>
        <v>0</v>
      </c>
      <c r="AM97" s="13">
        <v>0</v>
      </c>
      <c r="AO97" s="12">
        <v>16632000.000000002</v>
      </c>
      <c r="AP97" s="12">
        <v>16632000.000000002</v>
      </c>
      <c r="AQ97" s="12">
        <v>16632000.000000002</v>
      </c>
      <c r="AR97" s="12">
        <v>16632000.000000002</v>
      </c>
      <c r="AS97" s="12">
        <v>16632000.000000002</v>
      </c>
      <c r="AT97" s="12">
        <v>16632000.000000002</v>
      </c>
      <c r="AU97" s="12">
        <v>16632000.000000002</v>
      </c>
      <c r="AW97" s="12"/>
      <c r="AX97" s="12"/>
      <c r="AY97" s="12"/>
      <c r="AZ97" s="12"/>
      <c r="BA97" s="12"/>
      <c r="BB97" s="12"/>
      <c r="BC97" s="12"/>
    </row>
    <row r="98" spans="1:55">
      <c r="A98" s="10" t="s">
        <v>385</v>
      </c>
      <c r="B98" s="10" t="s">
        <v>386</v>
      </c>
      <c r="E98" s="13">
        <f>Sheet2!E98/Sheet2!AO98</f>
        <v>0</v>
      </c>
      <c r="F98" s="13">
        <f>Sheet2!F98/Sheet2!AP98</f>
        <v>0</v>
      </c>
      <c r="G98" s="13">
        <f>Sheet2!G98/Sheet2!AQ98</f>
        <v>0</v>
      </c>
      <c r="H98" s="13">
        <f>Sheet2!H98/Sheet2!AR98</f>
        <v>0</v>
      </c>
      <c r="I98" s="13">
        <f>Sheet2!I98/Sheet2!AS98</f>
        <v>1.4</v>
      </c>
      <c r="J98" s="13">
        <f>Sheet2!J98/Sheet2!AT98</f>
        <v>0</v>
      </c>
      <c r="K98" s="13">
        <f>Sheet2!K98/Sheet2!AU98</f>
        <v>0</v>
      </c>
      <c r="L98" s="13">
        <f>Sheet2!L98/Sheet2!AO98</f>
        <v>0</v>
      </c>
      <c r="M98" s="13">
        <f>Sheet2!M98/Sheet2!AP98</f>
        <v>0</v>
      </c>
      <c r="N98" s="13">
        <f>Sheet2!N98/Sheet2!AQ98</f>
        <v>0</v>
      </c>
      <c r="O98" s="13">
        <f>Sheet2!O98/Sheet2!AR98</f>
        <v>0</v>
      </c>
      <c r="P98" s="13">
        <f>Sheet2!P98/Sheet2!AS98</f>
        <v>0</v>
      </c>
      <c r="Q98" s="13">
        <f>Sheet2!Q98/Sheet2!AT98</f>
        <v>0</v>
      </c>
      <c r="R98" s="13">
        <f>Sheet2!R98/Sheet2!AU98</f>
        <v>0</v>
      </c>
      <c r="S98" s="13">
        <f>Sheet2!S98/Sheet2!AO98</f>
        <v>0</v>
      </c>
      <c r="T98" s="13">
        <f>Sheet2!T98/Sheet2!AP98</f>
        <v>0</v>
      </c>
      <c r="U98" s="13">
        <f>Sheet2!U98/Sheet2!AQ98</f>
        <v>0</v>
      </c>
      <c r="V98" s="13">
        <f>Sheet2!V98/Sheet2!AR98</f>
        <v>0</v>
      </c>
      <c r="W98" s="13">
        <f>Sheet2!W98/Sheet2!AS98</f>
        <v>0</v>
      </c>
      <c r="X98" s="13">
        <f>Sheet2!X98/Sheet2!AT98</f>
        <v>0</v>
      </c>
      <c r="Y98" s="13">
        <f>Sheet2!Y98/Sheet2!AU98</f>
        <v>1.4166666666666668E-3</v>
      </c>
      <c r="Z98" s="13">
        <f>Sheet2!Z98/Sheet2!AO98</f>
        <v>0</v>
      </c>
      <c r="AA98" s="13">
        <f>Sheet2!AA98/Sheet2!AP98</f>
        <v>0</v>
      </c>
      <c r="AB98" s="13">
        <f>Sheet2!AB98/Sheet2!AQ98</f>
        <v>0</v>
      </c>
      <c r="AC98" s="13">
        <f>Sheet2!AC98/Sheet2!AR98</f>
        <v>0</v>
      </c>
      <c r="AD98" s="13">
        <f>Sheet2!AD98/Sheet2!AS98</f>
        <v>0</v>
      </c>
      <c r="AE98" s="13">
        <f>Sheet2!AE98/Sheet2!AT98</f>
        <v>0</v>
      </c>
      <c r="AF98" s="13">
        <f>Sheet2!AF98/Sheet2!AU98</f>
        <v>0</v>
      </c>
      <c r="AG98" s="13">
        <f>Sheet2!AG98/Sheet2!AO98</f>
        <v>0</v>
      </c>
      <c r="AH98" s="13">
        <f>Sheet2!AH98/Sheet2!AP98</f>
        <v>0</v>
      </c>
      <c r="AI98" s="13">
        <f>Sheet2!AI98/Sheet2!AQ98</f>
        <v>0</v>
      </c>
      <c r="AJ98" s="13">
        <f>Sheet2!AJ98/Sheet2!AR98</f>
        <v>0</v>
      </c>
      <c r="AK98" s="13">
        <f>Sheet2!AK98/Sheet2!AS98</f>
        <v>0</v>
      </c>
      <c r="AL98" s="13">
        <f>Sheet2!AL98/Sheet2!AT98</f>
        <v>0</v>
      </c>
      <c r="AM98" s="13">
        <v>0</v>
      </c>
      <c r="AO98" s="12">
        <v>60000</v>
      </c>
      <c r="AP98" s="12">
        <v>60000</v>
      </c>
      <c r="AQ98" s="12">
        <v>60000</v>
      </c>
      <c r="AR98" s="12">
        <v>60000</v>
      </c>
      <c r="AS98" s="12">
        <v>60000</v>
      </c>
      <c r="AT98" s="12">
        <v>60000</v>
      </c>
      <c r="AU98" s="12">
        <v>60000</v>
      </c>
      <c r="AW98" s="12"/>
      <c r="AX98" s="12"/>
      <c r="AY98" s="12"/>
      <c r="AZ98" s="12"/>
      <c r="BA98" s="12"/>
      <c r="BB98" s="12"/>
      <c r="BC98" s="12"/>
    </row>
    <row r="99" spans="1:55">
      <c r="A99" s="10" t="s">
        <v>387</v>
      </c>
      <c r="B99" s="10" t="s">
        <v>388</v>
      </c>
      <c r="E99" s="13" t="e">
        <f>Sheet2!E99/Sheet2!AO99</f>
        <v>#N/A</v>
      </c>
      <c r="F99" s="13" t="e">
        <f>Sheet2!F99/Sheet2!AP99</f>
        <v>#N/A</v>
      </c>
      <c r="G99" s="13" t="e">
        <f>Sheet2!G99/Sheet2!AQ99</f>
        <v>#N/A</v>
      </c>
      <c r="H99" s="13" t="e">
        <f>Sheet2!H99/Sheet2!AR99</f>
        <v>#N/A</v>
      </c>
      <c r="I99" s="13" t="e">
        <f>Sheet2!I99/Sheet2!AS99</f>
        <v>#N/A</v>
      </c>
      <c r="J99" s="13" t="e">
        <f>Sheet2!J99/Sheet2!AT99</f>
        <v>#N/A</v>
      </c>
      <c r="K99" s="13" t="e">
        <f>Sheet2!K99/Sheet2!AU99</f>
        <v>#N/A</v>
      </c>
      <c r="L99" s="13" t="e">
        <f>Sheet2!L99/Sheet2!AO99</f>
        <v>#N/A</v>
      </c>
      <c r="M99" s="13" t="e">
        <f>Sheet2!M99/Sheet2!AP99</f>
        <v>#N/A</v>
      </c>
      <c r="N99" s="13" t="e">
        <f>Sheet2!N99/Sheet2!AQ99</f>
        <v>#N/A</v>
      </c>
      <c r="O99" s="13" t="e">
        <f>Sheet2!O99/Sheet2!AR99</f>
        <v>#N/A</v>
      </c>
      <c r="P99" s="13" t="e">
        <f>Sheet2!P99/Sheet2!AS99</f>
        <v>#N/A</v>
      </c>
      <c r="Q99" s="13" t="e">
        <f>Sheet2!Q99/Sheet2!AT99</f>
        <v>#N/A</v>
      </c>
      <c r="R99" s="13" t="e">
        <f>Sheet2!R99/Sheet2!AU99</f>
        <v>#N/A</v>
      </c>
      <c r="S99" s="13" t="e">
        <f>Sheet2!S99/Sheet2!AO99</f>
        <v>#N/A</v>
      </c>
      <c r="T99" s="13" t="e">
        <f>Sheet2!T99/Sheet2!AP99</f>
        <v>#N/A</v>
      </c>
      <c r="U99" s="13" t="e">
        <f>Sheet2!U99/Sheet2!AQ99</f>
        <v>#N/A</v>
      </c>
      <c r="V99" s="13" t="e">
        <f>Sheet2!V99/Sheet2!AR99</f>
        <v>#N/A</v>
      </c>
      <c r="W99" s="13" t="e">
        <f>Sheet2!W99/Sheet2!AS99</f>
        <v>#N/A</v>
      </c>
      <c r="X99" s="13" t="e">
        <f>Sheet2!X99/Sheet2!AT99</f>
        <v>#N/A</v>
      </c>
      <c r="Y99" s="13" t="e">
        <f>Sheet2!Y99/Sheet2!AU99</f>
        <v>#N/A</v>
      </c>
      <c r="Z99" s="13" t="e">
        <f>Sheet2!Z99/Sheet2!AO99</f>
        <v>#N/A</v>
      </c>
      <c r="AA99" s="13" t="e">
        <f>Sheet2!AA99/Sheet2!AP99</f>
        <v>#N/A</v>
      </c>
      <c r="AB99" s="13" t="e">
        <f>Sheet2!AB99/Sheet2!AQ99</f>
        <v>#N/A</v>
      </c>
      <c r="AC99" s="13" t="e">
        <f>Sheet2!AC99/Sheet2!AR99</f>
        <v>#N/A</v>
      </c>
      <c r="AD99" s="13" t="e">
        <f>Sheet2!AD99/Sheet2!AS99</f>
        <v>#N/A</v>
      </c>
      <c r="AE99" s="13" t="e">
        <f>Sheet2!AE99/Sheet2!AT99</f>
        <v>#N/A</v>
      </c>
      <c r="AF99" s="13" t="e">
        <f>Sheet2!AF99/Sheet2!AU99</f>
        <v>#N/A</v>
      </c>
      <c r="AG99" s="13" t="e">
        <f>Sheet2!AG99/Sheet2!AO99</f>
        <v>#N/A</v>
      </c>
      <c r="AH99" s="13" t="e">
        <f>Sheet2!AH99/Sheet2!AP99</f>
        <v>#N/A</v>
      </c>
      <c r="AI99" s="13" t="e">
        <f>Sheet2!AI99/Sheet2!AQ99</f>
        <v>#N/A</v>
      </c>
      <c r="AJ99" s="13" t="e">
        <f>Sheet2!AJ99/Sheet2!AR99</f>
        <v>#N/A</v>
      </c>
      <c r="AK99" s="13" t="e">
        <f>Sheet2!AK99/Sheet2!AS99</f>
        <v>#N/A</v>
      </c>
      <c r="AL99" s="13" t="e">
        <f>Sheet2!AL99/Sheet2!AT99</f>
        <v>#N/A</v>
      </c>
      <c r="AM99" s="13" t="e">
        <v>#N/A</v>
      </c>
      <c r="AO99" s="12" t="e">
        <v>#N/A</v>
      </c>
      <c r="AP99" s="12" t="e">
        <v>#N/A</v>
      </c>
      <c r="AQ99" s="12" t="e">
        <v>#N/A</v>
      </c>
      <c r="AR99" s="12" t="e">
        <v>#N/A</v>
      </c>
      <c r="AS99" s="12" t="e">
        <v>#N/A</v>
      </c>
      <c r="AT99" s="12" t="e">
        <v>#N/A</v>
      </c>
      <c r="AU99" s="12" t="e">
        <v>#N/A</v>
      </c>
      <c r="AW99" s="12"/>
      <c r="AX99" s="12"/>
      <c r="AY99" s="12"/>
      <c r="AZ99" s="12"/>
      <c r="BA99" s="12"/>
      <c r="BB99" s="12"/>
      <c r="BC99" s="12"/>
    </row>
    <row r="100" spans="1:55">
      <c r="A100" s="10" t="s">
        <v>389</v>
      </c>
      <c r="B100" s="10" t="s">
        <v>390</v>
      </c>
      <c r="E100" s="13">
        <f>Sheet2!E100/Sheet2!AO100</f>
        <v>0</v>
      </c>
      <c r="F100" s="13">
        <f>Sheet2!F100/Sheet2!AP100</f>
        <v>0</v>
      </c>
      <c r="G100" s="13">
        <f>Sheet2!G100/Sheet2!AQ100</f>
        <v>0</v>
      </c>
      <c r="H100" s="13">
        <f>Sheet2!H100/Sheet2!AR100</f>
        <v>0</v>
      </c>
      <c r="I100" s="13">
        <f>Sheet2!I100/Sheet2!AS100</f>
        <v>0</v>
      </c>
      <c r="J100" s="13">
        <f>Sheet2!J100/Sheet2!AT100</f>
        <v>0</v>
      </c>
      <c r="K100" s="13">
        <f>Sheet2!K100/Sheet2!AU100</f>
        <v>0</v>
      </c>
      <c r="L100" s="13">
        <f>Sheet2!L100/Sheet2!AO100</f>
        <v>0</v>
      </c>
      <c r="M100" s="13">
        <f>Sheet2!M100/Sheet2!AP100</f>
        <v>0</v>
      </c>
      <c r="N100" s="13">
        <f>Sheet2!N100/Sheet2!AQ100</f>
        <v>0</v>
      </c>
      <c r="O100" s="13">
        <f>Sheet2!O100/Sheet2!AR100</f>
        <v>0</v>
      </c>
      <c r="P100" s="13">
        <f>Sheet2!P100/Sheet2!AS100</f>
        <v>0</v>
      </c>
      <c r="Q100" s="13">
        <f>Sheet2!Q100/Sheet2!AT100</f>
        <v>0</v>
      </c>
      <c r="R100" s="13">
        <f>Sheet2!R100/Sheet2!AU100</f>
        <v>0</v>
      </c>
      <c r="S100" s="13">
        <f>Sheet2!S100/Sheet2!AO100</f>
        <v>5.2460392403735179E-5</v>
      </c>
      <c r="T100" s="13">
        <f>Sheet2!T100/Sheet2!AP100</f>
        <v>1.3250734445493653E-2</v>
      </c>
      <c r="U100" s="13">
        <f>Sheet2!U100/Sheet2!AQ100</f>
        <v>5.0119085090756478E-3</v>
      </c>
      <c r="V100" s="13">
        <f>Sheet2!V100/Sheet2!AR100</f>
        <v>1.5864022662889518E-3</v>
      </c>
      <c r="W100" s="13">
        <f>Sheet2!W100/Sheet2!AS100</f>
        <v>1.2283705802119399E-2</v>
      </c>
      <c r="X100" s="13">
        <f>Sheet2!X100/Sheet2!AT100</f>
        <v>6.5132200188857412E-4</v>
      </c>
      <c r="Y100" s="13">
        <f>Sheet2!Y100/Sheet2!AU100</f>
        <v>3.4099255062427866E-7</v>
      </c>
      <c r="Z100" s="13">
        <f>Sheet2!Z100/Sheet2!AO100</f>
        <v>2.0541391249606546E-3</v>
      </c>
      <c r="AA100" s="13">
        <f>Sheet2!AA100/Sheet2!AP100</f>
        <v>1.6450529849963277E-3</v>
      </c>
      <c r="AB100" s="13">
        <f>Sheet2!AB100/Sheet2!AQ100</f>
        <v>2.5279876193473926E-3</v>
      </c>
      <c r="AC100" s="13">
        <f>Sheet2!AC100/Sheet2!AR100</f>
        <v>3.6402266288951843E-4</v>
      </c>
      <c r="AD100" s="13">
        <f>Sheet2!AD100/Sheet2!AS100</f>
        <v>2.4795142167663414E-3</v>
      </c>
      <c r="AE100" s="13">
        <f>Sheet2!AE100/Sheet2!AT100</f>
        <v>2.2197041233868431E-3</v>
      </c>
      <c r="AF100" s="13">
        <f>Sheet2!AF100/Sheet2!AU100</f>
        <v>1.0885531423775049E-3</v>
      </c>
      <c r="AG100" s="13">
        <f>Sheet2!AG100/Sheet2!AO100</f>
        <v>0</v>
      </c>
      <c r="AH100" s="13">
        <f>Sheet2!AH100/Sheet2!AP100</f>
        <v>0</v>
      </c>
      <c r="AI100" s="13">
        <f>Sheet2!AI100/Sheet2!AQ100</f>
        <v>0</v>
      </c>
      <c r="AJ100" s="13">
        <f>Sheet2!AJ100/Sheet2!AR100</f>
        <v>0</v>
      </c>
      <c r="AK100" s="13">
        <f>Sheet2!AK100/Sheet2!AS100</f>
        <v>2.242681775259679E-5</v>
      </c>
      <c r="AL100" s="13">
        <f>Sheet2!AL100/Sheet2!AT100</f>
        <v>1.126586926870213E-4</v>
      </c>
      <c r="AM100" s="13">
        <v>0</v>
      </c>
      <c r="AO100" s="12">
        <v>38124000</v>
      </c>
      <c r="AP100" s="12">
        <v>38124000</v>
      </c>
      <c r="AQ100" s="12">
        <v>38124000</v>
      </c>
      <c r="AR100" s="12">
        <v>38124000</v>
      </c>
      <c r="AS100" s="12">
        <v>38124000</v>
      </c>
      <c r="AT100" s="12">
        <v>38124000</v>
      </c>
      <c r="AU100" s="12">
        <v>38124000</v>
      </c>
      <c r="AW100" s="12"/>
      <c r="AX100" s="12"/>
      <c r="AY100" s="12"/>
      <c r="AZ100" s="12"/>
      <c r="BA100" s="12"/>
      <c r="BB100" s="12"/>
      <c r="BC100" s="12"/>
    </row>
    <row r="101" spans="1:55">
      <c r="A101" s="10" t="s">
        <v>391</v>
      </c>
      <c r="B101" s="10" t="s">
        <v>392</v>
      </c>
      <c r="E101" s="13">
        <f>Sheet2!E101/Sheet2!AO101</f>
        <v>0</v>
      </c>
      <c r="F101" s="13">
        <f>Sheet2!F101/Sheet2!AP101</f>
        <v>0</v>
      </c>
      <c r="G101" s="13">
        <f>Sheet2!G101/Sheet2!AQ101</f>
        <v>0</v>
      </c>
      <c r="H101" s="13">
        <f>Sheet2!H101/Sheet2!AR101</f>
        <v>0</v>
      </c>
      <c r="I101" s="13">
        <f>Sheet2!I101/Sheet2!AS101</f>
        <v>0</v>
      </c>
      <c r="J101" s="13">
        <f>Sheet2!J101/Sheet2!AT101</f>
        <v>0</v>
      </c>
      <c r="K101" s="13">
        <f>Sheet2!K101/Sheet2!AU101</f>
        <v>0</v>
      </c>
      <c r="L101" s="13">
        <f>Sheet2!L101/Sheet2!AO101</f>
        <v>0</v>
      </c>
      <c r="M101" s="13">
        <f>Sheet2!M101/Sheet2!AP101</f>
        <v>0</v>
      </c>
      <c r="N101" s="13">
        <f>Sheet2!N101/Sheet2!AQ101</f>
        <v>0</v>
      </c>
      <c r="O101" s="13">
        <f>Sheet2!O101/Sheet2!AR101</f>
        <v>0</v>
      </c>
      <c r="P101" s="13">
        <f>Sheet2!P101/Sheet2!AS101</f>
        <v>0</v>
      </c>
      <c r="Q101" s="13">
        <f>Sheet2!Q101/Sheet2!AT101</f>
        <v>0</v>
      </c>
      <c r="R101" s="13">
        <f>Sheet2!R101/Sheet2!AU101</f>
        <v>0</v>
      </c>
      <c r="S101" s="13">
        <f>Sheet2!S101/Sheet2!AO101</f>
        <v>0</v>
      </c>
      <c r="T101" s="13">
        <f>Sheet2!T101/Sheet2!AP101</f>
        <v>0</v>
      </c>
      <c r="U101" s="13">
        <f>Sheet2!U101/Sheet2!AQ101</f>
        <v>0</v>
      </c>
      <c r="V101" s="13">
        <f>Sheet2!V101/Sheet2!AR101</f>
        <v>1.4598540145985403E-4</v>
      </c>
      <c r="W101" s="13">
        <f>Sheet2!W101/Sheet2!AS101</f>
        <v>0</v>
      </c>
      <c r="X101" s="13">
        <f>Sheet2!X101/Sheet2!AT101</f>
        <v>0</v>
      </c>
      <c r="Y101" s="13">
        <f>Sheet2!Y101/Sheet2!AU101</f>
        <v>0</v>
      </c>
      <c r="Z101" s="13">
        <f>Sheet2!Z101/Sheet2!AO101</f>
        <v>0</v>
      </c>
      <c r="AA101" s="13">
        <f>Sheet2!AA101/Sheet2!AP101</f>
        <v>0</v>
      </c>
      <c r="AB101" s="13">
        <f>Sheet2!AB101/Sheet2!AQ101</f>
        <v>0</v>
      </c>
      <c r="AC101" s="13">
        <f>Sheet2!AC101/Sheet2!AR101</f>
        <v>0</v>
      </c>
      <c r="AD101" s="13">
        <f>Sheet2!AD101/Sheet2!AS101</f>
        <v>0</v>
      </c>
      <c r="AE101" s="13">
        <f>Sheet2!AE101/Sheet2!AT101</f>
        <v>0</v>
      </c>
      <c r="AF101" s="13">
        <f>Sheet2!AF101/Sheet2!AU101</f>
        <v>0</v>
      </c>
      <c r="AG101" s="13">
        <f>Sheet2!AG101/Sheet2!AO101</f>
        <v>0</v>
      </c>
      <c r="AH101" s="13">
        <f>Sheet2!AH101/Sheet2!AP101</f>
        <v>0</v>
      </c>
      <c r="AI101" s="13">
        <f>Sheet2!AI101/Sheet2!AQ101</f>
        <v>0</v>
      </c>
      <c r="AJ101" s="13">
        <f>Sheet2!AJ101/Sheet2!AR101</f>
        <v>0</v>
      </c>
      <c r="AK101" s="13">
        <f>Sheet2!AK101/Sheet2!AS101</f>
        <v>0</v>
      </c>
      <c r="AL101" s="13">
        <f>Sheet2!AL101/Sheet2!AT101</f>
        <v>0</v>
      </c>
      <c r="AM101" s="13">
        <v>0</v>
      </c>
      <c r="AO101" s="12">
        <v>1370000</v>
      </c>
      <c r="AP101" s="12">
        <v>1370000</v>
      </c>
      <c r="AQ101" s="12">
        <v>1370000</v>
      </c>
      <c r="AR101" s="12">
        <v>1370000</v>
      </c>
      <c r="AS101" s="12">
        <v>1370000</v>
      </c>
      <c r="AT101" s="12">
        <v>1370000</v>
      </c>
      <c r="AU101" s="12">
        <v>1370000</v>
      </c>
      <c r="AW101" s="12"/>
      <c r="AX101" s="12"/>
      <c r="AY101" s="12"/>
      <c r="AZ101" s="12"/>
      <c r="BA101" s="12"/>
      <c r="BB101" s="12"/>
      <c r="BC101" s="12"/>
    </row>
    <row r="102" spans="1:55">
      <c r="A102" s="10" t="s">
        <v>393</v>
      </c>
      <c r="B102" s="10" t="s">
        <v>394</v>
      </c>
      <c r="E102" s="13" t="e">
        <f>Sheet2!E102/Sheet2!AO102</f>
        <v>#N/A</v>
      </c>
      <c r="F102" s="13" t="e">
        <f>Sheet2!F102/Sheet2!AP102</f>
        <v>#N/A</v>
      </c>
      <c r="G102" s="13" t="e">
        <f>Sheet2!G102/Sheet2!AQ102</f>
        <v>#N/A</v>
      </c>
      <c r="H102" s="13" t="e">
        <f>Sheet2!H102/Sheet2!AR102</f>
        <v>#N/A</v>
      </c>
      <c r="I102" s="13" t="e">
        <f>Sheet2!I102/Sheet2!AS102</f>
        <v>#N/A</v>
      </c>
      <c r="J102" s="13" t="e">
        <f>Sheet2!J102/Sheet2!AT102</f>
        <v>#N/A</v>
      </c>
      <c r="K102" s="13" t="e">
        <f>Sheet2!K102/Sheet2!AU102</f>
        <v>#N/A</v>
      </c>
      <c r="L102" s="13" t="e">
        <f>Sheet2!L102/Sheet2!AO102</f>
        <v>#N/A</v>
      </c>
      <c r="M102" s="13" t="e">
        <f>Sheet2!M102/Sheet2!AP102</f>
        <v>#N/A</v>
      </c>
      <c r="N102" s="13" t="e">
        <f>Sheet2!N102/Sheet2!AQ102</f>
        <v>#N/A</v>
      </c>
      <c r="O102" s="13" t="e">
        <f>Sheet2!O102/Sheet2!AR102</f>
        <v>#N/A</v>
      </c>
      <c r="P102" s="13" t="e">
        <f>Sheet2!P102/Sheet2!AS102</f>
        <v>#N/A</v>
      </c>
      <c r="Q102" s="13" t="e">
        <f>Sheet2!Q102/Sheet2!AT102</f>
        <v>#N/A</v>
      </c>
      <c r="R102" s="13" t="e">
        <f>Sheet2!R102/Sheet2!AU102</f>
        <v>#N/A</v>
      </c>
      <c r="S102" s="13" t="e">
        <f>Sheet2!S102/Sheet2!AO102</f>
        <v>#N/A</v>
      </c>
      <c r="T102" s="13" t="e">
        <f>Sheet2!T102/Sheet2!AP102</f>
        <v>#N/A</v>
      </c>
      <c r="U102" s="13" t="e">
        <f>Sheet2!U102/Sheet2!AQ102</f>
        <v>#N/A</v>
      </c>
      <c r="V102" s="13" t="e">
        <f>Sheet2!V102/Sheet2!AR102</f>
        <v>#N/A</v>
      </c>
      <c r="W102" s="13" t="e">
        <f>Sheet2!W102/Sheet2!AS102</f>
        <v>#N/A</v>
      </c>
      <c r="X102" s="13" t="e">
        <f>Sheet2!X102/Sheet2!AT102</f>
        <v>#N/A</v>
      </c>
      <c r="Y102" s="13" t="e">
        <f>Sheet2!Y102/Sheet2!AU102</f>
        <v>#N/A</v>
      </c>
      <c r="Z102" s="13" t="e">
        <f>Sheet2!Z102/Sheet2!AO102</f>
        <v>#N/A</v>
      </c>
      <c r="AA102" s="13" t="e">
        <f>Sheet2!AA102/Sheet2!AP102</f>
        <v>#N/A</v>
      </c>
      <c r="AB102" s="13" t="e">
        <f>Sheet2!AB102/Sheet2!AQ102</f>
        <v>#N/A</v>
      </c>
      <c r="AC102" s="13" t="e">
        <f>Sheet2!AC102/Sheet2!AR102</f>
        <v>#N/A</v>
      </c>
      <c r="AD102" s="13" t="e">
        <f>Sheet2!AD102/Sheet2!AS102</f>
        <v>#N/A</v>
      </c>
      <c r="AE102" s="13" t="e">
        <f>Sheet2!AE102/Sheet2!AT102</f>
        <v>#N/A</v>
      </c>
      <c r="AF102" s="13" t="e">
        <f>Sheet2!AF102/Sheet2!AU102</f>
        <v>#N/A</v>
      </c>
      <c r="AG102" s="13" t="e">
        <f>Sheet2!AG102/Sheet2!AO102</f>
        <v>#N/A</v>
      </c>
      <c r="AH102" s="13" t="e">
        <f>Sheet2!AH102/Sheet2!AP102</f>
        <v>#N/A</v>
      </c>
      <c r="AI102" s="13" t="e">
        <f>Sheet2!AI102/Sheet2!AQ102</f>
        <v>#N/A</v>
      </c>
      <c r="AJ102" s="13" t="e">
        <f>Sheet2!AJ102/Sheet2!AR102</f>
        <v>#N/A</v>
      </c>
      <c r="AK102" s="13" t="e">
        <f>Sheet2!AK102/Sheet2!AS102</f>
        <v>#N/A</v>
      </c>
      <c r="AL102" s="13" t="e">
        <f>Sheet2!AL102/Sheet2!AT102</f>
        <v>#N/A</v>
      </c>
      <c r="AM102" s="13" t="e">
        <v>#N/A</v>
      </c>
      <c r="AO102" s="12" t="e">
        <v>#N/A</v>
      </c>
      <c r="AP102" s="12" t="e">
        <v>#N/A</v>
      </c>
      <c r="AQ102" s="12" t="e">
        <v>#N/A</v>
      </c>
      <c r="AR102" s="12" t="e">
        <v>#N/A</v>
      </c>
      <c r="AS102" s="12" t="e">
        <v>#N/A</v>
      </c>
      <c r="AT102" s="12" t="e">
        <v>#N/A</v>
      </c>
      <c r="AU102" s="12" t="e">
        <v>#N/A</v>
      </c>
      <c r="AW102" s="12"/>
      <c r="AX102" s="12"/>
      <c r="AY102" s="12"/>
      <c r="AZ102" s="12"/>
      <c r="BA102" s="12"/>
      <c r="BB102" s="12"/>
      <c r="BC102" s="12"/>
    </row>
    <row r="103" spans="1:55">
      <c r="A103" s="10" t="s">
        <v>395</v>
      </c>
      <c r="B103" s="10" t="s">
        <v>396</v>
      </c>
      <c r="E103" s="13">
        <f>Sheet2!E103/Sheet2!AO103</f>
        <v>0</v>
      </c>
      <c r="F103" s="13">
        <f>Sheet2!F103/Sheet2!AP103</f>
        <v>0</v>
      </c>
      <c r="G103" s="13">
        <f>Sheet2!G103/Sheet2!AQ103</f>
        <v>5.5412175497191435E-2</v>
      </c>
      <c r="H103" s="13">
        <f>Sheet2!H103/Sheet2!AR103</f>
        <v>0</v>
      </c>
      <c r="I103" s="13">
        <f>Sheet2!I103/Sheet2!AS103</f>
        <v>8.6303616121515491E-4</v>
      </c>
      <c r="J103" s="13">
        <f>Sheet2!J103/Sheet2!AT103</f>
        <v>0</v>
      </c>
      <c r="K103" s="13">
        <f>Sheet2!K103/Sheet2!AU103</f>
        <v>0</v>
      </c>
      <c r="L103" s="13">
        <f>Sheet2!L103/Sheet2!AO103</f>
        <v>0</v>
      </c>
      <c r="M103" s="13">
        <f>Sheet2!M103/Sheet2!AP103</f>
        <v>0</v>
      </c>
      <c r="N103" s="13">
        <f>Sheet2!N103/Sheet2!AQ103</f>
        <v>0</v>
      </c>
      <c r="O103" s="13">
        <f>Sheet2!O103/Sheet2!AR103</f>
        <v>0</v>
      </c>
      <c r="P103" s="13">
        <f>Sheet2!P103/Sheet2!AS103</f>
        <v>0</v>
      </c>
      <c r="Q103" s="13">
        <f>Sheet2!Q103/Sheet2!AT103</f>
        <v>0</v>
      </c>
      <c r="R103" s="13">
        <f>Sheet2!R103/Sheet2!AU103</f>
        <v>0</v>
      </c>
      <c r="S103" s="13">
        <f>Sheet2!S103/Sheet2!AO103</f>
        <v>0.14461247637051039</v>
      </c>
      <c r="T103" s="13">
        <f>Sheet2!T103/Sheet2!AP103</f>
        <v>2.4467824810374362E-4</v>
      </c>
      <c r="U103" s="13">
        <f>Sheet2!U103/Sheet2!AQ103</f>
        <v>2.5212539851222106E-2</v>
      </c>
      <c r="V103" s="13">
        <f>Sheet2!V103/Sheet2!AR103</f>
        <v>6.6105425332893139E-2</v>
      </c>
      <c r="W103" s="13">
        <f>Sheet2!W103/Sheet2!AS103</f>
        <v>4.5438853887977908E-2</v>
      </c>
      <c r="X103" s="13">
        <f>Sheet2!X103/Sheet2!AT103</f>
        <v>0</v>
      </c>
      <c r="Y103" s="13">
        <f>Sheet2!Y103/Sheet2!AU103</f>
        <v>6.3464287934356933E-3</v>
      </c>
      <c r="Z103" s="13">
        <f>Sheet2!Z103/Sheet2!AO103</f>
        <v>0</v>
      </c>
      <c r="AA103" s="13">
        <f>Sheet2!AA103/Sheet2!AP103</f>
        <v>0</v>
      </c>
      <c r="AB103" s="13">
        <f>Sheet2!AB103/Sheet2!AQ103</f>
        <v>2.3318050705935935E-2</v>
      </c>
      <c r="AC103" s="13">
        <f>Sheet2!AC103/Sheet2!AR103</f>
        <v>5.5030263013095632E-2</v>
      </c>
      <c r="AD103" s="13">
        <f>Sheet2!AD103/Sheet2!AS103</f>
        <v>0</v>
      </c>
      <c r="AE103" s="13">
        <f>Sheet2!AE103/Sheet2!AT103</f>
        <v>0</v>
      </c>
      <c r="AF103" s="13">
        <f>Sheet2!AF103/Sheet2!AU103</f>
        <v>4.0059364704419717E-3</v>
      </c>
      <c r="AG103" s="13">
        <f>Sheet2!AG103/Sheet2!AO103</f>
        <v>0</v>
      </c>
      <c r="AH103" s="13">
        <f>Sheet2!AH103/Sheet2!AP103</f>
        <v>0</v>
      </c>
      <c r="AI103" s="13">
        <f>Sheet2!AI103/Sheet2!AQ103</f>
        <v>0</v>
      </c>
      <c r="AJ103" s="13">
        <f>Sheet2!AJ103/Sheet2!AR103</f>
        <v>0</v>
      </c>
      <c r="AK103" s="13">
        <f>Sheet2!AK103/Sheet2!AS103</f>
        <v>0</v>
      </c>
      <c r="AL103" s="13">
        <f>Sheet2!AL103/Sheet2!AT103</f>
        <v>0</v>
      </c>
      <c r="AM103" s="13">
        <v>0</v>
      </c>
      <c r="AO103" s="12">
        <v>3174000</v>
      </c>
      <c r="AP103" s="12">
        <v>8173999.9999999991</v>
      </c>
      <c r="AQ103" s="12">
        <v>13174000</v>
      </c>
      <c r="AR103" s="12">
        <v>18174000</v>
      </c>
      <c r="AS103" s="12">
        <v>23174000</v>
      </c>
      <c r="AT103" s="12">
        <v>28174000</v>
      </c>
      <c r="AU103" s="12">
        <v>32174000</v>
      </c>
      <c r="AW103" s="12"/>
      <c r="AX103" s="12"/>
      <c r="AY103" s="12"/>
      <c r="AZ103" s="12"/>
      <c r="BA103" s="12"/>
      <c r="BB103" s="12"/>
      <c r="BC103" s="12"/>
    </row>
    <row r="104" spans="1:55">
      <c r="A104" s="10" t="s">
        <v>397</v>
      </c>
      <c r="B104" s="10" t="s">
        <v>398</v>
      </c>
      <c r="E104" s="13" t="e">
        <f>Sheet2!E104/Sheet2!AO104</f>
        <v>#N/A</v>
      </c>
      <c r="F104" s="13" t="e">
        <f>Sheet2!F104/Sheet2!AP104</f>
        <v>#N/A</v>
      </c>
      <c r="G104" s="13" t="e">
        <f>Sheet2!G104/Sheet2!AQ104</f>
        <v>#N/A</v>
      </c>
      <c r="H104" s="13" t="e">
        <f>Sheet2!H104/Sheet2!AR104</f>
        <v>#N/A</v>
      </c>
      <c r="I104" s="13" t="e">
        <f>Sheet2!I104/Sheet2!AS104</f>
        <v>#N/A</v>
      </c>
      <c r="J104" s="13" t="e">
        <f>Sheet2!J104/Sheet2!AT104</f>
        <v>#N/A</v>
      </c>
      <c r="K104" s="13" t="e">
        <f>Sheet2!K104/Sheet2!AU104</f>
        <v>#N/A</v>
      </c>
      <c r="L104" s="13" t="e">
        <f>Sheet2!L104/Sheet2!AO104</f>
        <v>#N/A</v>
      </c>
      <c r="M104" s="13" t="e">
        <f>Sheet2!M104/Sheet2!AP104</f>
        <v>#N/A</v>
      </c>
      <c r="N104" s="13" t="e">
        <f>Sheet2!N104/Sheet2!AQ104</f>
        <v>#N/A</v>
      </c>
      <c r="O104" s="13" t="e">
        <f>Sheet2!O104/Sheet2!AR104</f>
        <v>#N/A</v>
      </c>
      <c r="P104" s="13" t="e">
        <f>Sheet2!P104/Sheet2!AS104</f>
        <v>#N/A</v>
      </c>
      <c r="Q104" s="13" t="e">
        <f>Sheet2!Q104/Sheet2!AT104</f>
        <v>#N/A</v>
      </c>
      <c r="R104" s="13" t="e">
        <f>Sheet2!R104/Sheet2!AU104</f>
        <v>#N/A</v>
      </c>
      <c r="S104" s="13" t="e">
        <f>Sheet2!S104/Sheet2!AO104</f>
        <v>#N/A</v>
      </c>
      <c r="T104" s="13" t="e">
        <f>Sheet2!T104/Sheet2!AP104</f>
        <v>#N/A</v>
      </c>
      <c r="U104" s="13" t="e">
        <f>Sheet2!U104/Sheet2!AQ104</f>
        <v>#N/A</v>
      </c>
      <c r="V104" s="13" t="e">
        <f>Sheet2!V104/Sheet2!AR104</f>
        <v>#N/A</v>
      </c>
      <c r="W104" s="13" t="e">
        <f>Sheet2!W104/Sheet2!AS104</f>
        <v>#N/A</v>
      </c>
      <c r="X104" s="13" t="e">
        <f>Sheet2!X104/Sheet2!AT104</f>
        <v>#N/A</v>
      </c>
      <c r="Y104" s="13" t="e">
        <f>Sheet2!Y104/Sheet2!AU104</f>
        <v>#N/A</v>
      </c>
      <c r="Z104" s="13" t="e">
        <f>Sheet2!Z104/Sheet2!AO104</f>
        <v>#N/A</v>
      </c>
      <c r="AA104" s="13" t="e">
        <f>Sheet2!AA104/Sheet2!AP104</f>
        <v>#N/A</v>
      </c>
      <c r="AB104" s="13" t="e">
        <f>Sheet2!AB104/Sheet2!AQ104</f>
        <v>#N/A</v>
      </c>
      <c r="AC104" s="13" t="e">
        <f>Sheet2!AC104/Sheet2!AR104</f>
        <v>#N/A</v>
      </c>
      <c r="AD104" s="13" t="e">
        <f>Sheet2!AD104/Sheet2!AS104</f>
        <v>#N/A</v>
      </c>
      <c r="AE104" s="13" t="e">
        <f>Sheet2!AE104/Sheet2!AT104</f>
        <v>#N/A</v>
      </c>
      <c r="AF104" s="13" t="e">
        <f>Sheet2!AF104/Sheet2!AU104</f>
        <v>#N/A</v>
      </c>
      <c r="AG104" s="13" t="e">
        <f>Sheet2!AG104/Sheet2!AO104</f>
        <v>#N/A</v>
      </c>
      <c r="AH104" s="13" t="e">
        <f>Sheet2!AH104/Sheet2!AP104</f>
        <v>#N/A</v>
      </c>
      <c r="AI104" s="13" t="e">
        <f>Sheet2!AI104/Sheet2!AQ104</f>
        <v>#N/A</v>
      </c>
      <c r="AJ104" s="13" t="e">
        <f>Sheet2!AJ104/Sheet2!AR104</f>
        <v>#N/A</v>
      </c>
      <c r="AK104" s="13" t="e">
        <f>Sheet2!AK104/Sheet2!AS104</f>
        <v>#N/A</v>
      </c>
      <c r="AL104" s="13" t="e">
        <f>Sheet2!AL104/Sheet2!AT104</f>
        <v>#N/A</v>
      </c>
      <c r="AM104" s="13" t="e">
        <v>#N/A</v>
      </c>
      <c r="AO104" s="12" t="e">
        <v>#N/A</v>
      </c>
      <c r="AP104" s="12" t="e">
        <v>#N/A</v>
      </c>
      <c r="AQ104" s="12" t="e">
        <v>#N/A</v>
      </c>
      <c r="AR104" s="12" t="e">
        <v>#N/A</v>
      </c>
      <c r="AS104" s="12" t="e">
        <v>#N/A</v>
      </c>
      <c r="AT104" s="12" t="e">
        <v>#N/A</v>
      </c>
      <c r="AU104" s="12" t="e">
        <v>#N/A</v>
      </c>
      <c r="AW104" s="12"/>
      <c r="AX104" s="12"/>
      <c r="AY104" s="12"/>
      <c r="AZ104" s="12"/>
      <c r="BA104" s="12"/>
      <c r="BB104" s="12"/>
      <c r="BC104" s="12"/>
    </row>
    <row r="105" spans="1:55">
      <c r="A105" s="10" t="s">
        <v>399</v>
      </c>
      <c r="B105" s="10" t="s">
        <v>400</v>
      </c>
      <c r="E105" s="13">
        <f>Sheet2!E105/Sheet2!AO105</f>
        <v>0</v>
      </c>
      <c r="F105" s="13">
        <f>Sheet2!F105/Sheet2!AP105</f>
        <v>0</v>
      </c>
      <c r="G105" s="13">
        <f>Sheet2!G105/Sheet2!AQ105</f>
        <v>0</v>
      </c>
      <c r="H105" s="13">
        <f>Sheet2!H105/Sheet2!AR105</f>
        <v>0</v>
      </c>
      <c r="I105" s="13">
        <f>Sheet2!I105/Sheet2!AS105</f>
        <v>0</v>
      </c>
      <c r="J105" s="13">
        <f>Sheet2!J105/Sheet2!AT105</f>
        <v>0</v>
      </c>
      <c r="K105" s="13">
        <f>Sheet2!K105/Sheet2!AU105</f>
        <v>0</v>
      </c>
      <c r="L105" s="13">
        <f>Sheet2!L105/Sheet2!AO105</f>
        <v>0</v>
      </c>
      <c r="M105" s="13">
        <f>Sheet2!M105/Sheet2!AP105</f>
        <v>0</v>
      </c>
      <c r="N105" s="13">
        <f>Sheet2!N105/Sheet2!AQ105</f>
        <v>0</v>
      </c>
      <c r="O105" s="13">
        <f>Sheet2!O105/Sheet2!AR105</f>
        <v>0</v>
      </c>
      <c r="P105" s="13">
        <f>Sheet2!P105/Sheet2!AS105</f>
        <v>0</v>
      </c>
      <c r="Q105" s="13">
        <f>Sheet2!Q105/Sheet2!AT105</f>
        <v>0</v>
      </c>
      <c r="R105" s="13">
        <f>Sheet2!R105/Sheet2!AU105</f>
        <v>0</v>
      </c>
      <c r="S105" s="13">
        <f>Sheet2!S105/Sheet2!AO105</f>
        <v>0</v>
      </c>
      <c r="T105" s="13">
        <f>Sheet2!T105/Sheet2!AP105</f>
        <v>5.6179775280898881E-4</v>
      </c>
      <c r="U105" s="13">
        <f>Sheet2!U105/Sheet2!AQ105</f>
        <v>0</v>
      </c>
      <c r="V105" s="13">
        <f>Sheet2!V105/Sheet2!AR105</f>
        <v>0</v>
      </c>
      <c r="W105" s="13">
        <f>Sheet2!W105/Sheet2!AS105</f>
        <v>0</v>
      </c>
      <c r="X105" s="13">
        <f>Sheet2!X105/Sheet2!AT105</f>
        <v>6.3670411985018724E-3</v>
      </c>
      <c r="Y105" s="13">
        <f>Sheet2!Y105/Sheet2!AU105</f>
        <v>0</v>
      </c>
      <c r="Z105" s="13">
        <f>Sheet2!Z105/Sheet2!AO105</f>
        <v>0</v>
      </c>
      <c r="AA105" s="13">
        <f>Sheet2!AA105/Sheet2!AP105</f>
        <v>0</v>
      </c>
      <c r="AB105" s="13">
        <f>Sheet2!AB105/Sheet2!AQ105</f>
        <v>3.897940074906367E-2</v>
      </c>
      <c r="AC105" s="13">
        <f>Sheet2!AC105/Sheet2!AR105</f>
        <v>0</v>
      </c>
      <c r="AD105" s="13">
        <f>Sheet2!AD105/Sheet2!AS105</f>
        <v>1.8726591760299626E-4</v>
      </c>
      <c r="AE105" s="13">
        <f>Sheet2!AE105/Sheet2!AT105</f>
        <v>0</v>
      </c>
      <c r="AF105" s="13">
        <f>Sheet2!AF105/Sheet2!AU105</f>
        <v>0</v>
      </c>
      <c r="AG105" s="13">
        <f>Sheet2!AG105/Sheet2!AO105</f>
        <v>0</v>
      </c>
      <c r="AH105" s="13">
        <f>Sheet2!AH105/Sheet2!AP105</f>
        <v>0</v>
      </c>
      <c r="AI105" s="13">
        <f>Sheet2!AI105/Sheet2!AQ105</f>
        <v>0</v>
      </c>
      <c r="AJ105" s="13">
        <f>Sheet2!AJ105/Sheet2!AR105</f>
        <v>0</v>
      </c>
      <c r="AK105" s="13">
        <f>Sheet2!AK105/Sheet2!AS105</f>
        <v>0</v>
      </c>
      <c r="AL105" s="13">
        <f>Sheet2!AL105/Sheet2!AT105</f>
        <v>5.617977528089888E-6</v>
      </c>
      <c r="AM105" s="13">
        <v>0</v>
      </c>
      <c r="AO105" s="12">
        <v>2670000</v>
      </c>
      <c r="AP105" s="12">
        <v>2670000</v>
      </c>
      <c r="AQ105" s="12">
        <v>2670000</v>
      </c>
      <c r="AR105" s="12">
        <v>2670000</v>
      </c>
      <c r="AS105" s="12">
        <v>2670000</v>
      </c>
      <c r="AT105" s="12">
        <v>2670000</v>
      </c>
      <c r="AU105" s="12">
        <v>2670000</v>
      </c>
      <c r="AW105" s="12"/>
      <c r="AX105" s="12"/>
      <c r="AY105" s="12"/>
      <c r="AZ105" s="12"/>
      <c r="BA105" s="12"/>
      <c r="BB105" s="12"/>
      <c r="BC105" s="12"/>
    </row>
    <row r="106" spans="1:55">
      <c r="A106" s="10" t="s">
        <v>401</v>
      </c>
      <c r="B106" s="10" t="s">
        <v>402</v>
      </c>
      <c r="E106" s="13">
        <f>Sheet2!E106/Sheet2!AO106</f>
        <v>0</v>
      </c>
      <c r="F106" s="13">
        <f>Sheet2!F106/Sheet2!AP106</f>
        <v>0.36710719530102792</v>
      </c>
      <c r="G106" s="13">
        <f>Sheet2!G106/Sheet2!AQ106</f>
        <v>0</v>
      </c>
      <c r="H106" s="13">
        <f>Sheet2!H106/Sheet2!AR106</f>
        <v>0.2433920704845815</v>
      </c>
      <c r="I106" s="13">
        <f>Sheet2!I106/Sheet2!AS106</f>
        <v>0</v>
      </c>
      <c r="J106" s="13">
        <f>Sheet2!J106/Sheet2!AT106</f>
        <v>0.36710719530102792</v>
      </c>
      <c r="K106" s="13">
        <f>Sheet2!K106/Sheet2!AU106</f>
        <v>0.3487518355359765</v>
      </c>
      <c r="L106" s="13">
        <f>Sheet2!L106/Sheet2!AO106</f>
        <v>0</v>
      </c>
      <c r="M106" s="13">
        <f>Sheet2!M106/Sheet2!AP106</f>
        <v>0</v>
      </c>
      <c r="N106" s="13">
        <f>Sheet2!N106/Sheet2!AQ106</f>
        <v>0</v>
      </c>
      <c r="O106" s="13">
        <f>Sheet2!O106/Sheet2!AR106</f>
        <v>0</v>
      </c>
      <c r="P106" s="13">
        <f>Sheet2!P106/Sheet2!AS106</f>
        <v>0</v>
      </c>
      <c r="Q106" s="13">
        <f>Sheet2!Q106/Sheet2!AT106</f>
        <v>0</v>
      </c>
      <c r="R106" s="13">
        <f>Sheet2!R106/Sheet2!AU106</f>
        <v>0</v>
      </c>
      <c r="S106" s="13">
        <f>Sheet2!S106/Sheet2!AO106</f>
        <v>0</v>
      </c>
      <c r="T106" s="13">
        <f>Sheet2!T106/Sheet2!AP106</f>
        <v>0.13215859030837004</v>
      </c>
      <c r="U106" s="13">
        <f>Sheet2!U106/Sheet2!AQ106</f>
        <v>0</v>
      </c>
      <c r="V106" s="13">
        <f>Sheet2!V106/Sheet2!AR106</f>
        <v>0</v>
      </c>
      <c r="W106" s="13">
        <f>Sheet2!W106/Sheet2!AS106</f>
        <v>0</v>
      </c>
      <c r="X106" s="13">
        <f>Sheet2!X106/Sheet2!AT106</f>
        <v>0</v>
      </c>
      <c r="Y106" s="13">
        <f>Sheet2!Y106/Sheet2!AU106</f>
        <v>0</v>
      </c>
      <c r="Z106" s="13">
        <f>Sheet2!Z106/Sheet2!AO106</f>
        <v>0</v>
      </c>
      <c r="AA106" s="13">
        <f>Sheet2!AA106/Sheet2!AP106</f>
        <v>0</v>
      </c>
      <c r="AB106" s="13">
        <f>Sheet2!AB106/Sheet2!AQ106</f>
        <v>0</v>
      </c>
      <c r="AC106" s="13">
        <f>Sheet2!AC106/Sheet2!AR106</f>
        <v>1.8355359765051394E-4</v>
      </c>
      <c r="AD106" s="13">
        <f>Sheet2!AD106/Sheet2!AS106</f>
        <v>1.4691629955947136E-3</v>
      </c>
      <c r="AE106" s="13">
        <f>Sheet2!AE106/Sheet2!AT106</f>
        <v>0</v>
      </c>
      <c r="AF106" s="13">
        <f>Sheet2!AF106/Sheet2!AU106</f>
        <v>3.3039647577092512E-3</v>
      </c>
      <c r="AG106" s="13">
        <f>Sheet2!AG106/Sheet2!AO106</f>
        <v>0</v>
      </c>
      <c r="AH106" s="13">
        <f>Sheet2!AH106/Sheet2!AP106</f>
        <v>0</v>
      </c>
      <c r="AI106" s="13">
        <f>Sheet2!AI106/Sheet2!AQ106</f>
        <v>0</v>
      </c>
      <c r="AJ106" s="13">
        <f>Sheet2!AJ106/Sheet2!AR106</f>
        <v>0</v>
      </c>
      <c r="AK106" s="13">
        <f>Sheet2!AK106/Sheet2!AS106</f>
        <v>0</v>
      </c>
      <c r="AL106" s="13">
        <f>Sheet2!AL106/Sheet2!AT106</f>
        <v>0</v>
      </c>
      <c r="AM106" s="13">
        <v>0</v>
      </c>
      <c r="AO106" s="12">
        <v>1362000</v>
      </c>
      <c r="AP106" s="12">
        <v>1362000</v>
      </c>
      <c r="AQ106" s="12">
        <v>1362000</v>
      </c>
      <c r="AR106" s="12">
        <v>1362000</v>
      </c>
      <c r="AS106" s="12">
        <v>1362000</v>
      </c>
      <c r="AT106" s="12">
        <v>1362000</v>
      </c>
      <c r="AU106" s="12">
        <v>1362000</v>
      </c>
      <c r="AW106" s="12"/>
      <c r="AX106" s="12"/>
      <c r="AY106" s="12"/>
      <c r="AZ106" s="12"/>
      <c r="BA106" s="12"/>
      <c r="BB106" s="12"/>
      <c r="BC106" s="12"/>
    </row>
    <row r="107" spans="1:55">
      <c r="A107" s="10" t="s">
        <v>403</v>
      </c>
      <c r="B107" s="10" t="s">
        <v>404</v>
      </c>
      <c r="E107" s="13" t="e">
        <f>Sheet2!E107/Sheet2!AO107</f>
        <v>#N/A</v>
      </c>
      <c r="F107" s="13" t="e">
        <f>Sheet2!F107/Sheet2!AP107</f>
        <v>#N/A</v>
      </c>
      <c r="G107" s="13" t="e">
        <f>Sheet2!G107/Sheet2!AQ107</f>
        <v>#N/A</v>
      </c>
      <c r="H107" s="13" t="e">
        <f>Sheet2!H107/Sheet2!AR107</f>
        <v>#N/A</v>
      </c>
      <c r="I107" s="13" t="e">
        <f>Sheet2!I107/Sheet2!AS107</f>
        <v>#N/A</v>
      </c>
      <c r="J107" s="13" t="e">
        <f>Sheet2!J107/Sheet2!AT107</f>
        <v>#N/A</v>
      </c>
      <c r="K107" s="13" t="e">
        <f>Sheet2!K107/Sheet2!AU107</f>
        <v>#N/A</v>
      </c>
      <c r="L107" s="13" t="e">
        <f>Sheet2!L107/Sheet2!AO107</f>
        <v>#N/A</v>
      </c>
      <c r="M107" s="13" t="e">
        <f>Sheet2!M107/Sheet2!AP107</f>
        <v>#N/A</v>
      </c>
      <c r="N107" s="13" t="e">
        <f>Sheet2!N107/Sheet2!AQ107</f>
        <v>#N/A</v>
      </c>
      <c r="O107" s="13" t="e">
        <f>Sheet2!O107/Sheet2!AR107</f>
        <v>#N/A</v>
      </c>
      <c r="P107" s="13" t="e">
        <f>Sheet2!P107/Sheet2!AS107</f>
        <v>#N/A</v>
      </c>
      <c r="Q107" s="13" t="e">
        <f>Sheet2!Q107/Sheet2!AT107</f>
        <v>#N/A</v>
      </c>
      <c r="R107" s="13" t="e">
        <f>Sheet2!R107/Sheet2!AU107</f>
        <v>#N/A</v>
      </c>
      <c r="S107" s="13" t="e">
        <f>Sheet2!S107/Sheet2!AO107</f>
        <v>#N/A</v>
      </c>
      <c r="T107" s="13" t="e">
        <f>Sheet2!T107/Sheet2!AP107</f>
        <v>#N/A</v>
      </c>
      <c r="U107" s="13" t="e">
        <f>Sheet2!U107/Sheet2!AQ107</f>
        <v>#N/A</v>
      </c>
      <c r="V107" s="13" t="e">
        <f>Sheet2!V107/Sheet2!AR107</f>
        <v>#N/A</v>
      </c>
      <c r="W107" s="13" t="e">
        <f>Sheet2!W107/Sheet2!AS107</f>
        <v>#N/A</v>
      </c>
      <c r="X107" s="13" t="e">
        <f>Sheet2!X107/Sheet2!AT107</f>
        <v>#N/A</v>
      </c>
      <c r="Y107" s="13" t="e">
        <f>Sheet2!Y107/Sheet2!AU107</f>
        <v>#N/A</v>
      </c>
      <c r="Z107" s="13" t="e">
        <f>Sheet2!Z107/Sheet2!AO107</f>
        <v>#N/A</v>
      </c>
      <c r="AA107" s="13" t="e">
        <f>Sheet2!AA107/Sheet2!AP107</f>
        <v>#N/A</v>
      </c>
      <c r="AB107" s="13" t="e">
        <f>Sheet2!AB107/Sheet2!AQ107</f>
        <v>#N/A</v>
      </c>
      <c r="AC107" s="13" t="e">
        <f>Sheet2!AC107/Sheet2!AR107</f>
        <v>#N/A</v>
      </c>
      <c r="AD107" s="13" t="e">
        <f>Sheet2!AD107/Sheet2!AS107</f>
        <v>#N/A</v>
      </c>
      <c r="AE107" s="13" t="e">
        <f>Sheet2!AE107/Sheet2!AT107</f>
        <v>#N/A</v>
      </c>
      <c r="AF107" s="13" t="e">
        <f>Sheet2!AF107/Sheet2!AU107</f>
        <v>#N/A</v>
      </c>
      <c r="AG107" s="13" t="e">
        <f>Sheet2!AG107/Sheet2!AO107</f>
        <v>#N/A</v>
      </c>
      <c r="AH107" s="13" t="e">
        <f>Sheet2!AH107/Sheet2!AP107</f>
        <v>#N/A</v>
      </c>
      <c r="AI107" s="13" t="e">
        <f>Sheet2!AI107/Sheet2!AQ107</f>
        <v>#N/A</v>
      </c>
      <c r="AJ107" s="13" t="e">
        <f>Sheet2!AJ107/Sheet2!AR107</f>
        <v>#N/A</v>
      </c>
      <c r="AK107" s="13" t="e">
        <f>Sheet2!AK107/Sheet2!AS107</f>
        <v>#N/A</v>
      </c>
      <c r="AL107" s="13" t="e">
        <f>Sheet2!AL107/Sheet2!AT107</f>
        <v>#N/A</v>
      </c>
      <c r="AM107" s="13" t="e">
        <v>#N/A</v>
      </c>
      <c r="AO107" s="12" t="e">
        <v>#N/A</v>
      </c>
      <c r="AP107" s="12" t="e">
        <v>#N/A</v>
      </c>
      <c r="AQ107" s="12" t="e">
        <v>#N/A</v>
      </c>
      <c r="AR107" s="12" t="e">
        <v>#N/A</v>
      </c>
      <c r="AS107" s="12" t="e">
        <v>#N/A</v>
      </c>
      <c r="AT107" s="12" t="e">
        <v>#N/A</v>
      </c>
      <c r="AU107" s="12" t="e">
        <v>#N/A</v>
      </c>
      <c r="AW107" s="12"/>
      <c r="AX107" s="12"/>
      <c r="AY107" s="12"/>
      <c r="AZ107" s="12"/>
      <c r="BA107" s="12"/>
      <c r="BB107" s="12"/>
      <c r="BC107" s="12"/>
    </row>
    <row r="108" spans="1:55">
      <c r="A108" s="10" t="s">
        <v>405</v>
      </c>
      <c r="B108" s="10" t="s">
        <v>406</v>
      </c>
      <c r="E108" s="13">
        <f>Sheet2!E108/Sheet2!AO108</f>
        <v>0</v>
      </c>
      <c r="F108" s="13">
        <f>Sheet2!F108/Sheet2!AP108</f>
        <v>0</v>
      </c>
      <c r="G108" s="13">
        <f>Sheet2!G108/Sheet2!AQ108</f>
        <v>0</v>
      </c>
      <c r="H108" s="13">
        <f>Sheet2!H108/Sheet2!AR108</f>
        <v>0</v>
      </c>
      <c r="I108" s="13">
        <f>Sheet2!I108/Sheet2!AS108</f>
        <v>0</v>
      </c>
      <c r="J108" s="13">
        <f>Sheet2!J108/Sheet2!AT108</f>
        <v>0</v>
      </c>
      <c r="K108" s="13">
        <f>Sheet2!K108/Sheet2!AU108</f>
        <v>0</v>
      </c>
      <c r="L108" s="13">
        <f>Sheet2!L108/Sheet2!AO108</f>
        <v>0</v>
      </c>
      <c r="M108" s="13">
        <f>Sheet2!M108/Sheet2!AP108</f>
        <v>0</v>
      </c>
      <c r="N108" s="13">
        <f>Sheet2!N108/Sheet2!AQ108</f>
        <v>0</v>
      </c>
      <c r="O108" s="13">
        <f>Sheet2!O108/Sheet2!AR108</f>
        <v>0</v>
      </c>
      <c r="P108" s="13">
        <f>Sheet2!P108/Sheet2!AS108</f>
        <v>0</v>
      </c>
      <c r="Q108" s="13">
        <f>Sheet2!Q108/Sheet2!AT108</f>
        <v>0</v>
      </c>
      <c r="R108" s="13">
        <f>Sheet2!R108/Sheet2!AU108</f>
        <v>0</v>
      </c>
      <c r="S108" s="13">
        <f>Sheet2!S108/Sheet2!AO108</f>
        <v>0</v>
      </c>
      <c r="T108" s="13">
        <f>Sheet2!T108/Sheet2!AP108</f>
        <v>0</v>
      </c>
      <c r="U108" s="13">
        <f>Sheet2!U108/Sheet2!AQ108</f>
        <v>0</v>
      </c>
      <c r="V108" s="13">
        <f>Sheet2!V108/Sheet2!AR108</f>
        <v>0</v>
      </c>
      <c r="W108" s="13">
        <f>Sheet2!W108/Sheet2!AS108</f>
        <v>0</v>
      </c>
      <c r="X108" s="13">
        <f>Sheet2!X108/Sheet2!AT108</f>
        <v>0</v>
      </c>
      <c r="Y108" s="13">
        <f>Sheet2!Y108/Sheet2!AU108</f>
        <v>0</v>
      </c>
      <c r="Z108" s="13">
        <f>Sheet2!Z108/Sheet2!AO108</f>
        <v>0</v>
      </c>
      <c r="AA108" s="13">
        <f>Sheet2!AA108/Sheet2!AP108</f>
        <v>0</v>
      </c>
      <c r="AB108" s="13">
        <f>Sheet2!AB108/Sheet2!AQ108</f>
        <v>0</v>
      </c>
      <c r="AC108" s="13">
        <f>Sheet2!AC108/Sheet2!AR108</f>
        <v>0</v>
      </c>
      <c r="AD108" s="13">
        <f>Sheet2!AD108/Sheet2!AS108</f>
        <v>0</v>
      </c>
      <c r="AE108" s="13">
        <f>Sheet2!AE108/Sheet2!AT108</f>
        <v>0</v>
      </c>
      <c r="AF108" s="13">
        <f>Sheet2!AF108/Sheet2!AU108</f>
        <v>0</v>
      </c>
      <c r="AG108" s="13">
        <f>Sheet2!AG108/Sheet2!AO108</f>
        <v>0</v>
      </c>
      <c r="AH108" s="13">
        <f>Sheet2!AH108/Sheet2!AP108</f>
        <v>0</v>
      </c>
      <c r="AI108" s="13">
        <f>Sheet2!AI108/Sheet2!AQ108</f>
        <v>0</v>
      </c>
      <c r="AJ108" s="13">
        <f>Sheet2!AJ108/Sheet2!AR108</f>
        <v>0</v>
      </c>
      <c r="AK108" s="13">
        <f>Sheet2!AK108/Sheet2!AS108</f>
        <v>0</v>
      </c>
      <c r="AL108" s="13">
        <f>Sheet2!AL108/Sheet2!AT108</f>
        <v>0</v>
      </c>
      <c r="AM108" s="13">
        <v>0</v>
      </c>
      <c r="AO108" s="12">
        <v>3040000</v>
      </c>
      <c r="AP108" s="12">
        <v>8039999.9999999991</v>
      </c>
      <c r="AQ108" s="12">
        <v>13040000</v>
      </c>
      <c r="AR108" s="12">
        <v>18040000</v>
      </c>
      <c r="AS108" s="12">
        <v>23040000</v>
      </c>
      <c r="AT108" s="12">
        <v>28040000</v>
      </c>
      <c r="AU108" s="12">
        <v>32040000</v>
      </c>
      <c r="AW108" s="12"/>
      <c r="AX108" s="12"/>
      <c r="AY108" s="12"/>
      <c r="AZ108" s="12"/>
      <c r="BA108" s="12"/>
      <c r="BB108" s="12"/>
      <c r="BC108" s="12"/>
    </row>
    <row r="109" spans="1:55">
      <c r="A109" s="10" t="s">
        <v>407</v>
      </c>
      <c r="B109" s="10" t="s">
        <v>408</v>
      </c>
      <c r="E109" s="13" t="e">
        <f>Sheet2!E109/Sheet2!AO109</f>
        <v>#N/A</v>
      </c>
      <c r="F109" s="13" t="e">
        <f>Sheet2!F109/Sheet2!AP109</f>
        <v>#N/A</v>
      </c>
      <c r="G109" s="13" t="e">
        <f>Sheet2!G109/Sheet2!AQ109</f>
        <v>#N/A</v>
      </c>
      <c r="H109" s="13" t="e">
        <f>Sheet2!H109/Sheet2!AR109</f>
        <v>#N/A</v>
      </c>
      <c r="I109" s="13" t="e">
        <f>Sheet2!I109/Sheet2!AS109</f>
        <v>#N/A</v>
      </c>
      <c r="J109" s="13" t="e">
        <f>Sheet2!J109/Sheet2!AT109</f>
        <v>#N/A</v>
      </c>
      <c r="K109" s="13" t="e">
        <f>Sheet2!K109/Sheet2!AU109</f>
        <v>#N/A</v>
      </c>
      <c r="L109" s="13" t="e">
        <f>Sheet2!L109/Sheet2!AO109</f>
        <v>#N/A</v>
      </c>
      <c r="M109" s="13" t="e">
        <f>Sheet2!M109/Sheet2!AP109</f>
        <v>#N/A</v>
      </c>
      <c r="N109" s="13" t="e">
        <f>Sheet2!N109/Sheet2!AQ109</f>
        <v>#N/A</v>
      </c>
      <c r="O109" s="13" t="e">
        <f>Sheet2!O109/Sheet2!AR109</f>
        <v>#N/A</v>
      </c>
      <c r="P109" s="13" t="e">
        <f>Sheet2!P109/Sheet2!AS109</f>
        <v>#N/A</v>
      </c>
      <c r="Q109" s="13" t="e">
        <f>Sheet2!Q109/Sheet2!AT109</f>
        <v>#N/A</v>
      </c>
      <c r="R109" s="13" t="e">
        <f>Sheet2!R109/Sheet2!AU109</f>
        <v>#N/A</v>
      </c>
      <c r="S109" s="13" t="e">
        <f>Sheet2!S109/Sheet2!AO109</f>
        <v>#N/A</v>
      </c>
      <c r="T109" s="13" t="e">
        <f>Sheet2!T109/Sheet2!AP109</f>
        <v>#N/A</v>
      </c>
      <c r="U109" s="13" t="e">
        <f>Sheet2!U109/Sheet2!AQ109</f>
        <v>#N/A</v>
      </c>
      <c r="V109" s="13" t="e">
        <f>Sheet2!V109/Sheet2!AR109</f>
        <v>#N/A</v>
      </c>
      <c r="W109" s="13" t="e">
        <f>Sheet2!W109/Sheet2!AS109</f>
        <v>#N/A</v>
      </c>
      <c r="X109" s="13" t="e">
        <f>Sheet2!X109/Sheet2!AT109</f>
        <v>#N/A</v>
      </c>
      <c r="Y109" s="13" t="e">
        <f>Sheet2!Y109/Sheet2!AU109</f>
        <v>#N/A</v>
      </c>
      <c r="Z109" s="13" t="e">
        <f>Sheet2!Z109/Sheet2!AO109</f>
        <v>#N/A</v>
      </c>
      <c r="AA109" s="13" t="e">
        <f>Sheet2!AA109/Sheet2!AP109</f>
        <v>#N/A</v>
      </c>
      <c r="AB109" s="13" t="e">
        <f>Sheet2!AB109/Sheet2!AQ109</f>
        <v>#N/A</v>
      </c>
      <c r="AC109" s="13" t="e">
        <f>Sheet2!AC109/Sheet2!AR109</f>
        <v>#N/A</v>
      </c>
      <c r="AD109" s="13" t="e">
        <f>Sheet2!AD109/Sheet2!AS109</f>
        <v>#N/A</v>
      </c>
      <c r="AE109" s="13" t="e">
        <f>Sheet2!AE109/Sheet2!AT109</f>
        <v>#N/A</v>
      </c>
      <c r="AF109" s="13" t="e">
        <f>Sheet2!AF109/Sheet2!AU109</f>
        <v>#N/A</v>
      </c>
      <c r="AG109" s="13" t="e">
        <f>Sheet2!AG109/Sheet2!AO109</f>
        <v>#N/A</v>
      </c>
      <c r="AH109" s="13" t="e">
        <f>Sheet2!AH109/Sheet2!AP109</f>
        <v>#N/A</v>
      </c>
      <c r="AI109" s="13" t="e">
        <f>Sheet2!AI109/Sheet2!AQ109</f>
        <v>#N/A</v>
      </c>
      <c r="AJ109" s="13" t="e">
        <f>Sheet2!AJ109/Sheet2!AR109</f>
        <v>#N/A</v>
      </c>
      <c r="AK109" s="13" t="e">
        <f>Sheet2!AK109/Sheet2!AS109</f>
        <v>#N/A</v>
      </c>
      <c r="AL109" s="13" t="e">
        <f>Sheet2!AL109/Sheet2!AT109</f>
        <v>#N/A</v>
      </c>
      <c r="AM109" s="13" t="e">
        <v>#N/A</v>
      </c>
      <c r="AO109" s="12" t="e">
        <v>#N/A</v>
      </c>
      <c r="AP109" s="12" t="e">
        <v>#N/A</v>
      </c>
      <c r="AQ109" s="12" t="e">
        <v>#N/A</v>
      </c>
      <c r="AR109" s="12" t="e">
        <v>#N/A</v>
      </c>
      <c r="AS109" s="12" t="e">
        <v>#N/A</v>
      </c>
      <c r="AT109" s="12" t="e">
        <v>#N/A</v>
      </c>
      <c r="AU109" s="12" t="e">
        <v>#N/A</v>
      </c>
      <c r="AW109" s="12"/>
      <c r="AX109" s="12"/>
      <c r="AY109" s="12"/>
      <c r="AZ109" s="12"/>
      <c r="BA109" s="12"/>
      <c r="BB109" s="12"/>
      <c r="BC109" s="12"/>
    </row>
    <row r="110" spans="1:55">
      <c r="A110" s="10" t="s">
        <v>409</v>
      </c>
      <c r="B110" s="10" t="s">
        <v>410</v>
      </c>
      <c r="E110" s="13" t="e">
        <f>Sheet2!E110/Sheet2!AO110</f>
        <v>#N/A</v>
      </c>
      <c r="F110" s="13" t="e">
        <f>Sheet2!F110/Sheet2!AP110</f>
        <v>#N/A</v>
      </c>
      <c r="G110" s="13" t="e">
        <f>Sheet2!G110/Sheet2!AQ110</f>
        <v>#N/A</v>
      </c>
      <c r="H110" s="13" t="e">
        <f>Sheet2!H110/Sheet2!AR110</f>
        <v>#N/A</v>
      </c>
      <c r="I110" s="13" t="e">
        <f>Sheet2!I110/Sheet2!AS110</f>
        <v>#N/A</v>
      </c>
      <c r="J110" s="13" t="e">
        <f>Sheet2!J110/Sheet2!AT110</f>
        <v>#N/A</v>
      </c>
      <c r="K110" s="13" t="e">
        <f>Sheet2!K110/Sheet2!AU110</f>
        <v>#N/A</v>
      </c>
      <c r="L110" s="13" t="e">
        <f>Sheet2!L110/Sheet2!AO110</f>
        <v>#N/A</v>
      </c>
      <c r="M110" s="13" t="e">
        <f>Sheet2!M110/Sheet2!AP110</f>
        <v>#N/A</v>
      </c>
      <c r="N110" s="13" t="e">
        <f>Sheet2!N110/Sheet2!AQ110</f>
        <v>#N/A</v>
      </c>
      <c r="O110" s="13" t="e">
        <f>Sheet2!O110/Sheet2!AR110</f>
        <v>#N/A</v>
      </c>
      <c r="P110" s="13" t="e">
        <f>Sheet2!P110/Sheet2!AS110</f>
        <v>#N/A</v>
      </c>
      <c r="Q110" s="13" t="e">
        <f>Sheet2!Q110/Sheet2!AT110</f>
        <v>#N/A</v>
      </c>
      <c r="R110" s="13" t="e">
        <f>Sheet2!R110/Sheet2!AU110</f>
        <v>#N/A</v>
      </c>
      <c r="S110" s="13" t="e">
        <f>Sheet2!S110/Sheet2!AO110</f>
        <v>#N/A</v>
      </c>
      <c r="T110" s="13" t="e">
        <f>Sheet2!T110/Sheet2!AP110</f>
        <v>#N/A</v>
      </c>
      <c r="U110" s="13" t="e">
        <f>Sheet2!U110/Sheet2!AQ110</f>
        <v>#N/A</v>
      </c>
      <c r="V110" s="13" t="e">
        <f>Sheet2!V110/Sheet2!AR110</f>
        <v>#N/A</v>
      </c>
      <c r="W110" s="13" t="e">
        <f>Sheet2!W110/Sheet2!AS110</f>
        <v>#N/A</v>
      </c>
      <c r="X110" s="13" t="e">
        <f>Sheet2!X110/Sheet2!AT110</f>
        <v>#N/A</v>
      </c>
      <c r="Y110" s="13" t="e">
        <f>Sheet2!Y110/Sheet2!AU110</f>
        <v>#N/A</v>
      </c>
      <c r="Z110" s="13" t="e">
        <f>Sheet2!Z110/Sheet2!AO110</f>
        <v>#N/A</v>
      </c>
      <c r="AA110" s="13" t="e">
        <f>Sheet2!AA110/Sheet2!AP110</f>
        <v>#N/A</v>
      </c>
      <c r="AB110" s="13" t="e">
        <f>Sheet2!AB110/Sheet2!AQ110</f>
        <v>#N/A</v>
      </c>
      <c r="AC110" s="13" t="e">
        <f>Sheet2!AC110/Sheet2!AR110</f>
        <v>#N/A</v>
      </c>
      <c r="AD110" s="13" t="e">
        <f>Sheet2!AD110/Sheet2!AS110</f>
        <v>#N/A</v>
      </c>
      <c r="AE110" s="13" t="e">
        <f>Sheet2!AE110/Sheet2!AT110</f>
        <v>#N/A</v>
      </c>
      <c r="AF110" s="13" t="e">
        <f>Sheet2!AF110/Sheet2!AU110</f>
        <v>#N/A</v>
      </c>
      <c r="AG110" s="13" t="e">
        <f>Sheet2!AG110/Sheet2!AO110</f>
        <v>#N/A</v>
      </c>
      <c r="AH110" s="13" t="e">
        <f>Sheet2!AH110/Sheet2!AP110</f>
        <v>#N/A</v>
      </c>
      <c r="AI110" s="13" t="e">
        <f>Sheet2!AI110/Sheet2!AQ110</f>
        <v>#N/A</v>
      </c>
      <c r="AJ110" s="13" t="e">
        <f>Sheet2!AJ110/Sheet2!AR110</f>
        <v>#N/A</v>
      </c>
      <c r="AK110" s="13" t="e">
        <f>Sheet2!AK110/Sheet2!AS110</f>
        <v>#N/A</v>
      </c>
      <c r="AL110" s="13" t="e">
        <f>Sheet2!AL110/Sheet2!AT110</f>
        <v>#N/A</v>
      </c>
      <c r="AM110" s="13" t="e">
        <v>#N/A</v>
      </c>
      <c r="AO110" s="12" t="e">
        <v>#N/A</v>
      </c>
      <c r="AP110" s="12" t="e">
        <v>#N/A</v>
      </c>
      <c r="AQ110" s="12" t="e">
        <v>#N/A</v>
      </c>
      <c r="AR110" s="12" t="e">
        <v>#N/A</v>
      </c>
      <c r="AS110" s="12" t="e">
        <v>#N/A</v>
      </c>
      <c r="AT110" s="12" t="e">
        <v>#N/A</v>
      </c>
      <c r="AU110" s="12" t="e">
        <v>#N/A</v>
      </c>
      <c r="AW110" s="12"/>
      <c r="AX110" s="12"/>
      <c r="AY110" s="12"/>
      <c r="AZ110" s="12"/>
      <c r="BA110" s="12"/>
      <c r="BB110" s="12"/>
      <c r="BC110" s="12"/>
    </row>
    <row r="111" spans="1:55">
      <c r="A111" s="10" t="s">
        <v>411</v>
      </c>
      <c r="B111" s="10" t="s">
        <v>412</v>
      </c>
      <c r="E111" s="13">
        <f>Sheet2!E111/Sheet2!AO111</f>
        <v>0</v>
      </c>
      <c r="F111" s="13">
        <f>Sheet2!F111/Sheet2!AP111</f>
        <v>0</v>
      </c>
      <c r="G111" s="13">
        <f>Sheet2!G111/Sheet2!AQ111</f>
        <v>0</v>
      </c>
      <c r="H111" s="13">
        <f>Sheet2!H111/Sheet2!AR111</f>
        <v>0</v>
      </c>
      <c r="I111" s="13">
        <f>Sheet2!I111/Sheet2!AS111</f>
        <v>0</v>
      </c>
      <c r="J111" s="13">
        <f>Sheet2!J111/Sheet2!AT111</f>
        <v>0</v>
      </c>
      <c r="K111" s="13">
        <f>Sheet2!K111/Sheet2!AU111</f>
        <v>0</v>
      </c>
      <c r="L111" s="13">
        <f>Sheet2!L111/Sheet2!AO111</f>
        <v>0</v>
      </c>
      <c r="M111" s="13">
        <f>Sheet2!M111/Sheet2!AP111</f>
        <v>0</v>
      </c>
      <c r="N111" s="13">
        <f>Sheet2!N111/Sheet2!AQ111</f>
        <v>0</v>
      </c>
      <c r="O111" s="13">
        <f>Sheet2!O111/Sheet2!AR111</f>
        <v>0</v>
      </c>
      <c r="P111" s="13">
        <f>Sheet2!P111/Sheet2!AS111</f>
        <v>0</v>
      </c>
      <c r="Q111" s="13">
        <f>Sheet2!Q111/Sheet2!AT111</f>
        <v>0</v>
      </c>
      <c r="R111" s="13">
        <f>Sheet2!R111/Sheet2!AU111</f>
        <v>0</v>
      </c>
      <c r="S111" s="13">
        <f>Sheet2!S111/Sheet2!AO111</f>
        <v>0</v>
      </c>
      <c r="T111" s="13">
        <f>Sheet2!T111/Sheet2!AP111</f>
        <v>0</v>
      </c>
      <c r="U111" s="13">
        <f>Sheet2!U111/Sheet2!AQ111</f>
        <v>0</v>
      </c>
      <c r="V111" s="13">
        <f>Sheet2!V111/Sheet2!AR111</f>
        <v>0</v>
      </c>
      <c r="W111" s="13">
        <f>Sheet2!W111/Sheet2!AS111</f>
        <v>0</v>
      </c>
      <c r="X111" s="13">
        <f>Sheet2!X111/Sheet2!AT111</f>
        <v>0</v>
      </c>
      <c r="Y111" s="13">
        <f>Sheet2!Y111/Sheet2!AU111</f>
        <v>0</v>
      </c>
      <c r="Z111" s="13">
        <f>Sheet2!Z111/Sheet2!AO111</f>
        <v>0</v>
      </c>
      <c r="AA111" s="13">
        <f>Sheet2!AA111/Sheet2!AP111</f>
        <v>0</v>
      </c>
      <c r="AB111" s="13">
        <f>Sheet2!AB111/Sheet2!AQ111</f>
        <v>0</v>
      </c>
      <c r="AC111" s="13">
        <f>Sheet2!AC111/Sheet2!AR111</f>
        <v>0</v>
      </c>
      <c r="AD111" s="13">
        <f>Sheet2!AD111/Sheet2!AS111</f>
        <v>0</v>
      </c>
      <c r="AE111" s="13">
        <f>Sheet2!AE111/Sheet2!AT111</f>
        <v>0</v>
      </c>
      <c r="AF111" s="13">
        <f>Sheet2!AF111/Sheet2!AU111</f>
        <v>0</v>
      </c>
      <c r="AG111" s="13">
        <f>Sheet2!AG111/Sheet2!AO111</f>
        <v>0</v>
      </c>
      <c r="AH111" s="13">
        <f>Sheet2!AH111/Sheet2!AP111</f>
        <v>0</v>
      </c>
      <c r="AI111" s="13">
        <f>Sheet2!AI111/Sheet2!AQ111</f>
        <v>0</v>
      </c>
      <c r="AJ111" s="13">
        <f>Sheet2!AJ111/Sheet2!AR111</f>
        <v>0</v>
      </c>
      <c r="AK111" s="13">
        <f>Sheet2!AK111/Sheet2!AS111</f>
        <v>0</v>
      </c>
      <c r="AL111" s="13">
        <f>Sheet2!AL111/Sheet2!AT111</f>
        <v>0</v>
      </c>
      <c r="AM111" s="13">
        <v>0</v>
      </c>
      <c r="AO111" s="12">
        <v>364000</v>
      </c>
      <c r="AP111" s="12">
        <v>364000</v>
      </c>
      <c r="AQ111" s="12">
        <v>364000</v>
      </c>
      <c r="AR111" s="12">
        <v>364000</v>
      </c>
      <c r="AS111" s="12">
        <v>364000</v>
      </c>
      <c r="AT111" s="12">
        <v>364000</v>
      </c>
      <c r="AU111" s="12">
        <v>364000</v>
      </c>
      <c r="AW111" s="12"/>
      <c r="AX111" s="12"/>
      <c r="AY111" s="12"/>
      <c r="AZ111" s="12"/>
      <c r="BA111" s="12"/>
      <c r="BB111" s="12"/>
      <c r="BC111" s="12"/>
    </row>
    <row r="112" spans="1:55">
      <c r="A112" s="10" t="s">
        <v>413</v>
      </c>
      <c r="B112" s="10" t="s">
        <v>414</v>
      </c>
      <c r="E112" s="13">
        <f>Sheet2!E112/Sheet2!AO112</f>
        <v>0.11389521640091116</v>
      </c>
      <c r="F112" s="13">
        <f>Sheet2!F112/Sheet2!AP112</f>
        <v>0</v>
      </c>
      <c r="G112" s="13">
        <f>Sheet2!G112/Sheet2!AQ112</f>
        <v>0.10820045558086561</v>
      </c>
      <c r="H112" s="13">
        <f>Sheet2!H112/Sheet2!AR112</f>
        <v>0</v>
      </c>
      <c r="I112" s="13">
        <f>Sheet2!I112/Sheet2!AS112</f>
        <v>2.6342824601366742E-2</v>
      </c>
      <c r="J112" s="13">
        <f>Sheet2!J112/Sheet2!AT112</f>
        <v>6.993166287015945E-2</v>
      </c>
      <c r="K112" s="13">
        <f>Sheet2!K112/Sheet2!AU112</f>
        <v>0</v>
      </c>
      <c r="L112" s="13">
        <f>Sheet2!L112/Sheet2!AO112</f>
        <v>0</v>
      </c>
      <c r="M112" s="13">
        <f>Sheet2!M112/Sheet2!AP112</f>
        <v>0</v>
      </c>
      <c r="N112" s="13">
        <f>Sheet2!N112/Sheet2!AQ112</f>
        <v>0</v>
      </c>
      <c r="O112" s="13">
        <f>Sheet2!O112/Sheet2!AR112</f>
        <v>0</v>
      </c>
      <c r="P112" s="13">
        <f>Sheet2!P112/Sheet2!AS112</f>
        <v>0</v>
      </c>
      <c r="Q112" s="13">
        <f>Sheet2!Q112/Sheet2!AT112</f>
        <v>0</v>
      </c>
      <c r="R112" s="13">
        <f>Sheet2!R112/Sheet2!AU112</f>
        <v>0</v>
      </c>
      <c r="S112" s="13">
        <f>Sheet2!S112/Sheet2!AO112</f>
        <v>0</v>
      </c>
      <c r="T112" s="13">
        <f>Sheet2!T112/Sheet2!AP112</f>
        <v>3.2144646924829158E-3</v>
      </c>
      <c r="U112" s="13">
        <f>Sheet2!U112/Sheet2!AQ112</f>
        <v>0</v>
      </c>
      <c r="V112" s="13">
        <f>Sheet2!V112/Sheet2!AR112</f>
        <v>0</v>
      </c>
      <c r="W112" s="13">
        <f>Sheet2!W112/Sheet2!AS112</f>
        <v>2.2779043280182231E-3</v>
      </c>
      <c r="X112" s="13">
        <f>Sheet2!X112/Sheet2!AT112</f>
        <v>1.3210364464692483E-2</v>
      </c>
      <c r="Y112" s="13">
        <f>Sheet2!Y112/Sheet2!AU112</f>
        <v>0</v>
      </c>
      <c r="Z112" s="13">
        <f>Sheet2!Z112/Sheet2!AO112</f>
        <v>2.3462414578587699E-2</v>
      </c>
      <c r="AA112" s="13">
        <f>Sheet2!AA112/Sheet2!AP112</f>
        <v>2.2560820045558087E-2</v>
      </c>
      <c r="AB112" s="13">
        <f>Sheet2!AB112/Sheet2!AQ112</f>
        <v>3.477744874715262E-2</v>
      </c>
      <c r="AC112" s="13">
        <f>Sheet2!AC112/Sheet2!AR112</f>
        <v>0.14123587699316628</v>
      </c>
      <c r="AD112" s="13">
        <f>Sheet2!AD112/Sheet2!AS112</f>
        <v>0.18613997722095671</v>
      </c>
      <c r="AE112" s="13">
        <f>Sheet2!AE112/Sheet2!AT112</f>
        <v>0.16311970387243735</v>
      </c>
      <c r="AF112" s="13">
        <f>Sheet2!AF112/Sheet2!AU112</f>
        <v>9.7505353075170845E-2</v>
      </c>
      <c r="AG112" s="13">
        <f>Sheet2!AG112/Sheet2!AO112</f>
        <v>0</v>
      </c>
      <c r="AH112" s="13">
        <f>Sheet2!AH112/Sheet2!AP112</f>
        <v>0</v>
      </c>
      <c r="AI112" s="13">
        <f>Sheet2!AI112/Sheet2!AQ112</f>
        <v>0</v>
      </c>
      <c r="AJ112" s="13">
        <f>Sheet2!AJ112/Sheet2!AR112</f>
        <v>0</v>
      </c>
      <c r="AK112" s="13">
        <f>Sheet2!AK112/Sheet2!AS112</f>
        <v>0</v>
      </c>
      <c r="AL112" s="13">
        <f>Sheet2!AL112/Sheet2!AT112</f>
        <v>0</v>
      </c>
      <c r="AM112" s="13">
        <v>0</v>
      </c>
      <c r="AO112" s="12">
        <v>8780000</v>
      </c>
      <c r="AP112" s="12">
        <v>8780000</v>
      </c>
      <c r="AQ112" s="12">
        <v>8780000</v>
      </c>
      <c r="AR112" s="12">
        <v>8780000</v>
      </c>
      <c r="AS112" s="12">
        <v>8780000</v>
      </c>
      <c r="AT112" s="12">
        <v>8780000</v>
      </c>
      <c r="AU112" s="12">
        <v>8780000</v>
      </c>
      <c r="AW112" s="12"/>
      <c r="AX112" s="12"/>
      <c r="AY112" s="12"/>
      <c r="AZ112" s="12"/>
      <c r="BA112" s="12"/>
      <c r="BB112" s="12"/>
      <c r="BC112" s="12"/>
    </row>
    <row r="113" spans="1:55">
      <c r="A113" s="10" t="s">
        <v>415</v>
      </c>
      <c r="B113" s="10" t="s">
        <v>416</v>
      </c>
      <c r="E113" s="13">
        <f>Sheet2!E113/Sheet2!AO113</f>
        <v>0</v>
      </c>
      <c r="F113" s="13">
        <f>Sheet2!F113/Sheet2!AP113</f>
        <v>0</v>
      </c>
      <c r="G113" s="13">
        <f>Sheet2!G113/Sheet2!AQ113</f>
        <v>0.68401536470968782</v>
      </c>
      <c r="H113" s="13">
        <f>Sheet2!H113/Sheet2!AR113</f>
        <v>1.1321365033155426</v>
      </c>
      <c r="I113" s="13">
        <f>Sheet2!I113/Sheet2!AS113</f>
        <v>0.45761523532265891</v>
      </c>
      <c r="J113" s="13">
        <f>Sheet2!J113/Sheet2!AT113</f>
        <v>0.90894387837619284</v>
      </c>
      <c r="K113" s="13">
        <f>Sheet2!K113/Sheet2!AU113</f>
        <v>0</v>
      </c>
      <c r="L113" s="13">
        <f>Sheet2!L113/Sheet2!AO113</f>
        <v>0</v>
      </c>
      <c r="M113" s="13">
        <f>Sheet2!M113/Sheet2!AP113</f>
        <v>0</v>
      </c>
      <c r="N113" s="13">
        <f>Sheet2!N113/Sheet2!AQ113</f>
        <v>0</v>
      </c>
      <c r="O113" s="13">
        <f>Sheet2!O113/Sheet2!AR113</f>
        <v>0</v>
      </c>
      <c r="P113" s="13">
        <f>Sheet2!P113/Sheet2!AS113</f>
        <v>0</v>
      </c>
      <c r="Q113" s="13">
        <f>Sheet2!Q113/Sheet2!AT113</f>
        <v>0</v>
      </c>
      <c r="R113" s="13">
        <f>Sheet2!R113/Sheet2!AU113</f>
        <v>0</v>
      </c>
      <c r="S113" s="13">
        <f>Sheet2!S113/Sheet2!AO113</f>
        <v>4.2050784408863015E-3</v>
      </c>
      <c r="T113" s="13">
        <f>Sheet2!T113/Sheet2!AP113</f>
        <v>0</v>
      </c>
      <c r="U113" s="13">
        <f>Sheet2!U113/Sheet2!AQ113</f>
        <v>4.0433446546983665E-2</v>
      </c>
      <c r="V113" s="13">
        <f>Sheet2!V113/Sheet2!AR113</f>
        <v>6.4903768397218176E-2</v>
      </c>
      <c r="W113" s="13">
        <f>Sheet2!W113/Sheet2!AS113</f>
        <v>0.15236778262979137</v>
      </c>
      <c r="X113" s="13">
        <f>Sheet2!X113/Sheet2!AT113</f>
        <v>1.6127931424874658E-2</v>
      </c>
      <c r="Y113" s="13">
        <f>Sheet2!Y113/Sheet2!AU113</f>
        <v>3.556784732330584E-2</v>
      </c>
      <c r="Z113" s="13">
        <f>Sheet2!Z113/Sheet2!AO113</f>
        <v>0</v>
      </c>
      <c r="AA113" s="13">
        <f>Sheet2!AA113/Sheet2!AP113</f>
        <v>0</v>
      </c>
      <c r="AB113" s="13">
        <f>Sheet2!AB113/Sheet2!AQ113</f>
        <v>0</v>
      </c>
      <c r="AC113" s="13">
        <f>Sheet2!AC113/Sheet2!AR113</f>
        <v>0</v>
      </c>
      <c r="AD113" s="13">
        <f>Sheet2!AD113/Sheet2!AS113</f>
        <v>0</v>
      </c>
      <c r="AE113" s="13">
        <f>Sheet2!AE113/Sheet2!AT113</f>
        <v>1.2938702895034774E-6</v>
      </c>
      <c r="AF113" s="13">
        <f>Sheet2!AF113/Sheet2!AU113</f>
        <v>0</v>
      </c>
      <c r="AG113" s="13">
        <f>Sheet2!AG113/Sheet2!AO113</f>
        <v>0</v>
      </c>
      <c r="AH113" s="13">
        <f>Sheet2!AH113/Sheet2!AP113</f>
        <v>0</v>
      </c>
      <c r="AI113" s="13">
        <f>Sheet2!AI113/Sheet2!AQ113</f>
        <v>0</v>
      </c>
      <c r="AJ113" s="13">
        <f>Sheet2!AJ113/Sheet2!AR113</f>
        <v>0</v>
      </c>
      <c r="AK113" s="13">
        <f>Sheet2!AK113/Sheet2!AS113</f>
        <v>0</v>
      </c>
      <c r="AL113" s="13">
        <f>Sheet2!AL113/Sheet2!AT113</f>
        <v>0</v>
      </c>
      <c r="AM113" s="13">
        <v>0</v>
      </c>
      <c r="AO113" s="12">
        <v>6183000</v>
      </c>
      <c r="AP113" s="12">
        <v>6183000</v>
      </c>
      <c r="AQ113" s="12">
        <v>6183000</v>
      </c>
      <c r="AR113" s="12">
        <v>6183000</v>
      </c>
      <c r="AS113" s="12">
        <v>6183000</v>
      </c>
      <c r="AT113" s="12">
        <v>6183000</v>
      </c>
      <c r="AU113" s="12">
        <v>6183000</v>
      </c>
      <c r="AW113" s="12"/>
      <c r="AX113" s="12"/>
      <c r="AY113" s="12"/>
      <c r="AZ113" s="12"/>
      <c r="BA113" s="12"/>
      <c r="BB113" s="12"/>
      <c r="BC113" s="12"/>
    </row>
    <row r="114" spans="1:55">
      <c r="A114" s="10" t="s">
        <v>417</v>
      </c>
      <c r="B114" s="10" t="s">
        <v>418</v>
      </c>
      <c r="E114" s="13">
        <f>Sheet2!E114/Sheet2!AO114</f>
        <v>0</v>
      </c>
      <c r="F114" s="13">
        <f>Sheet2!F114/Sheet2!AP114</f>
        <v>0</v>
      </c>
      <c r="G114" s="13">
        <f>Sheet2!G114/Sheet2!AQ114</f>
        <v>0</v>
      </c>
      <c r="H114" s="13">
        <f>Sheet2!H114/Sheet2!AR114</f>
        <v>0</v>
      </c>
      <c r="I114" s="13">
        <f>Sheet2!I114/Sheet2!AS114</f>
        <v>3.6337209302325581E-4</v>
      </c>
      <c r="J114" s="13">
        <f>Sheet2!J114/Sheet2!AT114</f>
        <v>0</v>
      </c>
      <c r="K114" s="13">
        <f>Sheet2!K114/Sheet2!AU114</f>
        <v>0</v>
      </c>
      <c r="L114" s="13">
        <f>Sheet2!L114/Sheet2!AO114</f>
        <v>0</v>
      </c>
      <c r="M114" s="13">
        <f>Sheet2!M114/Sheet2!AP114</f>
        <v>0</v>
      </c>
      <c r="N114" s="13">
        <f>Sheet2!N114/Sheet2!AQ114</f>
        <v>0</v>
      </c>
      <c r="O114" s="13">
        <f>Sheet2!O114/Sheet2!AR114</f>
        <v>0</v>
      </c>
      <c r="P114" s="13">
        <f>Sheet2!P114/Sheet2!AS114</f>
        <v>0</v>
      </c>
      <c r="Q114" s="13">
        <f>Sheet2!Q114/Sheet2!AT114</f>
        <v>0</v>
      </c>
      <c r="R114" s="13">
        <f>Sheet2!R114/Sheet2!AU114</f>
        <v>0</v>
      </c>
      <c r="S114" s="13">
        <f>Sheet2!S114/Sheet2!AO114</f>
        <v>2.1802325581395349E-4</v>
      </c>
      <c r="T114" s="13">
        <f>Sheet2!T114/Sheet2!AP114</f>
        <v>3.094186046511628E-3</v>
      </c>
      <c r="U114" s="13">
        <f>Sheet2!U114/Sheet2!AQ114</f>
        <v>4.3604651162790697E-3</v>
      </c>
      <c r="V114" s="13">
        <f>Sheet2!V114/Sheet2!AR114</f>
        <v>1.8472383720930232E-3</v>
      </c>
      <c r="W114" s="13">
        <f>Sheet2!W114/Sheet2!AS114</f>
        <v>3.3212209302325582E-3</v>
      </c>
      <c r="X114" s="13">
        <f>Sheet2!X114/Sheet2!AT114</f>
        <v>2.5689607558139534E-2</v>
      </c>
      <c r="Y114" s="13">
        <f>Sheet2!Y114/Sheet2!AU114</f>
        <v>1.3717296511627907E-3</v>
      </c>
      <c r="Z114" s="13">
        <f>Sheet2!Z114/Sheet2!AO114</f>
        <v>0</v>
      </c>
      <c r="AA114" s="13">
        <f>Sheet2!AA114/Sheet2!AP114</f>
        <v>0</v>
      </c>
      <c r="AB114" s="13">
        <f>Sheet2!AB114/Sheet2!AQ114</f>
        <v>0</v>
      </c>
      <c r="AC114" s="13">
        <f>Sheet2!AC114/Sheet2!AR114</f>
        <v>4.5719476744186045E-4</v>
      </c>
      <c r="AD114" s="13">
        <f>Sheet2!AD114/Sheet2!AS114</f>
        <v>4.7601744186046513E-5</v>
      </c>
      <c r="AE114" s="13">
        <f>Sheet2!AE114/Sheet2!AT114</f>
        <v>2.9796511627906978E-3</v>
      </c>
      <c r="AF114" s="13">
        <f>Sheet2!AF114/Sheet2!AU114</f>
        <v>0</v>
      </c>
      <c r="AG114" s="13">
        <f>Sheet2!AG114/Sheet2!AO114</f>
        <v>0</v>
      </c>
      <c r="AH114" s="13">
        <f>Sheet2!AH114/Sheet2!AP114</f>
        <v>0</v>
      </c>
      <c r="AI114" s="13">
        <f>Sheet2!AI114/Sheet2!AQ114</f>
        <v>0</v>
      </c>
      <c r="AJ114" s="13">
        <f>Sheet2!AJ114/Sheet2!AR114</f>
        <v>2.1802325581395349E-4</v>
      </c>
      <c r="AK114" s="13">
        <f>Sheet2!AK114/Sheet2!AS114</f>
        <v>0</v>
      </c>
      <c r="AL114" s="13">
        <f>Sheet2!AL114/Sheet2!AT114</f>
        <v>0</v>
      </c>
      <c r="AM114" s="13">
        <v>0</v>
      </c>
      <c r="AO114" s="12">
        <v>13760000</v>
      </c>
      <c r="AP114" s="12">
        <v>13760000</v>
      </c>
      <c r="AQ114" s="12">
        <v>13760000</v>
      </c>
      <c r="AR114" s="12">
        <v>13760000</v>
      </c>
      <c r="AS114" s="12">
        <v>13760000</v>
      </c>
      <c r="AT114" s="12">
        <v>13760000</v>
      </c>
      <c r="AU114" s="12">
        <v>13760000</v>
      </c>
      <c r="AW114" s="12"/>
      <c r="AX114" s="12"/>
      <c r="AY114" s="12"/>
      <c r="AZ114" s="12"/>
      <c r="BA114" s="12"/>
      <c r="BB114" s="12"/>
      <c r="BC114" s="12"/>
    </row>
    <row r="115" spans="1:55">
      <c r="A115" s="10" t="s">
        <v>419</v>
      </c>
      <c r="B115" s="10" t="s">
        <v>420</v>
      </c>
      <c r="E115" s="13">
        <f>Sheet2!E115/Sheet2!AO115</f>
        <v>0</v>
      </c>
      <c r="F115" s="13">
        <f>Sheet2!F115/Sheet2!AP115</f>
        <v>0</v>
      </c>
      <c r="G115" s="13">
        <f>Sheet2!G115/Sheet2!AQ115</f>
        <v>0</v>
      </c>
      <c r="H115" s="13">
        <f>Sheet2!H115/Sheet2!AR115</f>
        <v>0</v>
      </c>
      <c r="I115" s="13">
        <f>Sheet2!I115/Sheet2!AS115</f>
        <v>0</v>
      </c>
      <c r="J115" s="13">
        <f>Sheet2!J115/Sheet2!AT115</f>
        <v>0</v>
      </c>
      <c r="K115" s="13">
        <f>Sheet2!K115/Sheet2!AU115</f>
        <v>0</v>
      </c>
      <c r="L115" s="13">
        <f>Sheet2!L115/Sheet2!AO115</f>
        <v>0</v>
      </c>
      <c r="M115" s="13">
        <f>Sheet2!M115/Sheet2!AP115</f>
        <v>0</v>
      </c>
      <c r="N115" s="13">
        <f>Sheet2!N115/Sheet2!AQ115</f>
        <v>0</v>
      </c>
      <c r="O115" s="13">
        <f>Sheet2!O115/Sheet2!AR115</f>
        <v>0</v>
      </c>
      <c r="P115" s="13">
        <f>Sheet2!P115/Sheet2!AS115</f>
        <v>0</v>
      </c>
      <c r="Q115" s="13">
        <f>Sheet2!Q115/Sheet2!AT115</f>
        <v>0</v>
      </c>
      <c r="R115" s="13">
        <f>Sheet2!R115/Sheet2!AU115</f>
        <v>0</v>
      </c>
      <c r="S115" s="13">
        <f>Sheet2!S115/Sheet2!AO115</f>
        <v>0</v>
      </c>
      <c r="T115" s="13">
        <f>Sheet2!T115/Sheet2!AP115</f>
        <v>1.9607843137254902E-3</v>
      </c>
      <c r="U115" s="13">
        <f>Sheet2!U115/Sheet2!AQ115</f>
        <v>0</v>
      </c>
      <c r="V115" s="13">
        <f>Sheet2!V115/Sheet2!AR115</f>
        <v>0</v>
      </c>
      <c r="W115" s="13">
        <f>Sheet2!W115/Sheet2!AS115</f>
        <v>0</v>
      </c>
      <c r="X115" s="13">
        <f>Sheet2!X115/Sheet2!AT115</f>
        <v>1.0777777777777778E-2</v>
      </c>
      <c r="Y115" s="13">
        <f>Sheet2!Y115/Sheet2!AU115</f>
        <v>0</v>
      </c>
      <c r="Z115" s="13">
        <f>Sheet2!Z115/Sheet2!AO115</f>
        <v>0</v>
      </c>
      <c r="AA115" s="13">
        <f>Sheet2!AA115/Sheet2!AP115</f>
        <v>0</v>
      </c>
      <c r="AB115" s="13">
        <f>Sheet2!AB115/Sheet2!AQ115</f>
        <v>0.15587581699346406</v>
      </c>
      <c r="AC115" s="13">
        <f>Sheet2!AC115/Sheet2!AR115</f>
        <v>0</v>
      </c>
      <c r="AD115" s="13">
        <f>Sheet2!AD115/Sheet2!AS115</f>
        <v>0</v>
      </c>
      <c r="AE115" s="13">
        <f>Sheet2!AE115/Sheet2!AT115</f>
        <v>0</v>
      </c>
      <c r="AF115" s="13">
        <f>Sheet2!AF115/Sheet2!AU115</f>
        <v>0</v>
      </c>
      <c r="AG115" s="13">
        <f>Sheet2!AG115/Sheet2!AO115</f>
        <v>0</v>
      </c>
      <c r="AH115" s="13">
        <f>Sheet2!AH115/Sheet2!AP115</f>
        <v>0</v>
      </c>
      <c r="AI115" s="13">
        <f>Sheet2!AI115/Sheet2!AQ115</f>
        <v>0</v>
      </c>
      <c r="AJ115" s="13">
        <f>Sheet2!AJ115/Sheet2!AR115</f>
        <v>0</v>
      </c>
      <c r="AK115" s="13">
        <f>Sheet2!AK115/Sheet2!AS115</f>
        <v>0</v>
      </c>
      <c r="AL115" s="13">
        <f>Sheet2!AL115/Sheet2!AT115</f>
        <v>0</v>
      </c>
      <c r="AM115" s="13">
        <v>0</v>
      </c>
      <c r="AO115" s="12">
        <v>153000</v>
      </c>
      <c r="AP115" s="12">
        <v>153000</v>
      </c>
      <c r="AQ115" s="12">
        <v>153000</v>
      </c>
      <c r="AR115" s="12">
        <v>153000</v>
      </c>
      <c r="AS115" s="12">
        <v>153000</v>
      </c>
      <c r="AT115" s="12">
        <v>153000</v>
      </c>
      <c r="AU115" s="12">
        <v>153000</v>
      </c>
      <c r="AW115" s="12"/>
      <c r="AX115" s="12"/>
      <c r="AY115" s="12"/>
      <c r="AZ115" s="12"/>
      <c r="BA115" s="12"/>
      <c r="BB115" s="12"/>
      <c r="BC115" s="12"/>
    </row>
    <row r="116" spans="1:55">
      <c r="A116" s="10" t="s">
        <v>421</v>
      </c>
      <c r="B116" s="10" t="s">
        <v>422</v>
      </c>
      <c r="E116" s="13">
        <f>Sheet2!E116/Sheet2!AO116</f>
        <v>0</v>
      </c>
      <c r="F116" s="13">
        <f>Sheet2!F116/Sheet2!AP116</f>
        <v>0.23847376788553259</v>
      </c>
      <c r="G116" s="13">
        <f>Sheet2!G116/Sheet2!AQ116</f>
        <v>4.8012718600953894E-2</v>
      </c>
      <c r="H116" s="13">
        <f>Sheet2!H116/Sheet2!AR116</f>
        <v>0</v>
      </c>
      <c r="I116" s="13">
        <f>Sheet2!I116/Sheet2!AS116</f>
        <v>0</v>
      </c>
      <c r="J116" s="13">
        <f>Sheet2!J116/Sheet2!AT116</f>
        <v>0.16295707472178061</v>
      </c>
      <c r="K116" s="13">
        <f>Sheet2!K116/Sheet2!AU116</f>
        <v>9.5389507154213043E-2</v>
      </c>
      <c r="L116" s="13">
        <f>Sheet2!L116/Sheet2!AO116</f>
        <v>0</v>
      </c>
      <c r="M116" s="13">
        <f>Sheet2!M116/Sheet2!AP116</f>
        <v>0</v>
      </c>
      <c r="N116" s="13">
        <f>Sheet2!N116/Sheet2!AQ116</f>
        <v>0</v>
      </c>
      <c r="O116" s="13">
        <f>Sheet2!O116/Sheet2!AR116</f>
        <v>0</v>
      </c>
      <c r="P116" s="13">
        <f>Sheet2!P116/Sheet2!AS116</f>
        <v>0</v>
      </c>
      <c r="Q116" s="13">
        <f>Sheet2!Q116/Sheet2!AT116</f>
        <v>0</v>
      </c>
      <c r="R116" s="13">
        <f>Sheet2!R116/Sheet2!AU116</f>
        <v>0</v>
      </c>
      <c r="S116" s="13">
        <f>Sheet2!S116/Sheet2!AO116</f>
        <v>0</v>
      </c>
      <c r="T116" s="13">
        <f>Sheet2!T116/Sheet2!AP116</f>
        <v>0</v>
      </c>
      <c r="U116" s="13">
        <f>Sheet2!U116/Sheet2!AQ116</f>
        <v>3.9165341812400639E-3</v>
      </c>
      <c r="V116" s="13">
        <f>Sheet2!V116/Sheet2!AR116</f>
        <v>0</v>
      </c>
      <c r="W116" s="13">
        <f>Sheet2!W116/Sheet2!AS116</f>
        <v>5.5092209856915739E-3</v>
      </c>
      <c r="X116" s="13">
        <f>Sheet2!X116/Sheet2!AT116</f>
        <v>1.6171383147853737E-2</v>
      </c>
      <c r="Y116" s="13">
        <f>Sheet2!Y116/Sheet2!AU116</f>
        <v>6.6957074721780601E-3</v>
      </c>
      <c r="Z116" s="13">
        <f>Sheet2!Z116/Sheet2!AO116</f>
        <v>0</v>
      </c>
      <c r="AA116" s="13">
        <f>Sheet2!AA116/Sheet2!AP116</f>
        <v>0</v>
      </c>
      <c r="AB116" s="13">
        <f>Sheet2!AB116/Sheet2!AQ116</f>
        <v>0</v>
      </c>
      <c r="AC116" s="13">
        <f>Sheet2!AC116/Sheet2!AR116</f>
        <v>0</v>
      </c>
      <c r="AD116" s="13">
        <f>Sheet2!AD116/Sheet2!AS116</f>
        <v>0</v>
      </c>
      <c r="AE116" s="13">
        <f>Sheet2!AE116/Sheet2!AT116</f>
        <v>0</v>
      </c>
      <c r="AF116" s="13">
        <f>Sheet2!AF116/Sheet2!AU116</f>
        <v>0</v>
      </c>
      <c r="AG116" s="13">
        <f>Sheet2!AG116/Sheet2!AO116</f>
        <v>0</v>
      </c>
      <c r="AH116" s="13">
        <f>Sheet2!AH116/Sheet2!AP116</f>
        <v>0</v>
      </c>
      <c r="AI116" s="13">
        <f>Sheet2!AI116/Sheet2!AQ116</f>
        <v>0</v>
      </c>
      <c r="AJ116" s="13">
        <f>Sheet2!AJ116/Sheet2!AR116</f>
        <v>0</v>
      </c>
      <c r="AK116" s="13">
        <f>Sheet2!AK116/Sheet2!AS116</f>
        <v>0</v>
      </c>
      <c r="AL116" s="13">
        <f>Sheet2!AL116/Sheet2!AT116</f>
        <v>0</v>
      </c>
      <c r="AM116" s="13">
        <v>0</v>
      </c>
      <c r="AO116" s="12">
        <v>6290000</v>
      </c>
      <c r="AP116" s="12">
        <v>6290000</v>
      </c>
      <c r="AQ116" s="12">
        <v>6290000</v>
      </c>
      <c r="AR116" s="12">
        <v>6290000</v>
      </c>
      <c r="AS116" s="12">
        <v>6290000</v>
      </c>
      <c r="AT116" s="12">
        <v>6290000</v>
      </c>
      <c r="AU116" s="12">
        <v>6290000</v>
      </c>
      <c r="AW116" s="12"/>
      <c r="AX116" s="12"/>
      <c r="AY116" s="12"/>
      <c r="AZ116" s="12"/>
      <c r="BA116" s="12"/>
      <c r="BB116" s="12"/>
      <c r="BC116" s="12"/>
    </row>
    <row r="117" spans="1:55">
      <c r="A117" s="10" t="s">
        <v>423</v>
      </c>
      <c r="B117" s="10" t="s">
        <v>424</v>
      </c>
      <c r="E117" s="13">
        <f>Sheet2!E117/Sheet2!AO117</f>
        <v>0</v>
      </c>
      <c r="F117" s="13">
        <f>Sheet2!F117/Sheet2!AP117</f>
        <v>0</v>
      </c>
      <c r="G117" s="13">
        <f>Sheet2!G117/Sheet2!AQ117</f>
        <v>0</v>
      </c>
      <c r="H117" s="13">
        <f>Sheet2!H117/Sheet2!AR117</f>
        <v>0</v>
      </c>
      <c r="I117" s="13">
        <f>Sheet2!I117/Sheet2!AS117</f>
        <v>0</v>
      </c>
      <c r="J117" s="13">
        <f>Sheet2!J117/Sheet2!AT117</f>
        <v>0</v>
      </c>
      <c r="K117" s="13">
        <f>Sheet2!K117/Sheet2!AU117</f>
        <v>0</v>
      </c>
      <c r="L117" s="13">
        <f>Sheet2!L117/Sheet2!AO117</f>
        <v>0</v>
      </c>
      <c r="M117" s="13">
        <f>Sheet2!M117/Sheet2!AP117</f>
        <v>0</v>
      </c>
      <c r="N117" s="13">
        <f>Sheet2!N117/Sheet2!AQ117</f>
        <v>0</v>
      </c>
      <c r="O117" s="13">
        <f>Sheet2!O117/Sheet2!AR117</f>
        <v>0</v>
      </c>
      <c r="P117" s="13">
        <f>Sheet2!P117/Sheet2!AS117</f>
        <v>0</v>
      </c>
      <c r="Q117" s="13">
        <f>Sheet2!Q117/Sheet2!AT117</f>
        <v>0</v>
      </c>
      <c r="R117" s="13">
        <f>Sheet2!R117/Sheet2!AU117</f>
        <v>0</v>
      </c>
      <c r="S117" s="13">
        <f>Sheet2!S117/Sheet2!AO117</f>
        <v>0</v>
      </c>
      <c r="T117" s="13">
        <f>Sheet2!T117/Sheet2!AP117</f>
        <v>0</v>
      </c>
      <c r="U117" s="13">
        <f>Sheet2!U117/Sheet2!AQ117</f>
        <v>0</v>
      </c>
      <c r="V117" s="13">
        <f>Sheet2!V117/Sheet2!AR117</f>
        <v>0</v>
      </c>
      <c r="W117" s="13">
        <f>Sheet2!W117/Sheet2!AS117</f>
        <v>0</v>
      </c>
      <c r="X117" s="13">
        <f>Sheet2!X117/Sheet2!AT117</f>
        <v>0</v>
      </c>
      <c r="Y117" s="13">
        <f>Sheet2!Y117/Sheet2!AU117</f>
        <v>0</v>
      </c>
      <c r="Z117" s="13">
        <f>Sheet2!Z117/Sheet2!AO117</f>
        <v>0</v>
      </c>
      <c r="AA117" s="13">
        <f>Sheet2!AA117/Sheet2!AP117</f>
        <v>0</v>
      </c>
      <c r="AB117" s="13">
        <f>Sheet2!AB117/Sheet2!AQ117</f>
        <v>0</v>
      </c>
      <c r="AC117" s="13">
        <f>Sheet2!AC117/Sheet2!AR117</f>
        <v>0</v>
      </c>
      <c r="AD117" s="13">
        <f>Sheet2!AD117/Sheet2!AS117</f>
        <v>0</v>
      </c>
      <c r="AE117" s="13">
        <f>Sheet2!AE117/Sheet2!AT117</f>
        <v>0</v>
      </c>
      <c r="AF117" s="13">
        <f>Sheet2!AF117/Sheet2!AU117</f>
        <v>0</v>
      </c>
      <c r="AG117" s="13">
        <f>Sheet2!AG117/Sheet2!AO117</f>
        <v>0</v>
      </c>
      <c r="AH117" s="13">
        <f>Sheet2!AH117/Sheet2!AP117</f>
        <v>0</v>
      </c>
      <c r="AI117" s="13">
        <f>Sheet2!AI117/Sheet2!AQ117</f>
        <v>0</v>
      </c>
      <c r="AJ117" s="13">
        <f>Sheet2!AJ117/Sheet2!AR117</f>
        <v>0</v>
      </c>
      <c r="AK117" s="13">
        <f>Sheet2!AK117/Sheet2!AS117</f>
        <v>0</v>
      </c>
      <c r="AL117" s="13">
        <f>Sheet2!AL117/Sheet2!AT117</f>
        <v>0</v>
      </c>
      <c r="AM117" s="13">
        <v>0</v>
      </c>
      <c r="AO117" s="12">
        <v>317000</v>
      </c>
      <c r="AP117" s="12">
        <v>317000</v>
      </c>
      <c r="AQ117" s="12">
        <v>317000</v>
      </c>
      <c r="AR117" s="12">
        <v>317000</v>
      </c>
      <c r="AS117" s="12">
        <v>317000</v>
      </c>
      <c r="AT117" s="12">
        <v>317000</v>
      </c>
      <c r="AU117" s="12">
        <v>317000</v>
      </c>
      <c r="AW117" s="12"/>
      <c r="AX117" s="12"/>
      <c r="AY117" s="12"/>
      <c r="AZ117" s="12"/>
      <c r="BA117" s="12"/>
      <c r="BB117" s="12"/>
      <c r="BC117" s="12"/>
    </row>
    <row r="118" spans="1:55">
      <c r="A118" s="10" t="s">
        <v>425</v>
      </c>
      <c r="B118" s="10" t="s">
        <v>426</v>
      </c>
      <c r="E118" s="13" t="e">
        <f>Sheet2!E118/Sheet2!AO118</f>
        <v>#N/A</v>
      </c>
      <c r="F118" s="13" t="e">
        <f>Sheet2!F118/Sheet2!AP118</f>
        <v>#N/A</v>
      </c>
      <c r="G118" s="13" t="e">
        <f>Sheet2!G118/Sheet2!AQ118</f>
        <v>#N/A</v>
      </c>
      <c r="H118" s="13" t="e">
        <f>Sheet2!H118/Sheet2!AR118</f>
        <v>#N/A</v>
      </c>
      <c r="I118" s="13" t="e">
        <f>Sheet2!I118/Sheet2!AS118</f>
        <v>#N/A</v>
      </c>
      <c r="J118" s="13" t="e">
        <f>Sheet2!J118/Sheet2!AT118</f>
        <v>#N/A</v>
      </c>
      <c r="K118" s="13" t="e">
        <f>Sheet2!K118/Sheet2!AU118</f>
        <v>#N/A</v>
      </c>
      <c r="L118" s="13" t="e">
        <f>Sheet2!L118/Sheet2!AO118</f>
        <v>#N/A</v>
      </c>
      <c r="M118" s="13" t="e">
        <f>Sheet2!M118/Sheet2!AP118</f>
        <v>#N/A</v>
      </c>
      <c r="N118" s="13" t="e">
        <f>Sheet2!N118/Sheet2!AQ118</f>
        <v>#N/A</v>
      </c>
      <c r="O118" s="13" t="e">
        <f>Sheet2!O118/Sheet2!AR118</f>
        <v>#N/A</v>
      </c>
      <c r="P118" s="13" t="e">
        <f>Sheet2!P118/Sheet2!AS118</f>
        <v>#N/A</v>
      </c>
      <c r="Q118" s="13" t="e">
        <f>Sheet2!Q118/Sheet2!AT118</f>
        <v>#N/A</v>
      </c>
      <c r="R118" s="13" t="e">
        <f>Sheet2!R118/Sheet2!AU118</f>
        <v>#N/A</v>
      </c>
      <c r="S118" s="13" t="e">
        <f>Sheet2!S118/Sheet2!AO118</f>
        <v>#N/A</v>
      </c>
      <c r="T118" s="13" t="e">
        <f>Sheet2!T118/Sheet2!AP118</f>
        <v>#N/A</v>
      </c>
      <c r="U118" s="13" t="e">
        <f>Sheet2!U118/Sheet2!AQ118</f>
        <v>#N/A</v>
      </c>
      <c r="V118" s="13" t="e">
        <f>Sheet2!V118/Sheet2!AR118</f>
        <v>#N/A</v>
      </c>
      <c r="W118" s="13" t="e">
        <f>Sheet2!W118/Sheet2!AS118</f>
        <v>#N/A</v>
      </c>
      <c r="X118" s="13" t="e">
        <f>Sheet2!X118/Sheet2!AT118</f>
        <v>#N/A</v>
      </c>
      <c r="Y118" s="13" t="e">
        <f>Sheet2!Y118/Sheet2!AU118</f>
        <v>#N/A</v>
      </c>
      <c r="Z118" s="13" t="e">
        <f>Sheet2!Z118/Sheet2!AO118</f>
        <v>#N/A</v>
      </c>
      <c r="AA118" s="13" t="e">
        <f>Sheet2!AA118/Sheet2!AP118</f>
        <v>#N/A</v>
      </c>
      <c r="AB118" s="13" t="e">
        <f>Sheet2!AB118/Sheet2!AQ118</f>
        <v>#N/A</v>
      </c>
      <c r="AC118" s="13" t="e">
        <f>Sheet2!AC118/Sheet2!AR118</f>
        <v>#N/A</v>
      </c>
      <c r="AD118" s="13" t="e">
        <f>Sheet2!AD118/Sheet2!AS118</f>
        <v>#N/A</v>
      </c>
      <c r="AE118" s="13" t="e">
        <f>Sheet2!AE118/Sheet2!AT118</f>
        <v>#N/A</v>
      </c>
      <c r="AF118" s="13" t="e">
        <f>Sheet2!AF118/Sheet2!AU118</f>
        <v>#N/A</v>
      </c>
      <c r="AG118" s="13" t="e">
        <f>Sheet2!AG118/Sheet2!AO118</f>
        <v>#N/A</v>
      </c>
      <c r="AH118" s="13" t="e">
        <f>Sheet2!AH118/Sheet2!AP118</f>
        <v>#N/A</v>
      </c>
      <c r="AI118" s="13" t="e">
        <f>Sheet2!AI118/Sheet2!AQ118</f>
        <v>#N/A</v>
      </c>
      <c r="AJ118" s="13" t="e">
        <f>Sheet2!AJ118/Sheet2!AR118</f>
        <v>#N/A</v>
      </c>
      <c r="AK118" s="13" t="e">
        <f>Sheet2!AK118/Sheet2!AS118</f>
        <v>#N/A</v>
      </c>
      <c r="AL118" s="13" t="e">
        <f>Sheet2!AL118/Sheet2!AT118</f>
        <v>#N/A</v>
      </c>
      <c r="AM118" s="13" t="e">
        <v>#N/A</v>
      </c>
      <c r="AO118" s="12" t="e">
        <v>#N/A</v>
      </c>
      <c r="AP118" s="12" t="e">
        <v>#N/A</v>
      </c>
      <c r="AQ118" s="12" t="e">
        <v>#N/A</v>
      </c>
      <c r="AR118" s="12" t="e">
        <v>#N/A</v>
      </c>
      <c r="AS118" s="12" t="e">
        <v>#N/A</v>
      </c>
      <c r="AT118" s="12" t="e">
        <v>#N/A</v>
      </c>
      <c r="AU118" s="12" t="e">
        <v>#N/A</v>
      </c>
      <c r="AW118" s="12"/>
      <c r="AX118" s="12"/>
      <c r="AY118" s="12"/>
      <c r="AZ118" s="12"/>
      <c r="BA118" s="12"/>
      <c r="BB118" s="12"/>
      <c r="BC118" s="12"/>
    </row>
    <row r="119" spans="1:55">
      <c r="A119" s="10" t="s">
        <v>427</v>
      </c>
      <c r="B119" s="10" t="s">
        <v>428</v>
      </c>
      <c r="E119" s="13">
        <f>Sheet2!E119/Sheet2!AO119</f>
        <v>1.7408123791102514E-2</v>
      </c>
      <c r="F119" s="13">
        <f>Sheet2!F119/Sheet2!AP119</f>
        <v>1.0315925209542232</v>
      </c>
      <c r="G119" s="13">
        <f>Sheet2!G119/Sheet2!AQ119</f>
        <v>0</v>
      </c>
      <c r="H119" s="13">
        <f>Sheet2!H119/Sheet2!AR119</f>
        <v>0.28788330109606708</v>
      </c>
      <c r="I119" s="13">
        <f>Sheet2!I119/Sheet2!AS119</f>
        <v>1.3797549967762734E-2</v>
      </c>
      <c r="J119" s="13">
        <f>Sheet2!J119/Sheet2!AT119</f>
        <v>0.64474532559638942</v>
      </c>
      <c r="K119" s="13">
        <f>Sheet2!K119/Sheet2!AU119</f>
        <v>0.19342359767891681</v>
      </c>
      <c r="L119" s="13">
        <f>Sheet2!L119/Sheet2!AO119</f>
        <v>0</v>
      </c>
      <c r="M119" s="13">
        <f>Sheet2!M119/Sheet2!AP119</f>
        <v>0</v>
      </c>
      <c r="N119" s="13">
        <f>Sheet2!N119/Sheet2!AQ119</f>
        <v>0</v>
      </c>
      <c r="O119" s="13">
        <f>Sheet2!O119/Sheet2!AR119</f>
        <v>0</v>
      </c>
      <c r="P119" s="13">
        <f>Sheet2!P119/Sheet2!AS119</f>
        <v>0</v>
      </c>
      <c r="Q119" s="13">
        <f>Sheet2!Q119/Sheet2!AT119</f>
        <v>0</v>
      </c>
      <c r="R119" s="13">
        <f>Sheet2!R119/Sheet2!AU119</f>
        <v>0</v>
      </c>
      <c r="S119" s="13">
        <f>Sheet2!S119/Sheet2!AO119</f>
        <v>0</v>
      </c>
      <c r="T119" s="13">
        <f>Sheet2!T119/Sheet2!AP119</f>
        <v>6.382978723404255E-3</v>
      </c>
      <c r="U119" s="13">
        <f>Sheet2!U119/Sheet2!AQ119</f>
        <v>0</v>
      </c>
      <c r="V119" s="13">
        <f>Sheet2!V119/Sheet2!AR119</f>
        <v>3.8684719535783365E-4</v>
      </c>
      <c r="W119" s="13">
        <f>Sheet2!W119/Sheet2!AS119</f>
        <v>3.5009671179883947E-2</v>
      </c>
      <c r="X119" s="13">
        <f>Sheet2!X119/Sheet2!AT119</f>
        <v>6.0115409413281751E-2</v>
      </c>
      <c r="Y119" s="13">
        <f>Sheet2!Y119/Sheet2!AU119</f>
        <v>1.2088974854932301E-2</v>
      </c>
      <c r="Z119" s="13">
        <f>Sheet2!Z119/Sheet2!AO119</f>
        <v>0</v>
      </c>
      <c r="AA119" s="13">
        <f>Sheet2!AA119/Sheet2!AP119</f>
        <v>0</v>
      </c>
      <c r="AB119" s="13">
        <f>Sheet2!AB119/Sheet2!AQ119</f>
        <v>1.9342359767891682E-4</v>
      </c>
      <c r="AC119" s="13">
        <f>Sheet2!AC119/Sheet2!AR119</f>
        <v>0</v>
      </c>
      <c r="AD119" s="13">
        <f>Sheet2!AD119/Sheet2!AS119</f>
        <v>1.1411992263056092E-4</v>
      </c>
      <c r="AE119" s="13">
        <f>Sheet2!AE119/Sheet2!AT119</f>
        <v>0</v>
      </c>
      <c r="AF119" s="13">
        <f>Sheet2!AF119/Sheet2!AU119</f>
        <v>0</v>
      </c>
      <c r="AG119" s="13">
        <f>Sheet2!AG119/Sheet2!AO119</f>
        <v>0</v>
      </c>
      <c r="AH119" s="13">
        <f>Sheet2!AH119/Sheet2!AP119</f>
        <v>0</v>
      </c>
      <c r="AI119" s="13">
        <f>Sheet2!AI119/Sheet2!AQ119</f>
        <v>0</v>
      </c>
      <c r="AJ119" s="13">
        <f>Sheet2!AJ119/Sheet2!AR119</f>
        <v>0</v>
      </c>
      <c r="AK119" s="13">
        <f>Sheet2!AK119/Sheet2!AS119</f>
        <v>0</v>
      </c>
      <c r="AL119" s="13">
        <f>Sheet2!AL119/Sheet2!AT119</f>
        <v>0</v>
      </c>
      <c r="AM119" s="13">
        <v>0</v>
      </c>
      <c r="AO119" s="12">
        <v>1551000</v>
      </c>
      <c r="AP119" s="12">
        <v>1551000</v>
      </c>
      <c r="AQ119" s="12">
        <v>1551000</v>
      </c>
      <c r="AR119" s="12">
        <v>1551000</v>
      </c>
      <c r="AS119" s="12">
        <v>1551000</v>
      </c>
      <c r="AT119" s="12">
        <v>1551000</v>
      </c>
      <c r="AU119" s="12">
        <v>1551000</v>
      </c>
      <c r="AW119" s="12"/>
      <c r="AX119" s="12"/>
      <c r="AY119" s="12"/>
      <c r="AZ119" s="12"/>
      <c r="BA119" s="12"/>
      <c r="BB119" s="12"/>
      <c r="BC119" s="12"/>
    </row>
    <row r="120" spans="1:55">
      <c r="A120" s="10" t="s">
        <v>429</v>
      </c>
      <c r="B120" s="10" t="s">
        <v>430</v>
      </c>
      <c r="E120" s="13">
        <f>Sheet2!E120/Sheet2!AO120</f>
        <v>0</v>
      </c>
      <c r="F120" s="13">
        <f>Sheet2!F120/Sheet2!AP120</f>
        <v>0</v>
      </c>
      <c r="G120" s="13">
        <f>Sheet2!G120/Sheet2!AQ120</f>
        <v>0</v>
      </c>
      <c r="H120" s="13">
        <f>Sheet2!H120/Sheet2!AR120</f>
        <v>0</v>
      </c>
      <c r="I120" s="13">
        <f>Sheet2!I120/Sheet2!AS120</f>
        <v>0</v>
      </c>
      <c r="J120" s="13">
        <f>Sheet2!J120/Sheet2!AT120</f>
        <v>0</v>
      </c>
      <c r="K120" s="13">
        <f>Sheet2!K120/Sheet2!AU120</f>
        <v>0</v>
      </c>
      <c r="L120" s="13">
        <f>Sheet2!L120/Sheet2!AO120</f>
        <v>0</v>
      </c>
      <c r="M120" s="13">
        <f>Sheet2!M120/Sheet2!AP120</f>
        <v>0</v>
      </c>
      <c r="N120" s="13">
        <f>Sheet2!N120/Sheet2!AQ120</f>
        <v>0</v>
      </c>
      <c r="O120" s="13">
        <f>Sheet2!O120/Sheet2!AR120</f>
        <v>0</v>
      </c>
      <c r="P120" s="13">
        <f>Sheet2!P120/Sheet2!AS120</f>
        <v>0</v>
      </c>
      <c r="Q120" s="13">
        <f>Sheet2!Q120/Sheet2!AT120</f>
        <v>0</v>
      </c>
      <c r="R120" s="13">
        <f>Sheet2!R120/Sheet2!AU120</f>
        <v>0</v>
      </c>
      <c r="S120" s="13">
        <f>Sheet2!S120/Sheet2!AO120</f>
        <v>0</v>
      </c>
      <c r="T120" s="13">
        <f>Sheet2!T120/Sheet2!AP120</f>
        <v>0</v>
      </c>
      <c r="U120" s="13">
        <f>Sheet2!U120/Sheet2!AQ120</f>
        <v>0</v>
      </c>
      <c r="V120" s="13">
        <f>Sheet2!V120/Sheet2!AR120</f>
        <v>0</v>
      </c>
      <c r="W120" s="13">
        <f>Sheet2!W120/Sheet2!AS120</f>
        <v>0</v>
      </c>
      <c r="X120" s="13">
        <f>Sheet2!X120/Sheet2!AT120</f>
        <v>0</v>
      </c>
      <c r="Y120" s="13">
        <f>Sheet2!Y120/Sheet2!AU120</f>
        <v>0</v>
      </c>
      <c r="Z120" s="13">
        <f>Sheet2!Z120/Sheet2!AO120</f>
        <v>0.14260559006211179</v>
      </c>
      <c r="AA120" s="13">
        <f>Sheet2!AA120/Sheet2!AP120</f>
        <v>3.6335403726708073E-4</v>
      </c>
      <c r="AB120" s="13">
        <f>Sheet2!AB120/Sheet2!AQ120</f>
        <v>1.2429606625258799E-2</v>
      </c>
      <c r="AC120" s="13">
        <f>Sheet2!AC120/Sheet2!AR120</f>
        <v>2.3809523809523812E-3</v>
      </c>
      <c r="AD120" s="13">
        <f>Sheet2!AD120/Sheet2!AS120</f>
        <v>2.1221532091097307E-3</v>
      </c>
      <c r="AE120" s="13">
        <f>Sheet2!AE120/Sheet2!AT120</f>
        <v>0</v>
      </c>
      <c r="AF120" s="13">
        <f>Sheet2!AF120/Sheet2!AU120</f>
        <v>0</v>
      </c>
      <c r="AG120" s="13">
        <f>Sheet2!AG120/Sheet2!AO120</f>
        <v>0</v>
      </c>
      <c r="AH120" s="13">
        <f>Sheet2!AH120/Sheet2!AP120</f>
        <v>0</v>
      </c>
      <c r="AI120" s="13">
        <f>Sheet2!AI120/Sheet2!AQ120</f>
        <v>0</v>
      </c>
      <c r="AJ120" s="13">
        <f>Sheet2!AJ120/Sheet2!AR120</f>
        <v>0</v>
      </c>
      <c r="AK120" s="13">
        <f>Sheet2!AK120/Sheet2!AS120</f>
        <v>0</v>
      </c>
      <c r="AL120" s="13">
        <f>Sheet2!AL120/Sheet2!AT120</f>
        <v>0</v>
      </c>
      <c r="AM120" s="13">
        <v>0</v>
      </c>
      <c r="AO120" s="12">
        <v>966000</v>
      </c>
      <c r="AP120" s="12">
        <v>966000</v>
      </c>
      <c r="AQ120" s="12">
        <v>966000</v>
      </c>
      <c r="AR120" s="12">
        <v>966000</v>
      </c>
      <c r="AS120" s="12">
        <v>966000</v>
      </c>
      <c r="AT120" s="12">
        <v>966000</v>
      </c>
      <c r="AU120" s="12">
        <v>966000</v>
      </c>
      <c r="AW120" s="12"/>
      <c r="AX120" s="12"/>
      <c r="AY120" s="12"/>
      <c r="AZ120" s="12"/>
      <c r="BA120" s="12"/>
      <c r="BB120" s="12"/>
      <c r="BC120" s="12"/>
    </row>
    <row r="121" spans="1:55">
      <c r="A121" s="10" t="s">
        <v>431</v>
      </c>
      <c r="B121" s="10" t="s">
        <v>432</v>
      </c>
      <c r="E121" s="13">
        <f>Sheet2!E121/Sheet2!AO121</f>
        <v>0</v>
      </c>
      <c r="F121" s="13">
        <f>Sheet2!F121/Sheet2!AP121</f>
        <v>0</v>
      </c>
      <c r="G121" s="13">
        <f>Sheet2!G121/Sheet2!AQ121</f>
        <v>0</v>
      </c>
      <c r="H121" s="13">
        <f>Sheet2!H121/Sheet2!AR121</f>
        <v>0</v>
      </c>
      <c r="I121" s="13">
        <f>Sheet2!I121/Sheet2!AS121</f>
        <v>9.6196536924670717E-4</v>
      </c>
      <c r="J121" s="13">
        <f>Sheet2!J121/Sheet2!AT121</f>
        <v>0</v>
      </c>
      <c r="K121" s="13">
        <f>Sheet2!K121/Sheet2!AU121</f>
        <v>0</v>
      </c>
      <c r="L121" s="13">
        <f>Sheet2!L121/Sheet2!AO121</f>
        <v>0</v>
      </c>
      <c r="M121" s="13">
        <f>Sheet2!M121/Sheet2!AP121</f>
        <v>0</v>
      </c>
      <c r="N121" s="13">
        <f>Sheet2!N121/Sheet2!AQ121</f>
        <v>2.3679147550688176E-4</v>
      </c>
      <c r="O121" s="13">
        <f>Sheet2!O121/Sheet2!AR121</f>
        <v>0</v>
      </c>
      <c r="P121" s="13">
        <f>Sheet2!P121/Sheet2!AS121</f>
        <v>0</v>
      </c>
      <c r="Q121" s="13">
        <f>Sheet2!Q121/Sheet2!AT121</f>
        <v>0</v>
      </c>
      <c r="R121" s="13">
        <f>Sheet2!R121/Sheet2!AU121</f>
        <v>0</v>
      </c>
      <c r="S121" s="13">
        <f>Sheet2!S121/Sheet2!AO121</f>
        <v>2.5484682551428148E-3</v>
      </c>
      <c r="T121" s="13">
        <f>Sheet2!T121/Sheet2!AP121</f>
        <v>2.9912683143406839E-4</v>
      </c>
      <c r="U121" s="13">
        <f>Sheet2!U121/Sheet2!AQ121</f>
        <v>9.1608702086724879E-4</v>
      </c>
      <c r="V121" s="13">
        <f>Sheet2!V121/Sheet2!AR121</f>
        <v>4.0001479946721917E-3</v>
      </c>
      <c r="W121" s="13">
        <f>Sheet2!W121/Sheet2!AS121</f>
        <v>9.728577771200236E-3</v>
      </c>
      <c r="X121" s="13">
        <f>Sheet2!X121/Sheet2!AT121</f>
        <v>2.55577919194909E-2</v>
      </c>
      <c r="Y121" s="13">
        <f>Sheet2!Y121/Sheet2!AU121</f>
        <v>1.7466094420600858E-2</v>
      </c>
      <c r="Z121" s="13">
        <f>Sheet2!Z121/Sheet2!AO121</f>
        <v>7.3997336095900552E-4</v>
      </c>
      <c r="AA121" s="13">
        <f>Sheet2!AA121/Sheet2!AP121</f>
        <v>4.3288441616101819E-3</v>
      </c>
      <c r="AB121" s="13">
        <f>Sheet2!AB121/Sheet2!AQ121</f>
        <v>2.1459227467811159E-3</v>
      </c>
      <c r="AC121" s="13">
        <f>Sheet2!AC121/Sheet2!AR121</f>
        <v>1.4331582063045731E-2</v>
      </c>
      <c r="AD121" s="13">
        <f>Sheet2!AD121/Sheet2!AS121</f>
        <v>8.2239159390261954E-3</v>
      </c>
      <c r="AE121" s="13">
        <f>Sheet2!AE121/Sheet2!AT121</f>
        <v>5.1091771496226138E-2</v>
      </c>
      <c r="AF121" s="13">
        <f>Sheet2!AF121/Sheet2!AU121</f>
        <v>1.7272088204824627E-2</v>
      </c>
      <c r="AG121" s="13">
        <f>Sheet2!AG121/Sheet2!AO121</f>
        <v>0</v>
      </c>
      <c r="AH121" s="13">
        <f>Sheet2!AH121/Sheet2!AP121</f>
        <v>0</v>
      </c>
      <c r="AI121" s="13">
        <f>Sheet2!AI121/Sheet2!AQ121</f>
        <v>0</v>
      </c>
      <c r="AJ121" s="13">
        <f>Sheet2!AJ121/Sheet2!AR121</f>
        <v>0</v>
      </c>
      <c r="AK121" s="13">
        <f>Sheet2!AK121/Sheet2!AS121</f>
        <v>0</v>
      </c>
      <c r="AL121" s="13">
        <f>Sheet2!AL121/Sheet2!AT121</f>
        <v>0</v>
      </c>
      <c r="AM121" s="13">
        <v>0</v>
      </c>
      <c r="AO121" s="12">
        <v>67570000</v>
      </c>
      <c r="AP121" s="12">
        <v>67570000</v>
      </c>
      <c r="AQ121" s="12">
        <v>67570000</v>
      </c>
      <c r="AR121" s="12">
        <v>67570000</v>
      </c>
      <c r="AS121" s="12">
        <v>67570000</v>
      </c>
      <c r="AT121" s="12">
        <v>67570000</v>
      </c>
      <c r="AU121" s="12">
        <v>67570000</v>
      </c>
      <c r="AW121" s="12"/>
      <c r="AX121" s="12"/>
      <c r="AY121" s="12"/>
      <c r="AZ121" s="12"/>
      <c r="BA121" s="12"/>
      <c r="BB121" s="12"/>
      <c r="BC121" s="12"/>
    </row>
    <row r="122" spans="1:55">
      <c r="A122" s="10" t="s">
        <v>433</v>
      </c>
      <c r="B122" s="10" t="s">
        <v>434</v>
      </c>
      <c r="E122" s="13" t="e">
        <f>Sheet2!E122/Sheet2!AO122</f>
        <v>#N/A</v>
      </c>
      <c r="F122" s="13" t="e">
        <f>Sheet2!F122/Sheet2!AP122</f>
        <v>#N/A</v>
      </c>
      <c r="G122" s="13" t="e">
        <f>Sheet2!G122/Sheet2!AQ122</f>
        <v>#N/A</v>
      </c>
      <c r="H122" s="13" t="e">
        <f>Sheet2!H122/Sheet2!AR122</f>
        <v>#N/A</v>
      </c>
      <c r="I122" s="13" t="e">
        <f>Sheet2!I122/Sheet2!AS122</f>
        <v>#N/A</v>
      </c>
      <c r="J122" s="13" t="e">
        <f>Sheet2!J122/Sheet2!AT122</f>
        <v>#N/A</v>
      </c>
      <c r="K122" s="13" t="e">
        <f>Sheet2!K122/Sheet2!AU122</f>
        <v>#N/A</v>
      </c>
      <c r="L122" s="13" t="e">
        <f>Sheet2!L122/Sheet2!AO122</f>
        <v>#N/A</v>
      </c>
      <c r="M122" s="13" t="e">
        <f>Sheet2!M122/Sheet2!AP122</f>
        <v>#N/A</v>
      </c>
      <c r="N122" s="13" t="e">
        <f>Sheet2!N122/Sheet2!AQ122</f>
        <v>#N/A</v>
      </c>
      <c r="O122" s="13" t="e">
        <f>Sheet2!O122/Sheet2!AR122</f>
        <v>#N/A</v>
      </c>
      <c r="P122" s="13" t="e">
        <f>Sheet2!P122/Sheet2!AS122</f>
        <v>#N/A</v>
      </c>
      <c r="Q122" s="13" t="e">
        <f>Sheet2!Q122/Sheet2!AT122</f>
        <v>#N/A</v>
      </c>
      <c r="R122" s="13" t="e">
        <f>Sheet2!R122/Sheet2!AU122</f>
        <v>#N/A</v>
      </c>
      <c r="S122" s="13" t="e">
        <f>Sheet2!S122/Sheet2!AO122</f>
        <v>#N/A</v>
      </c>
      <c r="T122" s="13" t="e">
        <f>Sheet2!T122/Sheet2!AP122</f>
        <v>#N/A</v>
      </c>
      <c r="U122" s="13" t="e">
        <f>Sheet2!U122/Sheet2!AQ122</f>
        <v>#N/A</v>
      </c>
      <c r="V122" s="13" t="e">
        <f>Sheet2!V122/Sheet2!AR122</f>
        <v>#N/A</v>
      </c>
      <c r="W122" s="13" t="e">
        <f>Sheet2!W122/Sheet2!AS122</f>
        <v>#N/A</v>
      </c>
      <c r="X122" s="13" t="e">
        <f>Sheet2!X122/Sheet2!AT122</f>
        <v>#N/A</v>
      </c>
      <c r="Y122" s="13" t="e">
        <f>Sheet2!Y122/Sheet2!AU122</f>
        <v>#N/A</v>
      </c>
      <c r="Z122" s="13" t="e">
        <f>Sheet2!Z122/Sheet2!AO122</f>
        <v>#N/A</v>
      </c>
      <c r="AA122" s="13" t="e">
        <f>Sheet2!AA122/Sheet2!AP122</f>
        <v>#N/A</v>
      </c>
      <c r="AB122" s="13" t="e">
        <f>Sheet2!AB122/Sheet2!AQ122</f>
        <v>#N/A</v>
      </c>
      <c r="AC122" s="13" t="e">
        <f>Sheet2!AC122/Sheet2!AR122</f>
        <v>#N/A</v>
      </c>
      <c r="AD122" s="13" t="e">
        <f>Sheet2!AD122/Sheet2!AS122</f>
        <v>#N/A</v>
      </c>
      <c r="AE122" s="13" t="e">
        <f>Sheet2!AE122/Sheet2!AT122</f>
        <v>#N/A</v>
      </c>
      <c r="AF122" s="13" t="e">
        <f>Sheet2!AF122/Sheet2!AU122</f>
        <v>#N/A</v>
      </c>
      <c r="AG122" s="13" t="e">
        <f>Sheet2!AG122/Sheet2!AO122</f>
        <v>#N/A</v>
      </c>
      <c r="AH122" s="13" t="e">
        <f>Sheet2!AH122/Sheet2!AP122</f>
        <v>#N/A</v>
      </c>
      <c r="AI122" s="13" t="e">
        <f>Sheet2!AI122/Sheet2!AQ122</f>
        <v>#N/A</v>
      </c>
      <c r="AJ122" s="13" t="e">
        <f>Sheet2!AJ122/Sheet2!AR122</f>
        <v>#N/A</v>
      </c>
      <c r="AK122" s="13" t="e">
        <f>Sheet2!AK122/Sheet2!AS122</f>
        <v>#N/A</v>
      </c>
      <c r="AL122" s="13" t="e">
        <f>Sheet2!AL122/Sheet2!AT122</f>
        <v>#N/A</v>
      </c>
      <c r="AM122" s="13" t="e">
        <v>#N/A</v>
      </c>
      <c r="AO122" s="12" t="e">
        <v>#N/A</v>
      </c>
      <c r="AP122" s="12" t="e">
        <v>#N/A</v>
      </c>
      <c r="AQ122" s="12" t="e">
        <v>#N/A</v>
      </c>
      <c r="AR122" s="12" t="e">
        <v>#N/A</v>
      </c>
      <c r="AS122" s="12" t="e">
        <v>#N/A</v>
      </c>
      <c r="AT122" s="12" t="e">
        <v>#N/A</v>
      </c>
      <c r="AU122" s="12" t="e">
        <v>#N/A</v>
      </c>
      <c r="AW122" s="12"/>
      <c r="AX122" s="12"/>
      <c r="AY122" s="12"/>
      <c r="AZ122" s="12"/>
      <c r="BA122" s="12"/>
      <c r="BB122" s="12"/>
      <c r="BC122" s="12"/>
    </row>
    <row r="123" spans="1:55">
      <c r="A123" s="10" t="s">
        <v>435</v>
      </c>
      <c r="B123" s="10" t="s">
        <v>436</v>
      </c>
      <c r="E123" s="13" t="e">
        <f>Sheet2!E123/Sheet2!AO123</f>
        <v>#N/A</v>
      </c>
      <c r="F123" s="13" t="e">
        <f>Sheet2!F123/Sheet2!AP123</f>
        <v>#N/A</v>
      </c>
      <c r="G123" s="13" t="e">
        <f>Sheet2!G123/Sheet2!AQ123</f>
        <v>#N/A</v>
      </c>
      <c r="H123" s="13" t="e">
        <f>Sheet2!H123/Sheet2!AR123</f>
        <v>#N/A</v>
      </c>
      <c r="I123" s="13" t="e">
        <f>Sheet2!I123/Sheet2!AS123</f>
        <v>#N/A</v>
      </c>
      <c r="J123" s="13" t="e">
        <f>Sheet2!J123/Sheet2!AT123</f>
        <v>#N/A</v>
      </c>
      <c r="K123" s="13" t="e">
        <f>Sheet2!K123/Sheet2!AU123</f>
        <v>#N/A</v>
      </c>
      <c r="L123" s="13" t="e">
        <f>Sheet2!L123/Sheet2!AO123</f>
        <v>#N/A</v>
      </c>
      <c r="M123" s="13" t="e">
        <f>Sheet2!M123/Sheet2!AP123</f>
        <v>#N/A</v>
      </c>
      <c r="N123" s="13" t="e">
        <f>Sheet2!N123/Sheet2!AQ123</f>
        <v>#N/A</v>
      </c>
      <c r="O123" s="13" t="e">
        <f>Sheet2!O123/Sheet2!AR123</f>
        <v>#N/A</v>
      </c>
      <c r="P123" s="13" t="e">
        <f>Sheet2!P123/Sheet2!AS123</f>
        <v>#N/A</v>
      </c>
      <c r="Q123" s="13" t="e">
        <f>Sheet2!Q123/Sheet2!AT123</f>
        <v>#N/A</v>
      </c>
      <c r="R123" s="13" t="e">
        <f>Sheet2!R123/Sheet2!AU123</f>
        <v>#N/A</v>
      </c>
      <c r="S123" s="13" t="e">
        <f>Sheet2!S123/Sheet2!AO123</f>
        <v>#N/A</v>
      </c>
      <c r="T123" s="13" t="e">
        <f>Sheet2!T123/Sheet2!AP123</f>
        <v>#N/A</v>
      </c>
      <c r="U123" s="13" t="e">
        <f>Sheet2!U123/Sheet2!AQ123</f>
        <v>#N/A</v>
      </c>
      <c r="V123" s="13" t="e">
        <f>Sheet2!V123/Sheet2!AR123</f>
        <v>#N/A</v>
      </c>
      <c r="W123" s="13" t="e">
        <f>Sheet2!W123/Sheet2!AS123</f>
        <v>#N/A</v>
      </c>
      <c r="X123" s="13" t="e">
        <f>Sheet2!X123/Sheet2!AT123</f>
        <v>#N/A</v>
      </c>
      <c r="Y123" s="13" t="e">
        <f>Sheet2!Y123/Sheet2!AU123</f>
        <v>#N/A</v>
      </c>
      <c r="Z123" s="13" t="e">
        <f>Sheet2!Z123/Sheet2!AO123</f>
        <v>#N/A</v>
      </c>
      <c r="AA123" s="13" t="e">
        <f>Sheet2!AA123/Sheet2!AP123</f>
        <v>#N/A</v>
      </c>
      <c r="AB123" s="13" t="e">
        <f>Sheet2!AB123/Sheet2!AQ123</f>
        <v>#N/A</v>
      </c>
      <c r="AC123" s="13" t="e">
        <f>Sheet2!AC123/Sheet2!AR123</f>
        <v>#N/A</v>
      </c>
      <c r="AD123" s="13" t="e">
        <f>Sheet2!AD123/Sheet2!AS123</f>
        <v>#N/A</v>
      </c>
      <c r="AE123" s="13" t="e">
        <f>Sheet2!AE123/Sheet2!AT123</f>
        <v>#N/A</v>
      </c>
      <c r="AF123" s="13" t="e">
        <f>Sheet2!AF123/Sheet2!AU123</f>
        <v>#N/A</v>
      </c>
      <c r="AG123" s="13" t="e">
        <f>Sheet2!AG123/Sheet2!AO123</f>
        <v>#N/A</v>
      </c>
      <c r="AH123" s="13" t="e">
        <f>Sheet2!AH123/Sheet2!AP123</f>
        <v>#N/A</v>
      </c>
      <c r="AI123" s="13" t="e">
        <f>Sheet2!AI123/Sheet2!AQ123</f>
        <v>#N/A</v>
      </c>
      <c r="AJ123" s="13" t="e">
        <f>Sheet2!AJ123/Sheet2!AR123</f>
        <v>#N/A</v>
      </c>
      <c r="AK123" s="13" t="e">
        <f>Sheet2!AK123/Sheet2!AS123</f>
        <v>#N/A</v>
      </c>
      <c r="AL123" s="13" t="e">
        <f>Sheet2!AL123/Sheet2!AT123</f>
        <v>#N/A</v>
      </c>
      <c r="AM123" s="13" t="e">
        <v>#N/A</v>
      </c>
      <c r="AO123" s="12" t="e">
        <v>#N/A</v>
      </c>
      <c r="AP123" s="12" t="e">
        <v>#N/A</v>
      </c>
      <c r="AQ123" s="12" t="e">
        <v>#N/A</v>
      </c>
      <c r="AR123" s="12" t="e">
        <v>#N/A</v>
      </c>
      <c r="AS123" s="12" t="e">
        <v>#N/A</v>
      </c>
      <c r="AT123" s="12" t="e">
        <v>#N/A</v>
      </c>
      <c r="AU123" s="12" t="e">
        <v>#N/A</v>
      </c>
      <c r="AW123" s="12"/>
      <c r="AX123" s="12"/>
      <c r="AY123" s="12"/>
      <c r="AZ123" s="12"/>
      <c r="BA123" s="12"/>
      <c r="BB123" s="12"/>
      <c r="BC123" s="12"/>
    </row>
    <row r="124" spans="1:55">
      <c r="A124" s="10" t="s">
        <v>437</v>
      </c>
      <c r="B124" s="10" t="s">
        <v>438</v>
      </c>
      <c r="E124" s="13" t="e">
        <f>Sheet2!E124/Sheet2!AO124</f>
        <v>#N/A</v>
      </c>
      <c r="F124" s="13" t="e">
        <f>Sheet2!F124/Sheet2!AP124</f>
        <v>#N/A</v>
      </c>
      <c r="G124" s="13" t="e">
        <f>Sheet2!G124/Sheet2!AQ124</f>
        <v>#N/A</v>
      </c>
      <c r="H124" s="13" t="e">
        <f>Sheet2!H124/Sheet2!AR124</f>
        <v>#N/A</v>
      </c>
      <c r="I124" s="13" t="e">
        <f>Sheet2!I124/Sheet2!AS124</f>
        <v>#N/A</v>
      </c>
      <c r="J124" s="13" t="e">
        <f>Sheet2!J124/Sheet2!AT124</f>
        <v>#N/A</v>
      </c>
      <c r="K124" s="13" t="e">
        <f>Sheet2!K124/Sheet2!AU124</f>
        <v>#N/A</v>
      </c>
      <c r="L124" s="13" t="e">
        <f>Sheet2!L124/Sheet2!AO124</f>
        <v>#N/A</v>
      </c>
      <c r="M124" s="13" t="e">
        <f>Sheet2!M124/Sheet2!AP124</f>
        <v>#N/A</v>
      </c>
      <c r="N124" s="13" t="e">
        <f>Sheet2!N124/Sheet2!AQ124</f>
        <v>#N/A</v>
      </c>
      <c r="O124" s="13" t="e">
        <f>Sheet2!O124/Sheet2!AR124</f>
        <v>#N/A</v>
      </c>
      <c r="P124" s="13" t="e">
        <f>Sheet2!P124/Sheet2!AS124</f>
        <v>#N/A</v>
      </c>
      <c r="Q124" s="13" t="e">
        <f>Sheet2!Q124/Sheet2!AT124</f>
        <v>#N/A</v>
      </c>
      <c r="R124" s="13" t="e">
        <f>Sheet2!R124/Sheet2!AU124</f>
        <v>#N/A</v>
      </c>
      <c r="S124" s="13" t="e">
        <f>Sheet2!S124/Sheet2!AO124</f>
        <v>#N/A</v>
      </c>
      <c r="T124" s="13" t="e">
        <f>Sheet2!T124/Sheet2!AP124</f>
        <v>#N/A</v>
      </c>
      <c r="U124" s="13" t="e">
        <f>Sheet2!U124/Sheet2!AQ124</f>
        <v>#N/A</v>
      </c>
      <c r="V124" s="13" t="e">
        <f>Sheet2!V124/Sheet2!AR124</f>
        <v>#N/A</v>
      </c>
      <c r="W124" s="13" t="e">
        <f>Sheet2!W124/Sheet2!AS124</f>
        <v>#N/A</v>
      </c>
      <c r="X124" s="13" t="e">
        <f>Sheet2!X124/Sheet2!AT124</f>
        <v>#N/A</v>
      </c>
      <c r="Y124" s="13" t="e">
        <f>Sheet2!Y124/Sheet2!AU124</f>
        <v>#N/A</v>
      </c>
      <c r="Z124" s="13" t="e">
        <f>Sheet2!Z124/Sheet2!AO124</f>
        <v>#N/A</v>
      </c>
      <c r="AA124" s="13" t="e">
        <f>Sheet2!AA124/Sheet2!AP124</f>
        <v>#N/A</v>
      </c>
      <c r="AB124" s="13" t="e">
        <f>Sheet2!AB124/Sheet2!AQ124</f>
        <v>#N/A</v>
      </c>
      <c r="AC124" s="13" t="e">
        <f>Sheet2!AC124/Sheet2!AR124</f>
        <v>#N/A</v>
      </c>
      <c r="AD124" s="13" t="e">
        <f>Sheet2!AD124/Sheet2!AS124</f>
        <v>#N/A</v>
      </c>
      <c r="AE124" s="13" t="e">
        <f>Sheet2!AE124/Sheet2!AT124</f>
        <v>#N/A</v>
      </c>
      <c r="AF124" s="13" t="e">
        <f>Sheet2!AF124/Sheet2!AU124</f>
        <v>#N/A</v>
      </c>
      <c r="AG124" s="13" t="e">
        <f>Sheet2!AG124/Sheet2!AO124</f>
        <v>#N/A</v>
      </c>
      <c r="AH124" s="13" t="e">
        <f>Sheet2!AH124/Sheet2!AP124</f>
        <v>#N/A</v>
      </c>
      <c r="AI124" s="13" t="e">
        <f>Sheet2!AI124/Sheet2!AQ124</f>
        <v>#N/A</v>
      </c>
      <c r="AJ124" s="13" t="e">
        <f>Sheet2!AJ124/Sheet2!AR124</f>
        <v>#N/A</v>
      </c>
      <c r="AK124" s="13" t="e">
        <f>Sheet2!AK124/Sheet2!AS124</f>
        <v>#N/A</v>
      </c>
      <c r="AL124" s="13" t="e">
        <f>Sheet2!AL124/Sheet2!AT124</f>
        <v>#N/A</v>
      </c>
      <c r="AM124" s="13" t="e">
        <v>#N/A</v>
      </c>
      <c r="AO124" s="12" t="e">
        <v>#N/A</v>
      </c>
      <c r="AP124" s="12" t="e">
        <v>#N/A</v>
      </c>
      <c r="AQ124" s="12" t="e">
        <v>#N/A</v>
      </c>
      <c r="AR124" s="12" t="e">
        <v>#N/A</v>
      </c>
      <c r="AS124" s="12" t="e">
        <v>#N/A</v>
      </c>
      <c r="AT124" s="12" t="e">
        <v>#N/A</v>
      </c>
      <c r="AU124" s="12" t="e">
        <v>#N/A</v>
      </c>
      <c r="AW124" s="12"/>
      <c r="AX124" s="12"/>
      <c r="AY124" s="12"/>
      <c r="AZ124" s="12"/>
      <c r="BA124" s="12"/>
      <c r="BB124" s="12"/>
      <c r="BC124" s="12"/>
    </row>
    <row r="125" spans="1:55">
      <c r="A125" s="10" t="s">
        <v>439</v>
      </c>
      <c r="B125" s="10" t="s">
        <v>440</v>
      </c>
      <c r="E125" s="13" t="e">
        <f>Sheet2!E125/Sheet2!AO125</f>
        <v>#N/A</v>
      </c>
      <c r="F125" s="13" t="e">
        <f>Sheet2!F125/Sheet2!AP125</f>
        <v>#N/A</v>
      </c>
      <c r="G125" s="13" t="e">
        <f>Sheet2!G125/Sheet2!AQ125</f>
        <v>#N/A</v>
      </c>
      <c r="H125" s="13" t="e">
        <f>Sheet2!H125/Sheet2!AR125</f>
        <v>#N/A</v>
      </c>
      <c r="I125" s="13" t="e">
        <f>Sheet2!I125/Sheet2!AS125</f>
        <v>#N/A</v>
      </c>
      <c r="J125" s="13" t="e">
        <f>Sheet2!J125/Sheet2!AT125</f>
        <v>#N/A</v>
      </c>
      <c r="K125" s="13" t="e">
        <f>Sheet2!K125/Sheet2!AU125</f>
        <v>#N/A</v>
      </c>
      <c r="L125" s="13" t="e">
        <f>Sheet2!L125/Sheet2!AO125</f>
        <v>#N/A</v>
      </c>
      <c r="M125" s="13" t="e">
        <f>Sheet2!M125/Sheet2!AP125</f>
        <v>#N/A</v>
      </c>
      <c r="N125" s="13" t="e">
        <f>Sheet2!N125/Sheet2!AQ125</f>
        <v>#N/A</v>
      </c>
      <c r="O125" s="13" t="e">
        <f>Sheet2!O125/Sheet2!AR125</f>
        <v>#N/A</v>
      </c>
      <c r="P125" s="13" t="e">
        <f>Sheet2!P125/Sheet2!AS125</f>
        <v>#N/A</v>
      </c>
      <c r="Q125" s="13" t="e">
        <f>Sheet2!Q125/Sheet2!AT125</f>
        <v>#N/A</v>
      </c>
      <c r="R125" s="13" t="e">
        <f>Sheet2!R125/Sheet2!AU125</f>
        <v>#N/A</v>
      </c>
      <c r="S125" s="13" t="e">
        <f>Sheet2!S125/Sheet2!AO125</f>
        <v>#N/A</v>
      </c>
      <c r="T125" s="13" t="e">
        <f>Sheet2!T125/Sheet2!AP125</f>
        <v>#N/A</v>
      </c>
      <c r="U125" s="13" t="e">
        <f>Sheet2!U125/Sheet2!AQ125</f>
        <v>#N/A</v>
      </c>
      <c r="V125" s="13" t="e">
        <f>Sheet2!V125/Sheet2!AR125</f>
        <v>#N/A</v>
      </c>
      <c r="W125" s="13" t="e">
        <f>Sheet2!W125/Sheet2!AS125</f>
        <v>#N/A</v>
      </c>
      <c r="X125" s="13" t="e">
        <f>Sheet2!X125/Sheet2!AT125</f>
        <v>#N/A</v>
      </c>
      <c r="Y125" s="13" t="e">
        <f>Sheet2!Y125/Sheet2!AU125</f>
        <v>#N/A</v>
      </c>
      <c r="Z125" s="13" t="e">
        <f>Sheet2!Z125/Sheet2!AO125</f>
        <v>#N/A</v>
      </c>
      <c r="AA125" s="13" t="e">
        <f>Sheet2!AA125/Sheet2!AP125</f>
        <v>#N/A</v>
      </c>
      <c r="AB125" s="13" t="e">
        <f>Sheet2!AB125/Sheet2!AQ125</f>
        <v>#N/A</v>
      </c>
      <c r="AC125" s="13" t="e">
        <f>Sheet2!AC125/Sheet2!AR125</f>
        <v>#N/A</v>
      </c>
      <c r="AD125" s="13" t="e">
        <f>Sheet2!AD125/Sheet2!AS125</f>
        <v>#N/A</v>
      </c>
      <c r="AE125" s="13" t="e">
        <f>Sheet2!AE125/Sheet2!AT125</f>
        <v>#N/A</v>
      </c>
      <c r="AF125" s="13" t="e">
        <f>Sheet2!AF125/Sheet2!AU125</f>
        <v>#N/A</v>
      </c>
      <c r="AG125" s="13" t="e">
        <f>Sheet2!AG125/Sheet2!AO125</f>
        <v>#N/A</v>
      </c>
      <c r="AH125" s="13" t="e">
        <f>Sheet2!AH125/Sheet2!AP125</f>
        <v>#N/A</v>
      </c>
      <c r="AI125" s="13" t="e">
        <f>Sheet2!AI125/Sheet2!AQ125</f>
        <v>#N/A</v>
      </c>
      <c r="AJ125" s="13" t="e">
        <f>Sheet2!AJ125/Sheet2!AR125</f>
        <v>#N/A</v>
      </c>
      <c r="AK125" s="13" t="e">
        <f>Sheet2!AK125/Sheet2!AS125</f>
        <v>#N/A</v>
      </c>
      <c r="AL125" s="13" t="e">
        <f>Sheet2!AL125/Sheet2!AT125</f>
        <v>#N/A</v>
      </c>
      <c r="AM125" s="13" t="e">
        <v>#N/A</v>
      </c>
      <c r="AO125" s="12" t="e">
        <v>#N/A</v>
      </c>
      <c r="AP125" s="12" t="e">
        <v>#N/A</v>
      </c>
      <c r="AQ125" s="12" t="e">
        <v>#N/A</v>
      </c>
      <c r="AR125" s="12" t="e">
        <v>#N/A</v>
      </c>
      <c r="AS125" s="12" t="e">
        <v>#N/A</v>
      </c>
      <c r="AT125" s="12" t="e">
        <v>#N/A</v>
      </c>
      <c r="AU125" s="12" t="e">
        <v>#N/A</v>
      </c>
      <c r="AW125" s="12"/>
      <c r="AX125" s="12"/>
      <c r="AY125" s="12"/>
      <c r="AZ125" s="12"/>
      <c r="BA125" s="12"/>
      <c r="BB125" s="12"/>
      <c r="BC125" s="12"/>
    </row>
    <row r="126" spans="1:55">
      <c r="A126" s="10" t="s">
        <v>441</v>
      </c>
      <c r="B126" s="10" t="s">
        <v>442</v>
      </c>
      <c r="E126" s="13" t="e">
        <f>Sheet2!E126/Sheet2!AO126</f>
        <v>#N/A</v>
      </c>
      <c r="F126" s="13" t="e">
        <f>Sheet2!F126/Sheet2!AP126</f>
        <v>#N/A</v>
      </c>
      <c r="G126" s="13" t="e">
        <f>Sheet2!G126/Sheet2!AQ126</f>
        <v>#N/A</v>
      </c>
      <c r="H126" s="13" t="e">
        <f>Sheet2!H126/Sheet2!AR126</f>
        <v>#N/A</v>
      </c>
      <c r="I126" s="13" t="e">
        <f>Sheet2!I126/Sheet2!AS126</f>
        <v>#N/A</v>
      </c>
      <c r="J126" s="13" t="e">
        <f>Sheet2!J126/Sheet2!AT126</f>
        <v>#N/A</v>
      </c>
      <c r="K126" s="13" t="e">
        <f>Sheet2!K126/Sheet2!AU126</f>
        <v>#N/A</v>
      </c>
      <c r="L126" s="13" t="e">
        <f>Sheet2!L126/Sheet2!AO126</f>
        <v>#N/A</v>
      </c>
      <c r="M126" s="13" t="e">
        <f>Sheet2!M126/Sheet2!AP126</f>
        <v>#N/A</v>
      </c>
      <c r="N126" s="13" t="e">
        <f>Sheet2!N126/Sheet2!AQ126</f>
        <v>#N/A</v>
      </c>
      <c r="O126" s="13" t="e">
        <f>Sheet2!O126/Sheet2!AR126</f>
        <v>#N/A</v>
      </c>
      <c r="P126" s="13" t="e">
        <f>Sheet2!P126/Sheet2!AS126</f>
        <v>#N/A</v>
      </c>
      <c r="Q126" s="13" t="e">
        <f>Sheet2!Q126/Sheet2!AT126</f>
        <v>#N/A</v>
      </c>
      <c r="R126" s="13" t="e">
        <f>Sheet2!R126/Sheet2!AU126</f>
        <v>#N/A</v>
      </c>
      <c r="S126" s="13" t="e">
        <f>Sheet2!S126/Sheet2!AO126</f>
        <v>#N/A</v>
      </c>
      <c r="T126" s="13" t="e">
        <f>Sheet2!T126/Sheet2!AP126</f>
        <v>#N/A</v>
      </c>
      <c r="U126" s="13" t="e">
        <f>Sheet2!U126/Sheet2!AQ126</f>
        <v>#N/A</v>
      </c>
      <c r="V126" s="13" t="e">
        <f>Sheet2!V126/Sheet2!AR126</f>
        <v>#N/A</v>
      </c>
      <c r="W126" s="13" t="e">
        <f>Sheet2!W126/Sheet2!AS126</f>
        <v>#N/A</v>
      </c>
      <c r="X126" s="13" t="e">
        <f>Sheet2!X126/Sheet2!AT126</f>
        <v>#N/A</v>
      </c>
      <c r="Y126" s="13" t="e">
        <f>Sheet2!Y126/Sheet2!AU126</f>
        <v>#N/A</v>
      </c>
      <c r="Z126" s="13" t="e">
        <f>Sheet2!Z126/Sheet2!AO126</f>
        <v>#N/A</v>
      </c>
      <c r="AA126" s="13" t="e">
        <f>Sheet2!AA126/Sheet2!AP126</f>
        <v>#N/A</v>
      </c>
      <c r="AB126" s="13" t="e">
        <f>Sheet2!AB126/Sheet2!AQ126</f>
        <v>#N/A</v>
      </c>
      <c r="AC126" s="13" t="e">
        <f>Sheet2!AC126/Sheet2!AR126</f>
        <v>#N/A</v>
      </c>
      <c r="AD126" s="13" t="e">
        <f>Sheet2!AD126/Sheet2!AS126</f>
        <v>#N/A</v>
      </c>
      <c r="AE126" s="13" t="e">
        <f>Sheet2!AE126/Sheet2!AT126</f>
        <v>#N/A</v>
      </c>
      <c r="AF126" s="13" t="e">
        <f>Sheet2!AF126/Sheet2!AU126</f>
        <v>#N/A</v>
      </c>
      <c r="AG126" s="13" t="e">
        <f>Sheet2!AG126/Sheet2!AO126</f>
        <v>#N/A</v>
      </c>
      <c r="AH126" s="13" t="e">
        <f>Sheet2!AH126/Sheet2!AP126</f>
        <v>#N/A</v>
      </c>
      <c r="AI126" s="13" t="e">
        <f>Sheet2!AI126/Sheet2!AQ126</f>
        <v>#N/A</v>
      </c>
      <c r="AJ126" s="13" t="e">
        <f>Sheet2!AJ126/Sheet2!AR126</f>
        <v>#N/A</v>
      </c>
      <c r="AK126" s="13" t="e">
        <f>Sheet2!AK126/Sheet2!AS126</f>
        <v>#N/A</v>
      </c>
      <c r="AL126" s="13" t="e">
        <f>Sheet2!AL126/Sheet2!AT126</f>
        <v>#N/A</v>
      </c>
      <c r="AM126" s="13" t="e">
        <v>#N/A</v>
      </c>
      <c r="AO126" s="12" t="e">
        <v>#N/A</v>
      </c>
      <c r="AP126" s="12" t="e">
        <v>#N/A</v>
      </c>
      <c r="AQ126" s="12" t="e">
        <v>#N/A</v>
      </c>
      <c r="AR126" s="12" t="e">
        <v>#N/A</v>
      </c>
      <c r="AS126" s="12" t="e">
        <v>#N/A</v>
      </c>
      <c r="AT126" s="12" t="e">
        <v>#N/A</v>
      </c>
      <c r="AU126" s="12" t="e">
        <v>#N/A</v>
      </c>
      <c r="AW126" s="12"/>
      <c r="AX126" s="12"/>
      <c r="AY126" s="12"/>
      <c r="AZ126" s="12"/>
      <c r="BA126" s="12"/>
      <c r="BB126" s="12"/>
      <c r="BC126" s="12"/>
    </row>
    <row r="127" spans="1:55">
      <c r="A127" s="10" t="s">
        <v>443</v>
      </c>
      <c r="B127" s="10" t="s">
        <v>444</v>
      </c>
      <c r="E127" s="13">
        <f>Sheet2!E127/Sheet2!AO127</f>
        <v>0</v>
      </c>
      <c r="F127" s="13">
        <f>Sheet2!F127/Sheet2!AP127</f>
        <v>0</v>
      </c>
      <c r="G127" s="13">
        <f>Sheet2!G127/Sheet2!AQ127</f>
        <v>0</v>
      </c>
      <c r="H127" s="13">
        <f>Sheet2!H127/Sheet2!AR127</f>
        <v>0</v>
      </c>
      <c r="I127" s="13">
        <f>Sheet2!I127/Sheet2!AS127</f>
        <v>1.4225118973722325E-2</v>
      </c>
      <c r="J127" s="13">
        <f>Sheet2!J127/Sheet2!AT127</f>
        <v>0</v>
      </c>
      <c r="K127" s="13">
        <f>Sheet2!K127/Sheet2!AU127</f>
        <v>0</v>
      </c>
      <c r="L127" s="13">
        <f>Sheet2!L127/Sheet2!AO127</f>
        <v>0</v>
      </c>
      <c r="M127" s="13">
        <f>Sheet2!M127/Sheet2!AP127</f>
        <v>0</v>
      </c>
      <c r="N127" s="13">
        <f>Sheet2!N127/Sheet2!AQ127</f>
        <v>0</v>
      </c>
      <c r="O127" s="13">
        <f>Sheet2!O127/Sheet2!AR127</f>
        <v>0</v>
      </c>
      <c r="P127" s="13">
        <f>Sheet2!P127/Sheet2!AS127</f>
        <v>0</v>
      </c>
      <c r="Q127" s="13">
        <f>Sheet2!Q127/Sheet2!AT127</f>
        <v>0</v>
      </c>
      <c r="R127" s="13">
        <f>Sheet2!R127/Sheet2!AU127</f>
        <v>0</v>
      </c>
      <c r="S127" s="13">
        <f>Sheet2!S127/Sheet2!AO127</f>
        <v>3.2547072211876681E-4</v>
      </c>
      <c r="T127" s="13">
        <f>Sheet2!T127/Sheet2!AP127</f>
        <v>0</v>
      </c>
      <c r="U127" s="13">
        <f>Sheet2!U127/Sheet2!AQ127</f>
        <v>0</v>
      </c>
      <c r="V127" s="13">
        <f>Sheet2!V127/Sheet2!AR127</f>
        <v>5.0693151251810465E-3</v>
      </c>
      <c r="W127" s="13">
        <f>Sheet2!W127/Sheet2!AS127</f>
        <v>8.4145458307469481E-4</v>
      </c>
      <c r="X127" s="13">
        <f>Sheet2!X127/Sheet2!AT127</f>
        <v>6.2590523484378228E-4</v>
      </c>
      <c r="Y127" s="13">
        <f>Sheet2!Y127/Sheet2!AU127</f>
        <v>5.5105007241878752E-3</v>
      </c>
      <c r="Z127" s="13">
        <f>Sheet2!Z127/Sheet2!AO127</f>
        <v>0</v>
      </c>
      <c r="AA127" s="13">
        <f>Sheet2!AA127/Sheet2!AP127</f>
        <v>0</v>
      </c>
      <c r="AB127" s="13">
        <f>Sheet2!AB127/Sheet2!AQ127</f>
        <v>0</v>
      </c>
      <c r="AC127" s="13">
        <f>Sheet2!AC127/Sheet2!AR127</f>
        <v>0</v>
      </c>
      <c r="AD127" s="13">
        <f>Sheet2!AD127/Sheet2!AS127</f>
        <v>0</v>
      </c>
      <c r="AE127" s="13">
        <f>Sheet2!AE127/Sheet2!AT127</f>
        <v>0</v>
      </c>
      <c r="AF127" s="13">
        <f>Sheet2!AF127/Sheet2!AU127</f>
        <v>0</v>
      </c>
      <c r="AG127" s="13">
        <f>Sheet2!AG127/Sheet2!AO127</f>
        <v>0</v>
      </c>
      <c r="AH127" s="13">
        <f>Sheet2!AH127/Sheet2!AP127</f>
        <v>0</v>
      </c>
      <c r="AI127" s="13">
        <f>Sheet2!AI127/Sheet2!AQ127</f>
        <v>0</v>
      </c>
      <c r="AJ127" s="13">
        <f>Sheet2!AJ127/Sheet2!AR127</f>
        <v>0</v>
      </c>
      <c r="AK127" s="13">
        <f>Sheet2!AK127/Sheet2!AS127</f>
        <v>0</v>
      </c>
      <c r="AL127" s="13">
        <f>Sheet2!AL127/Sheet2!AT127</f>
        <v>0</v>
      </c>
      <c r="AM127" s="13">
        <v>0</v>
      </c>
      <c r="AO127" s="12">
        <v>19332000</v>
      </c>
      <c r="AP127" s="12">
        <v>19332000</v>
      </c>
      <c r="AQ127" s="12">
        <v>19332000</v>
      </c>
      <c r="AR127" s="12">
        <v>19332000</v>
      </c>
      <c r="AS127" s="12">
        <v>19332000</v>
      </c>
      <c r="AT127" s="12">
        <v>19332000</v>
      </c>
      <c r="AU127" s="12">
        <v>19332000</v>
      </c>
      <c r="AW127" s="12"/>
      <c r="AX127" s="12"/>
      <c r="AY127" s="12"/>
      <c r="AZ127" s="12"/>
      <c r="BA127" s="12"/>
      <c r="BB127" s="12"/>
      <c r="BC127" s="12"/>
    </row>
    <row r="128" spans="1:55">
      <c r="A128" s="10" t="s">
        <v>445</v>
      </c>
      <c r="B128" s="10" t="s">
        <v>446</v>
      </c>
      <c r="E128" s="13">
        <f>Sheet2!E128/Sheet2!AO128</f>
        <v>0.49784268171257884</v>
      </c>
      <c r="F128" s="13">
        <f>Sheet2!F128/Sheet2!AP128</f>
        <v>0.39478924659807502</v>
      </c>
      <c r="G128" s="13">
        <f>Sheet2!G128/Sheet2!AQ128</f>
        <v>0.27381347494191838</v>
      </c>
      <c r="H128" s="13">
        <f>Sheet2!H128/Sheet2!AR128</f>
        <v>0</v>
      </c>
      <c r="I128" s="13">
        <f>Sheet2!I128/Sheet2!AS128</f>
        <v>5.8081646199800864E-2</v>
      </c>
      <c r="J128" s="13">
        <f>Sheet2!J128/Sheet2!AT128</f>
        <v>0.16922502489213409</v>
      </c>
      <c r="K128" s="13">
        <f>Sheet2!K128/Sheet2!AU128</f>
        <v>7.9654829074012612E-2</v>
      </c>
      <c r="L128" s="13">
        <f>Sheet2!L128/Sheet2!AO128</f>
        <v>0</v>
      </c>
      <c r="M128" s="13">
        <f>Sheet2!M128/Sheet2!AP128</f>
        <v>0</v>
      </c>
      <c r="N128" s="13">
        <f>Sheet2!N128/Sheet2!AQ128</f>
        <v>0</v>
      </c>
      <c r="O128" s="13">
        <f>Sheet2!O128/Sheet2!AR128</f>
        <v>0</v>
      </c>
      <c r="P128" s="13">
        <f>Sheet2!P128/Sheet2!AS128</f>
        <v>0</v>
      </c>
      <c r="Q128" s="13">
        <f>Sheet2!Q128/Sheet2!AT128</f>
        <v>0</v>
      </c>
      <c r="R128" s="13">
        <f>Sheet2!R128/Sheet2!AU128</f>
        <v>0</v>
      </c>
      <c r="S128" s="13">
        <f>Sheet2!S128/Sheet2!AO128</f>
        <v>5.8081646199800864E-2</v>
      </c>
      <c r="T128" s="13">
        <f>Sheet2!T128/Sheet2!AP128</f>
        <v>4.1486890142714901E-2</v>
      </c>
      <c r="U128" s="13">
        <f>Sheet2!U128/Sheet2!AQ128</f>
        <v>0</v>
      </c>
      <c r="V128" s="13">
        <f>Sheet2!V128/Sheet2!AR128</f>
        <v>3.3189512114171919E-2</v>
      </c>
      <c r="W128" s="13">
        <f>Sheet2!W128/Sheet2!AS128</f>
        <v>0.44140607368071688</v>
      </c>
      <c r="X128" s="13">
        <f>Sheet2!X128/Sheet2!AT128</f>
        <v>7.0638898108197803E-2</v>
      </c>
      <c r="Y128" s="13">
        <f>Sheet2!Y128/Sheet2!AU128</f>
        <v>1.1695984069034186E-2</v>
      </c>
      <c r="Z128" s="13">
        <f>Sheet2!Z128/Sheet2!AO128</f>
        <v>8.7122469299701303E-3</v>
      </c>
      <c r="AA128" s="13">
        <f>Sheet2!AA128/Sheet2!AP128</f>
        <v>2.9040823099900432E-2</v>
      </c>
      <c r="AB128" s="13">
        <f>Sheet2!AB128/Sheet2!AQ128</f>
        <v>3.3189512114171923E-4</v>
      </c>
      <c r="AC128" s="13">
        <f>Sheet2!AC128/Sheet2!AR128</f>
        <v>0.22419515433123133</v>
      </c>
      <c r="AD128" s="13">
        <f>Sheet2!AD128/Sheet2!AS128</f>
        <v>4.4980086292731498E-4</v>
      </c>
      <c r="AE128" s="13">
        <f>Sheet2!AE128/Sheet2!AT128</f>
        <v>1.5414868901427148E-2</v>
      </c>
      <c r="AF128" s="13">
        <f>Sheet2!AF128/Sheet2!AU128</f>
        <v>1.8844673083305674E-2</v>
      </c>
      <c r="AG128" s="13">
        <f>Sheet2!AG128/Sheet2!AO128</f>
        <v>0</v>
      </c>
      <c r="AH128" s="13">
        <f>Sheet2!AH128/Sheet2!AP128</f>
        <v>0</v>
      </c>
      <c r="AI128" s="13">
        <f>Sheet2!AI128/Sheet2!AQ128</f>
        <v>0</v>
      </c>
      <c r="AJ128" s="13">
        <f>Sheet2!AJ128/Sheet2!AR128</f>
        <v>0</v>
      </c>
      <c r="AK128" s="13">
        <f>Sheet2!AK128/Sheet2!AS128</f>
        <v>0</v>
      </c>
      <c r="AL128" s="13">
        <f>Sheet2!AL128/Sheet2!AT128</f>
        <v>0</v>
      </c>
      <c r="AM128" s="13">
        <v>2.5082973780285429E-4</v>
      </c>
      <c r="AO128" s="12">
        <v>12052000</v>
      </c>
      <c r="AP128" s="12">
        <v>12052000</v>
      </c>
      <c r="AQ128" s="12">
        <v>12052000</v>
      </c>
      <c r="AR128" s="12">
        <v>12052000</v>
      </c>
      <c r="AS128" s="12">
        <v>12052000</v>
      </c>
      <c r="AT128" s="12">
        <v>12052000</v>
      </c>
      <c r="AU128" s="12">
        <v>12052000</v>
      </c>
      <c r="AW128" s="12"/>
      <c r="AX128" s="12"/>
      <c r="AY128" s="12"/>
      <c r="AZ128" s="12"/>
      <c r="BA128" s="12"/>
      <c r="BB128" s="12"/>
      <c r="BC128" s="12"/>
    </row>
    <row r="129" spans="1:55">
      <c r="A129" s="10" t="s">
        <v>447</v>
      </c>
      <c r="B129" s="10" t="s">
        <v>448</v>
      </c>
      <c r="E129" s="13">
        <f>Sheet2!E129/Sheet2!AO129</f>
        <v>0</v>
      </c>
      <c r="F129" s="13">
        <f>Sheet2!F129/Sheet2!AP129</f>
        <v>0</v>
      </c>
      <c r="G129" s="13">
        <f>Sheet2!G129/Sheet2!AQ129</f>
        <v>0</v>
      </c>
      <c r="H129" s="13">
        <f>Sheet2!H129/Sheet2!AR129</f>
        <v>0</v>
      </c>
      <c r="I129" s="13">
        <f>Sheet2!I129/Sheet2!AS129</f>
        <v>0</v>
      </c>
      <c r="J129" s="13">
        <f>Sheet2!J129/Sheet2!AT129</f>
        <v>0</v>
      </c>
      <c r="K129" s="13">
        <f>Sheet2!K129/Sheet2!AU129</f>
        <v>0</v>
      </c>
      <c r="L129" s="13">
        <f>Sheet2!L129/Sheet2!AO129</f>
        <v>0</v>
      </c>
      <c r="M129" s="13">
        <f>Sheet2!M129/Sheet2!AP129</f>
        <v>0</v>
      </c>
      <c r="N129" s="13">
        <f>Sheet2!N129/Sheet2!AQ129</f>
        <v>0</v>
      </c>
      <c r="O129" s="13">
        <f>Sheet2!O129/Sheet2!AR129</f>
        <v>0</v>
      </c>
      <c r="P129" s="13">
        <f>Sheet2!P129/Sheet2!AS129</f>
        <v>0</v>
      </c>
      <c r="Q129" s="13">
        <f>Sheet2!Q129/Sheet2!AT129</f>
        <v>0</v>
      </c>
      <c r="R129" s="13">
        <f>Sheet2!R129/Sheet2!AU129</f>
        <v>0</v>
      </c>
      <c r="S129" s="13">
        <f>Sheet2!S129/Sheet2!AO129</f>
        <v>2.9772537811123019E-4</v>
      </c>
      <c r="T129" s="13">
        <f>Sheet2!T129/Sheet2!AP129</f>
        <v>0</v>
      </c>
      <c r="U129" s="13">
        <f>Sheet2!U129/Sheet2!AQ129</f>
        <v>1.0855097058473264E-2</v>
      </c>
      <c r="V129" s="13">
        <f>Sheet2!V129/Sheet2!AR129</f>
        <v>5.0423663213052285E-3</v>
      </c>
      <c r="W129" s="13">
        <f>Sheet2!W129/Sheet2!AS129</f>
        <v>3.0889007979040132E-3</v>
      </c>
      <c r="X129" s="13">
        <f>Sheet2!X129/Sheet2!AT129</f>
        <v>5.259735619864237E-3</v>
      </c>
      <c r="Y129" s="13">
        <f>Sheet2!Y129/Sheet2!AU129</f>
        <v>0</v>
      </c>
      <c r="Z129" s="13">
        <f>Sheet2!Z129/Sheet2!AO129</f>
        <v>5.0017863522686676E-3</v>
      </c>
      <c r="AA129" s="13">
        <f>Sheet2!AA129/Sheet2!AP129</f>
        <v>0</v>
      </c>
      <c r="AB129" s="13">
        <f>Sheet2!AB129/Sheet2!AQ129</f>
        <v>0</v>
      </c>
      <c r="AC129" s="13">
        <f>Sheet2!AC129/Sheet2!AR129</f>
        <v>1.9343217815886626E-3</v>
      </c>
      <c r="AD129" s="13">
        <f>Sheet2!AD129/Sheet2!AS129</f>
        <v>0</v>
      </c>
      <c r="AE129" s="13">
        <f>Sheet2!AE129/Sheet2!AT129</f>
        <v>2.5338216029534358E-3</v>
      </c>
      <c r="AF129" s="13">
        <f>Sheet2!AF129/Sheet2!AU129</f>
        <v>7.9790401333809699E-2</v>
      </c>
      <c r="AG129" s="13">
        <f>Sheet2!AG129/Sheet2!AO129</f>
        <v>2.3397642015005357E-3</v>
      </c>
      <c r="AH129" s="13">
        <f>Sheet2!AH129/Sheet2!AP129</f>
        <v>0</v>
      </c>
      <c r="AI129" s="13">
        <f>Sheet2!AI129/Sheet2!AQ129</f>
        <v>0</v>
      </c>
      <c r="AJ129" s="13">
        <f>Sheet2!AJ129/Sheet2!AR129</f>
        <v>0</v>
      </c>
      <c r="AK129" s="13">
        <f>Sheet2!AK129/Sheet2!AS129</f>
        <v>0</v>
      </c>
      <c r="AL129" s="13">
        <f>Sheet2!AL129/Sheet2!AT129</f>
        <v>0</v>
      </c>
      <c r="AM129" s="13">
        <v>0</v>
      </c>
      <c r="AO129" s="12">
        <v>33588000</v>
      </c>
      <c r="AP129" s="12">
        <v>33588000</v>
      </c>
      <c r="AQ129" s="12">
        <v>33588000</v>
      </c>
      <c r="AR129" s="12">
        <v>33588000</v>
      </c>
      <c r="AS129" s="12">
        <v>33588000</v>
      </c>
      <c r="AT129" s="12">
        <v>33588000</v>
      </c>
      <c r="AU129" s="12">
        <v>33588000</v>
      </c>
      <c r="AW129" s="12"/>
      <c r="AX129" s="12"/>
      <c r="AY129" s="12"/>
      <c r="AZ129" s="12"/>
      <c r="BA129" s="12"/>
      <c r="BB129" s="12"/>
      <c r="BC129" s="12"/>
    </row>
    <row r="130" spans="1:55">
      <c r="A130" s="10" t="s">
        <v>449</v>
      </c>
      <c r="B130" s="10" t="s">
        <v>450</v>
      </c>
      <c r="E130" s="13" t="e">
        <f>Sheet2!E130/Sheet2!AO130</f>
        <v>#N/A</v>
      </c>
      <c r="F130" s="13" t="e">
        <f>Sheet2!F130/Sheet2!AP130</f>
        <v>#N/A</v>
      </c>
      <c r="G130" s="13" t="e">
        <f>Sheet2!G130/Sheet2!AQ130</f>
        <v>#N/A</v>
      </c>
      <c r="H130" s="13" t="e">
        <f>Sheet2!H130/Sheet2!AR130</f>
        <v>#N/A</v>
      </c>
      <c r="I130" s="13" t="e">
        <f>Sheet2!I130/Sheet2!AS130</f>
        <v>#N/A</v>
      </c>
      <c r="J130" s="13" t="e">
        <f>Sheet2!J130/Sheet2!AT130</f>
        <v>#N/A</v>
      </c>
      <c r="K130" s="13" t="e">
        <f>Sheet2!K130/Sheet2!AU130</f>
        <v>#N/A</v>
      </c>
      <c r="L130" s="13" t="e">
        <f>Sheet2!L130/Sheet2!AO130</f>
        <v>#N/A</v>
      </c>
      <c r="M130" s="13" t="e">
        <f>Sheet2!M130/Sheet2!AP130</f>
        <v>#N/A</v>
      </c>
      <c r="N130" s="13" t="e">
        <f>Sheet2!N130/Sheet2!AQ130</f>
        <v>#N/A</v>
      </c>
      <c r="O130" s="13" t="e">
        <f>Sheet2!O130/Sheet2!AR130</f>
        <v>#N/A</v>
      </c>
      <c r="P130" s="13" t="e">
        <f>Sheet2!P130/Sheet2!AS130</f>
        <v>#N/A</v>
      </c>
      <c r="Q130" s="13" t="e">
        <f>Sheet2!Q130/Sheet2!AT130</f>
        <v>#N/A</v>
      </c>
      <c r="R130" s="13" t="e">
        <f>Sheet2!R130/Sheet2!AU130</f>
        <v>#N/A</v>
      </c>
      <c r="S130" s="13" t="e">
        <f>Sheet2!S130/Sheet2!AO130</f>
        <v>#N/A</v>
      </c>
      <c r="T130" s="13" t="e">
        <f>Sheet2!T130/Sheet2!AP130</f>
        <v>#N/A</v>
      </c>
      <c r="U130" s="13" t="e">
        <f>Sheet2!U130/Sheet2!AQ130</f>
        <v>#N/A</v>
      </c>
      <c r="V130" s="13" t="e">
        <f>Sheet2!V130/Sheet2!AR130</f>
        <v>#N/A</v>
      </c>
      <c r="W130" s="13" t="e">
        <f>Sheet2!W130/Sheet2!AS130</f>
        <v>#N/A</v>
      </c>
      <c r="X130" s="13" t="e">
        <f>Sheet2!X130/Sheet2!AT130</f>
        <v>#N/A</v>
      </c>
      <c r="Y130" s="13" t="e">
        <f>Sheet2!Y130/Sheet2!AU130</f>
        <v>#N/A</v>
      </c>
      <c r="Z130" s="13" t="e">
        <f>Sheet2!Z130/Sheet2!AO130</f>
        <v>#N/A</v>
      </c>
      <c r="AA130" s="13" t="e">
        <f>Sheet2!AA130/Sheet2!AP130</f>
        <v>#N/A</v>
      </c>
      <c r="AB130" s="13" t="e">
        <f>Sheet2!AB130/Sheet2!AQ130</f>
        <v>#N/A</v>
      </c>
      <c r="AC130" s="13" t="e">
        <f>Sheet2!AC130/Sheet2!AR130</f>
        <v>#N/A</v>
      </c>
      <c r="AD130" s="13" t="e">
        <f>Sheet2!AD130/Sheet2!AS130</f>
        <v>#N/A</v>
      </c>
      <c r="AE130" s="13" t="e">
        <f>Sheet2!AE130/Sheet2!AT130</f>
        <v>#N/A</v>
      </c>
      <c r="AF130" s="13" t="e">
        <f>Sheet2!AF130/Sheet2!AU130</f>
        <v>#N/A</v>
      </c>
      <c r="AG130" s="13" t="e">
        <f>Sheet2!AG130/Sheet2!AO130</f>
        <v>#N/A</v>
      </c>
      <c r="AH130" s="13" t="e">
        <f>Sheet2!AH130/Sheet2!AP130</f>
        <v>#N/A</v>
      </c>
      <c r="AI130" s="13" t="e">
        <f>Sheet2!AI130/Sheet2!AQ130</f>
        <v>#N/A</v>
      </c>
      <c r="AJ130" s="13" t="e">
        <f>Sheet2!AJ130/Sheet2!AR130</f>
        <v>#N/A</v>
      </c>
      <c r="AK130" s="13" t="e">
        <f>Sheet2!AK130/Sheet2!AS130</f>
        <v>#N/A</v>
      </c>
      <c r="AL130" s="13" t="e">
        <f>Sheet2!AL130/Sheet2!AT130</f>
        <v>#N/A</v>
      </c>
      <c r="AM130" s="13" t="e">
        <v>#N/A</v>
      </c>
      <c r="AO130" s="12" t="e">
        <v>#N/A</v>
      </c>
      <c r="AP130" s="12" t="e">
        <v>#N/A</v>
      </c>
      <c r="AQ130" s="12" t="e">
        <v>#N/A</v>
      </c>
      <c r="AR130" s="12" t="e">
        <v>#N/A</v>
      </c>
      <c r="AS130" s="12" t="e">
        <v>#N/A</v>
      </c>
      <c r="AT130" s="12" t="e">
        <v>#N/A</v>
      </c>
      <c r="AU130" s="12" t="e">
        <v>#N/A</v>
      </c>
      <c r="AW130" s="12"/>
      <c r="AX130" s="12"/>
      <c r="AY130" s="12"/>
      <c r="AZ130" s="12"/>
      <c r="BA130" s="12"/>
      <c r="BB130" s="12"/>
      <c r="BC130" s="12"/>
    </row>
    <row r="131" spans="1:55">
      <c r="A131" s="10" t="s">
        <v>451</v>
      </c>
      <c r="B131" s="10" t="s">
        <v>452</v>
      </c>
      <c r="E131" s="13" t="e">
        <f>Sheet2!E131/Sheet2!AO131</f>
        <v>#N/A</v>
      </c>
      <c r="F131" s="13" t="e">
        <f>Sheet2!F131/Sheet2!AP131</f>
        <v>#N/A</v>
      </c>
      <c r="G131" s="13" t="e">
        <f>Sheet2!G131/Sheet2!AQ131</f>
        <v>#N/A</v>
      </c>
      <c r="H131" s="13" t="e">
        <f>Sheet2!H131/Sheet2!AR131</f>
        <v>#N/A</v>
      </c>
      <c r="I131" s="13" t="e">
        <f>Sheet2!I131/Sheet2!AS131</f>
        <v>#N/A</v>
      </c>
      <c r="J131" s="13" t="e">
        <f>Sheet2!J131/Sheet2!AT131</f>
        <v>#N/A</v>
      </c>
      <c r="K131" s="13" t="e">
        <f>Sheet2!K131/Sheet2!AU131</f>
        <v>#N/A</v>
      </c>
      <c r="L131" s="13" t="e">
        <f>Sheet2!L131/Sheet2!AO131</f>
        <v>#N/A</v>
      </c>
      <c r="M131" s="13" t="e">
        <f>Sheet2!M131/Sheet2!AP131</f>
        <v>#N/A</v>
      </c>
      <c r="N131" s="13" t="e">
        <f>Sheet2!N131/Sheet2!AQ131</f>
        <v>#N/A</v>
      </c>
      <c r="O131" s="13" t="e">
        <f>Sheet2!O131/Sheet2!AR131</f>
        <v>#N/A</v>
      </c>
      <c r="P131" s="13" t="e">
        <f>Sheet2!P131/Sheet2!AS131</f>
        <v>#N/A</v>
      </c>
      <c r="Q131" s="13" t="e">
        <f>Sheet2!Q131/Sheet2!AT131</f>
        <v>#N/A</v>
      </c>
      <c r="R131" s="13" t="e">
        <f>Sheet2!R131/Sheet2!AU131</f>
        <v>#N/A</v>
      </c>
      <c r="S131" s="13" t="e">
        <f>Sheet2!S131/Sheet2!AO131</f>
        <v>#N/A</v>
      </c>
      <c r="T131" s="13" t="e">
        <f>Sheet2!T131/Sheet2!AP131</f>
        <v>#N/A</v>
      </c>
      <c r="U131" s="13" t="e">
        <f>Sheet2!U131/Sheet2!AQ131</f>
        <v>#N/A</v>
      </c>
      <c r="V131" s="13" t="e">
        <f>Sheet2!V131/Sheet2!AR131</f>
        <v>#N/A</v>
      </c>
      <c r="W131" s="13" t="e">
        <f>Sheet2!W131/Sheet2!AS131</f>
        <v>#N/A</v>
      </c>
      <c r="X131" s="13" t="e">
        <f>Sheet2!X131/Sheet2!AT131</f>
        <v>#N/A</v>
      </c>
      <c r="Y131" s="13" t="e">
        <f>Sheet2!Y131/Sheet2!AU131</f>
        <v>#N/A</v>
      </c>
      <c r="Z131" s="13" t="e">
        <f>Sheet2!Z131/Sheet2!AO131</f>
        <v>#N/A</v>
      </c>
      <c r="AA131" s="13" t="e">
        <f>Sheet2!AA131/Sheet2!AP131</f>
        <v>#N/A</v>
      </c>
      <c r="AB131" s="13" t="e">
        <f>Sheet2!AB131/Sheet2!AQ131</f>
        <v>#N/A</v>
      </c>
      <c r="AC131" s="13" t="e">
        <f>Sheet2!AC131/Sheet2!AR131</f>
        <v>#N/A</v>
      </c>
      <c r="AD131" s="13" t="e">
        <f>Sheet2!AD131/Sheet2!AS131</f>
        <v>#N/A</v>
      </c>
      <c r="AE131" s="13" t="e">
        <f>Sheet2!AE131/Sheet2!AT131</f>
        <v>#N/A</v>
      </c>
      <c r="AF131" s="13" t="e">
        <f>Sheet2!AF131/Sheet2!AU131</f>
        <v>#N/A</v>
      </c>
      <c r="AG131" s="13" t="e">
        <f>Sheet2!AG131/Sheet2!AO131</f>
        <v>#N/A</v>
      </c>
      <c r="AH131" s="13" t="e">
        <f>Sheet2!AH131/Sheet2!AP131</f>
        <v>#N/A</v>
      </c>
      <c r="AI131" s="13" t="e">
        <f>Sheet2!AI131/Sheet2!AQ131</f>
        <v>#N/A</v>
      </c>
      <c r="AJ131" s="13" t="e">
        <f>Sheet2!AJ131/Sheet2!AR131</f>
        <v>#N/A</v>
      </c>
      <c r="AK131" s="13" t="e">
        <f>Sheet2!AK131/Sheet2!AS131</f>
        <v>#N/A</v>
      </c>
      <c r="AL131" s="13" t="e">
        <f>Sheet2!AL131/Sheet2!AT131</f>
        <v>#N/A</v>
      </c>
      <c r="AM131" s="13" t="e">
        <v>#N/A</v>
      </c>
      <c r="AO131" s="12" t="e">
        <v>#N/A</v>
      </c>
      <c r="AP131" s="12" t="e">
        <v>#N/A</v>
      </c>
      <c r="AQ131" s="12" t="e">
        <v>#N/A</v>
      </c>
      <c r="AR131" s="12" t="e">
        <v>#N/A</v>
      </c>
      <c r="AS131" s="12" t="e">
        <v>#N/A</v>
      </c>
      <c r="AT131" s="12" t="e">
        <v>#N/A</v>
      </c>
      <c r="AU131" s="12" t="e">
        <v>#N/A</v>
      </c>
      <c r="AW131" s="12"/>
      <c r="AX131" s="12"/>
      <c r="AY131" s="12"/>
      <c r="AZ131" s="12"/>
      <c r="BA131" s="12"/>
      <c r="BB131" s="12"/>
      <c r="BC131" s="12"/>
    </row>
    <row r="132" spans="1:55">
      <c r="A132" s="10" t="s">
        <v>453</v>
      </c>
      <c r="B132" s="10" t="s">
        <v>454</v>
      </c>
      <c r="E132" s="13">
        <f>Sheet2!E132/Sheet2!AO132</f>
        <v>0.25</v>
      </c>
      <c r="F132" s="13">
        <f>Sheet2!F132/Sheet2!AP132</f>
        <v>0</v>
      </c>
      <c r="G132" s="13">
        <f>Sheet2!G132/Sheet2!AQ132</f>
        <v>0</v>
      </c>
      <c r="H132" s="13">
        <f>Sheet2!H132/Sheet2!AR132</f>
        <v>0</v>
      </c>
      <c r="I132" s="13">
        <f>Sheet2!I132/Sheet2!AS132</f>
        <v>0</v>
      </c>
      <c r="J132" s="13">
        <f>Sheet2!J132/Sheet2!AT132</f>
        <v>1.4285714285714285E-2</v>
      </c>
      <c r="K132" s="13">
        <f>Sheet2!K132/Sheet2!AU132</f>
        <v>2.1642857142857144E-2</v>
      </c>
      <c r="L132" s="13">
        <f>Sheet2!L132/Sheet2!AO132</f>
        <v>0</v>
      </c>
      <c r="M132" s="13">
        <f>Sheet2!M132/Sheet2!AP132</f>
        <v>7.1428571428571431E-7</v>
      </c>
      <c r="N132" s="13">
        <f>Sheet2!N132/Sheet2!AQ132</f>
        <v>0</v>
      </c>
      <c r="O132" s="13">
        <f>Sheet2!O132/Sheet2!AR132</f>
        <v>0</v>
      </c>
      <c r="P132" s="13">
        <f>Sheet2!P132/Sheet2!AS132</f>
        <v>1.4285714285714285E-5</v>
      </c>
      <c r="Q132" s="13">
        <f>Sheet2!Q132/Sheet2!AT132</f>
        <v>0</v>
      </c>
      <c r="R132" s="13">
        <f>Sheet2!R132/Sheet2!AU132</f>
        <v>0</v>
      </c>
      <c r="S132" s="13">
        <f>Sheet2!S132/Sheet2!AO132</f>
        <v>2.6962857142857144E-3</v>
      </c>
      <c r="T132" s="13">
        <f>Sheet2!T132/Sheet2!AP132</f>
        <v>4.3829071428571426E-2</v>
      </c>
      <c r="U132" s="13">
        <f>Sheet2!U132/Sheet2!AQ132</f>
        <v>2.13E-4</v>
      </c>
      <c r="V132" s="13">
        <f>Sheet2!V132/Sheet2!AR132</f>
        <v>5.1332142857142854E-2</v>
      </c>
      <c r="W132" s="13">
        <f>Sheet2!W132/Sheet2!AS132</f>
        <v>9.8670000000000008E-3</v>
      </c>
      <c r="X132" s="13">
        <f>Sheet2!X132/Sheet2!AT132</f>
        <v>0.10939821428571428</v>
      </c>
      <c r="Y132" s="13">
        <f>Sheet2!Y132/Sheet2!AU132</f>
        <v>3.6842071428571425E-2</v>
      </c>
      <c r="Z132" s="13">
        <f>Sheet2!Z132/Sheet2!AO132</f>
        <v>0</v>
      </c>
      <c r="AA132" s="13">
        <f>Sheet2!AA132/Sheet2!AP132</f>
        <v>0</v>
      </c>
      <c r="AB132" s="13">
        <f>Sheet2!AB132/Sheet2!AQ132</f>
        <v>1.1785714285714286E-5</v>
      </c>
      <c r="AC132" s="13">
        <f>Sheet2!AC132/Sheet2!AR132</f>
        <v>1.3571428571428572E-6</v>
      </c>
      <c r="AD132" s="13">
        <f>Sheet2!AD132/Sheet2!AS132</f>
        <v>0</v>
      </c>
      <c r="AE132" s="13">
        <f>Sheet2!AE132/Sheet2!AT132</f>
        <v>0</v>
      </c>
      <c r="AF132" s="13">
        <f>Sheet2!AF132/Sheet2!AU132</f>
        <v>0</v>
      </c>
      <c r="AG132" s="13">
        <f>Sheet2!AG132/Sheet2!AO132</f>
        <v>0</v>
      </c>
      <c r="AH132" s="13">
        <f>Sheet2!AH132/Sheet2!AP132</f>
        <v>0</v>
      </c>
      <c r="AI132" s="13">
        <f>Sheet2!AI132/Sheet2!AQ132</f>
        <v>3.5714285714285713E-3</v>
      </c>
      <c r="AJ132" s="13">
        <f>Sheet2!AJ132/Sheet2!AR132</f>
        <v>0</v>
      </c>
      <c r="AK132" s="13">
        <f>Sheet2!AK132/Sheet2!AS132</f>
        <v>2.8571428571428574E-4</v>
      </c>
      <c r="AL132" s="13">
        <f>Sheet2!AL132/Sheet2!AT132</f>
        <v>0</v>
      </c>
      <c r="AM132" s="13">
        <v>0</v>
      </c>
      <c r="AO132" s="12">
        <v>14000000</v>
      </c>
      <c r="AP132" s="12">
        <v>14000000</v>
      </c>
      <c r="AQ132" s="12">
        <v>14000000</v>
      </c>
      <c r="AR132" s="12">
        <v>14000000</v>
      </c>
      <c r="AS132" s="12">
        <v>14000000</v>
      </c>
      <c r="AT132" s="12">
        <v>14000000</v>
      </c>
      <c r="AU132" s="12">
        <v>14000000</v>
      </c>
      <c r="AW132" s="12"/>
      <c r="AX132" s="12"/>
      <c r="AY132" s="12"/>
      <c r="AZ132" s="12"/>
      <c r="BA132" s="12"/>
      <c r="BB132" s="12"/>
      <c r="BC132" s="12"/>
    </row>
    <row r="133" spans="1:55">
      <c r="A133" s="10" t="s">
        <v>455</v>
      </c>
      <c r="B133" s="10" t="s">
        <v>456</v>
      </c>
      <c r="E133" s="13">
        <f>Sheet2!E133/Sheet2!AO133</f>
        <v>0</v>
      </c>
      <c r="F133" s="13">
        <f>Sheet2!F133/Sheet2!AP133</f>
        <v>0</v>
      </c>
      <c r="G133" s="13">
        <f>Sheet2!G133/Sheet2!AQ133</f>
        <v>0</v>
      </c>
      <c r="H133" s="13">
        <f>Sheet2!H133/Sheet2!AR133</f>
        <v>0</v>
      </c>
      <c r="I133" s="13">
        <f>Sheet2!I133/Sheet2!AS133</f>
        <v>0</v>
      </c>
      <c r="J133" s="13">
        <f>Sheet2!J133/Sheet2!AT133</f>
        <v>0</v>
      </c>
      <c r="K133" s="13">
        <f>Sheet2!K133/Sheet2!AU133</f>
        <v>0</v>
      </c>
      <c r="L133" s="13">
        <f>Sheet2!L133/Sheet2!AO133</f>
        <v>0</v>
      </c>
      <c r="M133" s="13">
        <f>Sheet2!M133/Sheet2!AP133</f>
        <v>0</v>
      </c>
      <c r="N133" s="13">
        <f>Sheet2!N133/Sheet2!AQ133</f>
        <v>0</v>
      </c>
      <c r="O133" s="13">
        <f>Sheet2!O133/Sheet2!AR133</f>
        <v>0</v>
      </c>
      <c r="P133" s="13">
        <f>Sheet2!P133/Sheet2!AS133</f>
        <v>0</v>
      </c>
      <c r="Q133" s="13">
        <f>Sheet2!Q133/Sheet2!AT133</f>
        <v>0</v>
      </c>
      <c r="R133" s="13">
        <f>Sheet2!R133/Sheet2!AU133</f>
        <v>0</v>
      </c>
      <c r="S133" s="13">
        <f>Sheet2!S133/Sheet2!AO133</f>
        <v>0</v>
      </c>
      <c r="T133" s="13">
        <f>Sheet2!T133/Sheet2!AP133</f>
        <v>0</v>
      </c>
      <c r="U133" s="13">
        <f>Sheet2!U133/Sheet2!AQ133</f>
        <v>0</v>
      </c>
      <c r="V133" s="13">
        <f>Sheet2!V133/Sheet2!AR133</f>
        <v>9.1872791519434624E-4</v>
      </c>
      <c r="W133" s="13">
        <f>Sheet2!W133/Sheet2!AS133</f>
        <v>1.4134275618374559E-4</v>
      </c>
      <c r="X133" s="13">
        <f>Sheet2!X133/Sheet2!AT133</f>
        <v>0</v>
      </c>
      <c r="Y133" s="13">
        <f>Sheet2!Y133/Sheet2!AU133</f>
        <v>0</v>
      </c>
      <c r="Z133" s="13">
        <f>Sheet2!Z133/Sheet2!AO133</f>
        <v>0</v>
      </c>
      <c r="AA133" s="13">
        <f>Sheet2!AA133/Sheet2!AP133</f>
        <v>0</v>
      </c>
      <c r="AB133" s="13">
        <f>Sheet2!AB133/Sheet2!AQ133</f>
        <v>0</v>
      </c>
      <c r="AC133" s="13">
        <f>Sheet2!AC133/Sheet2!AR133</f>
        <v>1.7674911660777386E-2</v>
      </c>
      <c r="AD133" s="13">
        <f>Sheet2!AD133/Sheet2!AS133</f>
        <v>0</v>
      </c>
      <c r="AE133" s="13">
        <f>Sheet2!AE133/Sheet2!AT133</f>
        <v>7.0671378091872786E-8</v>
      </c>
      <c r="AF133" s="13">
        <f>Sheet2!AF133/Sheet2!AU133</f>
        <v>0</v>
      </c>
      <c r="AG133" s="13">
        <f>Sheet2!AG133/Sheet2!AO133</f>
        <v>0</v>
      </c>
      <c r="AH133" s="13">
        <f>Sheet2!AH133/Sheet2!AP133</f>
        <v>0</v>
      </c>
      <c r="AI133" s="13">
        <f>Sheet2!AI133/Sheet2!AQ133</f>
        <v>0</v>
      </c>
      <c r="AJ133" s="13">
        <f>Sheet2!AJ133/Sheet2!AR133</f>
        <v>0</v>
      </c>
      <c r="AK133" s="13">
        <f>Sheet2!AK133/Sheet2!AS133</f>
        <v>0</v>
      </c>
      <c r="AL133" s="13">
        <f>Sheet2!AL133/Sheet2!AT133</f>
        <v>0</v>
      </c>
      <c r="AM133" s="13">
        <v>0</v>
      </c>
      <c r="AO133" s="12">
        <v>14150000</v>
      </c>
      <c r="AP133" s="12">
        <v>14150000</v>
      </c>
      <c r="AQ133" s="12">
        <v>14150000</v>
      </c>
      <c r="AR133" s="12">
        <v>14150000</v>
      </c>
      <c r="AS133" s="12">
        <v>14150000</v>
      </c>
      <c r="AT133" s="12">
        <v>14150000</v>
      </c>
      <c r="AU133" s="12">
        <v>14150000</v>
      </c>
      <c r="AW133" s="12"/>
      <c r="AX133" s="12"/>
      <c r="AY133" s="12"/>
      <c r="AZ133" s="12"/>
      <c r="BA133" s="12"/>
      <c r="BB133" s="12"/>
      <c r="BC133" s="12"/>
    </row>
    <row r="134" spans="1:55">
      <c r="A134" s="10" t="s">
        <v>457</v>
      </c>
      <c r="B134" s="10" t="s">
        <v>458</v>
      </c>
      <c r="E134" s="13">
        <f>Sheet2!E134/Sheet2!AO134</f>
        <v>0</v>
      </c>
      <c r="F134" s="13">
        <f>Sheet2!F134/Sheet2!AP134</f>
        <v>0</v>
      </c>
      <c r="G134" s="13">
        <f>Sheet2!G134/Sheet2!AQ134</f>
        <v>0</v>
      </c>
      <c r="H134" s="13">
        <f>Sheet2!H134/Sheet2!AR134</f>
        <v>0</v>
      </c>
      <c r="I134" s="13">
        <f>Sheet2!I134/Sheet2!AS134</f>
        <v>0</v>
      </c>
      <c r="J134" s="13">
        <f>Sheet2!J134/Sheet2!AT134</f>
        <v>0</v>
      </c>
      <c r="K134" s="13">
        <f>Sheet2!K134/Sheet2!AU134</f>
        <v>0</v>
      </c>
      <c r="L134" s="13">
        <f>Sheet2!L134/Sheet2!AO134</f>
        <v>0</v>
      </c>
      <c r="M134" s="13">
        <f>Sheet2!M134/Sheet2!AP134</f>
        <v>0</v>
      </c>
      <c r="N134" s="13">
        <f>Sheet2!N134/Sheet2!AQ134</f>
        <v>0</v>
      </c>
      <c r="O134" s="13">
        <f>Sheet2!O134/Sheet2!AR134</f>
        <v>0</v>
      </c>
      <c r="P134" s="13">
        <f>Sheet2!P134/Sheet2!AS134</f>
        <v>0</v>
      </c>
      <c r="Q134" s="13">
        <f>Sheet2!Q134/Sheet2!AT134</f>
        <v>0</v>
      </c>
      <c r="R134" s="13">
        <f>Sheet2!R134/Sheet2!AU134</f>
        <v>0</v>
      </c>
      <c r="S134" s="13">
        <f>Sheet2!S134/Sheet2!AO134</f>
        <v>2.5300353356890459E-3</v>
      </c>
      <c r="T134" s="13">
        <f>Sheet2!T134/Sheet2!AP134</f>
        <v>3.1304208159331835E-3</v>
      </c>
      <c r="U134" s="13">
        <f>Sheet2!U134/Sheet2!AQ134</f>
        <v>7.581111468037263E-4</v>
      </c>
      <c r="V134" s="13">
        <f>Sheet2!V134/Sheet2!AR134</f>
        <v>1.1468037263090266E-4</v>
      </c>
      <c r="W134" s="13">
        <f>Sheet2!W134/Sheet2!AS134</f>
        <v>2.7304850626405397E-4</v>
      </c>
      <c r="X134" s="13">
        <f>Sheet2!X134/Sheet2!AT134</f>
        <v>2.2325730806296178E-3</v>
      </c>
      <c r="Y134" s="13">
        <f>Sheet2!Y134/Sheet2!AU134</f>
        <v>0</v>
      </c>
      <c r="Z134" s="13">
        <f>Sheet2!Z134/Sheet2!AO134</f>
        <v>0</v>
      </c>
      <c r="AA134" s="13">
        <f>Sheet2!AA134/Sheet2!AP134</f>
        <v>0</v>
      </c>
      <c r="AB134" s="13">
        <f>Sheet2!AB134/Sheet2!AQ134</f>
        <v>0</v>
      </c>
      <c r="AC134" s="13">
        <f>Sheet2!AC134/Sheet2!AR134</f>
        <v>6.8743976871185348E-4</v>
      </c>
      <c r="AD134" s="13">
        <f>Sheet2!AD134/Sheet2!AS134</f>
        <v>0</v>
      </c>
      <c r="AE134" s="13">
        <f>Sheet2!AE134/Sheet2!AT134</f>
        <v>1.2849341471249598E-4</v>
      </c>
      <c r="AF134" s="13">
        <f>Sheet2!AF134/Sheet2!AU134</f>
        <v>0</v>
      </c>
      <c r="AG134" s="13">
        <f>Sheet2!AG134/Sheet2!AO134</f>
        <v>0</v>
      </c>
      <c r="AH134" s="13">
        <f>Sheet2!AH134/Sheet2!AP134</f>
        <v>4.1760359781561192E-5</v>
      </c>
      <c r="AI134" s="13">
        <f>Sheet2!AI134/Sheet2!AQ134</f>
        <v>0</v>
      </c>
      <c r="AJ134" s="13">
        <f>Sheet2!AJ134/Sheet2!AR134</f>
        <v>0</v>
      </c>
      <c r="AK134" s="13">
        <f>Sheet2!AK134/Sheet2!AS134</f>
        <v>0</v>
      </c>
      <c r="AL134" s="13">
        <f>Sheet2!AL134/Sheet2!AT134</f>
        <v>0</v>
      </c>
      <c r="AM134" s="13">
        <v>0</v>
      </c>
      <c r="AO134" s="12">
        <v>3113000</v>
      </c>
      <c r="AP134" s="12">
        <v>3113000</v>
      </c>
      <c r="AQ134" s="12">
        <v>3113000</v>
      </c>
      <c r="AR134" s="12">
        <v>3113000</v>
      </c>
      <c r="AS134" s="12">
        <v>3113000</v>
      </c>
      <c r="AT134" s="12">
        <v>3113000</v>
      </c>
      <c r="AU134" s="12">
        <v>3113000</v>
      </c>
      <c r="AW134" s="12"/>
      <c r="AX134" s="12"/>
      <c r="AY134" s="12"/>
      <c r="AZ134" s="12"/>
      <c r="BA134" s="12"/>
      <c r="BB134" s="12"/>
      <c r="BC134" s="12"/>
    </row>
    <row r="135" spans="1:55">
      <c r="A135" s="10" t="s">
        <v>459</v>
      </c>
      <c r="B135" s="10" t="s">
        <v>460</v>
      </c>
      <c r="E135" s="13">
        <f>Sheet2!E135/Sheet2!AO135</f>
        <v>0</v>
      </c>
      <c r="F135" s="13">
        <f>Sheet2!F135/Sheet2!AP135</f>
        <v>0</v>
      </c>
      <c r="G135" s="13">
        <f>Sheet2!G135/Sheet2!AQ135</f>
        <v>0</v>
      </c>
      <c r="H135" s="13">
        <f>Sheet2!H135/Sheet2!AR135</f>
        <v>0.1336996336996337</v>
      </c>
      <c r="I135" s="13">
        <f>Sheet2!I135/Sheet2!AS135</f>
        <v>6.886446886446887E-2</v>
      </c>
      <c r="J135" s="13">
        <f>Sheet2!J135/Sheet2!AT135</f>
        <v>0</v>
      </c>
      <c r="K135" s="13">
        <f>Sheet2!K135/Sheet2!AU135</f>
        <v>0</v>
      </c>
      <c r="L135" s="13">
        <f>Sheet2!L135/Sheet2!AO135</f>
        <v>0</v>
      </c>
      <c r="M135" s="13">
        <f>Sheet2!M135/Sheet2!AP135</f>
        <v>0</v>
      </c>
      <c r="N135" s="13">
        <f>Sheet2!N135/Sheet2!AQ135</f>
        <v>0</v>
      </c>
      <c r="O135" s="13">
        <f>Sheet2!O135/Sheet2!AR135</f>
        <v>0</v>
      </c>
      <c r="P135" s="13">
        <f>Sheet2!P135/Sheet2!AS135</f>
        <v>0</v>
      </c>
      <c r="Q135" s="13">
        <f>Sheet2!Q135/Sheet2!AT135</f>
        <v>0</v>
      </c>
      <c r="R135" s="13">
        <f>Sheet2!R135/Sheet2!AU135</f>
        <v>0</v>
      </c>
      <c r="S135" s="13">
        <f>Sheet2!S135/Sheet2!AO135</f>
        <v>2.564102564102564E-2</v>
      </c>
      <c r="T135" s="13">
        <f>Sheet2!T135/Sheet2!AP135</f>
        <v>0</v>
      </c>
      <c r="U135" s="13">
        <f>Sheet2!U135/Sheet2!AQ135</f>
        <v>3.897838827838828E-2</v>
      </c>
      <c r="V135" s="13">
        <f>Sheet2!V135/Sheet2!AR135</f>
        <v>0</v>
      </c>
      <c r="W135" s="13">
        <f>Sheet2!W135/Sheet2!AS135</f>
        <v>4.6209157509157509E-2</v>
      </c>
      <c r="X135" s="13">
        <f>Sheet2!X135/Sheet2!AT135</f>
        <v>8.7912087912087912E-3</v>
      </c>
      <c r="Y135" s="13">
        <f>Sheet2!Y135/Sheet2!AU135</f>
        <v>3.7100000000000001E-2</v>
      </c>
      <c r="Z135" s="13">
        <f>Sheet2!Z135/Sheet2!AO135</f>
        <v>1.9047619047619049E-2</v>
      </c>
      <c r="AA135" s="13">
        <f>Sheet2!AA135/Sheet2!AP135</f>
        <v>0</v>
      </c>
      <c r="AB135" s="13">
        <f>Sheet2!AB135/Sheet2!AQ135</f>
        <v>0.13196996336996336</v>
      </c>
      <c r="AC135" s="13">
        <f>Sheet2!AC135/Sheet2!AR135</f>
        <v>5.4508791208791207E-2</v>
      </c>
      <c r="AD135" s="13">
        <f>Sheet2!AD135/Sheet2!AS135</f>
        <v>0.32816996336996335</v>
      </c>
      <c r="AE135" s="13">
        <f>Sheet2!AE135/Sheet2!AT135</f>
        <v>7.4201098901098897E-2</v>
      </c>
      <c r="AF135" s="13">
        <f>Sheet2!AF135/Sheet2!AU135</f>
        <v>1.6445787545787547E-2</v>
      </c>
      <c r="AG135" s="13">
        <f>Sheet2!AG135/Sheet2!AO135</f>
        <v>0</v>
      </c>
      <c r="AH135" s="13">
        <f>Sheet2!AH135/Sheet2!AP135</f>
        <v>0</v>
      </c>
      <c r="AI135" s="13">
        <f>Sheet2!AI135/Sheet2!AQ135</f>
        <v>0</v>
      </c>
      <c r="AJ135" s="13">
        <f>Sheet2!AJ135/Sheet2!AR135</f>
        <v>0</v>
      </c>
      <c r="AK135" s="13">
        <f>Sheet2!AK135/Sheet2!AS135</f>
        <v>5.8608058608058608E-3</v>
      </c>
      <c r="AL135" s="13">
        <f>Sheet2!AL135/Sheet2!AT135</f>
        <v>0</v>
      </c>
      <c r="AM135" s="13">
        <v>0</v>
      </c>
      <c r="AO135" s="12">
        <v>2730000</v>
      </c>
      <c r="AP135" s="12">
        <v>2730000</v>
      </c>
      <c r="AQ135" s="12">
        <v>2730000</v>
      </c>
      <c r="AR135" s="12">
        <v>2730000</v>
      </c>
      <c r="AS135" s="12">
        <v>2730000</v>
      </c>
      <c r="AT135" s="12">
        <v>2730000</v>
      </c>
      <c r="AU135" s="12">
        <v>2730000</v>
      </c>
      <c r="AW135" s="12"/>
      <c r="AX135" s="12"/>
      <c r="AY135" s="12"/>
      <c r="AZ135" s="12"/>
      <c r="BA135" s="12"/>
      <c r="BB135" s="12"/>
      <c r="BC135" s="12"/>
    </row>
    <row r="136" spans="1:55">
      <c r="A136" s="10" t="s">
        <v>461</v>
      </c>
      <c r="B136" s="10" t="s">
        <v>462</v>
      </c>
      <c r="E136" s="13">
        <f>Sheet2!E136/Sheet2!AO136</f>
        <v>0</v>
      </c>
      <c r="F136" s="13">
        <f>Sheet2!F136/Sheet2!AP136</f>
        <v>0.62656641604010022</v>
      </c>
      <c r="G136" s="13">
        <f>Sheet2!G136/Sheet2!AQ136</f>
        <v>0.47081990691013248</v>
      </c>
      <c r="H136" s="13">
        <f>Sheet2!H136/Sheet2!AR136</f>
        <v>0</v>
      </c>
      <c r="I136" s="13">
        <f>Sheet2!I136/Sheet2!AS136</f>
        <v>0.64322556390977448</v>
      </c>
      <c r="J136" s="13">
        <f>Sheet2!J136/Sheet2!AT136</f>
        <v>0.53705692803437166</v>
      </c>
      <c r="K136" s="13">
        <f>Sheet2!K136/Sheet2!AU136</f>
        <v>1.414249910490512</v>
      </c>
      <c r="L136" s="13">
        <f>Sheet2!L136/Sheet2!AO136</f>
        <v>0</v>
      </c>
      <c r="M136" s="13">
        <f>Sheet2!M136/Sheet2!AP136</f>
        <v>0</v>
      </c>
      <c r="N136" s="13">
        <f>Sheet2!N136/Sheet2!AQ136</f>
        <v>0</v>
      </c>
      <c r="O136" s="13">
        <f>Sheet2!O136/Sheet2!AR136</f>
        <v>0</v>
      </c>
      <c r="P136" s="13">
        <f>Sheet2!P136/Sheet2!AS136</f>
        <v>0</v>
      </c>
      <c r="Q136" s="13">
        <f>Sheet2!Q136/Sheet2!AT136</f>
        <v>0</v>
      </c>
      <c r="R136" s="13">
        <f>Sheet2!R136/Sheet2!AU136</f>
        <v>0</v>
      </c>
      <c r="S136" s="13">
        <f>Sheet2!S136/Sheet2!AO136</f>
        <v>0</v>
      </c>
      <c r="T136" s="13">
        <f>Sheet2!T136/Sheet2!AP136</f>
        <v>0</v>
      </c>
      <c r="U136" s="13">
        <f>Sheet2!U136/Sheet2!AQ136</f>
        <v>1.4321518080916577E-2</v>
      </c>
      <c r="V136" s="13">
        <f>Sheet2!V136/Sheet2!AR136</f>
        <v>1.1097744360902256E-2</v>
      </c>
      <c r="W136" s="13">
        <f>Sheet2!W136/Sheet2!AS136</f>
        <v>1.2272466881489438E-2</v>
      </c>
      <c r="X136" s="13">
        <f>Sheet2!X136/Sheet2!AT136</f>
        <v>2.3943071965628358E-2</v>
      </c>
      <c r="Y136" s="13">
        <f>Sheet2!Y136/Sheet2!AU136</f>
        <v>6.1646079484425347E-2</v>
      </c>
      <c r="Z136" s="13">
        <f>Sheet2!Z136/Sheet2!AO136</f>
        <v>0</v>
      </c>
      <c r="AA136" s="13">
        <f>Sheet2!AA136/Sheet2!AP136</f>
        <v>0</v>
      </c>
      <c r="AB136" s="13">
        <f>Sheet2!AB136/Sheet2!AQ136</f>
        <v>0</v>
      </c>
      <c r="AC136" s="13">
        <f>Sheet2!AC136/Sheet2!AR136</f>
        <v>0</v>
      </c>
      <c r="AD136" s="13">
        <f>Sheet2!AD136/Sheet2!AS136</f>
        <v>2.2431077694235588E-4</v>
      </c>
      <c r="AE136" s="13">
        <f>Sheet2!AE136/Sheet2!AT136</f>
        <v>0</v>
      </c>
      <c r="AF136" s="13">
        <f>Sheet2!AF136/Sheet2!AU136</f>
        <v>0</v>
      </c>
      <c r="AG136" s="13">
        <f>Sheet2!AG136/Sheet2!AO136</f>
        <v>0</v>
      </c>
      <c r="AH136" s="13">
        <f>Sheet2!AH136/Sheet2!AP136</f>
        <v>0</v>
      </c>
      <c r="AI136" s="13">
        <f>Sheet2!AI136/Sheet2!AQ136</f>
        <v>0</v>
      </c>
      <c r="AJ136" s="13">
        <f>Sheet2!AJ136/Sheet2!AR136</f>
        <v>0</v>
      </c>
      <c r="AK136" s="13">
        <f>Sheet2!AK136/Sheet2!AS136</f>
        <v>0</v>
      </c>
      <c r="AL136" s="13">
        <f>Sheet2!AL136/Sheet2!AT136</f>
        <v>0</v>
      </c>
      <c r="AM136" s="13">
        <v>0</v>
      </c>
      <c r="AO136" s="12">
        <v>5586000</v>
      </c>
      <c r="AP136" s="12">
        <v>5586000</v>
      </c>
      <c r="AQ136" s="12">
        <v>5586000</v>
      </c>
      <c r="AR136" s="12">
        <v>5586000</v>
      </c>
      <c r="AS136" s="12">
        <v>5586000</v>
      </c>
      <c r="AT136" s="12">
        <v>5586000</v>
      </c>
      <c r="AU136" s="12">
        <v>5586000</v>
      </c>
      <c r="AW136" s="12"/>
      <c r="AX136" s="12"/>
      <c r="AY136" s="12"/>
      <c r="AZ136" s="12"/>
      <c r="BA136" s="12"/>
      <c r="BB136" s="12"/>
      <c r="BC136" s="12"/>
    </row>
    <row r="137" spans="1:55">
      <c r="A137" s="10" t="s">
        <v>463</v>
      </c>
      <c r="B137" s="10" t="s">
        <v>464</v>
      </c>
      <c r="E137" s="13">
        <f>Sheet2!E137/Sheet2!AO137</f>
        <v>0</v>
      </c>
      <c r="F137" s="13">
        <f>Sheet2!F137/Sheet2!AP137</f>
        <v>4.3829532338889941E-2</v>
      </c>
      <c r="G137" s="13">
        <f>Sheet2!G137/Sheet2!AQ137</f>
        <v>0</v>
      </c>
      <c r="H137" s="13">
        <f>Sheet2!H137/Sheet2!AR137</f>
        <v>0</v>
      </c>
      <c r="I137" s="13">
        <f>Sheet2!I137/Sheet2!AS137</f>
        <v>0</v>
      </c>
      <c r="J137" s="13">
        <f>Sheet2!J137/Sheet2!AT137</f>
        <v>0</v>
      </c>
      <c r="K137" s="13">
        <f>Sheet2!K137/Sheet2!AU137</f>
        <v>0</v>
      </c>
      <c r="L137" s="13">
        <f>Sheet2!L137/Sheet2!AO137</f>
        <v>0</v>
      </c>
      <c r="M137" s="13">
        <f>Sheet2!M137/Sheet2!AP137</f>
        <v>0</v>
      </c>
      <c r="N137" s="13">
        <f>Sheet2!N137/Sheet2!AQ137</f>
        <v>0</v>
      </c>
      <c r="O137" s="13">
        <f>Sheet2!O137/Sheet2!AR137</f>
        <v>0</v>
      </c>
      <c r="P137" s="13">
        <f>Sheet2!P137/Sheet2!AS137</f>
        <v>0</v>
      </c>
      <c r="Q137" s="13">
        <f>Sheet2!Q137/Sheet2!AT137</f>
        <v>0</v>
      </c>
      <c r="R137" s="13">
        <f>Sheet2!R137/Sheet2!AU137</f>
        <v>0</v>
      </c>
      <c r="S137" s="13">
        <f>Sheet2!S137/Sheet2!AO137</f>
        <v>0</v>
      </c>
      <c r="T137" s="13">
        <f>Sheet2!T137/Sheet2!AP137</f>
        <v>8.7659064677779892E-5</v>
      </c>
      <c r="U137" s="13">
        <f>Sheet2!U137/Sheet2!AQ137</f>
        <v>4.3829532338889943E-3</v>
      </c>
      <c r="V137" s="13">
        <f>Sheet2!V137/Sheet2!AR137</f>
        <v>8.4737095855187232E-3</v>
      </c>
      <c r="W137" s="13">
        <f>Sheet2!W137/Sheet2!AS137</f>
        <v>4.6695545458529959E-3</v>
      </c>
      <c r="X137" s="13">
        <f>Sheet2!X137/Sheet2!AT137</f>
        <v>4.5568688182097096E-3</v>
      </c>
      <c r="Y137" s="13">
        <f>Sheet2!Y137/Sheet2!AU137</f>
        <v>2.4109164755212062E-2</v>
      </c>
      <c r="Z137" s="13">
        <f>Sheet2!Z137/Sheet2!AO137</f>
        <v>0</v>
      </c>
      <c r="AA137" s="13">
        <f>Sheet2!AA137/Sheet2!AP137</f>
        <v>0</v>
      </c>
      <c r="AB137" s="13">
        <f>Sheet2!AB137/Sheet2!AQ137</f>
        <v>0</v>
      </c>
      <c r="AC137" s="13">
        <f>Sheet2!AC137/Sheet2!AR137</f>
        <v>0</v>
      </c>
      <c r="AD137" s="13">
        <f>Sheet2!AD137/Sheet2!AS137</f>
        <v>1.4609844112963315E-5</v>
      </c>
      <c r="AE137" s="13">
        <f>Sheet2!AE137/Sheet2!AT137</f>
        <v>0</v>
      </c>
      <c r="AF137" s="13">
        <f>Sheet2!AF137/Sheet2!AU137</f>
        <v>0</v>
      </c>
      <c r="AG137" s="13">
        <f>Sheet2!AG137/Sheet2!AO137</f>
        <v>0</v>
      </c>
      <c r="AH137" s="13">
        <f>Sheet2!AH137/Sheet2!AP137</f>
        <v>0</v>
      </c>
      <c r="AI137" s="13">
        <f>Sheet2!AI137/Sheet2!AQ137</f>
        <v>0</v>
      </c>
      <c r="AJ137" s="13">
        <f>Sheet2!AJ137/Sheet2!AR137</f>
        <v>0</v>
      </c>
      <c r="AK137" s="13">
        <f>Sheet2!AK137/Sheet2!AS137</f>
        <v>0</v>
      </c>
      <c r="AL137" s="13">
        <f>Sheet2!AL137/Sheet2!AT137</f>
        <v>0</v>
      </c>
      <c r="AM137" s="13">
        <v>0</v>
      </c>
      <c r="AO137" s="12">
        <v>68447000</v>
      </c>
      <c r="AP137" s="12">
        <v>68447000</v>
      </c>
      <c r="AQ137" s="12">
        <v>68447000</v>
      </c>
      <c r="AR137" s="12">
        <v>68447000</v>
      </c>
      <c r="AS137" s="12">
        <v>68447000</v>
      </c>
      <c r="AT137" s="12">
        <v>68447000</v>
      </c>
      <c r="AU137" s="12">
        <v>68447000</v>
      </c>
      <c r="AW137" s="12"/>
      <c r="AX137" s="12"/>
      <c r="AY137" s="12"/>
      <c r="AZ137" s="12"/>
      <c r="BA137" s="12"/>
      <c r="BB137" s="12"/>
      <c r="BC137" s="12"/>
    </row>
    <row r="138" spans="1:55">
      <c r="A138" s="10" t="s">
        <v>465</v>
      </c>
      <c r="B138" s="10" t="s">
        <v>466</v>
      </c>
      <c r="E138" s="13">
        <f>Sheet2!E138/Sheet2!AO138</f>
        <v>0</v>
      </c>
      <c r="F138" s="13">
        <f>Sheet2!F138/Sheet2!AP138</f>
        <v>0</v>
      </c>
      <c r="G138" s="13">
        <f>Sheet2!G138/Sheet2!AQ138</f>
        <v>0</v>
      </c>
      <c r="H138" s="13">
        <f>Sheet2!H138/Sheet2!AR138</f>
        <v>0</v>
      </c>
      <c r="I138" s="13">
        <f>Sheet2!I138/Sheet2!AS138</f>
        <v>0</v>
      </c>
      <c r="J138" s="13">
        <f>Sheet2!J138/Sheet2!AT138</f>
        <v>0</v>
      </c>
      <c r="K138" s="13">
        <f>Sheet2!K138/Sheet2!AU138</f>
        <v>0</v>
      </c>
      <c r="L138" s="13">
        <f>Sheet2!L138/Sheet2!AO138</f>
        <v>0</v>
      </c>
      <c r="M138" s="13">
        <f>Sheet2!M138/Sheet2!AP138</f>
        <v>0</v>
      </c>
      <c r="N138" s="13">
        <f>Sheet2!N138/Sheet2!AQ138</f>
        <v>0</v>
      </c>
      <c r="O138" s="13">
        <f>Sheet2!O138/Sheet2!AR138</f>
        <v>0</v>
      </c>
      <c r="P138" s="13">
        <f>Sheet2!P138/Sheet2!AS138</f>
        <v>0</v>
      </c>
      <c r="Q138" s="13">
        <f>Sheet2!Q138/Sheet2!AT138</f>
        <v>0</v>
      </c>
      <c r="R138" s="13">
        <f>Sheet2!R138/Sheet2!AU138</f>
        <v>0</v>
      </c>
      <c r="S138" s="13">
        <f>Sheet2!S138/Sheet2!AO138</f>
        <v>0</v>
      </c>
      <c r="T138" s="13">
        <f>Sheet2!T138/Sheet2!AP138</f>
        <v>0</v>
      </c>
      <c r="U138" s="13">
        <f>Sheet2!U138/Sheet2!AQ138</f>
        <v>0</v>
      </c>
      <c r="V138" s="13">
        <f>Sheet2!V138/Sheet2!AR138</f>
        <v>9.7799511002444979E-4</v>
      </c>
      <c r="W138" s="13">
        <f>Sheet2!W138/Sheet2!AS138</f>
        <v>5.1344743276283619E-4</v>
      </c>
      <c r="X138" s="13">
        <f>Sheet2!X138/Sheet2!AT138</f>
        <v>0</v>
      </c>
      <c r="Y138" s="13">
        <f>Sheet2!Y138/Sheet2!AU138</f>
        <v>0</v>
      </c>
      <c r="Z138" s="13">
        <f>Sheet2!Z138/Sheet2!AO138</f>
        <v>0</v>
      </c>
      <c r="AA138" s="13">
        <f>Sheet2!AA138/Sheet2!AP138</f>
        <v>0</v>
      </c>
      <c r="AB138" s="13">
        <f>Sheet2!AB138/Sheet2!AQ138</f>
        <v>0</v>
      </c>
      <c r="AC138" s="13">
        <f>Sheet2!AC138/Sheet2!AR138</f>
        <v>0</v>
      </c>
      <c r="AD138" s="13">
        <f>Sheet2!AD138/Sheet2!AS138</f>
        <v>0</v>
      </c>
      <c r="AE138" s="13">
        <f>Sheet2!AE138/Sheet2!AT138</f>
        <v>0</v>
      </c>
      <c r="AF138" s="13">
        <f>Sheet2!AF138/Sheet2!AU138</f>
        <v>2.4449877750611248E-5</v>
      </c>
      <c r="AG138" s="13">
        <f>Sheet2!AG138/Sheet2!AO138</f>
        <v>0</v>
      </c>
      <c r="AH138" s="13">
        <f>Sheet2!AH138/Sheet2!AP138</f>
        <v>0</v>
      </c>
      <c r="AI138" s="13">
        <f>Sheet2!AI138/Sheet2!AQ138</f>
        <v>0</v>
      </c>
      <c r="AJ138" s="13">
        <f>Sheet2!AJ138/Sheet2!AR138</f>
        <v>0</v>
      </c>
      <c r="AK138" s="13">
        <f>Sheet2!AK138/Sheet2!AS138</f>
        <v>0</v>
      </c>
      <c r="AL138" s="13">
        <f>Sheet2!AL138/Sheet2!AT138</f>
        <v>0</v>
      </c>
      <c r="AM138" s="13">
        <v>0</v>
      </c>
      <c r="AO138" s="12">
        <v>4090000</v>
      </c>
      <c r="AP138" s="12">
        <v>4090000</v>
      </c>
      <c r="AQ138" s="12">
        <v>4090000</v>
      </c>
      <c r="AR138" s="12">
        <v>4090000</v>
      </c>
      <c r="AS138" s="12">
        <v>4090000</v>
      </c>
      <c r="AT138" s="12">
        <v>4090000</v>
      </c>
      <c r="AU138" s="12">
        <v>4090000</v>
      </c>
      <c r="AW138" s="12"/>
      <c r="AX138" s="12"/>
      <c r="AY138" s="12"/>
      <c r="AZ138" s="12"/>
      <c r="BA138" s="12"/>
      <c r="BB138" s="12"/>
      <c r="BC138" s="12"/>
    </row>
    <row r="139" spans="1:55">
      <c r="A139" s="10" t="s">
        <v>467</v>
      </c>
      <c r="B139" s="10" t="s">
        <v>468</v>
      </c>
      <c r="E139" s="13">
        <f>Sheet2!E139/Sheet2!AO139</f>
        <v>0</v>
      </c>
      <c r="F139" s="13">
        <f>Sheet2!F139/Sheet2!AP139</f>
        <v>0</v>
      </c>
      <c r="G139" s="13">
        <f>Sheet2!G139/Sheet2!AQ139</f>
        <v>0</v>
      </c>
      <c r="H139" s="13">
        <f>Sheet2!H139/Sheet2!AR139</f>
        <v>0</v>
      </c>
      <c r="I139" s="13">
        <f>Sheet2!I139/Sheet2!AS139</f>
        <v>0</v>
      </c>
      <c r="J139" s="13">
        <f>Sheet2!J139/Sheet2!AT139</f>
        <v>0</v>
      </c>
      <c r="K139" s="13">
        <f>Sheet2!K139/Sheet2!AU139</f>
        <v>0</v>
      </c>
      <c r="L139" s="13">
        <f>Sheet2!L139/Sheet2!AO139</f>
        <v>0</v>
      </c>
      <c r="M139" s="13">
        <f>Sheet2!M139/Sheet2!AP139</f>
        <v>0</v>
      </c>
      <c r="N139" s="13">
        <f>Sheet2!N139/Sheet2!AQ139</f>
        <v>0</v>
      </c>
      <c r="O139" s="13">
        <f>Sheet2!O139/Sheet2!AR139</f>
        <v>0</v>
      </c>
      <c r="P139" s="13">
        <f>Sheet2!P139/Sheet2!AS139</f>
        <v>0</v>
      </c>
      <c r="Q139" s="13">
        <f>Sheet2!Q139/Sheet2!AT139</f>
        <v>0</v>
      </c>
      <c r="R139" s="13">
        <f>Sheet2!R139/Sheet2!AU139</f>
        <v>0</v>
      </c>
      <c r="S139" s="13">
        <f>Sheet2!S139/Sheet2!AO139</f>
        <v>0</v>
      </c>
      <c r="T139" s="13">
        <f>Sheet2!T139/Sheet2!AP139</f>
        <v>0</v>
      </c>
      <c r="U139" s="13">
        <f>Sheet2!U139/Sheet2!AQ139</f>
        <v>0</v>
      </c>
      <c r="V139" s="13">
        <f>Sheet2!V139/Sheet2!AR139</f>
        <v>0</v>
      </c>
      <c r="W139" s="13">
        <f>Sheet2!W139/Sheet2!AS139</f>
        <v>0</v>
      </c>
      <c r="X139" s="13">
        <f>Sheet2!X139/Sheet2!AT139</f>
        <v>0</v>
      </c>
      <c r="Y139" s="13">
        <f>Sheet2!Y139/Sheet2!AU139</f>
        <v>0</v>
      </c>
      <c r="Z139" s="13">
        <f>Sheet2!Z139/Sheet2!AO139</f>
        <v>0</v>
      </c>
      <c r="AA139" s="13">
        <f>Sheet2!AA139/Sheet2!AP139</f>
        <v>0</v>
      </c>
      <c r="AB139" s="13">
        <f>Sheet2!AB139/Sheet2!AQ139</f>
        <v>0</v>
      </c>
      <c r="AC139" s="13">
        <f>Sheet2!AC139/Sheet2!AR139</f>
        <v>0</v>
      </c>
      <c r="AD139" s="13">
        <f>Sheet2!AD139/Sheet2!AS139</f>
        <v>6.9166666666666663E-5</v>
      </c>
      <c r="AE139" s="13">
        <f>Sheet2!AE139/Sheet2!AT139</f>
        <v>1.6666666666666666E-2</v>
      </c>
      <c r="AF139" s="13">
        <f>Sheet2!AF139/Sheet2!AU139</f>
        <v>0</v>
      </c>
      <c r="AG139" s="13">
        <f>Sheet2!AG139/Sheet2!AO139</f>
        <v>0</v>
      </c>
      <c r="AH139" s="13">
        <f>Sheet2!AH139/Sheet2!AP139</f>
        <v>0</v>
      </c>
      <c r="AI139" s="13">
        <f>Sheet2!AI139/Sheet2!AQ139</f>
        <v>0</v>
      </c>
      <c r="AJ139" s="13">
        <f>Sheet2!AJ139/Sheet2!AR139</f>
        <v>0</v>
      </c>
      <c r="AK139" s="13">
        <f>Sheet2!AK139/Sheet2!AS139</f>
        <v>0</v>
      </c>
      <c r="AL139" s="13">
        <f>Sheet2!AL139/Sheet2!AT139</f>
        <v>0</v>
      </c>
      <c r="AM139" s="13">
        <v>0</v>
      </c>
      <c r="AO139" s="12">
        <v>1200000</v>
      </c>
      <c r="AP139" s="12">
        <v>1200000</v>
      </c>
      <c r="AQ139" s="12">
        <v>1200000</v>
      </c>
      <c r="AR139" s="12">
        <v>1200000</v>
      </c>
      <c r="AS139" s="12">
        <v>1200000</v>
      </c>
      <c r="AT139" s="12">
        <v>1200000</v>
      </c>
      <c r="AU139" s="12">
        <v>1200000</v>
      </c>
      <c r="AW139" s="12"/>
      <c r="AX139" s="12"/>
      <c r="AY139" s="12"/>
      <c r="AZ139" s="12"/>
      <c r="BA139" s="12"/>
      <c r="BB139" s="12"/>
      <c r="BC139" s="12"/>
    </row>
    <row r="140" spans="1:55">
      <c r="A140" s="10" t="s">
        <v>469</v>
      </c>
      <c r="B140" s="10" t="s">
        <v>470</v>
      </c>
      <c r="E140" s="13">
        <f>Sheet2!E140/Sheet2!AO140</f>
        <v>0</v>
      </c>
      <c r="F140" s="13">
        <f>Sheet2!F140/Sheet2!AP140</f>
        <v>0</v>
      </c>
      <c r="G140" s="13">
        <f>Sheet2!G140/Sheet2!AQ140</f>
        <v>0</v>
      </c>
      <c r="H140" s="13">
        <f>Sheet2!H140/Sheet2!AR140</f>
        <v>0</v>
      </c>
      <c r="I140" s="13">
        <f>Sheet2!I140/Sheet2!AS140</f>
        <v>0</v>
      </c>
      <c r="J140" s="13">
        <f>Sheet2!J140/Sheet2!AT140</f>
        <v>2.6688664596273292E-2</v>
      </c>
      <c r="K140" s="13">
        <f>Sheet2!K140/Sheet2!AU140</f>
        <v>0</v>
      </c>
      <c r="L140" s="13">
        <f>Sheet2!L140/Sheet2!AO140</f>
        <v>0</v>
      </c>
      <c r="M140" s="13">
        <f>Sheet2!M140/Sheet2!AP140</f>
        <v>0</v>
      </c>
      <c r="N140" s="13">
        <f>Sheet2!N140/Sheet2!AQ140</f>
        <v>3.0328027950310557E-6</v>
      </c>
      <c r="O140" s="13">
        <f>Sheet2!O140/Sheet2!AR140</f>
        <v>0</v>
      </c>
      <c r="P140" s="13">
        <f>Sheet2!P140/Sheet2!AS140</f>
        <v>2.9114906832298136E-7</v>
      </c>
      <c r="Q140" s="13">
        <f>Sheet2!Q140/Sheet2!AT140</f>
        <v>3.639363354037267E-6</v>
      </c>
      <c r="R140" s="13">
        <f>Sheet2!R140/Sheet2!AU140</f>
        <v>0</v>
      </c>
      <c r="S140" s="13">
        <f>Sheet2!S140/Sheet2!AO140</f>
        <v>2.8452542701863353E-2</v>
      </c>
      <c r="T140" s="13">
        <f>Sheet2!T140/Sheet2!AP140</f>
        <v>8.0429930124223598E-4</v>
      </c>
      <c r="U140" s="13">
        <f>Sheet2!U140/Sheet2!AQ140</f>
        <v>0.16962184588509316</v>
      </c>
      <c r="V140" s="13">
        <f>Sheet2!V140/Sheet2!AR140</f>
        <v>6.1962526688664595E-2</v>
      </c>
      <c r="W140" s="13">
        <f>Sheet2!W140/Sheet2!AS140</f>
        <v>7.3421972049689437E-3</v>
      </c>
      <c r="X140" s="13">
        <f>Sheet2!X140/Sheet2!AT140</f>
        <v>0.10680460258152175</v>
      </c>
      <c r="Y140" s="13">
        <f>Sheet2!Y140/Sheet2!AU140</f>
        <v>0.22408980735636647</v>
      </c>
      <c r="Z140" s="13">
        <f>Sheet2!Z140/Sheet2!AO140</f>
        <v>7.5577445652173913E-6</v>
      </c>
      <c r="AA140" s="13">
        <f>Sheet2!AA140/Sheet2!AP140</f>
        <v>3.0328027950310557E-6</v>
      </c>
      <c r="AB140" s="13">
        <f>Sheet2!AB140/Sheet2!AQ140</f>
        <v>0</v>
      </c>
      <c r="AC140" s="13">
        <f>Sheet2!AC140/Sheet2!AR140</f>
        <v>2.4262422360248448E-7</v>
      </c>
      <c r="AD140" s="13">
        <f>Sheet2!AD140/Sheet2!AS140</f>
        <v>6.5127984277950314E-3</v>
      </c>
      <c r="AE140" s="13">
        <f>Sheet2!AE140/Sheet2!AT140</f>
        <v>2.0047517954192545E-2</v>
      </c>
      <c r="AF140" s="13">
        <f>Sheet2!AF140/Sheet2!AU140</f>
        <v>4.8524844720496891E-5</v>
      </c>
      <c r="AG140" s="13">
        <f>Sheet2!AG140/Sheet2!AO140</f>
        <v>0</v>
      </c>
      <c r="AH140" s="13">
        <f>Sheet2!AH140/Sheet2!AP140</f>
        <v>0</v>
      </c>
      <c r="AI140" s="13">
        <f>Sheet2!AI140/Sheet2!AQ140</f>
        <v>0</v>
      </c>
      <c r="AJ140" s="13">
        <f>Sheet2!AJ140/Sheet2!AR140</f>
        <v>0</v>
      </c>
      <c r="AK140" s="13">
        <f>Sheet2!AK140/Sheet2!AS140</f>
        <v>0</v>
      </c>
      <c r="AL140" s="13">
        <f>Sheet2!AL140/Sheet2!AT140</f>
        <v>0</v>
      </c>
      <c r="AM140" s="13">
        <v>0</v>
      </c>
      <c r="AO140" s="12">
        <v>82432000</v>
      </c>
      <c r="AP140" s="12">
        <v>82432000</v>
      </c>
      <c r="AQ140" s="12">
        <v>82432000</v>
      </c>
      <c r="AR140" s="12">
        <v>82432000</v>
      </c>
      <c r="AS140" s="12">
        <v>82432000</v>
      </c>
      <c r="AT140" s="12">
        <v>82432000</v>
      </c>
      <c r="AU140" s="12">
        <v>82432000</v>
      </c>
      <c r="AW140" s="12"/>
      <c r="AX140" s="12"/>
      <c r="AY140" s="12"/>
      <c r="AZ140" s="12"/>
      <c r="BA140" s="12"/>
      <c r="BB140" s="12"/>
      <c r="BC140" s="12"/>
    </row>
    <row r="141" spans="1:55">
      <c r="A141" s="10" t="s">
        <v>471</v>
      </c>
      <c r="B141" s="10" t="s">
        <v>472</v>
      </c>
      <c r="E141" s="13" t="e">
        <f>Sheet2!E141/Sheet2!AO141</f>
        <v>#N/A</v>
      </c>
      <c r="F141" s="13" t="e">
        <f>Sheet2!F141/Sheet2!AP141</f>
        <v>#N/A</v>
      </c>
      <c r="G141" s="13" t="e">
        <f>Sheet2!G141/Sheet2!AQ141</f>
        <v>#N/A</v>
      </c>
      <c r="H141" s="13" t="e">
        <f>Sheet2!H141/Sheet2!AR141</f>
        <v>#N/A</v>
      </c>
      <c r="I141" s="13" t="e">
        <f>Sheet2!I141/Sheet2!AS141</f>
        <v>#N/A</v>
      </c>
      <c r="J141" s="13" t="e">
        <f>Sheet2!J141/Sheet2!AT141</f>
        <v>#N/A</v>
      </c>
      <c r="K141" s="13" t="e">
        <f>Sheet2!K141/Sheet2!AU141</f>
        <v>#N/A</v>
      </c>
      <c r="L141" s="13" t="e">
        <f>Sheet2!L141/Sheet2!AO141</f>
        <v>#N/A</v>
      </c>
      <c r="M141" s="13" t="e">
        <f>Sheet2!M141/Sheet2!AP141</f>
        <v>#N/A</v>
      </c>
      <c r="N141" s="13" t="e">
        <f>Sheet2!N141/Sheet2!AQ141</f>
        <v>#N/A</v>
      </c>
      <c r="O141" s="13" t="e">
        <f>Sheet2!O141/Sheet2!AR141</f>
        <v>#N/A</v>
      </c>
      <c r="P141" s="13" t="e">
        <f>Sheet2!P141/Sheet2!AS141</f>
        <v>#N/A</v>
      </c>
      <c r="Q141" s="13" t="e">
        <f>Sheet2!Q141/Sheet2!AT141</f>
        <v>#N/A</v>
      </c>
      <c r="R141" s="13" t="e">
        <f>Sheet2!R141/Sheet2!AU141</f>
        <v>#N/A</v>
      </c>
      <c r="S141" s="13" t="e">
        <f>Sheet2!S141/Sheet2!AO141</f>
        <v>#N/A</v>
      </c>
      <c r="T141" s="13" t="e">
        <f>Sheet2!T141/Sheet2!AP141</f>
        <v>#N/A</v>
      </c>
      <c r="U141" s="13" t="e">
        <f>Sheet2!U141/Sheet2!AQ141</f>
        <v>#N/A</v>
      </c>
      <c r="V141" s="13" t="e">
        <f>Sheet2!V141/Sheet2!AR141</f>
        <v>#N/A</v>
      </c>
      <c r="W141" s="13" t="e">
        <f>Sheet2!W141/Sheet2!AS141</f>
        <v>#N/A</v>
      </c>
      <c r="X141" s="13" t="e">
        <f>Sheet2!X141/Sheet2!AT141</f>
        <v>#N/A</v>
      </c>
      <c r="Y141" s="13" t="e">
        <f>Sheet2!Y141/Sheet2!AU141</f>
        <v>#N/A</v>
      </c>
      <c r="Z141" s="13" t="e">
        <f>Sheet2!Z141/Sheet2!AO141</f>
        <v>#N/A</v>
      </c>
      <c r="AA141" s="13" t="e">
        <f>Sheet2!AA141/Sheet2!AP141</f>
        <v>#N/A</v>
      </c>
      <c r="AB141" s="13" t="e">
        <f>Sheet2!AB141/Sheet2!AQ141</f>
        <v>#N/A</v>
      </c>
      <c r="AC141" s="13" t="e">
        <f>Sheet2!AC141/Sheet2!AR141</f>
        <v>#N/A</v>
      </c>
      <c r="AD141" s="13" t="e">
        <f>Sheet2!AD141/Sheet2!AS141</f>
        <v>#N/A</v>
      </c>
      <c r="AE141" s="13" t="e">
        <f>Sheet2!AE141/Sheet2!AT141</f>
        <v>#N/A</v>
      </c>
      <c r="AF141" s="13" t="e">
        <f>Sheet2!AF141/Sheet2!AU141</f>
        <v>#N/A</v>
      </c>
      <c r="AG141" s="13" t="e">
        <f>Sheet2!AG141/Sheet2!AO141</f>
        <v>#N/A</v>
      </c>
      <c r="AH141" s="13" t="e">
        <f>Sheet2!AH141/Sheet2!AP141</f>
        <v>#N/A</v>
      </c>
      <c r="AI141" s="13" t="e">
        <f>Sheet2!AI141/Sheet2!AQ141</f>
        <v>#N/A</v>
      </c>
      <c r="AJ141" s="13" t="e">
        <f>Sheet2!AJ141/Sheet2!AR141</f>
        <v>#N/A</v>
      </c>
      <c r="AK141" s="13" t="e">
        <f>Sheet2!AK141/Sheet2!AS141</f>
        <v>#N/A</v>
      </c>
      <c r="AL141" s="13" t="e">
        <f>Sheet2!AL141/Sheet2!AT141</f>
        <v>#N/A</v>
      </c>
      <c r="AM141" s="13" t="e">
        <v>#N/A</v>
      </c>
      <c r="AO141" s="12" t="e">
        <v>#N/A</v>
      </c>
      <c r="AP141" s="12" t="e">
        <v>#N/A</v>
      </c>
      <c r="AQ141" s="12" t="e">
        <v>#N/A</v>
      </c>
      <c r="AR141" s="12" t="e">
        <v>#N/A</v>
      </c>
      <c r="AS141" s="12" t="e">
        <v>#N/A</v>
      </c>
      <c r="AT141" s="12" t="e">
        <v>#N/A</v>
      </c>
      <c r="AU141" s="12" t="e">
        <v>#N/A</v>
      </c>
      <c r="AW141" s="12"/>
      <c r="AX141" s="12"/>
      <c r="AY141" s="12"/>
      <c r="AZ141" s="12"/>
      <c r="BA141" s="12"/>
      <c r="BB141" s="12"/>
      <c r="BC141" s="12"/>
    </row>
    <row r="142" spans="1:55">
      <c r="A142" s="10" t="s">
        <v>473</v>
      </c>
      <c r="B142" s="10" t="s">
        <v>474</v>
      </c>
      <c r="E142" s="13">
        <f>Sheet2!E142/Sheet2!AO142</f>
        <v>0</v>
      </c>
      <c r="F142" s="13">
        <f>Sheet2!F142/Sheet2!AP142</f>
        <v>4.1411042944785273E-2</v>
      </c>
      <c r="G142" s="13">
        <f>Sheet2!G142/Sheet2!AQ142</f>
        <v>0</v>
      </c>
      <c r="H142" s="13">
        <f>Sheet2!H142/Sheet2!AR142</f>
        <v>0</v>
      </c>
      <c r="I142" s="13">
        <f>Sheet2!I142/Sheet2!AS142</f>
        <v>0</v>
      </c>
      <c r="J142" s="13">
        <f>Sheet2!J142/Sheet2!AT142</f>
        <v>0</v>
      </c>
      <c r="K142" s="13">
        <f>Sheet2!K142/Sheet2!AU142</f>
        <v>0</v>
      </c>
      <c r="L142" s="13">
        <f>Sheet2!L142/Sheet2!AO142</f>
        <v>0</v>
      </c>
      <c r="M142" s="13">
        <f>Sheet2!M142/Sheet2!AP142</f>
        <v>0</v>
      </c>
      <c r="N142" s="13">
        <f>Sheet2!N142/Sheet2!AQ142</f>
        <v>0</v>
      </c>
      <c r="O142" s="13">
        <f>Sheet2!O142/Sheet2!AR142</f>
        <v>0</v>
      </c>
      <c r="P142" s="13">
        <f>Sheet2!P142/Sheet2!AS142</f>
        <v>0</v>
      </c>
      <c r="Q142" s="13">
        <f>Sheet2!Q142/Sheet2!AT142</f>
        <v>0</v>
      </c>
      <c r="R142" s="13">
        <f>Sheet2!R142/Sheet2!AU142</f>
        <v>0</v>
      </c>
      <c r="S142" s="13">
        <f>Sheet2!S142/Sheet2!AO142</f>
        <v>1.0224948875255625E-3</v>
      </c>
      <c r="T142" s="13">
        <f>Sheet2!T142/Sheet2!AP142</f>
        <v>3.5787321063394683E-3</v>
      </c>
      <c r="U142" s="13">
        <f>Sheet2!U142/Sheet2!AQ142</f>
        <v>1.0256134969325153E-2</v>
      </c>
      <c r="V142" s="13">
        <f>Sheet2!V142/Sheet2!AR142</f>
        <v>2.5562372188139062E-4</v>
      </c>
      <c r="W142" s="13">
        <f>Sheet2!W142/Sheet2!AS142</f>
        <v>1.4913087934560327E-2</v>
      </c>
      <c r="X142" s="13">
        <f>Sheet2!X142/Sheet2!AT142</f>
        <v>1.9073108384458078E-2</v>
      </c>
      <c r="Y142" s="13">
        <f>Sheet2!Y142/Sheet2!AU142</f>
        <v>3.1232617586912065E-2</v>
      </c>
      <c r="Z142" s="13">
        <f>Sheet2!Z142/Sheet2!AO142</f>
        <v>0</v>
      </c>
      <c r="AA142" s="13">
        <f>Sheet2!AA142/Sheet2!AP142</f>
        <v>0</v>
      </c>
      <c r="AB142" s="13">
        <f>Sheet2!AB142/Sheet2!AQ142</f>
        <v>4.4897750511247447E-3</v>
      </c>
      <c r="AC142" s="13">
        <f>Sheet2!AC142/Sheet2!AR142</f>
        <v>0</v>
      </c>
      <c r="AD142" s="13">
        <f>Sheet2!AD142/Sheet2!AS142</f>
        <v>3.8343558282208589E-3</v>
      </c>
      <c r="AE142" s="13">
        <f>Sheet2!AE142/Sheet2!AT142</f>
        <v>0</v>
      </c>
      <c r="AF142" s="13">
        <f>Sheet2!AF142/Sheet2!AU142</f>
        <v>0</v>
      </c>
      <c r="AG142" s="13">
        <f>Sheet2!AG142/Sheet2!AO142</f>
        <v>0</v>
      </c>
      <c r="AH142" s="13">
        <f>Sheet2!AH142/Sheet2!AP142</f>
        <v>0</v>
      </c>
      <c r="AI142" s="13">
        <f>Sheet2!AI142/Sheet2!AQ142</f>
        <v>0</v>
      </c>
      <c r="AJ142" s="13">
        <f>Sheet2!AJ142/Sheet2!AR142</f>
        <v>0</v>
      </c>
      <c r="AK142" s="13">
        <f>Sheet2!AK142/Sheet2!AS142</f>
        <v>0</v>
      </c>
      <c r="AL142" s="13">
        <f>Sheet2!AL142/Sheet2!AT142</f>
        <v>7.3415132924335377E-4</v>
      </c>
      <c r="AM142" s="13">
        <v>0</v>
      </c>
      <c r="AO142" s="12">
        <v>1956000</v>
      </c>
      <c r="AP142" s="12">
        <v>1956000</v>
      </c>
      <c r="AQ142" s="12">
        <v>1956000</v>
      </c>
      <c r="AR142" s="12">
        <v>1956000</v>
      </c>
      <c r="AS142" s="12">
        <v>1956000</v>
      </c>
      <c r="AT142" s="12">
        <v>1956000</v>
      </c>
      <c r="AU142" s="12">
        <v>1956000</v>
      </c>
      <c r="AW142" s="12"/>
      <c r="AX142" s="12"/>
      <c r="AY142" s="12"/>
      <c r="AZ142" s="12"/>
      <c r="BA142" s="12"/>
      <c r="BB142" s="12"/>
      <c r="BC142" s="12"/>
    </row>
    <row r="143" spans="1:55">
      <c r="A143" s="10" t="s">
        <v>475</v>
      </c>
      <c r="B143" s="10" t="s">
        <v>476</v>
      </c>
      <c r="E143" s="13">
        <f>Sheet2!E143/Sheet2!AO143</f>
        <v>1.3513513513513514E-2</v>
      </c>
      <c r="F143" s="13">
        <f>Sheet2!F143/Sheet2!AP143</f>
        <v>0</v>
      </c>
      <c r="G143" s="13">
        <f>Sheet2!G143/Sheet2!AQ143</f>
        <v>0</v>
      </c>
      <c r="H143" s="13">
        <f>Sheet2!H143/Sheet2!AR143</f>
        <v>0</v>
      </c>
      <c r="I143" s="13">
        <f>Sheet2!I143/Sheet2!AS143</f>
        <v>0.16891891891891891</v>
      </c>
      <c r="J143" s="13">
        <f>Sheet2!J143/Sheet2!AT143</f>
        <v>0</v>
      </c>
      <c r="K143" s="13">
        <f>Sheet2!K143/Sheet2!AU143</f>
        <v>0</v>
      </c>
      <c r="L143" s="13">
        <f>Sheet2!L143/Sheet2!AO143</f>
        <v>0</v>
      </c>
      <c r="M143" s="13">
        <f>Sheet2!M143/Sheet2!AP143</f>
        <v>0</v>
      </c>
      <c r="N143" s="13">
        <f>Sheet2!N143/Sheet2!AQ143</f>
        <v>0</v>
      </c>
      <c r="O143" s="13">
        <f>Sheet2!O143/Sheet2!AR143</f>
        <v>0</v>
      </c>
      <c r="P143" s="13">
        <f>Sheet2!P143/Sheet2!AS143</f>
        <v>0</v>
      </c>
      <c r="Q143" s="13">
        <f>Sheet2!Q143/Sheet2!AT143</f>
        <v>0</v>
      </c>
      <c r="R143" s="13">
        <f>Sheet2!R143/Sheet2!AU143</f>
        <v>0</v>
      </c>
      <c r="S143" s="13">
        <f>Sheet2!S143/Sheet2!AO143</f>
        <v>0</v>
      </c>
      <c r="T143" s="13">
        <f>Sheet2!T143/Sheet2!AP143</f>
        <v>4.3918918918918921E-3</v>
      </c>
      <c r="U143" s="13">
        <f>Sheet2!U143/Sheet2!AQ143</f>
        <v>3.0405405405405407E-2</v>
      </c>
      <c r="V143" s="13">
        <f>Sheet2!V143/Sheet2!AR143</f>
        <v>1.8243243243243244E-2</v>
      </c>
      <c r="W143" s="13">
        <f>Sheet2!W143/Sheet2!AS143</f>
        <v>1.2837837837837839E-2</v>
      </c>
      <c r="X143" s="13">
        <f>Sheet2!X143/Sheet2!AT143</f>
        <v>8.409797297297298E-3</v>
      </c>
      <c r="Y143" s="13">
        <f>Sheet2!Y143/Sheet2!AU143</f>
        <v>2.543918918918919E-2</v>
      </c>
      <c r="Z143" s="13">
        <f>Sheet2!Z143/Sheet2!AO143</f>
        <v>0</v>
      </c>
      <c r="AA143" s="13">
        <f>Sheet2!AA143/Sheet2!AP143</f>
        <v>0</v>
      </c>
      <c r="AB143" s="13">
        <f>Sheet2!AB143/Sheet2!AQ143</f>
        <v>0</v>
      </c>
      <c r="AC143" s="13">
        <f>Sheet2!AC143/Sheet2!AR143</f>
        <v>1.6060810810810809E-2</v>
      </c>
      <c r="AD143" s="13">
        <f>Sheet2!AD143/Sheet2!AS143</f>
        <v>0</v>
      </c>
      <c r="AE143" s="13">
        <f>Sheet2!AE143/Sheet2!AT143</f>
        <v>5.4777027027027025E-2</v>
      </c>
      <c r="AF143" s="13">
        <f>Sheet2!AF143/Sheet2!AU143</f>
        <v>0</v>
      </c>
      <c r="AG143" s="13">
        <f>Sheet2!AG143/Sheet2!AO143</f>
        <v>0</v>
      </c>
      <c r="AH143" s="13">
        <f>Sheet2!AH143/Sheet2!AP143</f>
        <v>0</v>
      </c>
      <c r="AI143" s="13">
        <f>Sheet2!AI143/Sheet2!AQ143</f>
        <v>0</v>
      </c>
      <c r="AJ143" s="13">
        <f>Sheet2!AJ143/Sheet2!AR143</f>
        <v>2.7027027027027029E-3</v>
      </c>
      <c r="AK143" s="13">
        <f>Sheet2!AK143/Sheet2!AS143</f>
        <v>0</v>
      </c>
      <c r="AL143" s="13">
        <f>Sheet2!AL143/Sheet2!AT143</f>
        <v>0</v>
      </c>
      <c r="AM143" s="13">
        <v>0</v>
      </c>
      <c r="AO143" s="12">
        <v>2960000</v>
      </c>
      <c r="AP143" s="12">
        <v>2960000</v>
      </c>
      <c r="AQ143" s="12">
        <v>2960000</v>
      </c>
      <c r="AR143" s="12">
        <v>2960000</v>
      </c>
      <c r="AS143" s="12">
        <v>2960000</v>
      </c>
      <c r="AT143" s="12">
        <v>2960000</v>
      </c>
      <c r="AU143" s="12">
        <v>2960000</v>
      </c>
      <c r="AW143" s="12"/>
      <c r="AX143" s="12"/>
      <c r="AY143" s="12"/>
      <c r="AZ143" s="12"/>
      <c r="BA143" s="12"/>
      <c r="BB143" s="12"/>
      <c r="BC143" s="12"/>
    </row>
    <row r="144" spans="1:55">
      <c r="A144" s="10" t="s">
        <v>477</v>
      </c>
      <c r="B144" s="10" t="s">
        <v>478</v>
      </c>
      <c r="E144" s="13">
        <f>Sheet2!E144/Sheet2!AO144</f>
        <v>0</v>
      </c>
      <c r="F144" s="13">
        <f>Sheet2!F144/Sheet2!AP144</f>
        <v>0</v>
      </c>
      <c r="G144" s="13">
        <f>Sheet2!G144/Sheet2!AQ144</f>
        <v>0</v>
      </c>
      <c r="H144" s="13">
        <f>Sheet2!H144/Sheet2!AR144</f>
        <v>0</v>
      </c>
      <c r="I144" s="13">
        <f>Sheet2!I144/Sheet2!AS144</f>
        <v>1.2845215157353885E-2</v>
      </c>
      <c r="J144" s="13">
        <f>Sheet2!J144/Sheet2!AT144</f>
        <v>1.7016698779704562E-2</v>
      </c>
      <c r="K144" s="13">
        <f>Sheet2!K144/Sheet2!AU144</f>
        <v>7.0006422607578681E-2</v>
      </c>
      <c r="L144" s="13">
        <f>Sheet2!L144/Sheet2!AO144</f>
        <v>0</v>
      </c>
      <c r="M144" s="13">
        <f>Sheet2!M144/Sheet2!AP144</f>
        <v>0</v>
      </c>
      <c r="N144" s="13">
        <f>Sheet2!N144/Sheet2!AQ144</f>
        <v>0</v>
      </c>
      <c r="O144" s="13">
        <f>Sheet2!O144/Sheet2!AR144</f>
        <v>0</v>
      </c>
      <c r="P144" s="13">
        <f>Sheet2!P144/Sheet2!AS144</f>
        <v>0</v>
      </c>
      <c r="Q144" s="13">
        <f>Sheet2!Q144/Sheet2!AT144</f>
        <v>0</v>
      </c>
      <c r="R144" s="13">
        <f>Sheet2!R144/Sheet2!AU144</f>
        <v>0</v>
      </c>
      <c r="S144" s="13">
        <f>Sheet2!S144/Sheet2!AO144</f>
        <v>8.8310854206807968E-2</v>
      </c>
      <c r="T144" s="13">
        <f>Sheet2!T144/Sheet2!AP144</f>
        <v>3.2113037893384717E-2</v>
      </c>
      <c r="U144" s="13">
        <f>Sheet2!U144/Sheet2!AQ144</f>
        <v>4.0325947334617855E-2</v>
      </c>
      <c r="V144" s="13">
        <f>Sheet2!V144/Sheet2!AR144</f>
        <v>0.1123956326268465</v>
      </c>
      <c r="W144" s="13">
        <f>Sheet2!W144/Sheet2!AS144</f>
        <v>8.879254977520874E-4</v>
      </c>
      <c r="X144" s="13">
        <f>Sheet2!X144/Sheet2!AT144</f>
        <v>0</v>
      </c>
      <c r="Y144" s="13">
        <f>Sheet2!Y144/Sheet2!AU144</f>
        <v>3.8648041104688505E-3</v>
      </c>
      <c r="Z144" s="13">
        <f>Sheet2!Z144/Sheet2!AO144</f>
        <v>0</v>
      </c>
      <c r="AA144" s="13">
        <f>Sheet2!AA144/Sheet2!AP144</f>
        <v>0</v>
      </c>
      <c r="AB144" s="13">
        <f>Sheet2!AB144/Sheet2!AQ144</f>
        <v>0</v>
      </c>
      <c r="AC144" s="13">
        <f>Sheet2!AC144/Sheet2!AR144</f>
        <v>2.4727039177906229E-5</v>
      </c>
      <c r="AD144" s="13">
        <f>Sheet2!AD144/Sheet2!AS144</f>
        <v>4.0141297366730897E-3</v>
      </c>
      <c r="AE144" s="13">
        <f>Sheet2!AE144/Sheet2!AT144</f>
        <v>0</v>
      </c>
      <c r="AF144" s="13">
        <f>Sheet2!AF144/Sheet2!AU144</f>
        <v>1.5528259473346179E-2</v>
      </c>
      <c r="AG144" s="13">
        <f>Sheet2!AG144/Sheet2!AO144</f>
        <v>0</v>
      </c>
      <c r="AH144" s="13">
        <f>Sheet2!AH144/Sheet2!AP144</f>
        <v>0</v>
      </c>
      <c r="AI144" s="13">
        <f>Sheet2!AI144/Sheet2!AQ144</f>
        <v>0</v>
      </c>
      <c r="AJ144" s="13">
        <f>Sheet2!AJ144/Sheet2!AR144</f>
        <v>0</v>
      </c>
      <c r="AK144" s="13">
        <f>Sheet2!AK144/Sheet2!AS144</f>
        <v>0</v>
      </c>
      <c r="AL144" s="13">
        <f>Sheet2!AL144/Sheet2!AT144</f>
        <v>4.0141297366730895E-2</v>
      </c>
      <c r="AM144" s="13">
        <v>0</v>
      </c>
      <c r="AO144" s="12">
        <v>3114000</v>
      </c>
      <c r="AP144" s="12">
        <v>3114000</v>
      </c>
      <c r="AQ144" s="12">
        <v>3114000</v>
      </c>
      <c r="AR144" s="12">
        <v>3114000</v>
      </c>
      <c r="AS144" s="12">
        <v>3114000</v>
      </c>
      <c r="AT144" s="12">
        <v>3114000</v>
      </c>
      <c r="AU144" s="12">
        <v>3114000</v>
      </c>
      <c r="AW144" s="12"/>
      <c r="AX144" s="12"/>
      <c r="AY144" s="12"/>
      <c r="AZ144" s="12"/>
      <c r="BA144" s="12"/>
      <c r="BB144" s="12"/>
      <c r="BC144" s="12"/>
    </row>
    <row r="145" spans="1:55">
      <c r="A145" s="10" t="s">
        <v>479</v>
      </c>
      <c r="B145" s="10" t="s">
        <v>480</v>
      </c>
      <c r="E145" s="13">
        <f>Sheet2!E145/Sheet2!AO145</f>
        <v>0</v>
      </c>
      <c r="F145" s="13">
        <f>Sheet2!F145/Sheet2!AP145</f>
        <v>0</v>
      </c>
      <c r="G145" s="13">
        <f>Sheet2!G145/Sheet2!AQ145</f>
        <v>0.19048718540752713</v>
      </c>
      <c r="H145" s="13">
        <f>Sheet2!H145/Sheet2!AR145</f>
        <v>0</v>
      </c>
      <c r="I145" s="13">
        <f>Sheet2!I145/Sheet2!AS145</f>
        <v>1.241052874624798E-3</v>
      </c>
      <c r="J145" s="13">
        <f>Sheet2!J145/Sheet2!AT145</f>
        <v>0</v>
      </c>
      <c r="K145" s="13">
        <f>Sheet2!K145/Sheet2!AU145</f>
        <v>0</v>
      </c>
      <c r="L145" s="13">
        <f>Sheet2!L145/Sheet2!AO145</f>
        <v>0</v>
      </c>
      <c r="M145" s="13">
        <f>Sheet2!M145/Sheet2!AP145</f>
        <v>1.5585315169706765E-4</v>
      </c>
      <c r="N145" s="13">
        <f>Sheet2!N145/Sheet2!AQ145</f>
        <v>0</v>
      </c>
      <c r="O145" s="13">
        <f>Sheet2!O145/Sheet2!AR145</f>
        <v>0</v>
      </c>
      <c r="P145" s="13">
        <f>Sheet2!P145/Sheet2!AS145</f>
        <v>0</v>
      </c>
      <c r="Q145" s="13">
        <f>Sheet2!Q145/Sheet2!AT145</f>
        <v>0.28064690602632186</v>
      </c>
      <c r="R145" s="13">
        <f>Sheet2!R145/Sheet2!AU145</f>
        <v>4.7253521126760564E-3</v>
      </c>
      <c r="S145" s="13">
        <f>Sheet2!S145/Sheet2!AO145</f>
        <v>6.8113599630570303E-3</v>
      </c>
      <c r="T145" s="13">
        <f>Sheet2!T145/Sheet2!AP145</f>
        <v>1.3190891249134149E-2</v>
      </c>
      <c r="U145" s="13">
        <f>Sheet2!U145/Sheet2!AQ145</f>
        <v>1.9106441930270145E-3</v>
      </c>
      <c r="V145" s="13">
        <f>Sheet2!V145/Sheet2!AR145</f>
        <v>1.8478988686215655E-2</v>
      </c>
      <c r="W145" s="13">
        <f>Sheet2!W145/Sheet2!AS145</f>
        <v>3.28115908566151E-2</v>
      </c>
      <c r="X145" s="13">
        <f>Sheet2!X145/Sheet2!AT145</f>
        <v>7.8504386977603317E-3</v>
      </c>
      <c r="Y145" s="13">
        <f>Sheet2!Y145/Sheet2!AU145</f>
        <v>4.4234587854998848E-2</v>
      </c>
      <c r="Z145" s="13">
        <f>Sheet2!Z145/Sheet2!AO145</f>
        <v>0</v>
      </c>
      <c r="AA145" s="13">
        <f>Sheet2!AA145/Sheet2!AP145</f>
        <v>0</v>
      </c>
      <c r="AB145" s="13">
        <f>Sheet2!AB145/Sheet2!AQ145</f>
        <v>0</v>
      </c>
      <c r="AC145" s="13">
        <f>Sheet2!AC145/Sheet2!AR145</f>
        <v>0</v>
      </c>
      <c r="AD145" s="13">
        <f>Sheet2!AD145/Sheet2!AS145</f>
        <v>3.8525282844608634E-2</v>
      </c>
      <c r="AE145" s="13">
        <f>Sheet2!AE145/Sheet2!AT145</f>
        <v>0</v>
      </c>
      <c r="AF145" s="13">
        <f>Sheet2!AF145/Sheet2!AU145</f>
        <v>0</v>
      </c>
      <c r="AG145" s="13">
        <f>Sheet2!AG145/Sheet2!AO145</f>
        <v>0</v>
      </c>
      <c r="AH145" s="13">
        <f>Sheet2!AH145/Sheet2!AP145</f>
        <v>0</v>
      </c>
      <c r="AI145" s="13">
        <f>Sheet2!AI145/Sheet2!AQ145</f>
        <v>0</v>
      </c>
      <c r="AJ145" s="13">
        <f>Sheet2!AJ145/Sheet2!AR145</f>
        <v>5.7723389517432465E-5</v>
      </c>
      <c r="AK145" s="13">
        <f>Sheet2!AK145/Sheet2!AS145</f>
        <v>0</v>
      </c>
      <c r="AL145" s="13">
        <f>Sheet2!AL145/Sheet2!AT145</f>
        <v>0</v>
      </c>
      <c r="AM145" s="13">
        <v>0</v>
      </c>
      <c r="AO145" s="12">
        <v>17324000</v>
      </c>
      <c r="AP145" s="12">
        <v>17324000</v>
      </c>
      <c r="AQ145" s="12">
        <v>17324000</v>
      </c>
      <c r="AR145" s="12">
        <v>17324000</v>
      </c>
      <c r="AS145" s="12">
        <v>17324000</v>
      </c>
      <c r="AT145" s="12">
        <v>17324000</v>
      </c>
      <c r="AU145" s="12">
        <v>17324000</v>
      </c>
      <c r="AW145" s="12"/>
      <c r="AX145" s="12"/>
      <c r="AY145" s="12"/>
      <c r="AZ145" s="12"/>
      <c r="BA145" s="12"/>
      <c r="BB145" s="12"/>
      <c r="BC145" s="12"/>
    </row>
    <row r="146" spans="1:55">
      <c r="A146" s="10" t="s">
        <v>481</v>
      </c>
      <c r="B146" s="10" t="s">
        <v>482</v>
      </c>
      <c r="E146" s="13">
        <f>Sheet2!E146/Sheet2!AO146</f>
        <v>2.0814673013245032E-2</v>
      </c>
      <c r="F146" s="13">
        <f>Sheet2!F146/Sheet2!AP146</f>
        <v>5.5735927152317878E-2</v>
      </c>
      <c r="G146" s="13">
        <f>Sheet2!G146/Sheet2!AQ146</f>
        <v>5.2624586092715232E-3</v>
      </c>
      <c r="H146" s="13">
        <f>Sheet2!H146/Sheet2!AR146</f>
        <v>0</v>
      </c>
      <c r="I146" s="13">
        <f>Sheet2!I146/Sheet2!AS146</f>
        <v>5.3807947019867547E-2</v>
      </c>
      <c r="J146" s="13">
        <f>Sheet2!J146/Sheet2!AT146</f>
        <v>0</v>
      </c>
      <c r="K146" s="13">
        <f>Sheet2!K146/Sheet2!AU146</f>
        <v>0</v>
      </c>
      <c r="L146" s="13">
        <f>Sheet2!L146/Sheet2!AO146</f>
        <v>0</v>
      </c>
      <c r="M146" s="13">
        <f>Sheet2!M146/Sheet2!AP146</f>
        <v>0</v>
      </c>
      <c r="N146" s="13">
        <f>Sheet2!N146/Sheet2!AQ146</f>
        <v>0</v>
      </c>
      <c r="O146" s="13">
        <f>Sheet2!O146/Sheet2!AR146</f>
        <v>0</v>
      </c>
      <c r="P146" s="13">
        <f>Sheet2!P146/Sheet2!AS146</f>
        <v>0</v>
      </c>
      <c r="Q146" s="13">
        <f>Sheet2!Q146/Sheet2!AT146</f>
        <v>0</v>
      </c>
      <c r="R146" s="13">
        <f>Sheet2!R146/Sheet2!AU146</f>
        <v>0</v>
      </c>
      <c r="S146" s="13">
        <f>Sheet2!S146/Sheet2!AO146</f>
        <v>1.1448406456953643E-2</v>
      </c>
      <c r="T146" s="13">
        <f>Sheet2!T146/Sheet2!AP146</f>
        <v>1.6336920529801325E-4</v>
      </c>
      <c r="U146" s="13">
        <f>Sheet2!U146/Sheet2!AQ146</f>
        <v>4.2940852649006621E-2</v>
      </c>
      <c r="V146" s="13">
        <f>Sheet2!V146/Sheet2!AR146</f>
        <v>3.0833029801324505E-2</v>
      </c>
      <c r="W146" s="13">
        <f>Sheet2!W146/Sheet2!AS146</f>
        <v>5.2101117549668875E-2</v>
      </c>
      <c r="X146" s="13">
        <f>Sheet2!X146/Sheet2!AT146</f>
        <v>2.1471357615894041E-2</v>
      </c>
      <c r="Y146" s="13">
        <f>Sheet2!Y146/Sheet2!AU146</f>
        <v>8.3064093543046363E-2</v>
      </c>
      <c r="Z146" s="13">
        <f>Sheet2!Z146/Sheet2!AO146</f>
        <v>0.13312417218543046</v>
      </c>
      <c r="AA146" s="13">
        <f>Sheet2!AA146/Sheet2!AP146</f>
        <v>0.22330459437086092</v>
      </c>
      <c r="AB146" s="13">
        <f>Sheet2!AB146/Sheet2!AQ146</f>
        <v>0.32268443708609273</v>
      </c>
      <c r="AC146" s="13">
        <f>Sheet2!AC146/Sheet2!AR146</f>
        <v>0.19150980960264902</v>
      </c>
      <c r="AD146" s="13">
        <f>Sheet2!AD146/Sheet2!AS146</f>
        <v>0.40004865480132451</v>
      </c>
      <c r="AE146" s="13">
        <f>Sheet2!AE146/Sheet2!AT146</f>
        <v>0.27880105546357614</v>
      </c>
      <c r="AF146" s="13">
        <f>Sheet2!AF146/Sheet2!AU146</f>
        <v>0.44845171771523179</v>
      </c>
      <c r="AG146" s="13">
        <f>Sheet2!AG146/Sheet2!AO146</f>
        <v>0</v>
      </c>
      <c r="AH146" s="13">
        <f>Sheet2!AH146/Sheet2!AP146</f>
        <v>0</v>
      </c>
      <c r="AI146" s="13">
        <f>Sheet2!AI146/Sheet2!AQ146</f>
        <v>0</v>
      </c>
      <c r="AJ146" s="13">
        <f>Sheet2!AJ146/Sheet2!AR146</f>
        <v>0</v>
      </c>
      <c r="AK146" s="13">
        <f>Sheet2!AK146/Sheet2!AS146</f>
        <v>6.2086092715231788E-6</v>
      </c>
      <c r="AL146" s="13">
        <f>Sheet2!AL146/Sheet2!AT146</f>
        <v>0</v>
      </c>
      <c r="AM146" s="13">
        <v>0</v>
      </c>
      <c r="AO146" s="12">
        <v>48320000</v>
      </c>
      <c r="AP146" s="12">
        <v>48320000</v>
      </c>
      <c r="AQ146" s="12">
        <v>48320000</v>
      </c>
      <c r="AR146" s="12">
        <v>48320000</v>
      </c>
      <c r="AS146" s="12">
        <v>48320000</v>
      </c>
      <c r="AT146" s="12">
        <v>48320000</v>
      </c>
      <c r="AU146" s="12">
        <v>48320000</v>
      </c>
      <c r="AW146" s="12"/>
      <c r="AX146" s="12"/>
      <c r="AY146" s="12"/>
      <c r="AZ146" s="12"/>
      <c r="BA146" s="12"/>
      <c r="BB146" s="12"/>
      <c r="BC146" s="12"/>
    </row>
    <row r="147" spans="1:55">
      <c r="A147" s="10" t="s">
        <v>483</v>
      </c>
      <c r="B147" s="10" t="s">
        <v>484</v>
      </c>
      <c r="E147" s="13">
        <f>Sheet2!E147/Sheet2!AO147</f>
        <v>0</v>
      </c>
      <c r="F147" s="13">
        <f>Sheet2!F147/Sheet2!AP147</f>
        <v>0</v>
      </c>
      <c r="G147" s="13">
        <f>Sheet2!G147/Sheet2!AQ147</f>
        <v>0</v>
      </c>
      <c r="H147" s="13">
        <f>Sheet2!H147/Sheet2!AR147</f>
        <v>0</v>
      </c>
      <c r="I147" s="13">
        <f>Sheet2!I147/Sheet2!AS147</f>
        <v>0</v>
      </c>
      <c r="J147" s="13">
        <f>Sheet2!J147/Sheet2!AT147</f>
        <v>0</v>
      </c>
      <c r="K147" s="13">
        <f>Sheet2!K147/Sheet2!AU147</f>
        <v>0</v>
      </c>
      <c r="L147" s="13">
        <f>Sheet2!L147/Sheet2!AO147</f>
        <v>0</v>
      </c>
      <c r="M147" s="13">
        <f>Sheet2!M147/Sheet2!AP147</f>
        <v>0</v>
      </c>
      <c r="N147" s="13">
        <f>Sheet2!N147/Sheet2!AQ147</f>
        <v>0</v>
      </c>
      <c r="O147" s="13">
        <f>Sheet2!O147/Sheet2!AR147</f>
        <v>0</v>
      </c>
      <c r="P147" s="13">
        <f>Sheet2!P147/Sheet2!AS147</f>
        <v>0</v>
      </c>
      <c r="Q147" s="13">
        <f>Sheet2!Q147/Sheet2!AT147</f>
        <v>0</v>
      </c>
      <c r="R147" s="13">
        <f>Sheet2!R147/Sheet2!AU147</f>
        <v>0</v>
      </c>
      <c r="S147" s="13">
        <f>Sheet2!S147/Sheet2!AO147</f>
        <v>5.9932546374367622E-4</v>
      </c>
      <c r="T147" s="13">
        <f>Sheet2!T147/Sheet2!AP147</f>
        <v>0</v>
      </c>
      <c r="U147" s="13">
        <f>Sheet2!U147/Sheet2!AQ147</f>
        <v>0</v>
      </c>
      <c r="V147" s="13">
        <f>Sheet2!V147/Sheet2!AR147</f>
        <v>6.3097245643620008E-3</v>
      </c>
      <c r="W147" s="13">
        <f>Sheet2!W147/Sheet2!AS147</f>
        <v>4.5531197301854976E-4</v>
      </c>
      <c r="X147" s="13">
        <f>Sheet2!X147/Sheet2!AT147</f>
        <v>1.3209668353007307E-4</v>
      </c>
      <c r="Y147" s="13">
        <f>Sheet2!Y147/Sheet2!AU147</f>
        <v>2.8344575604272062E-3</v>
      </c>
      <c r="Z147" s="13">
        <f>Sheet2!Z147/Sheet2!AO147</f>
        <v>0</v>
      </c>
      <c r="AA147" s="13">
        <f>Sheet2!AA147/Sheet2!AP147</f>
        <v>2.5295109612141654E-5</v>
      </c>
      <c r="AB147" s="13">
        <f>Sheet2!AB147/Sheet2!AQ147</f>
        <v>0</v>
      </c>
      <c r="AC147" s="13">
        <f>Sheet2!AC147/Sheet2!AR147</f>
        <v>0</v>
      </c>
      <c r="AD147" s="13">
        <f>Sheet2!AD147/Sheet2!AS147</f>
        <v>0</v>
      </c>
      <c r="AE147" s="13">
        <f>Sheet2!AE147/Sheet2!AT147</f>
        <v>0</v>
      </c>
      <c r="AF147" s="13">
        <f>Sheet2!AF147/Sheet2!AU147</f>
        <v>3.2096683530073077E-5</v>
      </c>
      <c r="AG147" s="13">
        <f>Sheet2!AG147/Sheet2!AO147</f>
        <v>0</v>
      </c>
      <c r="AH147" s="13">
        <f>Sheet2!AH147/Sheet2!AP147</f>
        <v>0</v>
      </c>
      <c r="AI147" s="13">
        <f>Sheet2!AI147/Sheet2!AQ147</f>
        <v>0</v>
      </c>
      <c r="AJ147" s="13">
        <f>Sheet2!AJ147/Sheet2!AR147</f>
        <v>0</v>
      </c>
      <c r="AK147" s="13">
        <f>Sheet2!AK147/Sheet2!AS147</f>
        <v>0</v>
      </c>
      <c r="AL147" s="13">
        <f>Sheet2!AL147/Sheet2!AT147</f>
        <v>0</v>
      </c>
      <c r="AM147" s="13">
        <v>0</v>
      </c>
      <c r="AO147" s="12">
        <v>35580000</v>
      </c>
      <c r="AP147" s="12">
        <v>35580000</v>
      </c>
      <c r="AQ147" s="12">
        <v>35580000</v>
      </c>
      <c r="AR147" s="12">
        <v>35580000</v>
      </c>
      <c r="AS147" s="12">
        <v>35580000</v>
      </c>
      <c r="AT147" s="12">
        <v>35580000</v>
      </c>
      <c r="AU147" s="12">
        <v>35580000</v>
      </c>
      <c r="AW147" s="12"/>
      <c r="AX147" s="12"/>
      <c r="AY147" s="12"/>
      <c r="AZ147" s="12"/>
      <c r="BA147" s="12"/>
      <c r="BB147" s="12"/>
      <c r="BC147" s="12"/>
    </row>
    <row r="148" spans="1:55">
      <c r="A148" s="10" t="s">
        <v>485</v>
      </c>
      <c r="B148" s="10" t="s">
        <v>486</v>
      </c>
      <c r="E148" s="13">
        <f>Sheet2!E148/Sheet2!AO148</f>
        <v>0</v>
      </c>
      <c r="F148" s="13">
        <f>Sheet2!F148/Sheet2!AP148</f>
        <v>0</v>
      </c>
      <c r="G148" s="13">
        <f>Sheet2!G148/Sheet2!AQ148</f>
        <v>0</v>
      </c>
      <c r="H148" s="13">
        <f>Sheet2!H148/Sheet2!AR148</f>
        <v>0</v>
      </c>
      <c r="I148" s="13">
        <f>Sheet2!I148/Sheet2!AS148</f>
        <v>0</v>
      </c>
      <c r="J148" s="13">
        <f>Sheet2!J148/Sheet2!AT148</f>
        <v>0</v>
      </c>
      <c r="K148" s="13">
        <f>Sheet2!K148/Sheet2!AU148</f>
        <v>0</v>
      </c>
      <c r="L148" s="13">
        <f>Sheet2!L148/Sheet2!AO148</f>
        <v>0</v>
      </c>
      <c r="M148" s="13">
        <f>Sheet2!M148/Sheet2!AP148</f>
        <v>0</v>
      </c>
      <c r="N148" s="13">
        <f>Sheet2!N148/Sheet2!AQ148</f>
        <v>0</v>
      </c>
      <c r="O148" s="13">
        <f>Sheet2!O148/Sheet2!AR148</f>
        <v>0</v>
      </c>
      <c r="P148" s="13">
        <f>Sheet2!P148/Sheet2!AS148</f>
        <v>0</v>
      </c>
      <c r="Q148" s="13">
        <f>Sheet2!Q148/Sheet2!AT148</f>
        <v>0</v>
      </c>
      <c r="R148" s="13">
        <f>Sheet2!R148/Sheet2!AU148</f>
        <v>0</v>
      </c>
      <c r="S148" s="13">
        <f>Sheet2!S148/Sheet2!AO148</f>
        <v>4.7205731832139202E-3</v>
      </c>
      <c r="T148" s="13">
        <f>Sheet2!T148/Sheet2!AP148</f>
        <v>2.0470829068577277E-4</v>
      </c>
      <c r="U148" s="13">
        <f>Sheet2!U148/Sheet2!AQ148</f>
        <v>0</v>
      </c>
      <c r="V148" s="13">
        <f>Sheet2!V148/Sheet2!AR148</f>
        <v>3.1218014329580346E-4</v>
      </c>
      <c r="W148" s="13">
        <f>Sheet2!W148/Sheet2!AS148</f>
        <v>2.6612077789150462E-5</v>
      </c>
      <c r="X148" s="13">
        <f>Sheet2!X148/Sheet2!AT148</f>
        <v>2.8249744114636641E-5</v>
      </c>
      <c r="Y148" s="13">
        <f>Sheet2!Y148/Sheet2!AU148</f>
        <v>1.1258955987717502E-5</v>
      </c>
      <c r="Z148" s="13">
        <f>Sheet2!Z148/Sheet2!AO148</f>
        <v>0</v>
      </c>
      <c r="AA148" s="13">
        <f>Sheet2!AA148/Sheet2!AP148</f>
        <v>0</v>
      </c>
      <c r="AB148" s="13">
        <f>Sheet2!AB148/Sheet2!AQ148</f>
        <v>0</v>
      </c>
      <c r="AC148" s="13">
        <f>Sheet2!AC148/Sheet2!AR148</f>
        <v>2.0470829068577278E-5</v>
      </c>
      <c r="AD148" s="13">
        <f>Sheet2!AD148/Sheet2!AS148</f>
        <v>7.164790174002047E-6</v>
      </c>
      <c r="AE148" s="13">
        <f>Sheet2!AE148/Sheet2!AT148</f>
        <v>0</v>
      </c>
      <c r="AF148" s="13">
        <f>Sheet2!AF148/Sheet2!AU148</f>
        <v>0</v>
      </c>
      <c r="AG148" s="13">
        <f>Sheet2!AG148/Sheet2!AO148</f>
        <v>0</v>
      </c>
      <c r="AH148" s="13">
        <f>Sheet2!AH148/Sheet2!AP148</f>
        <v>5.1177072671443195E-6</v>
      </c>
      <c r="AI148" s="13">
        <f>Sheet2!AI148/Sheet2!AQ148</f>
        <v>0</v>
      </c>
      <c r="AJ148" s="13">
        <f>Sheet2!AJ148/Sheet2!AR148</f>
        <v>0</v>
      </c>
      <c r="AK148" s="13">
        <f>Sheet2!AK148/Sheet2!AS148</f>
        <v>0</v>
      </c>
      <c r="AL148" s="13">
        <f>Sheet2!AL148/Sheet2!AT148</f>
        <v>1.536704196519959E-2</v>
      </c>
      <c r="AM148" s="13">
        <v>0</v>
      </c>
      <c r="AO148" s="12">
        <v>9770000</v>
      </c>
      <c r="AP148" s="12">
        <v>9770000</v>
      </c>
      <c r="AQ148" s="12">
        <v>9770000</v>
      </c>
      <c r="AR148" s="12">
        <v>9770000</v>
      </c>
      <c r="AS148" s="12">
        <v>9770000</v>
      </c>
      <c r="AT148" s="12">
        <v>9770000</v>
      </c>
      <c r="AU148" s="12">
        <v>9770000</v>
      </c>
      <c r="AW148" s="12"/>
      <c r="AX148" s="12"/>
      <c r="AY148" s="12"/>
      <c r="AZ148" s="12"/>
      <c r="BA148" s="12"/>
      <c r="BB148" s="12"/>
      <c r="BC148" s="12"/>
    </row>
    <row r="149" spans="1:55">
      <c r="A149" s="10" t="s">
        <v>487</v>
      </c>
      <c r="B149" s="10" t="s">
        <v>488</v>
      </c>
      <c r="E149" s="13">
        <f>Sheet2!E149/Sheet2!AO149</f>
        <v>0</v>
      </c>
      <c r="F149" s="13">
        <f>Sheet2!F149/Sheet2!AP149</f>
        <v>0</v>
      </c>
      <c r="G149" s="13">
        <f>Sheet2!G149/Sheet2!AQ149</f>
        <v>0</v>
      </c>
      <c r="H149" s="13">
        <f>Sheet2!H149/Sheet2!AR149</f>
        <v>0</v>
      </c>
      <c r="I149" s="13">
        <f>Sheet2!I149/Sheet2!AS149</f>
        <v>0</v>
      </c>
      <c r="J149" s="13">
        <f>Sheet2!J149/Sheet2!AT149</f>
        <v>0</v>
      </c>
      <c r="K149" s="13">
        <f>Sheet2!K149/Sheet2!AU149</f>
        <v>0</v>
      </c>
      <c r="L149" s="13">
        <f>Sheet2!L149/Sheet2!AO149</f>
        <v>0</v>
      </c>
      <c r="M149" s="13">
        <f>Sheet2!M149/Sheet2!AP149</f>
        <v>0</v>
      </c>
      <c r="N149" s="13">
        <f>Sheet2!N149/Sheet2!AQ149</f>
        <v>0</v>
      </c>
      <c r="O149" s="13">
        <f>Sheet2!O149/Sheet2!AR149</f>
        <v>0</v>
      </c>
      <c r="P149" s="13">
        <f>Sheet2!P149/Sheet2!AS149</f>
        <v>0</v>
      </c>
      <c r="Q149" s="13">
        <f>Sheet2!Q149/Sheet2!AT149</f>
        <v>0</v>
      </c>
      <c r="R149" s="13">
        <f>Sheet2!R149/Sheet2!AU149</f>
        <v>0</v>
      </c>
      <c r="S149" s="13">
        <f>Sheet2!S149/Sheet2!AO149</f>
        <v>0</v>
      </c>
      <c r="T149" s="13">
        <f>Sheet2!T149/Sheet2!AP149</f>
        <v>0</v>
      </c>
      <c r="U149" s="13">
        <f>Sheet2!U149/Sheet2!AQ149</f>
        <v>0</v>
      </c>
      <c r="V149" s="13">
        <f>Sheet2!V149/Sheet2!AR149</f>
        <v>0</v>
      </c>
      <c r="W149" s="13">
        <f>Sheet2!W149/Sheet2!AS149</f>
        <v>0</v>
      </c>
      <c r="X149" s="13">
        <f>Sheet2!X149/Sheet2!AT149</f>
        <v>0</v>
      </c>
      <c r="Y149" s="13">
        <f>Sheet2!Y149/Sheet2!AU149</f>
        <v>0</v>
      </c>
      <c r="Z149" s="13">
        <f>Sheet2!Z149/Sheet2!AO149</f>
        <v>0</v>
      </c>
      <c r="AA149" s="13">
        <f>Sheet2!AA149/Sheet2!AP149</f>
        <v>0</v>
      </c>
      <c r="AB149" s="13">
        <f>Sheet2!AB149/Sheet2!AQ149</f>
        <v>0</v>
      </c>
      <c r="AC149" s="13">
        <f>Sheet2!AC149/Sheet2!AR149</f>
        <v>0</v>
      </c>
      <c r="AD149" s="13">
        <f>Sheet2!AD149/Sheet2!AS149</f>
        <v>0</v>
      </c>
      <c r="AE149" s="13">
        <f>Sheet2!AE149/Sheet2!AT149</f>
        <v>0</v>
      </c>
      <c r="AF149" s="13">
        <f>Sheet2!AF149/Sheet2!AU149</f>
        <v>0</v>
      </c>
      <c r="AG149" s="13">
        <f>Sheet2!AG149/Sheet2!AO149</f>
        <v>0</v>
      </c>
      <c r="AH149" s="13">
        <f>Sheet2!AH149/Sheet2!AP149</f>
        <v>0</v>
      </c>
      <c r="AI149" s="13">
        <f>Sheet2!AI149/Sheet2!AQ149</f>
        <v>0</v>
      </c>
      <c r="AJ149" s="13">
        <f>Sheet2!AJ149/Sheet2!AR149</f>
        <v>0</v>
      </c>
      <c r="AK149" s="13">
        <f>Sheet2!AK149/Sheet2!AS149</f>
        <v>0</v>
      </c>
      <c r="AL149" s="13">
        <f>Sheet2!AL149/Sheet2!AT149</f>
        <v>0</v>
      </c>
      <c r="AM149" s="13">
        <v>0</v>
      </c>
      <c r="AO149" s="12">
        <v>240000</v>
      </c>
      <c r="AP149" s="12">
        <v>240000</v>
      </c>
      <c r="AQ149" s="12">
        <v>240000</v>
      </c>
      <c r="AR149" s="12">
        <v>240000</v>
      </c>
      <c r="AS149" s="12">
        <v>240000</v>
      </c>
      <c r="AT149" s="12">
        <v>240000</v>
      </c>
      <c r="AU149" s="12">
        <v>240000</v>
      </c>
      <c r="AW149" s="12"/>
      <c r="AX149" s="12"/>
      <c r="AY149" s="12"/>
      <c r="AZ149" s="12"/>
      <c r="BA149" s="12"/>
      <c r="BB149" s="12"/>
      <c r="BC149" s="12"/>
    </row>
    <row r="150" spans="1:55">
      <c r="A150" s="10" t="s">
        <v>489</v>
      </c>
      <c r="B150" s="10" t="s">
        <v>490</v>
      </c>
      <c r="E150" s="13">
        <f>Sheet2!E150/Sheet2!AO150</f>
        <v>0</v>
      </c>
      <c r="F150" s="13">
        <f>Sheet2!F150/Sheet2!AP150</f>
        <v>0</v>
      </c>
      <c r="G150" s="13">
        <f>Sheet2!G150/Sheet2!AQ150</f>
        <v>0</v>
      </c>
      <c r="H150" s="13">
        <f>Sheet2!H150/Sheet2!AR150</f>
        <v>0</v>
      </c>
      <c r="I150" s="13">
        <f>Sheet2!I150/Sheet2!AS150</f>
        <v>0</v>
      </c>
      <c r="J150" s="13">
        <f>Sheet2!J150/Sheet2!AT150</f>
        <v>0</v>
      </c>
      <c r="K150" s="13">
        <f>Sheet2!K150/Sheet2!AU150</f>
        <v>0</v>
      </c>
      <c r="L150" s="13">
        <f>Sheet2!L150/Sheet2!AO150</f>
        <v>0</v>
      </c>
      <c r="M150" s="13">
        <f>Sheet2!M150/Sheet2!AP150</f>
        <v>0</v>
      </c>
      <c r="N150" s="13">
        <f>Sheet2!N150/Sheet2!AQ150</f>
        <v>0</v>
      </c>
      <c r="O150" s="13">
        <f>Sheet2!O150/Sheet2!AR150</f>
        <v>9.0086032160713475E-6</v>
      </c>
      <c r="P150" s="13">
        <f>Sheet2!P150/Sheet2!AS150</f>
        <v>8.1077428944642131E-5</v>
      </c>
      <c r="Q150" s="13">
        <f>Sheet2!Q150/Sheet2!AT150</f>
        <v>3.1530111256249721E-5</v>
      </c>
      <c r="R150" s="13">
        <f>Sheet2!R150/Sheet2!AU150</f>
        <v>9.0086032160713477E-7</v>
      </c>
      <c r="S150" s="13">
        <f>Sheet2!S150/Sheet2!AO150</f>
        <v>0</v>
      </c>
      <c r="T150" s="13">
        <f>Sheet2!T150/Sheet2!AP150</f>
        <v>9.0086032160713482E-5</v>
      </c>
      <c r="U150" s="13">
        <f>Sheet2!U150/Sheet2!AQ150</f>
        <v>6.7564524120535116E-4</v>
      </c>
      <c r="V150" s="13">
        <f>Sheet2!V150/Sheet2!AR150</f>
        <v>5.7348768073510201E-3</v>
      </c>
      <c r="W150" s="13">
        <f>Sheet2!W150/Sheet2!AS150</f>
        <v>4.8632043601639563E-3</v>
      </c>
      <c r="X150" s="13">
        <f>Sheet2!X150/Sheet2!AT150</f>
        <v>5.1412999414440792E-3</v>
      </c>
      <c r="Y150" s="13">
        <f>Sheet2!Y150/Sheet2!AU150</f>
        <v>1.0468447367235709E-3</v>
      </c>
      <c r="Z150" s="13">
        <f>Sheet2!Z150/Sheet2!AO150</f>
        <v>0</v>
      </c>
      <c r="AA150" s="13">
        <f>Sheet2!AA150/Sheet2!AP150</f>
        <v>0</v>
      </c>
      <c r="AB150" s="13">
        <f>Sheet2!AB150/Sheet2!AQ150</f>
        <v>0</v>
      </c>
      <c r="AC150" s="13">
        <f>Sheet2!AC150/Sheet2!AR150</f>
        <v>2.5521372911130129E-4</v>
      </c>
      <c r="AD150" s="13">
        <f>Sheet2!AD150/Sheet2!AS150</f>
        <v>1.3512904824107023E-5</v>
      </c>
      <c r="AE150" s="13">
        <f>Sheet2!AE150/Sheet2!AT150</f>
        <v>1.0810323859285618E-4</v>
      </c>
      <c r="AF150" s="13">
        <f>Sheet2!AF150/Sheet2!AU150</f>
        <v>4.0538714472321071E-6</v>
      </c>
      <c r="AG150" s="13">
        <f>Sheet2!AG150/Sheet2!AO150</f>
        <v>0</v>
      </c>
      <c r="AH150" s="13">
        <f>Sheet2!AH150/Sheet2!AP150</f>
        <v>0</v>
      </c>
      <c r="AI150" s="13">
        <f>Sheet2!AI150/Sheet2!AQ150</f>
        <v>0</v>
      </c>
      <c r="AJ150" s="13">
        <f>Sheet2!AJ150/Sheet2!AR150</f>
        <v>0</v>
      </c>
      <c r="AK150" s="13">
        <f>Sheet2!AK150/Sheet2!AS150</f>
        <v>0</v>
      </c>
      <c r="AL150" s="13">
        <f>Sheet2!AL150/Sheet2!AT150</f>
        <v>0</v>
      </c>
      <c r="AM150" s="13">
        <v>0</v>
      </c>
      <c r="AO150" s="12">
        <v>22201000</v>
      </c>
      <c r="AP150" s="12">
        <v>22201000</v>
      </c>
      <c r="AQ150" s="12">
        <v>22201000</v>
      </c>
      <c r="AR150" s="12">
        <v>22201000</v>
      </c>
      <c r="AS150" s="12">
        <v>22201000</v>
      </c>
      <c r="AT150" s="12">
        <v>22201000</v>
      </c>
      <c r="AU150" s="12">
        <v>22201000</v>
      </c>
      <c r="AW150" s="12"/>
      <c r="AX150" s="12"/>
      <c r="AY150" s="12"/>
      <c r="AZ150" s="12"/>
      <c r="BA150" s="12"/>
      <c r="BB150" s="12"/>
      <c r="BC150" s="12"/>
    </row>
    <row r="151" spans="1:55">
      <c r="A151" s="10" t="s">
        <v>491</v>
      </c>
      <c r="B151" s="10" t="s">
        <v>492</v>
      </c>
      <c r="E151" s="13" t="e">
        <f>Sheet2!E151/Sheet2!AO151</f>
        <v>#N/A</v>
      </c>
      <c r="F151" s="13" t="e">
        <f>Sheet2!F151/Sheet2!AP151</f>
        <v>#N/A</v>
      </c>
      <c r="G151" s="13" t="e">
        <f>Sheet2!G151/Sheet2!AQ151</f>
        <v>#N/A</v>
      </c>
      <c r="H151" s="13" t="e">
        <f>Sheet2!H151/Sheet2!AR151</f>
        <v>#N/A</v>
      </c>
      <c r="I151" s="13" t="e">
        <f>Sheet2!I151/Sheet2!AS151</f>
        <v>#N/A</v>
      </c>
      <c r="J151" s="13" t="e">
        <f>Sheet2!J151/Sheet2!AT151</f>
        <v>#N/A</v>
      </c>
      <c r="K151" s="13" t="e">
        <f>Sheet2!K151/Sheet2!AU151</f>
        <v>#N/A</v>
      </c>
      <c r="L151" s="13" t="e">
        <f>Sheet2!L151/Sheet2!AO151</f>
        <v>#N/A</v>
      </c>
      <c r="M151" s="13" t="e">
        <f>Sheet2!M151/Sheet2!AP151</f>
        <v>#N/A</v>
      </c>
      <c r="N151" s="13" t="e">
        <f>Sheet2!N151/Sheet2!AQ151</f>
        <v>#N/A</v>
      </c>
      <c r="O151" s="13" t="e">
        <f>Sheet2!O151/Sheet2!AR151</f>
        <v>#N/A</v>
      </c>
      <c r="P151" s="13" t="e">
        <f>Sheet2!P151/Sheet2!AS151</f>
        <v>#N/A</v>
      </c>
      <c r="Q151" s="13" t="e">
        <f>Sheet2!Q151/Sheet2!AT151</f>
        <v>#N/A</v>
      </c>
      <c r="R151" s="13" t="e">
        <f>Sheet2!R151/Sheet2!AU151</f>
        <v>#N/A</v>
      </c>
      <c r="S151" s="13" t="e">
        <f>Sheet2!S151/Sheet2!AO151</f>
        <v>#N/A</v>
      </c>
      <c r="T151" s="13" t="e">
        <f>Sheet2!T151/Sheet2!AP151</f>
        <v>#N/A</v>
      </c>
      <c r="U151" s="13" t="e">
        <f>Sheet2!U151/Sheet2!AQ151</f>
        <v>#N/A</v>
      </c>
      <c r="V151" s="13" t="e">
        <f>Sheet2!V151/Sheet2!AR151</f>
        <v>#N/A</v>
      </c>
      <c r="W151" s="13" t="e">
        <f>Sheet2!W151/Sheet2!AS151</f>
        <v>#N/A</v>
      </c>
      <c r="X151" s="13" t="e">
        <f>Sheet2!X151/Sheet2!AT151</f>
        <v>#N/A</v>
      </c>
      <c r="Y151" s="13" t="e">
        <f>Sheet2!Y151/Sheet2!AU151</f>
        <v>#N/A</v>
      </c>
      <c r="Z151" s="13" t="e">
        <f>Sheet2!Z151/Sheet2!AO151</f>
        <v>#N/A</v>
      </c>
      <c r="AA151" s="13" t="e">
        <f>Sheet2!AA151/Sheet2!AP151</f>
        <v>#N/A</v>
      </c>
      <c r="AB151" s="13" t="e">
        <f>Sheet2!AB151/Sheet2!AQ151</f>
        <v>#N/A</v>
      </c>
      <c r="AC151" s="13" t="e">
        <f>Sheet2!AC151/Sheet2!AR151</f>
        <v>#N/A</v>
      </c>
      <c r="AD151" s="13" t="e">
        <f>Sheet2!AD151/Sheet2!AS151</f>
        <v>#N/A</v>
      </c>
      <c r="AE151" s="13" t="e">
        <f>Sheet2!AE151/Sheet2!AT151</f>
        <v>#N/A</v>
      </c>
      <c r="AF151" s="13" t="e">
        <f>Sheet2!AF151/Sheet2!AU151</f>
        <v>#N/A</v>
      </c>
      <c r="AG151" s="13" t="e">
        <f>Sheet2!AG151/Sheet2!AO151</f>
        <v>#N/A</v>
      </c>
      <c r="AH151" s="13" t="e">
        <f>Sheet2!AH151/Sheet2!AP151</f>
        <v>#N/A</v>
      </c>
      <c r="AI151" s="13" t="e">
        <f>Sheet2!AI151/Sheet2!AQ151</f>
        <v>#N/A</v>
      </c>
      <c r="AJ151" s="13" t="e">
        <f>Sheet2!AJ151/Sheet2!AR151</f>
        <v>#N/A</v>
      </c>
      <c r="AK151" s="13" t="e">
        <f>Sheet2!AK151/Sheet2!AS151</f>
        <v>#N/A</v>
      </c>
      <c r="AL151" s="13" t="e">
        <f>Sheet2!AL151/Sheet2!AT151</f>
        <v>#N/A</v>
      </c>
      <c r="AM151" s="13" t="e">
        <v>#N/A</v>
      </c>
      <c r="AO151" s="12" t="e">
        <v>#N/A</v>
      </c>
      <c r="AP151" s="12" t="e">
        <v>#N/A</v>
      </c>
      <c r="AQ151" s="12" t="e">
        <v>#N/A</v>
      </c>
      <c r="AR151" s="12" t="e">
        <v>#N/A</v>
      </c>
      <c r="AS151" s="12" t="e">
        <v>#N/A</v>
      </c>
      <c r="AT151" s="12" t="e">
        <v>#N/A</v>
      </c>
      <c r="AU151" s="12" t="e">
        <v>#N/A</v>
      </c>
      <c r="AW151" s="12"/>
      <c r="AX151" s="12"/>
      <c r="AY151" s="12"/>
      <c r="AZ151" s="12"/>
      <c r="BA151" s="12"/>
      <c r="BB151" s="12"/>
      <c r="BC151" s="12"/>
    </row>
    <row r="152" spans="1:55">
      <c r="A152" s="10" t="s">
        <v>493</v>
      </c>
      <c r="B152" s="10" t="s">
        <v>494</v>
      </c>
      <c r="E152" s="13">
        <f>Sheet2!E152/Sheet2!AO152</f>
        <v>0</v>
      </c>
      <c r="F152" s="13">
        <f>Sheet2!F152/Sheet2!AP152</f>
        <v>8.1395348837209308E-2</v>
      </c>
      <c r="G152" s="13">
        <f>Sheet2!G152/Sheet2!AQ152</f>
        <v>1.1627906976744186E-2</v>
      </c>
      <c r="H152" s="13">
        <f>Sheet2!H152/Sheet2!AR152</f>
        <v>1.5891472868217054E-2</v>
      </c>
      <c r="I152" s="13">
        <f>Sheet2!I152/Sheet2!AS152</f>
        <v>0.17336143410852714</v>
      </c>
      <c r="J152" s="13">
        <f>Sheet2!J152/Sheet2!AT152</f>
        <v>0.19379844961240311</v>
      </c>
      <c r="K152" s="13">
        <f>Sheet2!K152/Sheet2!AU152</f>
        <v>0</v>
      </c>
      <c r="L152" s="13">
        <f>Sheet2!L152/Sheet2!AO152</f>
        <v>0</v>
      </c>
      <c r="M152" s="13">
        <f>Sheet2!M152/Sheet2!AP152</f>
        <v>0</v>
      </c>
      <c r="N152" s="13">
        <f>Sheet2!N152/Sheet2!AQ152</f>
        <v>0</v>
      </c>
      <c r="O152" s="13">
        <f>Sheet2!O152/Sheet2!AR152</f>
        <v>0</v>
      </c>
      <c r="P152" s="13">
        <f>Sheet2!P152/Sheet2!AS152</f>
        <v>0</v>
      </c>
      <c r="Q152" s="13">
        <f>Sheet2!Q152/Sheet2!AT152</f>
        <v>0</v>
      </c>
      <c r="R152" s="13">
        <f>Sheet2!R152/Sheet2!AU152</f>
        <v>0</v>
      </c>
      <c r="S152" s="13">
        <f>Sheet2!S152/Sheet2!AO152</f>
        <v>0</v>
      </c>
      <c r="T152" s="13">
        <f>Sheet2!T152/Sheet2!AP152</f>
        <v>0</v>
      </c>
      <c r="U152" s="13">
        <f>Sheet2!U152/Sheet2!AQ152</f>
        <v>4.2011627906976745E-3</v>
      </c>
      <c r="V152" s="13">
        <f>Sheet2!V152/Sheet2!AR152</f>
        <v>0</v>
      </c>
      <c r="W152" s="13">
        <f>Sheet2!W152/Sheet2!AS152</f>
        <v>4.4573643410852713E-3</v>
      </c>
      <c r="X152" s="13">
        <f>Sheet2!X152/Sheet2!AT152</f>
        <v>2.2317829457364339E-3</v>
      </c>
      <c r="Y152" s="13">
        <f>Sheet2!Y152/Sheet2!AU152</f>
        <v>2.1988372093023254E-3</v>
      </c>
      <c r="Z152" s="13">
        <f>Sheet2!Z152/Sheet2!AO152</f>
        <v>0</v>
      </c>
      <c r="AA152" s="13">
        <f>Sheet2!AA152/Sheet2!AP152</f>
        <v>0</v>
      </c>
      <c r="AB152" s="13">
        <f>Sheet2!AB152/Sheet2!AQ152</f>
        <v>0</v>
      </c>
      <c r="AC152" s="13">
        <f>Sheet2!AC152/Sheet2!AR152</f>
        <v>0</v>
      </c>
      <c r="AD152" s="13">
        <f>Sheet2!AD152/Sheet2!AS152</f>
        <v>0</v>
      </c>
      <c r="AE152" s="13">
        <f>Sheet2!AE152/Sheet2!AT152</f>
        <v>0</v>
      </c>
      <c r="AF152" s="13">
        <f>Sheet2!AF152/Sheet2!AU152</f>
        <v>0</v>
      </c>
      <c r="AG152" s="13">
        <f>Sheet2!AG152/Sheet2!AO152</f>
        <v>0</v>
      </c>
      <c r="AH152" s="13">
        <f>Sheet2!AH152/Sheet2!AP152</f>
        <v>0</v>
      </c>
      <c r="AI152" s="13">
        <f>Sheet2!AI152/Sheet2!AQ152</f>
        <v>0</v>
      </c>
      <c r="AJ152" s="13">
        <f>Sheet2!AJ152/Sheet2!AR152</f>
        <v>0</v>
      </c>
      <c r="AK152" s="13">
        <f>Sheet2!AK152/Sheet2!AS152</f>
        <v>0</v>
      </c>
      <c r="AL152" s="13">
        <f>Sheet2!AL152/Sheet2!AT152</f>
        <v>0</v>
      </c>
      <c r="AM152" s="13">
        <v>0</v>
      </c>
      <c r="AO152" s="12">
        <v>5160000</v>
      </c>
      <c r="AP152" s="12">
        <v>5160000</v>
      </c>
      <c r="AQ152" s="12">
        <v>5160000</v>
      </c>
      <c r="AR152" s="12">
        <v>5160000</v>
      </c>
      <c r="AS152" s="12">
        <v>5160000</v>
      </c>
      <c r="AT152" s="12">
        <v>5160000</v>
      </c>
      <c r="AU152" s="12">
        <v>5160000</v>
      </c>
      <c r="AW152" s="12"/>
      <c r="AX152" s="12"/>
      <c r="AY152" s="12"/>
      <c r="AZ152" s="12"/>
      <c r="BA152" s="12"/>
      <c r="BB152" s="12"/>
      <c r="BC152" s="12"/>
    </row>
    <row r="153" spans="1:55">
      <c r="A153" s="10" t="s">
        <v>495</v>
      </c>
      <c r="B153" s="10" t="s">
        <v>496</v>
      </c>
      <c r="E153" s="13">
        <f>Sheet2!E153/Sheet2!AO153</f>
        <v>0</v>
      </c>
      <c r="F153" s="13">
        <f>Sheet2!F153/Sheet2!AP153</f>
        <v>0</v>
      </c>
      <c r="G153" s="13">
        <f>Sheet2!G153/Sheet2!AQ153</f>
        <v>0</v>
      </c>
      <c r="H153" s="13">
        <f>Sheet2!H153/Sheet2!AR153</f>
        <v>0</v>
      </c>
      <c r="I153" s="13">
        <f>Sheet2!I153/Sheet2!AS153</f>
        <v>0</v>
      </c>
      <c r="J153" s="13">
        <f>Sheet2!J153/Sheet2!AT153</f>
        <v>0</v>
      </c>
      <c r="K153" s="13">
        <f>Sheet2!K153/Sheet2!AU153</f>
        <v>0</v>
      </c>
      <c r="L153" s="13">
        <f>Sheet2!L153/Sheet2!AO153</f>
        <v>0</v>
      </c>
      <c r="M153" s="13">
        <f>Sheet2!M153/Sheet2!AP153</f>
        <v>0</v>
      </c>
      <c r="N153" s="13">
        <f>Sheet2!N153/Sheet2!AQ153</f>
        <v>0</v>
      </c>
      <c r="O153" s="13">
        <f>Sheet2!O153/Sheet2!AR153</f>
        <v>0</v>
      </c>
      <c r="P153" s="13">
        <f>Sheet2!P153/Sheet2!AS153</f>
        <v>0</v>
      </c>
      <c r="Q153" s="13">
        <f>Sheet2!Q153/Sheet2!AT153</f>
        <v>0</v>
      </c>
      <c r="R153" s="13">
        <f>Sheet2!R153/Sheet2!AU153</f>
        <v>0</v>
      </c>
      <c r="S153" s="13">
        <f>Sheet2!S153/Sheet2!AO153</f>
        <v>0</v>
      </c>
      <c r="T153" s="13">
        <f>Sheet2!T153/Sheet2!AP153</f>
        <v>0</v>
      </c>
      <c r="U153" s="13">
        <f>Sheet2!U153/Sheet2!AQ153</f>
        <v>0</v>
      </c>
      <c r="V153" s="13">
        <f>Sheet2!V153/Sheet2!AR153</f>
        <v>0</v>
      </c>
      <c r="W153" s="13">
        <f>Sheet2!W153/Sheet2!AS153</f>
        <v>0</v>
      </c>
      <c r="X153" s="13">
        <f>Sheet2!X153/Sheet2!AT153</f>
        <v>0</v>
      </c>
      <c r="Y153" s="13">
        <f>Sheet2!Y153/Sheet2!AU153</f>
        <v>0</v>
      </c>
      <c r="Z153" s="13">
        <f>Sheet2!Z153/Sheet2!AO153</f>
        <v>0</v>
      </c>
      <c r="AA153" s="13">
        <f>Sheet2!AA153/Sheet2!AP153</f>
        <v>0</v>
      </c>
      <c r="AB153" s="13">
        <f>Sheet2!AB153/Sheet2!AQ153</f>
        <v>2.9545454545454545E-2</v>
      </c>
      <c r="AC153" s="13">
        <f>Sheet2!AC153/Sheet2!AR153</f>
        <v>4.0909090909090909E-2</v>
      </c>
      <c r="AD153" s="13">
        <f>Sheet2!AD153/Sheet2!AS153</f>
        <v>0.25409090909090909</v>
      </c>
      <c r="AE153" s="13">
        <f>Sheet2!AE153/Sheet2!AT153</f>
        <v>0</v>
      </c>
      <c r="AF153" s="13">
        <f>Sheet2!AF153/Sheet2!AU153</f>
        <v>0</v>
      </c>
      <c r="AG153" s="13">
        <f>Sheet2!AG153/Sheet2!AO153</f>
        <v>0</v>
      </c>
      <c r="AH153" s="13">
        <f>Sheet2!AH153/Sheet2!AP153</f>
        <v>0</v>
      </c>
      <c r="AI153" s="13">
        <f>Sheet2!AI153/Sheet2!AQ153</f>
        <v>0</v>
      </c>
      <c r="AJ153" s="13">
        <f>Sheet2!AJ153/Sheet2!AR153</f>
        <v>0</v>
      </c>
      <c r="AK153" s="13">
        <f>Sheet2!AK153/Sheet2!AS153</f>
        <v>0</v>
      </c>
      <c r="AL153" s="13">
        <f>Sheet2!AL153/Sheet2!AT153</f>
        <v>0</v>
      </c>
      <c r="AM153" s="13">
        <v>0</v>
      </c>
      <c r="AO153" s="12">
        <v>44000</v>
      </c>
      <c r="AP153" s="12">
        <v>44000</v>
      </c>
      <c r="AQ153" s="12">
        <v>44000</v>
      </c>
      <c r="AR153" s="12">
        <v>44000</v>
      </c>
      <c r="AS153" s="12">
        <v>44000</v>
      </c>
      <c r="AT153" s="12">
        <v>44000</v>
      </c>
      <c r="AU153" s="12">
        <v>44000</v>
      </c>
      <c r="AW153" s="12"/>
      <c r="AX153" s="12"/>
      <c r="AY153" s="12"/>
      <c r="AZ153" s="12"/>
      <c r="BA153" s="12"/>
      <c r="BB153" s="12"/>
      <c r="BC153" s="12"/>
    </row>
    <row r="154" spans="1:55">
      <c r="A154" s="10" t="s">
        <v>497</v>
      </c>
      <c r="B154" s="10" t="s">
        <v>498</v>
      </c>
      <c r="E154" s="13">
        <f>Sheet2!E154/Sheet2!AO154</f>
        <v>0</v>
      </c>
      <c r="F154" s="13">
        <f>Sheet2!F154/Sheet2!AP154</f>
        <v>0</v>
      </c>
      <c r="G154" s="13">
        <f>Sheet2!G154/Sheet2!AQ154</f>
        <v>0</v>
      </c>
      <c r="H154" s="13">
        <f>Sheet2!H154/Sheet2!AR154</f>
        <v>0</v>
      </c>
      <c r="I154" s="13">
        <f>Sheet2!I154/Sheet2!AS154</f>
        <v>0</v>
      </c>
      <c r="J154" s="13">
        <f>Sheet2!J154/Sheet2!AT154</f>
        <v>0</v>
      </c>
      <c r="K154" s="13">
        <f>Sheet2!K154/Sheet2!AU154</f>
        <v>0</v>
      </c>
      <c r="L154" s="13">
        <f>Sheet2!L154/Sheet2!AO154</f>
        <v>0</v>
      </c>
      <c r="M154" s="13">
        <f>Sheet2!M154/Sheet2!AP154</f>
        <v>0</v>
      </c>
      <c r="N154" s="13">
        <f>Sheet2!N154/Sheet2!AQ154</f>
        <v>0</v>
      </c>
      <c r="O154" s="13">
        <f>Sheet2!O154/Sheet2!AR154</f>
        <v>0</v>
      </c>
      <c r="P154" s="13">
        <f>Sheet2!P154/Sheet2!AS154</f>
        <v>0</v>
      </c>
      <c r="Q154" s="13">
        <f>Sheet2!Q154/Sheet2!AT154</f>
        <v>0</v>
      </c>
      <c r="R154" s="13">
        <f>Sheet2!R154/Sheet2!AU154</f>
        <v>0</v>
      </c>
      <c r="S154" s="13">
        <f>Sheet2!S154/Sheet2!AO154</f>
        <v>0</v>
      </c>
      <c r="T154" s="13">
        <f>Sheet2!T154/Sheet2!AP154</f>
        <v>0</v>
      </c>
      <c r="U154" s="13">
        <f>Sheet2!U154/Sheet2!AQ154</f>
        <v>0</v>
      </c>
      <c r="V154" s="13">
        <f>Sheet2!V154/Sheet2!AR154</f>
        <v>0</v>
      </c>
      <c r="W154" s="13">
        <f>Sheet2!W154/Sheet2!AS154</f>
        <v>0</v>
      </c>
      <c r="X154" s="13">
        <f>Sheet2!X154/Sheet2!AT154</f>
        <v>0</v>
      </c>
      <c r="Y154" s="13">
        <f>Sheet2!Y154/Sheet2!AU154</f>
        <v>1.7391304347826087E-2</v>
      </c>
      <c r="Z154" s="13">
        <f>Sheet2!Z154/Sheet2!AO154</f>
        <v>0.69565217391304346</v>
      </c>
      <c r="AA154" s="13">
        <f>Sheet2!AA154/Sheet2!AP154</f>
        <v>2.6086956521739129E-2</v>
      </c>
      <c r="AB154" s="13">
        <f>Sheet2!AB154/Sheet2!AQ154</f>
        <v>0</v>
      </c>
      <c r="AC154" s="13">
        <f>Sheet2!AC154/Sheet2!AR154</f>
        <v>6.5217391304347823E-3</v>
      </c>
      <c r="AD154" s="13">
        <f>Sheet2!AD154/Sheet2!AS154</f>
        <v>1.7391304347826088E-3</v>
      </c>
      <c r="AE154" s="13">
        <f>Sheet2!AE154/Sheet2!AT154</f>
        <v>0</v>
      </c>
      <c r="AF154" s="13">
        <f>Sheet2!AF154/Sheet2!AU154</f>
        <v>8.6956521739130436E-3</v>
      </c>
      <c r="AG154" s="13">
        <f>Sheet2!AG154/Sheet2!AO154</f>
        <v>0</v>
      </c>
      <c r="AH154" s="13">
        <f>Sheet2!AH154/Sheet2!AP154</f>
        <v>0</v>
      </c>
      <c r="AI154" s="13">
        <f>Sheet2!AI154/Sheet2!AQ154</f>
        <v>0</v>
      </c>
      <c r="AJ154" s="13">
        <f>Sheet2!AJ154/Sheet2!AR154</f>
        <v>0</v>
      </c>
      <c r="AK154" s="13">
        <f>Sheet2!AK154/Sheet2!AS154</f>
        <v>0</v>
      </c>
      <c r="AL154" s="13">
        <f>Sheet2!AL154/Sheet2!AT154</f>
        <v>0</v>
      </c>
      <c r="AM154" s="13">
        <v>0</v>
      </c>
      <c r="AO154" s="12">
        <v>115000</v>
      </c>
      <c r="AP154" s="12">
        <v>115000</v>
      </c>
      <c r="AQ154" s="12">
        <v>115000</v>
      </c>
      <c r="AR154" s="12">
        <v>115000</v>
      </c>
      <c r="AS154" s="12">
        <v>115000</v>
      </c>
      <c r="AT154" s="12">
        <v>115000</v>
      </c>
      <c r="AU154" s="12">
        <v>115000</v>
      </c>
      <c r="AW154" s="12"/>
      <c r="AX154" s="12"/>
      <c r="AY154" s="12"/>
      <c r="AZ154" s="12"/>
      <c r="BA154" s="12"/>
      <c r="BB154" s="12"/>
      <c r="BC154" s="12"/>
    </row>
    <row r="155" spans="1:55">
      <c r="A155" s="10" t="s">
        <v>499</v>
      </c>
      <c r="B155" s="10" t="s">
        <v>500</v>
      </c>
      <c r="E155" s="13">
        <f>Sheet2!E155/Sheet2!AO155</f>
        <v>0</v>
      </c>
      <c r="F155" s="13">
        <f>Sheet2!F155/Sheet2!AP155</f>
        <v>0</v>
      </c>
      <c r="G155" s="13">
        <f>Sheet2!G155/Sheet2!AQ155</f>
        <v>0</v>
      </c>
      <c r="H155" s="13">
        <f>Sheet2!H155/Sheet2!AR155</f>
        <v>0</v>
      </c>
      <c r="I155" s="13">
        <f>Sheet2!I155/Sheet2!AS155</f>
        <v>0</v>
      </c>
      <c r="J155" s="13">
        <f>Sheet2!J155/Sheet2!AT155</f>
        <v>0</v>
      </c>
      <c r="K155" s="13">
        <f>Sheet2!K155/Sheet2!AU155</f>
        <v>0</v>
      </c>
      <c r="L155" s="13">
        <f>Sheet2!L155/Sheet2!AO155</f>
        <v>0</v>
      </c>
      <c r="M155" s="13">
        <f>Sheet2!M155/Sheet2!AP155</f>
        <v>0</v>
      </c>
      <c r="N155" s="13">
        <f>Sheet2!N155/Sheet2!AQ155</f>
        <v>0</v>
      </c>
      <c r="O155" s="13">
        <f>Sheet2!O155/Sheet2!AR155</f>
        <v>0</v>
      </c>
      <c r="P155" s="13">
        <f>Sheet2!P155/Sheet2!AS155</f>
        <v>0</v>
      </c>
      <c r="Q155" s="13">
        <f>Sheet2!Q155/Sheet2!AT155</f>
        <v>0</v>
      </c>
      <c r="R155" s="13">
        <f>Sheet2!R155/Sheet2!AU155</f>
        <v>0</v>
      </c>
      <c r="S155" s="13">
        <f>Sheet2!S155/Sheet2!AO155</f>
        <v>0</v>
      </c>
      <c r="T155" s="13">
        <f>Sheet2!T155/Sheet2!AP155</f>
        <v>1.1755102040816326E-2</v>
      </c>
      <c r="U155" s="13">
        <f>Sheet2!U155/Sheet2!AQ155</f>
        <v>2.0408163265306124E-3</v>
      </c>
      <c r="V155" s="13">
        <f>Sheet2!V155/Sheet2!AR155</f>
        <v>0</v>
      </c>
      <c r="W155" s="13">
        <f>Sheet2!W155/Sheet2!AS155</f>
        <v>0</v>
      </c>
      <c r="X155" s="13">
        <f>Sheet2!X155/Sheet2!AT155</f>
        <v>0</v>
      </c>
      <c r="Y155" s="13">
        <f>Sheet2!Y155/Sheet2!AU155</f>
        <v>0</v>
      </c>
      <c r="Z155" s="13">
        <f>Sheet2!Z155/Sheet2!AO155</f>
        <v>0.20918367346938777</v>
      </c>
      <c r="AA155" s="13">
        <f>Sheet2!AA155/Sheet2!AP155</f>
        <v>2.1224489795918368E-3</v>
      </c>
      <c r="AB155" s="13">
        <f>Sheet2!AB155/Sheet2!AQ155</f>
        <v>0</v>
      </c>
      <c r="AC155" s="13">
        <f>Sheet2!AC155/Sheet2!AR155</f>
        <v>0</v>
      </c>
      <c r="AD155" s="13">
        <f>Sheet2!AD155/Sheet2!AS155</f>
        <v>1.0204081632653062E-3</v>
      </c>
      <c r="AE155" s="13">
        <f>Sheet2!AE155/Sheet2!AT155</f>
        <v>1.5653061224489798E-2</v>
      </c>
      <c r="AF155" s="13">
        <f>Sheet2!AF155/Sheet2!AU155</f>
        <v>6.224489795918367E-2</v>
      </c>
      <c r="AG155" s="13">
        <f>Sheet2!AG155/Sheet2!AO155</f>
        <v>0</v>
      </c>
      <c r="AH155" s="13">
        <f>Sheet2!AH155/Sheet2!AP155</f>
        <v>0</v>
      </c>
      <c r="AI155" s="13">
        <f>Sheet2!AI155/Sheet2!AQ155</f>
        <v>0</v>
      </c>
      <c r="AJ155" s="13">
        <f>Sheet2!AJ155/Sheet2!AR155</f>
        <v>0</v>
      </c>
      <c r="AK155" s="13">
        <f>Sheet2!AK155/Sheet2!AS155</f>
        <v>0</v>
      </c>
      <c r="AL155" s="13">
        <f>Sheet2!AL155/Sheet2!AT155</f>
        <v>0</v>
      </c>
      <c r="AM155" s="13">
        <v>0</v>
      </c>
      <c r="AO155" s="12">
        <v>98000</v>
      </c>
      <c r="AP155" s="12">
        <v>98000</v>
      </c>
      <c r="AQ155" s="12">
        <v>98000</v>
      </c>
      <c r="AR155" s="12">
        <v>98000</v>
      </c>
      <c r="AS155" s="12">
        <v>98000</v>
      </c>
      <c r="AT155" s="12">
        <v>98000</v>
      </c>
      <c r="AU155" s="12">
        <v>98000</v>
      </c>
      <c r="AW155" s="12"/>
      <c r="AX155" s="12"/>
      <c r="AY155" s="12"/>
      <c r="AZ155" s="12"/>
      <c r="BA155" s="12"/>
      <c r="BB155" s="12"/>
      <c r="BC155" s="12"/>
    </row>
    <row r="156" spans="1:55">
      <c r="A156" s="10" t="s">
        <v>501</v>
      </c>
      <c r="B156" s="10" t="s">
        <v>502</v>
      </c>
      <c r="E156" s="13">
        <f>Sheet2!E156/Sheet2!AO156</f>
        <v>0</v>
      </c>
      <c r="F156" s="13">
        <f>Sheet2!F156/Sheet2!AP156</f>
        <v>0</v>
      </c>
      <c r="G156" s="13">
        <f>Sheet2!G156/Sheet2!AQ156</f>
        <v>0</v>
      </c>
      <c r="H156" s="13">
        <f>Sheet2!H156/Sheet2!AR156</f>
        <v>0</v>
      </c>
      <c r="I156" s="13">
        <f>Sheet2!I156/Sheet2!AS156</f>
        <v>0</v>
      </c>
      <c r="J156" s="13">
        <f>Sheet2!J156/Sheet2!AT156</f>
        <v>0</v>
      </c>
      <c r="K156" s="13">
        <f>Sheet2!K156/Sheet2!AU156</f>
        <v>0</v>
      </c>
      <c r="L156" s="13">
        <f>Sheet2!L156/Sheet2!AO156</f>
        <v>0</v>
      </c>
      <c r="M156" s="13">
        <f>Sheet2!M156/Sheet2!AP156</f>
        <v>0</v>
      </c>
      <c r="N156" s="13">
        <f>Sheet2!N156/Sheet2!AQ156</f>
        <v>0</v>
      </c>
      <c r="O156" s="13">
        <f>Sheet2!O156/Sheet2!AR156</f>
        <v>0</v>
      </c>
      <c r="P156" s="13">
        <f>Sheet2!P156/Sheet2!AS156</f>
        <v>0</v>
      </c>
      <c r="Q156" s="13">
        <f>Sheet2!Q156/Sheet2!AT156</f>
        <v>0</v>
      </c>
      <c r="R156" s="13">
        <f>Sheet2!R156/Sheet2!AU156</f>
        <v>0</v>
      </c>
      <c r="S156" s="13">
        <f>Sheet2!S156/Sheet2!AO156</f>
        <v>0</v>
      </c>
      <c r="T156" s="13">
        <f>Sheet2!T156/Sheet2!AP156</f>
        <v>0</v>
      </c>
      <c r="U156" s="13">
        <f>Sheet2!U156/Sheet2!AQ156</f>
        <v>0</v>
      </c>
      <c r="V156" s="13">
        <f>Sheet2!V156/Sheet2!AR156</f>
        <v>0</v>
      </c>
      <c r="W156" s="13">
        <f>Sheet2!W156/Sheet2!AS156</f>
        <v>0</v>
      </c>
      <c r="X156" s="13">
        <f>Sheet2!X156/Sheet2!AT156</f>
        <v>0</v>
      </c>
      <c r="Y156" s="13">
        <f>Sheet2!Y156/Sheet2!AU156</f>
        <v>0</v>
      </c>
      <c r="Z156" s="13">
        <f>Sheet2!Z156/Sheet2!AO156</f>
        <v>0</v>
      </c>
      <c r="AA156" s="13">
        <f>Sheet2!AA156/Sheet2!AP156</f>
        <v>6.4516129032258064E-3</v>
      </c>
      <c r="AB156" s="13">
        <f>Sheet2!AB156/Sheet2!AQ156</f>
        <v>1.8258064516129033</v>
      </c>
      <c r="AC156" s="13">
        <f>Sheet2!AC156/Sheet2!AR156</f>
        <v>0</v>
      </c>
      <c r="AD156" s="13">
        <f>Sheet2!AD156/Sheet2!AS156</f>
        <v>0</v>
      </c>
      <c r="AE156" s="13">
        <f>Sheet2!AE156/Sheet2!AT156</f>
        <v>0</v>
      </c>
      <c r="AF156" s="13">
        <f>Sheet2!AF156/Sheet2!AU156</f>
        <v>0</v>
      </c>
      <c r="AG156" s="13">
        <f>Sheet2!AG156/Sheet2!AO156</f>
        <v>0</v>
      </c>
      <c r="AH156" s="13">
        <f>Sheet2!AH156/Sheet2!AP156</f>
        <v>6.4516129032258064E-3</v>
      </c>
      <c r="AI156" s="13">
        <f>Sheet2!AI156/Sheet2!AQ156</f>
        <v>0</v>
      </c>
      <c r="AJ156" s="13">
        <f>Sheet2!AJ156/Sheet2!AR156</f>
        <v>0</v>
      </c>
      <c r="AK156" s="13">
        <f>Sheet2!AK156/Sheet2!AS156</f>
        <v>0</v>
      </c>
      <c r="AL156" s="13">
        <f>Sheet2!AL156/Sheet2!AT156</f>
        <v>0</v>
      </c>
      <c r="AM156" s="13">
        <v>0</v>
      </c>
      <c r="AO156" s="12">
        <v>155000</v>
      </c>
      <c r="AP156" s="12">
        <v>155000</v>
      </c>
      <c r="AQ156" s="12">
        <v>155000</v>
      </c>
      <c r="AR156" s="12">
        <v>155000</v>
      </c>
      <c r="AS156" s="12">
        <v>155000</v>
      </c>
      <c r="AT156" s="12">
        <v>155000</v>
      </c>
      <c r="AU156" s="12">
        <v>155000</v>
      </c>
      <c r="AW156" s="12"/>
      <c r="AX156" s="12"/>
      <c r="AY156" s="12"/>
      <c r="AZ156" s="12"/>
      <c r="BA156" s="12"/>
      <c r="BB156" s="12"/>
      <c r="BC156" s="12"/>
    </row>
    <row r="157" spans="1:55">
      <c r="A157" s="10" t="s">
        <v>503</v>
      </c>
      <c r="B157" s="10" t="s">
        <v>504</v>
      </c>
      <c r="E157" s="13" t="e">
        <f>Sheet2!E157/Sheet2!AO157</f>
        <v>#N/A</v>
      </c>
      <c r="F157" s="13" t="e">
        <f>Sheet2!F157/Sheet2!AP157</f>
        <v>#N/A</v>
      </c>
      <c r="G157" s="13" t="e">
        <f>Sheet2!G157/Sheet2!AQ157</f>
        <v>#N/A</v>
      </c>
      <c r="H157" s="13" t="e">
        <f>Sheet2!H157/Sheet2!AR157</f>
        <v>#N/A</v>
      </c>
      <c r="I157" s="13" t="e">
        <f>Sheet2!I157/Sheet2!AS157</f>
        <v>#N/A</v>
      </c>
      <c r="J157" s="13" t="e">
        <f>Sheet2!J157/Sheet2!AT157</f>
        <v>#N/A</v>
      </c>
      <c r="K157" s="13" t="e">
        <f>Sheet2!K157/Sheet2!AU157</f>
        <v>#N/A</v>
      </c>
      <c r="L157" s="13" t="e">
        <f>Sheet2!L157/Sheet2!AO157</f>
        <v>#N/A</v>
      </c>
      <c r="M157" s="13" t="e">
        <f>Sheet2!M157/Sheet2!AP157</f>
        <v>#N/A</v>
      </c>
      <c r="N157" s="13" t="e">
        <f>Sheet2!N157/Sheet2!AQ157</f>
        <v>#N/A</v>
      </c>
      <c r="O157" s="13" t="e">
        <f>Sheet2!O157/Sheet2!AR157</f>
        <v>#N/A</v>
      </c>
      <c r="P157" s="13" t="e">
        <f>Sheet2!P157/Sheet2!AS157</f>
        <v>#N/A</v>
      </c>
      <c r="Q157" s="13" t="e">
        <f>Sheet2!Q157/Sheet2!AT157</f>
        <v>#N/A</v>
      </c>
      <c r="R157" s="13" t="e">
        <f>Sheet2!R157/Sheet2!AU157</f>
        <v>#N/A</v>
      </c>
      <c r="S157" s="13" t="e">
        <f>Sheet2!S157/Sheet2!AO157</f>
        <v>#N/A</v>
      </c>
      <c r="T157" s="13" t="e">
        <f>Sheet2!T157/Sheet2!AP157</f>
        <v>#N/A</v>
      </c>
      <c r="U157" s="13" t="e">
        <f>Sheet2!U157/Sheet2!AQ157</f>
        <v>#N/A</v>
      </c>
      <c r="V157" s="13" t="e">
        <f>Sheet2!V157/Sheet2!AR157</f>
        <v>#N/A</v>
      </c>
      <c r="W157" s="13" t="e">
        <f>Sheet2!W157/Sheet2!AS157</f>
        <v>#N/A</v>
      </c>
      <c r="X157" s="13" t="e">
        <f>Sheet2!X157/Sheet2!AT157</f>
        <v>#N/A</v>
      </c>
      <c r="Y157" s="13" t="e">
        <f>Sheet2!Y157/Sheet2!AU157</f>
        <v>#N/A</v>
      </c>
      <c r="Z157" s="13" t="e">
        <f>Sheet2!Z157/Sheet2!AO157</f>
        <v>#N/A</v>
      </c>
      <c r="AA157" s="13" t="e">
        <f>Sheet2!AA157/Sheet2!AP157</f>
        <v>#N/A</v>
      </c>
      <c r="AB157" s="13" t="e">
        <f>Sheet2!AB157/Sheet2!AQ157</f>
        <v>#N/A</v>
      </c>
      <c r="AC157" s="13" t="e">
        <f>Sheet2!AC157/Sheet2!AR157</f>
        <v>#N/A</v>
      </c>
      <c r="AD157" s="13" t="e">
        <f>Sheet2!AD157/Sheet2!AS157</f>
        <v>#N/A</v>
      </c>
      <c r="AE157" s="13" t="e">
        <f>Sheet2!AE157/Sheet2!AT157</f>
        <v>#N/A</v>
      </c>
      <c r="AF157" s="13" t="e">
        <f>Sheet2!AF157/Sheet2!AU157</f>
        <v>#N/A</v>
      </c>
      <c r="AG157" s="13" t="e">
        <f>Sheet2!AG157/Sheet2!AO157</f>
        <v>#N/A</v>
      </c>
      <c r="AH157" s="13" t="e">
        <f>Sheet2!AH157/Sheet2!AP157</f>
        <v>#N/A</v>
      </c>
      <c r="AI157" s="13" t="e">
        <f>Sheet2!AI157/Sheet2!AQ157</f>
        <v>#N/A</v>
      </c>
      <c r="AJ157" s="13" t="e">
        <f>Sheet2!AJ157/Sheet2!AR157</f>
        <v>#N/A</v>
      </c>
      <c r="AK157" s="13" t="e">
        <f>Sheet2!AK157/Sheet2!AS157</f>
        <v>#N/A</v>
      </c>
      <c r="AL157" s="13" t="e">
        <f>Sheet2!AL157/Sheet2!AT157</f>
        <v>#N/A</v>
      </c>
      <c r="AM157" s="13" t="e">
        <v>#N/A</v>
      </c>
      <c r="AO157" s="12" t="e">
        <v>#N/A</v>
      </c>
      <c r="AP157" s="12" t="e">
        <v>#N/A</v>
      </c>
      <c r="AQ157" s="12" t="e">
        <v>#N/A</v>
      </c>
      <c r="AR157" s="12" t="e">
        <v>#N/A</v>
      </c>
      <c r="AS157" s="12" t="e">
        <v>#N/A</v>
      </c>
      <c r="AT157" s="12" t="e">
        <v>#N/A</v>
      </c>
      <c r="AU157" s="12" t="e">
        <v>#N/A</v>
      </c>
      <c r="AW157" s="12"/>
      <c r="AX157" s="12"/>
      <c r="AY157" s="12"/>
      <c r="AZ157" s="12"/>
      <c r="BA157" s="12"/>
      <c r="BB157" s="12"/>
      <c r="BC157" s="12"/>
    </row>
    <row r="158" spans="1:55">
      <c r="A158" s="10" t="s">
        <v>505</v>
      </c>
      <c r="B158" s="10" t="s">
        <v>506</v>
      </c>
      <c r="E158" s="13">
        <f>Sheet2!E158/Sheet2!AO158</f>
        <v>0</v>
      </c>
      <c r="F158" s="13">
        <f>Sheet2!F158/Sheet2!AP158</f>
        <v>0</v>
      </c>
      <c r="G158" s="13">
        <f>Sheet2!G158/Sheet2!AQ158</f>
        <v>0</v>
      </c>
      <c r="H158" s="13">
        <f>Sheet2!H158/Sheet2!AR158</f>
        <v>0</v>
      </c>
      <c r="I158" s="13">
        <f>Sheet2!I158/Sheet2!AS158</f>
        <v>0</v>
      </c>
      <c r="J158" s="13">
        <f>Sheet2!J158/Sheet2!AT158</f>
        <v>0</v>
      </c>
      <c r="K158" s="13">
        <f>Sheet2!K158/Sheet2!AU158</f>
        <v>0</v>
      </c>
      <c r="L158" s="13">
        <f>Sheet2!L158/Sheet2!AO158</f>
        <v>0</v>
      </c>
      <c r="M158" s="13">
        <f>Sheet2!M158/Sheet2!AP158</f>
        <v>0</v>
      </c>
      <c r="N158" s="13">
        <f>Sheet2!N158/Sheet2!AQ158</f>
        <v>0</v>
      </c>
      <c r="O158" s="13">
        <f>Sheet2!O158/Sheet2!AR158</f>
        <v>0</v>
      </c>
      <c r="P158" s="13">
        <f>Sheet2!P158/Sheet2!AS158</f>
        <v>0</v>
      </c>
      <c r="Q158" s="13">
        <f>Sheet2!Q158/Sheet2!AT158</f>
        <v>0</v>
      </c>
      <c r="R158" s="13">
        <f>Sheet2!R158/Sheet2!AU158</f>
        <v>0</v>
      </c>
      <c r="S158" s="13">
        <f>Sheet2!S158/Sheet2!AO158</f>
        <v>0</v>
      </c>
      <c r="T158" s="13">
        <f>Sheet2!T158/Sheet2!AP158</f>
        <v>0</v>
      </c>
      <c r="U158" s="13">
        <f>Sheet2!U158/Sheet2!AQ158</f>
        <v>0</v>
      </c>
      <c r="V158" s="13">
        <f>Sheet2!V158/Sheet2!AR158</f>
        <v>0</v>
      </c>
      <c r="W158" s="13">
        <f>Sheet2!W158/Sheet2!AS158</f>
        <v>0</v>
      </c>
      <c r="X158" s="13">
        <f>Sheet2!X158/Sheet2!AT158</f>
        <v>0</v>
      </c>
      <c r="Y158" s="13">
        <f>Sheet2!Y158/Sheet2!AU158</f>
        <v>0</v>
      </c>
      <c r="Z158" s="13">
        <f>Sheet2!Z158/Sheet2!AO158</f>
        <v>0</v>
      </c>
      <c r="AA158" s="13">
        <f>Sheet2!AA158/Sheet2!AP158</f>
        <v>0</v>
      </c>
      <c r="AB158" s="13">
        <f>Sheet2!AB158/Sheet2!AQ158</f>
        <v>0</v>
      </c>
      <c r="AC158" s="13">
        <f>Sheet2!AC158/Sheet2!AR158</f>
        <v>0</v>
      </c>
      <c r="AD158" s="13">
        <f>Sheet2!AD158/Sheet2!AS158</f>
        <v>0</v>
      </c>
      <c r="AE158" s="13">
        <f>Sheet2!AE158/Sheet2!AT158</f>
        <v>0</v>
      </c>
      <c r="AF158" s="13">
        <f>Sheet2!AF158/Sheet2!AU158</f>
        <v>0</v>
      </c>
      <c r="AG158" s="13">
        <f>Sheet2!AG158/Sheet2!AO158</f>
        <v>0</v>
      </c>
      <c r="AH158" s="13">
        <f>Sheet2!AH158/Sheet2!AP158</f>
        <v>0</v>
      </c>
      <c r="AI158" s="13">
        <f>Sheet2!AI158/Sheet2!AQ158</f>
        <v>0</v>
      </c>
      <c r="AJ158" s="13">
        <f>Sheet2!AJ158/Sheet2!AR158</f>
        <v>0</v>
      </c>
      <c r="AK158" s="13">
        <f>Sheet2!AK158/Sheet2!AS158</f>
        <v>0</v>
      </c>
      <c r="AL158" s="13">
        <f>Sheet2!AL158/Sheet2!AT158</f>
        <v>0</v>
      </c>
      <c r="AM158" s="13">
        <v>0</v>
      </c>
      <c r="AO158" s="12">
        <v>89000</v>
      </c>
      <c r="AP158" s="12">
        <v>89000</v>
      </c>
      <c r="AQ158" s="12">
        <v>89000</v>
      </c>
      <c r="AR158" s="12">
        <v>89000</v>
      </c>
      <c r="AS158" s="12">
        <v>89000</v>
      </c>
      <c r="AT158" s="12">
        <v>89000</v>
      </c>
      <c r="AU158" s="12">
        <v>89000</v>
      </c>
      <c r="AW158" s="12"/>
      <c r="AX158" s="12"/>
      <c r="AY158" s="12"/>
      <c r="AZ158" s="12"/>
      <c r="BA158" s="12"/>
      <c r="BB158" s="12"/>
      <c r="BC158" s="12"/>
    </row>
    <row r="159" spans="1:55">
      <c r="A159" s="10" t="s">
        <v>507</v>
      </c>
      <c r="B159" s="10" t="s">
        <v>508</v>
      </c>
      <c r="E159" s="13">
        <f>Sheet2!E159/Sheet2!AO159</f>
        <v>0</v>
      </c>
      <c r="F159" s="13">
        <f>Sheet2!F159/Sheet2!AP159</f>
        <v>0</v>
      </c>
      <c r="G159" s="13">
        <f>Sheet2!G159/Sheet2!AQ159</f>
        <v>0</v>
      </c>
      <c r="H159" s="13">
        <f>Sheet2!H159/Sheet2!AR159</f>
        <v>0</v>
      </c>
      <c r="I159" s="13">
        <f>Sheet2!I159/Sheet2!AS159</f>
        <v>0</v>
      </c>
      <c r="J159" s="13">
        <f>Sheet2!J159/Sheet2!AT159</f>
        <v>0</v>
      </c>
      <c r="K159" s="13">
        <f>Sheet2!K159/Sheet2!AU159</f>
        <v>0</v>
      </c>
      <c r="L159" s="13">
        <f>Sheet2!L159/Sheet2!AO159</f>
        <v>0</v>
      </c>
      <c r="M159" s="13">
        <f>Sheet2!M159/Sheet2!AP159</f>
        <v>0</v>
      </c>
      <c r="N159" s="13">
        <f>Sheet2!N159/Sheet2!AQ159</f>
        <v>0</v>
      </c>
      <c r="O159" s="13">
        <f>Sheet2!O159/Sheet2!AR159</f>
        <v>0</v>
      </c>
      <c r="P159" s="13">
        <f>Sheet2!P159/Sheet2!AS159</f>
        <v>0</v>
      </c>
      <c r="Q159" s="13">
        <f>Sheet2!Q159/Sheet2!AT159</f>
        <v>0</v>
      </c>
      <c r="R159" s="13">
        <f>Sheet2!R159/Sheet2!AU159</f>
        <v>0</v>
      </c>
      <c r="S159" s="13">
        <f>Sheet2!S159/Sheet2!AO159</f>
        <v>0</v>
      </c>
      <c r="T159" s="13">
        <f>Sheet2!T159/Sheet2!AP159</f>
        <v>5.3648068669527897E-4</v>
      </c>
      <c r="U159" s="13">
        <f>Sheet2!U159/Sheet2!AQ159</f>
        <v>0</v>
      </c>
      <c r="V159" s="13">
        <f>Sheet2!V159/Sheet2!AR159</f>
        <v>0</v>
      </c>
      <c r="W159" s="13">
        <f>Sheet2!W159/Sheet2!AS159</f>
        <v>0</v>
      </c>
      <c r="X159" s="13">
        <f>Sheet2!X159/Sheet2!AT159</f>
        <v>1.4535407725321887E-3</v>
      </c>
      <c r="Y159" s="13">
        <f>Sheet2!Y159/Sheet2!AU159</f>
        <v>1.0820815450643777E-3</v>
      </c>
      <c r="Z159" s="13">
        <f>Sheet2!Z159/Sheet2!AO159</f>
        <v>0</v>
      </c>
      <c r="AA159" s="13">
        <f>Sheet2!AA159/Sheet2!AP159</f>
        <v>0</v>
      </c>
      <c r="AB159" s="13">
        <f>Sheet2!AB159/Sheet2!AQ159</f>
        <v>0</v>
      </c>
      <c r="AC159" s="13">
        <f>Sheet2!AC159/Sheet2!AR159</f>
        <v>0</v>
      </c>
      <c r="AD159" s="13">
        <f>Sheet2!AD159/Sheet2!AS159</f>
        <v>0</v>
      </c>
      <c r="AE159" s="13">
        <f>Sheet2!AE159/Sheet2!AT159</f>
        <v>0</v>
      </c>
      <c r="AF159" s="13">
        <f>Sheet2!AF159/Sheet2!AU159</f>
        <v>0</v>
      </c>
      <c r="AG159" s="13">
        <f>Sheet2!AG159/Sheet2!AO159</f>
        <v>0</v>
      </c>
      <c r="AH159" s="13">
        <f>Sheet2!AH159/Sheet2!AP159</f>
        <v>0</v>
      </c>
      <c r="AI159" s="13">
        <f>Sheet2!AI159/Sheet2!AQ159</f>
        <v>0</v>
      </c>
      <c r="AJ159" s="13">
        <f>Sheet2!AJ159/Sheet2!AR159</f>
        <v>0</v>
      </c>
      <c r="AK159" s="13">
        <f>Sheet2!AK159/Sheet2!AS159</f>
        <v>0</v>
      </c>
      <c r="AL159" s="13">
        <f>Sheet2!AL159/Sheet2!AT159</f>
        <v>0</v>
      </c>
      <c r="AM159" s="13">
        <v>0</v>
      </c>
      <c r="AO159" s="12">
        <v>9320000</v>
      </c>
      <c r="AP159" s="12">
        <v>9320000</v>
      </c>
      <c r="AQ159" s="12">
        <v>9320000</v>
      </c>
      <c r="AR159" s="12">
        <v>9320000</v>
      </c>
      <c r="AS159" s="12">
        <v>9320000</v>
      </c>
      <c r="AT159" s="12">
        <v>9320000</v>
      </c>
      <c r="AU159" s="12">
        <v>9320000</v>
      </c>
      <c r="AW159" s="12"/>
      <c r="AX159" s="12"/>
      <c r="AY159" s="12"/>
      <c r="AZ159" s="12"/>
      <c r="BA159" s="12"/>
      <c r="BB159" s="12"/>
      <c r="BC159" s="12"/>
    </row>
    <row r="160" spans="1:55">
      <c r="A160" s="10" t="s">
        <v>509</v>
      </c>
      <c r="B160" s="10" t="s">
        <v>510</v>
      </c>
      <c r="E160" s="13">
        <f>Sheet2!E160/Sheet2!AO160</f>
        <v>0.7828494713878168</v>
      </c>
      <c r="F160" s="13">
        <f>Sheet2!F160/Sheet2!AP160</f>
        <v>0.20137606981037087</v>
      </c>
      <c r="G160" s="13">
        <f>Sheet2!G160/Sheet2!AQ160</f>
        <v>0</v>
      </c>
      <c r="H160" s="13">
        <f>Sheet2!H160/Sheet2!AR160</f>
        <v>0</v>
      </c>
      <c r="I160" s="13">
        <f>Sheet2!I160/Sheet2!AS160</f>
        <v>4.7659003188454438E-2</v>
      </c>
      <c r="J160" s="13">
        <f>Sheet2!J160/Sheet2!AT160</f>
        <v>0</v>
      </c>
      <c r="K160" s="13">
        <f>Sheet2!K160/Sheet2!AU160</f>
        <v>0</v>
      </c>
      <c r="L160" s="13">
        <f>Sheet2!L160/Sheet2!AO160</f>
        <v>0</v>
      </c>
      <c r="M160" s="13">
        <f>Sheet2!M160/Sheet2!AP160</f>
        <v>0</v>
      </c>
      <c r="N160" s="13">
        <f>Sheet2!N160/Sheet2!AQ160</f>
        <v>0</v>
      </c>
      <c r="O160" s="13">
        <f>Sheet2!O160/Sheet2!AR160</f>
        <v>0</v>
      </c>
      <c r="P160" s="13">
        <f>Sheet2!P160/Sheet2!AS160</f>
        <v>0</v>
      </c>
      <c r="Q160" s="13">
        <f>Sheet2!Q160/Sheet2!AT160</f>
        <v>0</v>
      </c>
      <c r="R160" s="13">
        <f>Sheet2!R160/Sheet2!AU160</f>
        <v>0</v>
      </c>
      <c r="S160" s="13">
        <f>Sheet2!S160/Sheet2!AO160</f>
        <v>0</v>
      </c>
      <c r="T160" s="13">
        <f>Sheet2!T160/Sheet2!AP160</f>
        <v>1.3425071320691392E-3</v>
      </c>
      <c r="U160" s="13">
        <f>Sheet2!U160/Sheet2!AQ160</f>
        <v>1.6781339150864238E-3</v>
      </c>
      <c r="V160" s="13">
        <f>Sheet2!V160/Sheet2!AR160</f>
        <v>3.7758013089444539E-3</v>
      </c>
      <c r="W160" s="13">
        <f>Sheet2!W160/Sheet2!AS160</f>
        <v>8.0382614532639701E-2</v>
      </c>
      <c r="X160" s="13">
        <f>Sheet2!X160/Sheet2!AT160</f>
        <v>1.0583822789058566E-2</v>
      </c>
      <c r="Y160" s="13">
        <f>Sheet2!Y160/Sheet2!AU160</f>
        <v>6.5466689041785528E-2</v>
      </c>
      <c r="Z160" s="13">
        <f>Sheet2!Z160/Sheet2!AO160</f>
        <v>0</v>
      </c>
      <c r="AA160" s="13">
        <f>Sheet2!AA160/Sheet2!AP160</f>
        <v>0</v>
      </c>
      <c r="AB160" s="13">
        <f>Sheet2!AB160/Sheet2!AQ160</f>
        <v>0</v>
      </c>
      <c r="AC160" s="13">
        <f>Sheet2!AC160/Sheet2!AR160</f>
        <v>0</v>
      </c>
      <c r="AD160" s="13">
        <f>Sheet2!AD160/Sheet2!AS160</f>
        <v>1.60854170162779E-2</v>
      </c>
      <c r="AE160" s="13">
        <f>Sheet2!AE160/Sheet2!AT160</f>
        <v>1.678133915086424E-4</v>
      </c>
      <c r="AF160" s="13">
        <f>Sheet2!AF160/Sheet2!AU160</f>
        <v>0</v>
      </c>
      <c r="AG160" s="13">
        <f>Sheet2!AG160/Sheet2!AO160</f>
        <v>0</v>
      </c>
      <c r="AH160" s="13">
        <f>Sheet2!AH160/Sheet2!AP160</f>
        <v>0</v>
      </c>
      <c r="AI160" s="13">
        <f>Sheet2!AI160/Sheet2!AQ160</f>
        <v>0</v>
      </c>
      <c r="AJ160" s="13">
        <f>Sheet2!AJ160/Sheet2!AR160</f>
        <v>0</v>
      </c>
      <c r="AK160" s="13">
        <f>Sheet2!AK160/Sheet2!AS160</f>
        <v>0</v>
      </c>
      <c r="AL160" s="13">
        <f>Sheet2!AL160/Sheet2!AT160</f>
        <v>0</v>
      </c>
      <c r="AM160" s="13">
        <v>0</v>
      </c>
      <c r="AO160" s="12">
        <v>5959000</v>
      </c>
      <c r="AP160" s="12">
        <v>5959000</v>
      </c>
      <c r="AQ160" s="12">
        <v>5959000</v>
      </c>
      <c r="AR160" s="12">
        <v>5959000</v>
      </c>
      <c r="AS160" s="12">
        <v>5959000</v>
      </c>
      <c r="AT160" s="12">
        <v>5959000</v>
      </c>
      <c r="AU160" s="12">
        <v>5959000</v>
      </c>
      <c r="AW160" s="12"/>
      <c r="AX160" s="12"/>
      <c r="AY160" s="12"/>
      <c r="AZ160" s="12"/>
      <c r="BA160" s="12"/>
      <c r="BB160" s="12"/>
      <c r="BC160" s="12"/>
    </row>
    <row r="161" spans="1:55">
      <c r="A161" s="10" t="s">
        <v>511</v>
      </c>
      <c r="B161" s="10" t="s">
        <v>512</v>
      </c>
      <c r="E161" s="13" t="e">
        <f>Sheet2!E161/Sheet2!AO161</f>
        <v>#N/A</v>
      </c>
      <c r="F161" s="13" t="e">
        <f>Sheet2!F161/Sheet2!AP161</f>
        <v>#N/A</v>
      </c>
      <c r="G161" s="13" t="e">
        <f>Sheet2!G161/Sheet2!AQ161</f>
        <v>#N/A</v>
      </c>
      <c r="H161" s="13" t="e">
        <f>Sheet2!H161/Sheet2!AR161</f>
        <v>#N/A</v>
      </c>
      <c r="I161" s="13" t="e">
        <f>Sheet2!I161/Sheet2!AS161</f>
        <v>#N/A</v>
      </c>
      <c r="J161" s="13" t="e">
        <f>Sheet2!J161/Sheet2!AT161</f>
        <v>#N/A</v>
      </c>
      <c r="K161" s="13" t="e">
        <f>Sheet2!K161/Sheet2!AU161</f>
        <v>#N/A</v>
      </c>
      <c r="L161" s="13" t="e">
        <f>Sheet2!L161/Sheet2!AO161</f>
        <v>#N/A</v>
      </c>
      <c r="M161" s="13" t="e">
        <f>Sheet2!M161/Sheet2!AP161</f>
        <v>#N/A</v>
      </c>
      <c r="N161" s="13" t="e">
        <f>Sheet2!N161/Sheet2!AQ161</f>
        <v>#N/A</v>
      </c>
      <c r="O161" s="13" t="e">
        <f>Sheet2!O161/Sheet2!AR161</f>
        <v>#N/A</v>
      </c>
      <c r="P161" s="13" t="e">
        <f>Sheet2!P161/Sheet2!AS161</f>
        <v>#N/A</v>
      </c>
      <c r="Q161" s="13" t="e">
        <f>Sheet2!Q161/Sheet2!AT161</f>
        <v>#N/A</v>
      </c>
      <c r="R161" s="13" t="e">
        <f>Sheet2!R161/Sheet2!AU161</f>
        <v>#N/A</v>
      </c>
      <c r="S161" s="13" t="e">
        <f>Sheet2!S161/Sheet2!AO161</f>
        <v>#N/A</v>
      </c>
      <c r="T161" s="13" t="e">
        <f>Sheet2!T161/Sheet2!AP161</f>
        <v>#N/A</v>
      </c>
      <c r="U161" s="13" t="e">
        <f>Sheet2!U161/Sheet2!AQ161</f>
        <v>#N/A</v>
      </c>
      <c r="V161" s="13" t="e">
        <f>Sheet2!V161/Sheet2!AR161</f>
        <v>#N/A</v>
      </c>
      <c r="W161" s="13" t="e">
        <f>Sheet2!W161/Sheet2!AS161</f>
        <v>#N/A</v>
      </c>
      <c r="X161" s="13" t="e">
        <f>Sheet2!X161/Sheet2!AT161</f>
        <v>#N/A</v>
      </c>
      <c r="Y161" s="13" t="e">
        <f>Sheet2!Y161/Sheet2!AU161</f>
        <v>#N/A</v>
      </c>
      <c r="Z161" s="13" t="e">
        <f>Sheet2!Z161/Sheet2!AO161</f>
        <v>#N/A</v>
      </c>
      <c r="AA161" s="13" t="e">
        <f>Sheet2!AA161/Sheet2!AP161</f>
        <v>#N/A</v>
      </c>
      <c r="AB161" s="13" t="e">
        <f>Sheet2!AB161/Sheet2!AQ161</f>
        <v>#N/A</v>
      </c>
      <c r="AC161" s="13" t="e">
        <f>Sheet2!AC161/Sheet2!AR161</f>
        <v>#N/A</v>
      </c>
      <c r="AD161" s="13" t="e">
        <f>Sheet2!AD161/Sheet2!AS161</f>
        <v>#N/A</v>
      </c>
      <c r="AE161" s="13" t="e">
        <f>Sheet2!AE161/Sheet2!AT161</f>
        <v>#N/A</v>
      </c>
      <c r="AF161" s="13" t="e">
        <f>Sheet2!AF161/Sheet2!AU161</f>
        <v>#N/A</v>
      </c>
      <c r="AG161" s="13" t="e">
        <f>Sheet2!AG161/Sheet2!AO161</f>
        <v>#N/A</v>
      </c>
      <c r="AH161" s="13" t="e">
        <f>Sheet2!AH161/Sheet2!AP161</f>
        <v>#N/A</v>
      </c>
      <c r="AI161" s="13" t="e">
        <f>Sheet2!AI161/Sheet2!AQ161</f>
        <v>#N/A</v>
      </c>
      <c r="AJ161" s="13" t="e">
        <f>Sheet2!AJ161/Sheet2!AR161</f>
        <v>#N/A</v>
      </c>
      <c r="AK161" s="13" t="e">
        <f>Sheet2!AK161/Sheet2!AS161</f>
        <v>#N/A</v>
      </c>
      <c r="AL161" s="13" t="e">
        <f>Sheet2!AL161/Sheet2!AT161</f>
        <v>#N/A</v>
      </c>
      <c r="AM161" s="13" t="e">
        <v>#N/A</v>
      </c>
      <c r="AO161" s="12" t="e">
        <v>#N/A</v>
      </c>
      <c r="AP161" s="12" t="e">
        <v>#N/A</v>
      </c>
      <c r="AQ161" s="12" t="e">
        <v>#N/A</v>
      </c>
      <c r="AR161" s="12" t="e">
        <v>#N/A</v>
      </c>
      <c r="AS161" s="12" t="e">
        <v>#N/A</v>
      </c>
      <c r="AT161" s="12" t="e">
        <v>#N/A</v>
      </c>
      <c r="AU161" s="12" t="e">
        <v>#N/A</v>
      </c>
      <c r="AW161" s="12"/>
      <c r="AX161" s="12"/>
      <c r="AY161" s="12"/>
      <c r="AZ161" s="12"/>
      <c r="BA161" s="12"/>
      <c r="BB161" s="12"/>
      <c r="BC161" s="12"/>
    </row>
    <row r="162" spans="1:55">
      <c r="A162" s="10" t="s">
        <v>513</v>
      </c>
      <c r="B162" s="10" t="s">
        <v>514</v>
      </c>
      <c r="E162" s="13">
        <f>Sheet2!E162/Sheet2!AO162</f>
        <v>0</v>
      </c>
      <c r="F162" s="13">
        <f>Sheet2!F162/Sheet2!AP162</f>
        <v>0</v>
      </c>
      <c r="G162" s="13">
        <f>Sheet2!G162/Sheet2!AQ162</f>
        <v>0</v>
      </c>
      <c r="H162" s="13">
        <f>Sheet2!H162/Sheet2!AR162</f>
        <v>0</v>
      </c>
      <c r="I162" s="13">
        <f>Sheet2!I162/Sheet2!AS162</f>
        <v>0</v>
      </c>
      <c r="J162" s="13">
        <f>Sheet2!J162/Sheet2!AT162</f>
        <v>0</v>
      </c>
      <c r="K162" s="13">
        <f>Sheet2!K162/Sheet2!AU162</f>
        <v>0</v>
      </c>
      <c r="L162" s="13">
        <f>Sheet2!L162/Sheet2!AO162</f>
        <v>0</v>
      </c>
      <c r="M162" s="13">
        <f>Sheet2!M162/Sheet2!AP162</f>
        <v>0</v>
      </c>
      <c r="N162" s="13">
        <f>Sheet2!N162/Sheet2!AQ162</f>
        <v>0</v>
      </c>
      <c r="O162" s="13">
        <f>Sheet2!O162/Sheet2!AR162</f>
        <v>0</v>
      </c>
      <c r="P162" s="13">
        <f>Sheet2!P162/Sheet2!AS162</f>
        <v>0</v>
      </c>
      <c r="Q162" s="13">
        <f>Sheet2!Q162/Sheet2!AT162</f>
        <v>0</v>
      </c>
      <c r="R162" s="13">
        <f>Sheet2!R162/Sheet2!AU162</f>
        <v>0</v>
      </c>
      <c r="S162" s="13">
        <f>Sheet2!S162/Sheet2!AO162</f>
        <v>0</v>
      </c>
      <c r="T162" s="13">
        <f>Sheet2!T162/Sheet2!AP162</f>
        <v>0</v>
      </c>
      <c r="U162" s="13">
        <f>Sheet2!U162/Sheet2!AQ162</f>
        <v>0</v>
      </c>
      <c r="V162" s="13">
        <f>Sheet2!V162/Sheet2!AR162</f>
        <v>1.9634920634920634E-2</v>
      </c>
      <c r="W162" s="13">
        <f>Sheet2!W162/Sheet2!AS162</f>
        <v>0</v>
      </c>
      <c r="X162" s="13">
        <f>Sheet2!X162/Sheet2!AT162</f>
        <v>0</v>
      </c>
      <c r="Y162" s="13">
        <f>Sheet2!Y162/Sheet2!AU162</f>
        <v>0</v>
      </c>
      <c r="Z162" s="13">
        <f>Sheet2!Z162/Sheet2!AO162</f>
        <v>0</v>
      </c>
      <c r="AA162" s="13">
        <f>Sheet2!AA162/Sheet2!AP162</f>
        <v>0</v>
      </c>
      <c r="AB162" s="13">
        <f>Sheet2!AB162/Sheet2!AQ162</f>
        <v>0</v>
      </c>
      <c r="AC162" s="13">
        <f>Sheet2!AC162/Sheet2!AR162</f>
        <v>0</v>
      </c>
      <c r="AD162" s="13">
        <f>Sheet2!AD162/Sheet2!AS162</f>
        <v>0.10793650793650794</v>
      </c>
      <c r="AE162" s="13">
        <f>Sheet2!AE162/Sheet2!AT162</f>
        <v>0</v>
      </c>
      <c r="AF162" s="13">
        <f>Sheet2!AF162/Sheet2!AU162</f>
        <v>0</v>
      </c>
      <c r="AG162" s="13">
        <f>Sheet2!AG162/Sheet2!AO162</f>
        <v>0</v>
      </c>
      <c r="AH162" s="13">
        <f>Sheet2!AH162/Sheet2!AP162</f>
        <v>0</v>
      </c>
      <c r="AI162" s="13">
        <f>Sheet2!AI162/Sheet2!AQ162</f>
        <v>0</v>
      </c>
      <c r="AJ162" s="13">
        <f>Sheet2!AJ162/Sheet2!AR162</f>
        <v>0</v>
      </c>
      <c r="AK162" s="13">
        <f>Sheet2!AK162/Sheet2!AS162</f>
        <v>0</v>
      </c>
      <c r="AL162" s="13">
        <f>Sheet2!AL162/Sheet2!AT162</f>
        <v>0</v>
      </c>
      <c r="AM162" s="13">
        <v>0</v>
      </c>
      <c r="AO162" s="12">
        <v>63000</v>
      </c>
      <c r="AP162" s="12">
        <v>63000</v>
      </c>
      <c r="AQ162" s="12">
        <v>63000</v>
      </c>
      <c r="AR162" s="12">
        <v>63000</v>
      </c>
      <c r="AS162" s="12">
        <v>63000</v>
      </c>
      <c r="AT162" s="12">
        <v>63000</v>
      </c>
      <c r="AU162" s="12">
        <v>63000</v>
      </c>
      <c r="AW162" s="12"/>
      <c r="AX162" s="12"/>
      <c r="AY162" s="12"/>
      <c r="AZ162" s="12"/>
      <c r="BA162" s="12"/>
      <c r="BB162" s="12"/>
      <c r="BC162" s="12"/>
    </row>
    <row r="163" spans="1:55">
      <c r="A163" s="10" t="s">
        <v>515</v>
      </c>
      <c r="B163" s="10" t="s">
        <v>516</v>
      </c>
      <c r="E163" s="13">
        <f>Sheet2!E163/Sheet2!AO163</f>
        <v>0</v>
      </c>
      <c r="F163" s="13">
        <f>Sheet2!F163/Sheet2!AP163</f>
        <v>0</v>
      </c>
      <c r="G163" s="13">
        <f>Sheet2!G163/Sheet2!AQ163</f>
        <v>0</v>
      </c>
      <c r="H163" s="13">
        <f>Sheet2!H163/Sheet2!AR163</f>
        <v>0</v>
      </c>
      <c r="I163" s="13">
        <f>Sheet2!I163/Sheet2!AS163</f>
        <v>0</v>
      </c>
      <c r="J163" s="13">
        <f>Sheet2!J163/Sheet2!AT163</f>
        <v>0</v>
      </c>
      <c r="K163" s="13">
        <f>Sheet2!K163/Sheet2!AU163</f>
        <v>0</v>
      </c>
      <c r="L163" s="13">
        <f>Sheet2!L163/Sheet2!AO163</f>
        <v>0</v>
      </c>
      <c r="M163" s="13">
        <f>Sheet2!M163/Sheet2!AP163</f>
        <v>0</v>
      </c>
      <c r="N163" s="13">
        <f>Sheet2!N163/Sheet2!AQ163</f>
        <v>0</v>
      </c>
      <c r="O163" s="13">
        <f>Sheet2!O163/Sheet2!AR163</f>
        <v>0</v>
      </c>
      <c r="P163" s="13">
        <f>Sheet2!P163/Sheet2!AS163</f>
        <v>0</v>
      </c>
      <c r="Q163" s="13">
        <f>Sheet2!Q163/Sheet2!AT163</f>
        <v>0</v>
      </c>
      <c r="R163" s="13">
        <f>Sheet2!R163/Sheet2!AU163</f>
        <v>0</v>
      </c>
      <c r="S163" s="13">
        <f>Sheet2!S163/Sheet2!AO163</f>
        <v>0</v>
      </c>
      <c r="T163" s="13">
        <f>Sheet2!T163/Sheet2!AP163</f>
        <v>0</v>
      </c>
      <c r="U163" s="13">
        <f>Sheet2!U163/Sheet2!AQ163</f>
        <v>0</v>
      </c>
      <c r="V163" s="13">
        <f>Sheet2!V163/Sheet2!AR163</f>
        <v>6.1349693251533742E-2</v>
      </c>
      <c r="W163" s="13">
        <f>Sheet2!W163/Sheet2!AS163</f>
        <v>0</v>
      </c>
      <c r="X163" s="13">
        <f>Sheet2!X163/Sheet2!AT163</f>
        <v>5.98159509202454E-3</v>
      </c>
      <c r="Y163" s="13">
        <f>Sheet2!Y163/Sheet2!AU163</f>
        <v>5.2269938650306746E-4</v>
      </c>
      <c r="Z163" s="13">
        <f>Sheet2!Z163/Sheet2!AO163</f>
        <v>0</v>
      </c>
      <c r="AA163" s="13">
        <f>Sheet2!AA163/Sheet2!AP163</f>
        <v>0</v>
      </c>
      <c r="AB163" s="13">
        <f>Sheet2!AB163/Sheet2!AQ163</f>
        <v>0</v>
      </c>
      <c r="AC163" s="13">
        <f>Sheet2!AC163/Sheet2!AR163</f>
        <v>0</v>
      </c>
      <c r="AD163" s="13">
        <f>Sheet2!AD163/Sheet2!AS163</f>
        <v>9.2024539877300611E-7</v>
      </c>
      <c r="AE163" s="13">
        <f>Sheet2!AE163/Sheet2!AT163</f>
        <v>0</v>
      </c>
      <c r="AF163" s="13">
        <f>Sheet2!AF163/Sheet2!AU163</f>
        <v>0</v>
      </c>
      <c r="AG163" s="13">
        <f>Sheet2!AG163/Sheet2!AO163</f>
        <v>0</v>
      </c>
      <c r="AH163" s="13">
        <f>Sheet2!AH163/Sheet2!AP163</f>
        <v>0</v>
      </c>
      <c r="AI163" s="13">
        <f>Sheet2!AI163/Sheet2!AQ163</f>
        <v>0</v>
      </c>
      <c r="AJ163" s="13">
        <f>Sheet2!AJ163/Sheet2!AR163</f>
        <v>0</v>
      </c>
      <c r="AK163" s="13">
        <f>Sheet2!AK163/Sheet2!AS163</f>
        <v>0</v>
      </c>
      <c r="AL163" s="13">
        <f>Sheet2!AL163/Sheet2!AT163</f>
        <v>0</v>
      </c>
      <c r="AM163" s="13">
        <v>0</v>
      </c>
      <c r="AO163" s="12">
        <v>3260000</v>
      </c>
      <c r="AP163" s="12">
        <v>3260000</v>
      </c>
      <c r="AQ163" s="12">
        <v>3260000</v>
      </c>
      <c r="AR163" s="12">
        <v>3260000</v>
      </c>
      <c r="AS163" s="12">
        <v>3260000</v>
      </c>
      <c r="AT163" s="12">
        <v>3260000</v>
      </c>
      <c r="AU163" s="12">
        <v>3260000</v>
      </c>
      <c r="AW163" s="12"/>
      <c r="AX163" s="12"/>
      <c r="AY163" s="12"/>
      <c r="AZ163" s="12"/>
      <c r="BA163" s="12"/>
      <c r="BB163" s="12"/>
      <c r="BC163" s="12"/>
    </row>
    <row r="164" spans="1:55">
      <c r="A164" s="10" t="s">
        <v>517</v>
      </c>
      <c r="B164" s="10" t="s">
        <v>518</v>
      </c>
      <c r="E164" s="13">
        <f>Sheet2!E164/Sheet2!AO164</f>
        <v>0</v>
      </c>
      <c r="F164" s="13">
        <f>Sheet2!F164/Sheet2!AP164</f>
        <v>0</v>
      </c>
      <c r="G164" s="13">
        <f>Sheet2!G164/Sheet2!AQ164</f>
        <v>0</v>
      </c>
      <c r="H164" s="13">
        <f>Sheet2!H164/Sheet2!AR164</f>
        <v>0</v>
      </c>
      <c r="I164" s="13">
        <f>Sheet2!I164/Sheet2!AS164</f>
        <v>0</v>
      </c>
      <c r="J164" s="13">
        <f>Sheet2!J164/Sheet2!AT164</f>
        <v>0</v>
      </c>
      <c r="K164" s="13">
        <f>Sheet2!K164/Sheet2!AU164</f>
        <v>0</v>
      </c>
      <c r="L164" s="13">
        <f>Sheet2!L164/Sheet2!AO164</f>
        <v>0</v>
      </c>
      <c r="M164" s="13">
        <f>Sheet2!M164/Sheet2!AP164</f>
        <v>0</v>
      </c>
      <c r="N164" s="13">
        <f>Sheet2!N164/Sheet2!AQ164</f>
        <v>0</v>
      </c>
      <c r="O164" s="13">
        <f>Sheet2!O164/Sheet2!AR164</f>
        <v>0</v>
      </c>
      <c r="P164" s="13">
        <f>Sheet2!P164/Sheet2!AS164</f>
        <v>0</v>
      </c>
      <c r="Q164" s="13">
        <f>Sheet2!Q164/Sheet2!AT164</f>
        <v>0</v>
      </c>
      <c r="R164" s="13">
        <f>Sheet2!R164/Sheet2!AU164</f>
        <v>0</v>
      </c>
      <c r="S164" s="13">
        <f>Sheet2!S164/Sheet2!AO164</f>
        <v>0</v>
      </c>
      <c r="T164" s="13">
        <f>Sheet2!T164/Sheet2!AP164</f>
        <v>0</v>
      </c>
      <c r="U164" s="13">
        <f>Sheet2!U164/Sheet2!AQ164</f>
        <v>0</v>
      </c>
      <c r="V164" s="13">
        <f>Sheet2!V164/Sheet2!AR164</f>
        <v>0</v>
      </c>
      <c r="W164" s="13">
        <f>Sheet2!W164/Sheet2!AS164</f>
        <v>0</v>
      </c>
      <c r="X164" s="13">
        <f>Sheet2!X164/Sheet2!AT164</f>
        <v>0</v>
      </c>
      <c r="Y164" s="13">
        <f>Sheet2!Y164/Sheet2!AU164</f>
        <v>0</v>
      </c>
      <c r="Z164" s="13">
        <f>Sheet2!Z164/Sheet2!AO164</f>
        <v>0</v>
      </c>
      <c r="AA164" s="13">
        <f>Sheet2!AA164/Sheet2!AP164</f>
        <v>0</v>
      </c>
      <c r="AB164" s="13">
        <f>Sheet2!AB164/Sheet2!AQ164</f>
        <v>0</v>
      </c>
      <c r="AC164" s="13">
        <f>Sheet2!AC164/Sheet2!AR164</f>
        <v>0</v>
      </c>
      <c r="AD164" s="13">
        <f>Sheet2!AD164/Sheet2!AS164</f>
        <v>0</v>
      </c>
      <c r="AE164" s="13">
        <f>Sheet2!AE164/Sheet2!AT164</f>
        <v>0</v>
      </c>
      <c r="AF164" s="13">
        <f>Sheet2!AF164/Sheet2!AU164</f>
        <v>0</v>
      </c>
      <c r="AG164" s="13">
        <f>Sheet2!AG164/Sheet2!AO164</f>
        <v>0</v>
      </c>
      <c r="AH164" s="13">
        <f>Sheet2!AH164/Sheet2!AP164</f>
        <v>0</v>
      </c>
      <c r="AI164" s="13">
        <f>Sheet2!AI164/Sheet2!AQ164</f>
        <v>0</v>
      </c>
      <c r="AJ164" s="13">
        <f>Sheet2!AJ164/Sheet2!AR164</f>
        <v>0</v>
      </c>
      <c r="AK164" s="13">
        <f>Sheet2!AK164/Sheet2!AS164</f>
        <v>0</v>
      </c>
      <c r="AL164" s="13">
        <f>Sheet2!AL164/Sheet2!AT164</f>
        <v>0</v>
      </c>
      <c r="AM164" s="13">
        <v>0</v>
      </c>
      <c r="AO164" s="12">
        <v>2414000</v>
      </c>
      <c r="AP164" s="12">
        <v>2414000</v>
      </c>
      <c r="AQ164" s="12">
        <v>2414000</v>
      </c>
      <c r="AR164" s="12">
        <v>2414000</v>
      </c>
      <c r="AS164" s="12">
        <v>2414000</v>
      </c>
      <c r="AT164" s="12">
        <v>2414000</v>
      </c>
      <c r="AU164" s="12">
        <v>2414000</v>
      </c>
      <c r="AW164" s="12"/>
      <c r="AX164" s="12"/>
      <c r="AY164" s="12"/>
      <c r="AZ164" s="12"/>
      <c r="BA164" s="12"/>
      <c r="BB164" s="12"/>
      <c r="BC164" s="12"/>
    </row>
    <row r="165" spans="1:55">
      <c r="A165" s="10" t="s">
        <v>519</v>
      </c>
      <c r="B165" s="10" t="s">
        <v>520</v>
      </c>
      <c r="E165" s="13" t="e">
        <f>Sheet2!E165/Sheet2!AO165</f>
        <v>#N/A</v>
      </c>
      <c r="F165" s="13" t="e">
        <f>Sheet2!F165/Sheet2!AP165</f>
        <v>#N/A</v>
      </c>
      <c r="G165" s="13" t="e">
        <f>Sheet2!G165/Sheet2!AQ165</f>
        <v>#N/A</v>
      </c>
      <c r="H165" s="13" t="e">
        <f>Sheet2!H165/Sheet2!AR165</f>
        <v>#N/A</v>
      </c>
      <c r="I165" s="13" t="e">
        <f>Sheet2!I165/Sheet2!AS165</f>
        <v>#N/A</v>
      </c>
      <c r="J165" s="13" t="e">
        <f>Sheet2!J165/Sheet2!AT165</f>
        <v>#N/A</v>
      </c>
      <c r="K165" s="13" t="e">
        <f>Sheet2!K165/Sheet2!AU165</f>
        <v>#N/A</v>
      </c>
      <c r="L165" s="13" t="e">
        <f>Sheet2!L165/Sheet2!AO165</f>
        <v>#N/A</v>
      </c>
      <c r="M165" s="13" t="e">
        <f>Sheet2!M165/Sheet2!AP165</f>
        <v>#N/A</v>
      </c>
      <c r="N165" s="13" t="e">
        <f>Sheet2!N165/Sheet2!AQ165</f>
        <v>#N/A</v>
      </c>
      <c r="O165" s="13" t="e">
        <f>Sheet2!O165/Sheet2!AR165</f>
        <v>#N/A</v>
      </c>
      <c r="P165" s="13" t="e">
        <f>Sheet2!P165/Sheet2!AS165</f>
        <v>#N/A</v>
      </c>
      <c r="Q165" s="13" t="e">
        <f>Sheet2!Q165/Sheet2!AT165</f>
        <v>#N/A</v>
      </c>
      <c r="R165" s="13" t="e">
        <f>Sheet2!R165/Sheet2!AU165</f>
        <v>#N/A</v>
      </c>
      <c r="S165" s="13" t="e">
        <f>Sheet2!S165/Sheet2!AO165</f>
        <v>#N/A</v>
      </c>
      <c r="T165" s="13" t="e">
        <f>Sheet2!T165/Sheet2!AP165</f>
        <v>#N/A</v>
      </c>
      <c r="U165" s="13" t="e">
        <f>Sheet2!U165/Sheet2!AQ165</f>
        <v>#N/A</v>
      </c>
      <c r="V165" s="13" t="e">
        <f>Sheet2!V165/Sheet2!AR165</f>
        <v>#N/A</v>
      </c>
      <c r="W165" s="13" t="e">
        <f>Sheet2!W165/Sheet2!AS165</f>
        <v>#N/A</v>
      </c>
      <c r="X165" s="13" t="e">
        <f>Sheet2!X165/Sheet2!AT165</f>
        <v>#N/A</v>
      </c>
      <c r="Y165" s="13" t="e">
        <f>Sheet2!Y165/Sheet2!AU165</f>
        <v>#N/A</v>
      </c>
      <c r="Z165" s="13" t="e">
        <f>Sheet2!Z165/Sheet2!AO165</f>
        <v>#N/A</v>
      </c>
      <c r="AA165" s="13" t="e">
        <f>Sheet2!AA165/Sheet2!AP165</f>
        <v>#N/A</v>
      </c>
      <c r="AB165" s="13" t="e">
        <f>Sheet2!AB165/Sheet2!AQ165</f>
        <v>#N/A</v>
      </c>
      <c r="AC165" s="13" t="e">
        <f>Sheet2!AC165/Sheet2!AR165</f>
        <v>#N/A</v>
      </c>
      <c r="AD165" s="13" t="e">
        <f>Sheet2!AD165/Sheet2!AS165</f>
        <v>#N/A</v>
      </c>
      <c r="AE165" s="13" t="e">
        <f>Sheet2!AE165/Sheet2!AT165</f>
        <v>#N/A</v>
      </c>
      <c r="AF165" s="13" t="e">
        <f>Sheet2!AF165/Sheet2!AU165</f>
        <v>#N/A</v>
      </c>
      <c r="AG165" s="13" t="e">
        <f>Sheet2!AG165/Sheet2!AO165</f>
        <v>#N/A</v>
      </c>
      <c r="AH165" s="13" t="e">
        <f>Sheet2!AH165/Sheet2!AP165</f>
        <v>#N/A</v>
      </c>
      <c r="AI165" s="13" t="e">
        <f>Sheet2!AI165/Sheet2!AQ165</f>
        <v>#N/A</v>
      </c>
      <c r="AJ165" s="13" t="e">
        <f>Sheet2!AJ165/Sheet2!AR165</f>
        <v>#N/A</v>
      </c>
      <c r="AK165" s="13" t="e">
        <f>Sheet2!AK165/Sheet2!AS165</f>
        <v>#N/A</v>
      </c>
      <c r="AL165" s="13" t="e">
        <f>Sheet2!AL165/Sheet2!AT165</f>
        <v>#N/A</v>
      </c>
      <c r="AM165" s="13" t="e">
        <v>#N/A</v>
      </c>
      <c r="AO165" s="12" t="e">
        <v>#N/A</v>
      </c>
      <c r="AP165" s="12" t="e">
        <v>#N/A</v>
      </c>
      <c r="AQ165" s="12" t="e">
        <v>#N/A</v>
      </c>
      <c r="AR165" s="12" t="e">
        <v>#N/A</v>
      </c>
      <c r="AS165" s="12" t="e">
        <v>#N/A</v>
      </c>
      <c r="AT165" s="12" t="e">
        <v>#N/A</v>
      </c>
      <c r="AU165" s="12" t="e">
        <v>#N/A</v>
      </c>
      <c r="AW165" s="12"/>
      <c r="AX165" s="12"/>
      <c r="AY165" s="12"/>
      <c r="AZ165" s="12"/>
      <c r="BA165" s="12"/>
      <c r="BB165" s="12"/>
      <c r="BC165" s="12"/>
    </row>
    <row r="166" spans="1:55">
      <c r="A166" s="10" t="s">
        <v>521</v>
      </c>
      <c r="B166" s="10" t="s">
        <v>522</v>
      </c>
      <c r="E166" s="13" t="e">
        <f>Sheet2!E166/Sheet2!AO166</f>
        <v>#N/A</v>
      </c>
      <c r="F166" s="13" t="e">
        <f>Sheet2!F166/Sheet2!AP166</f>
        <v>#N/A</v>
      </c>
      <c r="G166" s="13" t="e">
        <f>Sheet2!G166/Sheet2!AQ166</f>
        <v>#N/A</v>
      </c>
      <c r="H166" s="13" t="e">
        <f>Sheet2!H166/Sheet2!AR166</f>
        <v>#N/A</v>
      </c>
      <c r="I166" s="13" t="e">
        <f>Sheet2!I166/Sheet2!AS166</f>
        <v>#N/A</v>
      </c>
      <c r="J166" s="13" t="e">
        <f>Sheet2!J166/Sheet2!AT166</f>
        <v>#N/A</v>
      </c>
      <c r="K166" s="13" t="e">
        <f>Sheet2!K166/Sheet2!AU166</f>
        <v>#N/A</v>
      </c>
      <c r="L166" s="13" t="e">
        <f>Sheet2!L166/Sheet2!AO166</f>
        <v>#N/A</v>
      </c>
      <c r="M166" s="13" t="e">
        <f>Sheet2!M166/Sheet2!AP166</f>
        <v>#N/A</v>
      </c>
      <c r="N166" s="13" t="e">
        <f>Sheet2!N166/Sheet2!AQ166</f>
        <v>#N/A</v>
      </c>
      <c r="O166" s="13" t="e">
        <f>Sheet2!O166/Sheet2!AR166</f>
        <v>#N/A</v>
      </c>
      <c r="P166" s="13" t="e">
        <f>Sheet2!P166/Sheet2!AS166</f>
        <v>#N/A</v>
      </c>
      <c r="Q166" s="13" t="e">
        <f>Sheet2!Q166/Sheet2!AT166</f>
        <v>#N/A</v>
      </c>
      <c r="R166" s="13" t="e">
        <f>Sheet2!R166/Sheet2!AU166</f>
        <v>#N/A</v>
      </c>
      <c r="S166" s="13" t="e">
        <f>Sheet2!S166/Sheet2!AO166</f>
        <v>#N/A</v>
      </c>
      <c r="T166" s="13" t="e">
        <f>Sheet2!T166/Sheet2!AP166</f>
        <v>#N/A</v>
      </c>
      <c r="U166" s="13" t="e">
        <f>Sheet2!U166/Sheet2!AQ166</f>
        <v>#N/A</v>
      </c>
      <c r="V166" s="13" t="e">
        <f>Sheet2!V166/Sheet2!AR166</f>
        <v>#N/A</v>
      </c>
      <c r="W166" s="13" t="e">
        <f>Sheet2!W166/Sheet2!AS166</f>
        <v>#N/A</v>
      </c>
      <c r="X166" s="13" t="e">
        <f>Sheet2!X166/Sheet2!AT166</f>
        <v>#N/A</v>
      </c>
      <c r="Y166" s="13" t="e">
        <f>Sheet2!Y166/Sheet2!AU166</f>
        <v>#N/A</v>
      </c>
      <c r="Z166" s="13" t="e">
        <f>Sheet2!Z166/Sheet2!AO166</f>
        <v>#N/A</v>
      </c>
      <c r="AA166" s="13" t="e">
        <f>Sheet2!AA166/Sheet2!AP166</f>
        <v>#N/A</v>
      </c>
      <c r="AB166" s="13" t="e">
        <f>Sheet2!AB166/Sheet2!AQ166</f>
        <v>#N/A</v>
      </c>
      <c r="AC166" s="13" t="e">
        <f>Sheet2!AC166/Sheet2!AR166</f>
        <v>#N/A</v>
      </c>
      <c r="AD166" s="13" t="e">
        <f>Sheet2!AD166/Sheet2!AS166</f>
        <v>#N/A</v>
      </c>
      <c r="AE166" s="13" t="e">
        <f>Sheet2!AE166/Sheet2!AT166</f>
        <v>#N/A</v>
      </c>
      <c r="AF166" s="13" t="e">
        <f>Sheet2!AF166/Sheet2!AU166</f>
        <v>#N/A</v>
      </c>
      <c r="AG166" s="13" t="e">
        <f>Sheet2!AG166/Sheet2!AO166</f>
        <v>#N/A</v>
      </c>
      <c r="AH166" s="13" t="e">
        <f>Sheet2!AH166/Sheet2!AP166</f>
        <v>#N/A</v>
      </c>
      <c r="AI166" s="13" t="e">
        <f>Sheet2!AI166/Sheet2!AQ166</f>
        <v>#N/A</v>
      </c>
      <c r="AJ166" s="13" t="e">
        <f>Sheet2!AJ166/Sheet2!AR166</f>
        <v>#N/A</v>
      </c>
      <c r="AK166" s="13" t="e">
        <f>Sheet2!AK166/Sheet2!AS166</f>
        <v>#N/A</v>
      </c>
      <c r="AL166" s="13" t="e">
        <f>Sheet2!AL166/Sheet2!AT166</f>
        <v>#N/A</v>
      </c>
      <c r="AM166" s="13" t="e">
        <v>#N/A</v>
      </c>
      <c r="AO166" s="12" t="e">
        <v>#N/A</v>
      </c>
      <c r="AP166" s="12" t="e">
        <v>#N/A</v>
      </c>
      <c r="AQ166" s="12" t="e">
        <v>#N/A</v>
      </c>
      <c r="AR166" s="12" t="e">
        <v>#N/A</v>
      </c>
      <c r="AS166" s="12" t="e">
        <v>#N/A</v>
      </c>
      <c r="AT166" s="12" t="e">
        <v>#N/A</v>
      </c>
      <c r="AU166" s="12" t="e">
        <v>#N/A</v>
      </c>
      <c r="AW166" s="12"/>
      <c r="AX166" s="12"/>
      <c r="AY166" s="12"/>
      <c r="AZ166" s="12"/>
      <c r="BA166" s="12"/>
      <c r="BB166" s="12"/>
      <c r="BC166" s="12"/>
    </row>
    <row r="167" spans="1:55">
      <c r="A167" s="10" t="s">
        <v>523</v>
      </c>
      <c r="B167" s="10" t="s">
        <v>524</v>
      </c>
      <c r="E167" s="13">
        <f>Sheet2!E167/Sheet2!AO167</f>
        <v>0</v>
      </c>
      <c r="F167" s="13">
        <f>Sheet2!F167/Sheet2!AP167</f>
        <v>0</v>
      </c>
      <c r="G167" s="13">
        <f>Sheet2!G167/Sheet2!AQ167</f>
        <v>0</v>
      </c>
      <c r="H167" s="13">
        <f>Sheet2!H167/Sheet2!AR167</f>
        <v>0</v>
      </c>
      <c r="I167" s="13">
        <f>Sheet2!I167/Sheet2!AS167</f>
        <v>1.8783984181908058E-5</v>
      </c>
      <c r="J167" s="13">
        <f>Sheet2!J167/Sheet2!AT167</f>
        <v>0</v>
      </c>
      <c r="K167" s="13">
        <f>Sheet2!K167/Sheet2!AU167</f>
        <v>0</v>
      </c>
      <c r="L167" s="13">
        <f>Sheet2!L167/Sheet2!AO167</f>
        <v>0</v>
      </c>
      <c r="M167" s="13">
        <f>Sheet2!M167/Sheet2!AP167</f>
        <v>0</v>
      </c>
      <c r="N167" s="13">
        <f>Sheet2!N167/Sheet2!AQ167</f>
        <v>0</v>
      </c>
      <c r="O167" s="13">
        <f>Sheet2!O167/Sheet2!AR167</f>
        <v>0</v>
      </c>
      <c r="P167" s="13">
        <f>Sheet2!P167/Sheet2!AS167</f>
        <v>0</v>
      </c>
      <c r="Q167" s="13">
        <f>Sheet2!Q167/Sheet2!AT167</f>
        <v>0</v>
      </c>
      <c r="R167" s="13">
        <f>Sheet2!R167/Sheet2!AU167</f>
        <v>0</v>
      </c>
      <c r="S167" s="13">
        <f>Sheet2!S167/Sheet2!AO167</f>
        <v>0</v>
      </c>
      <c r="T167" s="13">
        <f>Sheet2!T167/Sheet2!AP167</f>
        <v>0</v>
      </c>
      <c r="U167" s="13">
        <f>Sheet2!U167/Sheet2!AQ167</f>
        <v>0</v>
      </c>
      <c r="V167" s="13">
        <f>Sheet2!V167/Sheet2!AR167</f>
        <v>0</v>
      </c>
      <c r="W167" s="13">
        <f>Sheet2!W167/Sheet2!AS167</f>
        <v>0</v>
      </c>
      <c r="X167" s="13">
        <f>Sheet2!X167/Sheet2!AT167</f>
        <v>0</v>
      </c>
      <c r="Y167" s="13">
        <f>Sheet2!Y167/Sheet2!AU167</f>
        <v>7.8744440643174817E-4</v>
      </c>
      <c r="Z167" s="13">
        <f>Sheet2!Z167/Sheet2!AO167</f>
        <v>0.15652173913043479</v>
      </c>
      <c r="AA167" s="13">
        <f>Sheet2!AA167/Sheet2!AP167</f>
        <v>2.8804971319311663E-2</v>
      </c>
      <c r="AB167" s="13">
        <f>Sheet2!AB167/Sheet2!AQ167</f>
        <v>0</v>
      </c>
      <c r="AC167" s="13">
        <f>Sheet2!AC167/Sheet2!AR167</f>
        <v>5.8108995403808273E-3</v>
      </c>
      <c r="AD167" s="13">
        <f>Sheet2!AD167/Sheet2!AS167</f>
        <v>5.4869006426099852E-5</v>
      </c>
      <c r="AE167" s="13">
        <f>Sheet2!AE167/Sheet2!AT167</f>
        <v>1.6845025762980578E-5</v>
      </c>
      <c r="AF167" s="13">
        <f>Sheet2!AF167/Sheet2!AU167</f>
        <v>2.0184741703729046E-5</v>
      </c>
      <c r="AG167" s="13">
        <f>Sheet2!AG167/Sheet2!AO167</f>
        <v>0</v>
      </c>
      <c r="AH167" s="13">
        <f>Sheet2!AH167/Sheet2!AP167</f>
        <v>0</v>
      </c>
      <c r="AI167" s="13">
        <f>Sheet2!AI167/Sheet2!AQ167</f>
        <v>0</v>
      </c>
      <c r="AJ167" s="13">
        <f>Sheet2!AJ167/Sheet2!AR167</f>
        <v>0</v>
      </c>
      <c r="AK167" s="13">
        <f>Sheet2!AK167/Sheet2!AS167</f>
        <v>0</v>
      </c>
      <c r="AL167" s="13">
        <f>Sheet2!AL167/Sheet2!AT167</f>
        <v>0</v>
      </c>
      <c r="AM167" s="13">
        <v>0</v>
      </c>
      <c r="AO167" s="12">
        <v>230000</v>
      </c>
      <c r="AP167" s="12">
        <v>5230000</v>
      </c>
      <c r="AQ167" s="12">
        <v>10230000</v>
      </c>
      <c r="AR167" s="12">
        <v>15230000</v>
      </c>
      <c r="AS167" s="12">
        <v>20230000</v>
      </c>
      <c r="AT167" s="12">
        <v>25230000</v>
      </c>
      <c r="AU167" s="12">
        <v>29230000</v>
      </c>
      <c r="AW167" s="12"/>
      <c r="AX167" s="12"/>
      <c r="AY167" s="12"/>
      <c r="AZ167" s="12"/>
      <c r="BA167" s="12"/>
      <c r="BB167" s="12"/>
      <c r="BC167" s="12"/>
    </row>
    <row r="168" spans="1:55">
      <c r="A168" s="10" t="s">
        <v>525</v>
      </c>
      <c r="B168" s="10" t="s">
        <v>526</v>
      </c>
      <c r="E168" s="13" t="e">
        <f>Sheet2!E168/Sheet2!AO168</f>
        <v>#N/A</v>
      </c>
      <c r="F168" s="13" t="e">
        <f>Sheet2!F168/Sheet2!AP168</f>
        <v>#N/A</v>
      </c>
      <c r="G168" s="13" t="e">
        <f>Sheet2!G168/Sheet2!AQ168</f>
        <v>#N/A</v>
      </c>
      <c r="H168" s="13" t="e">
        <f>Sheet2!H168/Sheet2!AR168</f>
        <v>#N/A</v>
      </c>
      <c r="I168" s="13" t="e">
        <f>Sheet2!I168/Sheet2!AS168</f>
        <v>#N/A</v>
      </c>
      <c r="J168" s="13" t="e">
        <f>Sheet2!J168/Sheet2!AT168</f>
        <v>#N/A</v>
      </c>
      <c r="K168" s="13" t="e">
        <f>Sheet2!K168/Sheet2!AU168</f>
        <v>#N/A</v>
      </c>
      <c r="L168" s="13" t="e">
        <f>Sheet2!L168/Sheet2!AO168</f>
        <v>#N/A</v>
      </c>
      <c r="M168" s="13" t="e">
        <f>Sheet2!M168/Sheet2!AP168</f>
        <v>#N/A</v>
      </c>
      <c r="N168" s="13" t="e">
        <f>Sheet2!N168/Sheet2!AQ168</f>
        <v>#N/A</v>
      </c>
      <c r="O168" s="13" t="e">
        <f>Sheet2!O168/Sheet2!AR168</f>
        <v>#N/A</v>
      </c>
      <c r="P168" s="13" t="e">
        <f>Sheet2!P168/Sheet2!AS168</f>
        <v>#N/A</v>
      </c>
      <c r="Q168" s="13" t="e">
        <f>Sheet2!Q168/Sheet2!AT168</f>
        <v>#N/A</v>
      </c>
      <c r="R168" s="13" t="e">
        <f>Sheet2!R168/Sheet2!AU168</f>
        <v>#N/A</v>
      </c>
      <c r="S168" s="13" t="e">
        <f>Sheet2!S168/Sheet2!AO168</f>
        <v>#N/A</v>
      </c>
      <c r="T168" s="13" t="e">
        <f>Sheet2!T168/Sheet2!AP168</f>
        <v>#N/A</v>
      </c>
      <c r="U168" s="13" t="e">
        <f>Sheet2!U168/Sheet2!AQ168</f>
        <v>#N/A</v>
      </c>
      <c r="V168" s="13" t="e">
        <f>Sheet2!V168/Sheet2!AR168</f>
        <v>#N/A</v>
      </c>
      <c r="W168" s="13" t="e">
        <f>Sheet2!W168/Sheet2!AS168</f>
        <v>#N/A</v>
      </c>
      <c r="X168" s="13" t="e">
        <f>Sheet2!X168/Sheet2!AT168</f>
        <v>#N/A</v>
      </c>
      <c r="Y168" s="13" t="e">
        <f>Sheet2!Y168/Sheet2!AU168</f>
        <v>#N/A</v>
      </c>
      <c r="Z168" s="13" t="e">
        <f>Sheet2!Z168/Sheet2!AO168</f>
        <v>#N/A</v>
      </c>
      <c r="AA168" s="13" t="e">
        <f>Sheet2!AA168/Sheet2!AP168</f>
        <v>#N/A</v>
      </c>
      <c r="AB168" s="13" t="e">
        <f>Sheet2!AB168/Sheet2!AQ168</f>
        <v>#N/A</v>
      </c>
      <c r="AC168" s="13" t="e">
        <f>Sheet2!AC168/Sheet2!AR168</f>
        <v>#N/A</v>
      </c>
      <c r="AD168" s="13" t="e">
        <f>Sheet2!AD168/Sheet2!AS168</f>
        <v>#N/A</v>
      </c>
      <c r="AE168" s="13" t="e">
        <f>Sheet2!AE168/Sheet2!AT168</f>
        <v>#N/A</v>
      </c>
      <c r="AF168" s="13" t="e">
        <f>Sheet2!AF168/Sheet2!AU168</f>
        <v>#N/A</v>
      </c>
      <c r="AG168" s="13" t="e">
        <f>Sheet2!AG168/Sheet2!AO168</f>
        <v>#N/A</v>
      </c>
      <c r="AH168" s="13" t="e">
        <f>Sheet2!AH168/Sheet2!AP168</f>
        <v>#N/A</v>
      </c>
      <c r="AI168" s="13" t="e">
        <f>Sheet2!AI168/Sheet2!AQ168</f>
        <v>#N/A</v>
      </c>
      <c r="AJ168" s="13" t="e">
        <f>Sheet2!AJ168/Sheet2!AR168</f>
        <v>#N/A</v>
      </c>
      <c r="AK168" s="13" t="e">
        <f>Sheet2!AK168/Sheet2!AS168</f>
        <v>#N/A</v>
      </c>
      <c r="AL168" s="13" t="e">
        <f>Sheet2!AL168/Sheet2!AT168</f>
        <v>#N/A</v>
      </c>
      <c r="AM168" s="13" t="e">
        <v>#N/A</v>
      </c>
      <c r="AO168" s="12" t="e">
        <v>#N/A</v>
      </c>
      <c r="AP168" s="12" t="e">
        <v>#N/A</v>
      </c>
      <c r="AQ168" s="12" t="e">
        <v>#N/A</v>
      </c>
      <c r="AR168" s="12" t="e">
        <v>#N/A</v>
      </c>
      <c r="AS168" s="12" t="e">
        <v>#N/A</v>
      </c>
      <c r="AT168" s="12" t="e">
        <v>#N/A</v>
      </c>
      <c r="AU168" s="12" t="e">
        <v>#N/A</v>
      </c>
      <c r="AW168" s="12"/>
      <c r="AX168" s="12"/>
      <c r="AY168" s="12"/>
      <c r="AZ168" s="12"/>
      <c r="BA168" s="12"/>
      <c r="BB168" s="12"/>
      <c r="BC168" s="12"/>
    </row>
    <row r="169" spans="1:55">
      <c r="A169" s="10" t="s">
        <v>527</v>
      </c>
      <c r="B169" s="10" t="s">
        <v>528</v>
      </c>
      <c r="E169" s="13">
        <f>Sheet2!E169/Sheet2!AO169</f>
        <v>0</v>
      </c>
      <c r="F169" s="13">
        <f>Sheet2!F169/Sheet2!AP169</f>
        <v>2.916952642415923E-2</v>
      </c>
      <c r="G169" s="13">
        <f>Sheet2!G169/Sheet2!AQ169</f>
        <v>4.5298558682223745E-2</v>
      </c>
      <c r="H169" s="13">
        <f>Sheet2!H169/Sheet2!AR169</f>
        <v>1.029512697323267E-2</v>
      </c>
      <c r="I169" s="13">
        <f>Sheet2!I169/Sheet2!AS169</f>
        <v>0</v>
      </c>
      <c r="J169" s="13">
        <f>Sheet2!J169/Sheet2!AT169</f>
        <v>0.51475634866163344</v>
      </c>
      <c r="K169" s="13">
        <f>Sheet2!K169/Sheet2!AU169</f>
        <v>0</v>
      </c>
      <c r="L169" s="13">
        <f>Sheet2!L169/Sheet2!AO169</f>
        <v>0</v>
      </c>
      <c r="M169" s="13">
        <f>Sheet2!M169/Sheet2!AP169</f>
        <v>0</v>
      </c>
      <c r="N169" s="13">
        <f>Sheet2!N169/Sheet2!AQ169</f>
        <v>0</v>
      </c>
      <c r="O169" s="13">
        <f>Sheet2!O169/Sheet2!AR169</f>
        <v>0</v>
      </c>
      <c r="P169" s="13">
        <f>Sheet2!P169/Sheet2!AS169</f>
        <v>0</v>
      </c>
      <c r="Q169" s="13">
        <f>Sheet2!Q169/Sheet2!AT169</f>
        <v>0</v>
      </c>
      <c r="R169" s="13">
        <f>Sheet2!R169/Sheet2!AU169</f>
        <v>0</v>
      </c>
      <c r="S169" s="13">
        <f>Sheet2!S169/Sheet2!AO169</f>
        <v>6.3486616334934796E-6</v>
      </c>
      <c r="T169" s="13">
        <f>Sheet2!T169/Sheet2!AP169</f>
        <v>2.2306108442004119E-3</v>
      </c>
      <c r="U169" s="13">
        <f>Sheet2!U169/Sheet2!AQ169</f>
        <v>0</v>
      </c>
      <c r="V169" s="13">
        <f>Sheet2!V169/Sheet2!AR169</f>
        <v>1.3156142759094029E-3</v>
      </c>
      <c r="W169" s="13">
        <f>Sheet2!W169/Sheet2!AS169</f>
        <v>1.7387783115991764E-3</v>
      </c>
      <c r="X169" s="13">
        <f>Sheet2!X169/Sheet2!AT169</f>
        <v>2.081674673987646E-3</v>
      </c>
      <c r="Y169" s="13">
        <f>Sheet2!Y169/Sheet2!AU169</f>
        <v>8.3390528483184628E-4</v>
      </c>
      <c r="Z169" s="13">
        <f>Sheet2!Z169/Sheet2!AO169</f>
        <v>0</v>
      </c>
      <c r="AA169" s="13">
        <f>Sheet2!AA169/Sheet2!AP169</f>
        <v>1.7165408373369939E-2</v>
      </c>
      <c r="AB169" s="13">
        <f>Sheet2!AB169/Sheet2!AQ169</f>
        <v>0</v>
      </c>
      <c r="AC169" s="13">
        <f>Sheet2!AC169/Sheet2!AR169</f>
        <v>6.863417982155113E-5</v>
      </c>
      <c r="AD169" s="13">
        <f>Sheet2!AD169/Sheet2!AS169</f>
        <v>4.1556623198352781E-3</v>
      </c>
      <c r="AE169" s="13">
        <f>Sheet2!AE169/Sheet2!AT169</f>
        <v>2.0590253946465338E-5</v>
      </c>
      <c r="AF169" s="13">
        <f>Sheet2!AF169/Sheet2!AU169</f>
        <v>1.2271791352093343E-4</v>
      </c>
      <c r="AG169" s="13">
        <f>Sheet2!AG169/Sheet2!AO169</f>
        <v>0</v>
      </c>
      <c r="AH169" s="13">
        <f>Sheet2!AH169/Sheet2!AP169</f>
        <v>0</v>
      </c>
      <c r="AI169" s="13">
        <f>Sheet2!AI169/Sheet2!AQ169</f>
        <v>0</v>
      </c>
      <c r="AJ169" s="13">
        <f>Sheet2!AJ169/Sheet2!AR169</f>
        <v>0</v>
      </c>
      <c r="AK169" s="13">
        <f>Sheet2!AK169/Sheet2!AS169</f>
        <v>1.9749485243651337E-4</v>
      </c>
      <c r="AL169" s="13">
        <f>Sheet2!AL169/Sheet2!AT169</f>
        <v>5.4907343857240907E-5</v>
      </c>
      <c r="AM169" s="13">
        <v>8.5792724776938917E-7</v>
      </c>
      <c r="AO169" s="12">
        <v>29140000</v>
      </c>
      <c r="AP169" s="12">
        <v>29140000</v>
      </c>
      <c r="AQ169" s="12">
        <v>29140000</v>
      </c>
      <c r="AR169" s="12">
        <v>29140000</v>
      </c>
      <c r="AS169" s="12">
        <v>29140000</v>
      </c>
      <c r="AT169" s="12">
        <v>29140000</v>
      </c>
      <c r="AU169" s="12">
        <v>29140000</v>
      </c>
      <c r="AW169" s="12"/>
      <c r="AX169" s="12"/>
      <c r="AY169" s="12"/>
      <c r="AZ169" s="12"/>
      <c r="BA169" s="12"/>
      <c r="BB169" s="12"/>
      <c r="BC169" s="12"/>
    </row>
    <row r="170" spans="1:55">
      <c r="A170" s="10" t="s">
        <v>529</v>
      </c>
      <c r="B170" s="10" t="s">
        <v>530</v>
      </c>
      <c r="E170" s="13">
        <f>Sheet2!E170/Sheet2!AO170</f>
        <v>0</v>
      </c>
      <c r="F170" s="13">
        <f>Sheet2!F170/Sheet2!AP170</f>
        <v>0</v>
      </c>
      <c r="G170" s="13">
        <f>Sheet2!G170/Sheet2!AQ170</f>
        <v>0</v>
      </c>
      <c r="H170" s="13">
        <f>Sheet2!H170/Sheet2!AR170</f>
        <v>0.16048788316482104</v>
      </c>
      <c r="I170" s="13">
        <f>Sheet2!I170/Sheet2!AS170</f>
        <v>0</v>
      </c>
      <c r="J170" s="13">
        <f>Sheet2!J170/Sheet2!AT170</f>
        <v>0</v>
      </c>
      <c r="K170" s="13">
        <f>Sheet2!K170/Sheet2!AU170</f>
        <v>0</v>
      </c>
      <c r="L170" s="13">
        <f>Sheet2!L170/Sheet2!AO170</f>
        <v>0</v>
      </c>
      <c r="M170" s="13">
        <f>Sheet2!M170/Sheet2!AP170</f>
        <v>0</v>
      </c>
      <c r="N170" s="13">
        <f>Sheet2!N170/Sheet2!AQ170</f>
        <v>0</v>
      </c>
      <c r="O170" s="13">
        <f>Sheet2!O170/Sheet2!AR170</f>
        <v>1.8723586369229122E-6</v>
      </c>
      <c r="P170" s="13">
        <f>Sheet2!P170/Sheet2!AS170</f>
        <v>0</v>
      </c>
      <c r="Q170" s="13">
        <f>Sheet2!Q170/Sheet2!AT170</f>
        <v>0</v>
      </c>
      <c r="R170" s="13">
        <f>Sheet2!R170/Sheet2!AU170</f>
        <v>0</v>
      </c>
      <c r="S170" s="13">
        <f>Sheet2!S170/Sheet2!AO170</f>
        <v>6.0624297865511153E-3</v>
      </c>
      <c r="T170" s="13">
        <f>Sheet2!T170/Sheet2!AP170</f>
        <v>1.3630770876798802E-2</v>
      </c>
      <c r="U170" s="13">
        <f>Sheet2!U170/Sheet2!AQ170</f>
        <v>0</v>
      </c>
      <c r="V170" s="13">
        <f>Sheet2!V170/Sheet2!AR170</f>
        <v>1.1769111432086878E-4</v>
      </c>
      <c r="W170" s="13">
        <f>Sheet2!W170/Sheet2!AS170</f>
        <v>2.8085379553843683E-5</v>
      </c>
      <c r="X170" s="13">
        <f>Sheet2!X170/Sheet2!AT170</f>
        <v>1.3454234205317498E-4</v>
      </c>
      <c r="Y170" s="13">
        <f>Sheet2!Y170/Sheet2!AU170</f>
        <v>8.0243941582410533E-7</v>
      </c>
      <c r="Z170" s="13">
        <f>Sheet2!Z170/Sheet2!AO170</f>
        <v>0</v>
      </c>
      <c r="AA170" s="13">
        <f>Sheet2!AA170/Sheet2!AP170</f>
        <v>1.6064837104798587E-3</v>
      </c>
      <c r="AB170" s="13">
        <f>Sheet2!AB170/Sheet2!AQ170</f>
        <v>0</v>
      </c>
      <c r="AC170" s="13">
        <f>Sheet2!AC170/Sheet2!AR170</f>
        <v>9.3617931846145611E-6</v>
      </c>
      <c r="AD170" s="13">
        <f>Sheet2!AD170/Sheet2!AS170</f>
        <v>5.3495961054940352E-8</v>
      </c>
      <c r="AE170" s="13">
        <f>Sheet2!AE170/Sheet2!AT170</f>
        <v>0</v>
      </c>
      <c r="AF170" s="13">
        <f>Sheet2!AF170/Sheet2!AU170</f>
        <v>0</v>
      </c>
      <c r="AG170" s="13">
        <f>Sheet2!AG170/Sheet2!AO170</f>
        <v>0</v>
      </c>
      <c r="AH170" s="13">
        <f>Sheet2!AH170/Sheet2!AP170</f>
        <v>8.0243941582410528E-6</v>
      </c>
      <c r="AI170" s="13">
        <f>Sheet2!AI170/Sheet2!AQ170</f>
        <v>0</v>
      </c>
      <c r="AJ170" s="13">
        <f>Sheet2!AJ170/Sheet2!AR170</f>
        <v>4.4187663831380731E-4</v>
      </c>
      <c r="AK170" s="13">
        <f>Sheet2!AK170/Sheet2!AS170</f>
        <v>1.6048788316482106E-5</v>
      </c>
      <c r="AL170" s="13">
        <f>Sheet2!AL170/Sheet2!AT170</f>
        <v>3.4799122666238702E-5</v>
      </c>
      <c r="AM170" s="13">
        <v>0</v>
      </c>
      <c r="AO170" s="12">
        <v>37386000</v>
      </c>
      <c r="AP170" s="12">
        <v>37386000</v>
      </c>
      <c r="AQ170" s="12">
        <v>37386000</v>
      </c>
      <c r="AR170" s="12">
        <v>37386000</v>
      </c>
      <c r="AS170" s="12">
        <v>37386000</v>
      </c>
      <c r="AT170" s="12">
        <v>37386000</v>
      </c>
      <c r="AU170" s="12">
        <v>37386000</v>
      </c>
      <c r="AW170" s="12"/>
      <c r="AX170" s="12"/>
      <c r="AY170" s="12"/>
      <c r="AZ170" s="12"/>
      <c r="BA170" s="12"/>
      <c r="BB170" s="12"/>
      <c r="BC170" s="12"/>
    </row>
    <row r="171" spans="1:55">
      <c r="A171" s="10" t="s">
        <v>531</v>
      </c>
      <c r="B171" s="10" t="s">
        <v>532</v>
      </c>
      <c r="E171" s="13">
        <f>Sheet2!E171/Sheet2!AO171</f>
        <v>0</v>
      </c>
      <c r="F171" s="13">
        <f>Sheet2!F171/Sheet2!AP171</f>
        <v>0.2876121344929124</v>
      </c>
      <c r="G171" s="13">
        <f>Sheet2!G171/Sheet2!AQ171</f>
        <v>5.5194138190782713E-2</v>
      </c>
      <c r="H171" s="13">
        <f>Sheet2!H171/Sheet2!AR171</f>
        <v>0</v>
      </c>
      <c r="I171" s="13">
        <f>Sheet2!I171/Sheet2!AS171</f>
        <v>6.847907964116963E-2</v>
      </c>
      <c r="J171" s="13">
        <f>Sheet2!J171/Sheet2!AT171</f>
        <v>0</v>
      </c>
      <c r="K171" s="13">
        <f>Sheet2!K171/Sheet2!AU171</f>
        <v>0</v>
      </c>
      <c r="L171" s="13">
        <f>Sheet2!L171/Sheet2!AO171</f>
        <v>0</v>
      </c>
      <c r="M171" s="13">
        <f>Sheet2!M171/Sheet2!AP171</f>
        <v>0</v>
      </c>
      <c r="N171" s="13">
        <f>Sheet2!N171/Sheet2!AQ171</f>
        <v>0</v>
      </c>
      <c r="O171" s="13">
        <f>Sheet2!O171/Sheet2!AR171</f>
        <v>0</v>
      </c>
      <c r="P171" s="13">
        <f>Sheet2!P171/Sheet2!AS171</f>
        <v>0</v>
      </c>
      <c r="Q171" s="13">
        <f>Sheet2!Q171/Sheet2!AT171</f>
        <v>0</v>
      </c>
      <c r="R171" s="13">
        <f>Sheet2!R171/Sheet2!AU171</f>
        <v>0</v>
      </c>
      <c r="S171" s="13">
        <f>Sheet2!S171/Sheet2!AO171</f>
        <v>1.0408820105457782E-2</v>
      </c>
      <c r="T171" s="13">
        <f>Sheet2!T171/Sheet2!AP171</f>
        <v>0.12939019379579539</v>
      </c>
      <c r="U171" s="13">
        <f>Sheet2!U171/Sheet2!AQ171</f>
        <v>0.12970629322741903</v>
      </c>
      <c r="V171" s="13">
        <f>Sheet2!V171/Sheet2!AR171</f>
        <v>8.1705813873861541E-2</v>
      </c>
      <c r="W171" s="13">
        <f>Sheet2!W171/Sheet2!AS171</f>
        <v>0.11228138053824556</v>
      </c>
      <c r="X171" s="13">
        <f>Sheet2!X171/Sheet2!AT171</f>
        <v>0.10470464972950763</v>
      </c>
      <c r="Y171" s="13">
        <f>Sheet2!Y171/Sheet2!AU171</f>
        <v>0.11272327603917004</v>
      </c>
      <c r="Z171" s="13">
        <f>Sheet2!Z171/Sheet2!AO171</f>
        <v>6.8821475039375468E-2</v>
      </c>
      <c r="AA171" s="13">
        <f>Sheet2!AA171/Sheet2!AP171</f>
        <v>5.4783263712935703E-4</v>
      </c>
      <c r="AB171" s="13">
        <f>Sheet2!AB171/Sheet2!AQ171</f>
        <v>0</v>
      </c>
      <c r="AC171" s="13">
        <f>Sheet2!AC171/Sheet2!AR171</f>
        <v>0</v>
      </c>
      <c r="AD171" s="13">
        <f>Sheet2!AD171/Sheet2!AS171</f>
        <v>2.5679654865438609E-2</v>
      </c>
      <c r="AE171" s="13">
        <f>Sheet2!AE171/Sheet2!AT171</f>
        <v>0</v>
      </c>
      <c r="AF171" s="13">
        <f>Sheet2!AF171/Sheet2!AU171</f>
        <v>3.423953982058481E-3</v>
      </c>
      <c r="AG171" s="13">
        <f>Sheet2!AG171/Sheet2!AO171</f>
        <v>0</v>
      </c>
      <c r="AH171" s="13">
        <f>Sheet2!AH171/Sheet2!AP171</f>
        <v>0</v>
      </c>
      <c r="AI171" s="13">
        <f>Sheet2!AI171/Sheet2!AQ171</f>
        <v>0</v>
      </c>
      <c r="AJ171" s="13">
        <f>Sheet2!AJ171/Sheet2!AR171</f>
        <v>0</v>
      </c>
      <c r="AK171" s="13">
        <f>Sheet2!AK171/Sheet2!AS171</f>
        <v>0</v>
      </c>
      <c r="AL171" s="13">
        <f>Sheet2!AL171/Sheet2!AT171</f>
        <v>0</v>
      </c>
      <c r="AM171" s="13">
        <v>0</v>
      </c>
      <c r="AO171" s="12">
        <v>14603000</v>
      </c>
      <c r="AP171" s="12">
        <v>14603000</v>
      </c>
      <c r="AQ171" s="12">
        <v>14603000</v>
      </c>
      <c r="AR171" s="12">
        <v>14603000</v>
      </c>
      <c r="AS171" s="12">
        <v>14603000</v>
      </c>
      <c r="AT171" s="12">
        <v>14603000</v>
      </c>
      <c r="AU171" s="12">
        <v>14603000</v>
      </c>
      <c r="AW171" s="12"/>
      <c r="AX171" s="12"/>
      <c r="AY171" s="12"/>
      <c r="AZ171" s="12"/>
      <c r="BA171" s="12"/>
      <c r="BB171" s="12"/>
      <c r="BC171" s="12"/>
    </row>
    <row r="172" spans="1:55">
      <c r="A172" s="10" t="s">
        <v>533</v>
      </c>
      <c r="B172" s="10" t="s">
        <v>534</v>
      </c>
      <c r="E172" s="13">
        <f>Sheet2!E172/Sheet2!AO172</f>
        <v>0</v>
      </c>
      <c r="F172" s="13">
        <f>Sheet2!F172/Sheet2!AP172</f>
        <v>0.63436830835117775</v>
      </c>
      <c r="G172" s="13">
        <f>Sheet2!G172/Sheet2!AQ172</f>
        <v>0.49250535331905781</v>
      </c>
      <c r="H172" s="13">
        <f>Sheet2!H172/Sheet2!AR172</f>
        <v>8.5653104925053538E-3</v>
      </c>
      <c r="I172" s="13">
        <f>Sheet2!I172/Sheet2!AS172</f>
        <v>0.10706638115631692</v>
      </c>
      <c r="J172" s="13">
        <f>Sheet2!J172/Sheet2!AT172</f>
        <v>0</v>
      </c>
      <c r="K172" s="13">
        <f>Sheet2!K172/Sheet2!AU172</f>
        <v>0.23019271948608136</v>
      </c>
      <c r="L172" s="13">
        <f>Sheet2!L172/Sheet2!AO172</f>
        <v>0</v>
      </c>
      <c r="M172" s="13">
        <f>Sheet2!M172/Sheet2!AP172</f>
        <v>0</v>
      </c>
      <c r="N172" s="13">
        <f>Sheet2!N172/Sheet2!AQ172</f>
        <v>0</v>
      </c>
      <c r="O172" s="13">
        <f>Sheet2!O172/Sheet2!AR172</f>
        <v>0</v>
      </c>
      <c r="P172" s="13">
        <f>Sheet2!P172/Sheet2!AS172</f>
        <v>0</v>
      </c>
      <c r="Q172" s="13">
        <f>Sheet2!Q172/Sheet2!AT172</f>
        <v>0</v>
      </c>
      <c r="R172" s="13">
        <f>Sheet2!R172/Sheet2!AU172</f>
        <v>0</v>
      </c>
      <c r="S172" s="13">
        <f>Sheet2!S172/Sheet2!AO172</f>
        <v>5.3533190578158455E-3</v>
      </c>
      <c r="T172" s="13">
        <f>Sheet2!T172/Sheet2!AP172</f>
        <v>7.0663811563169161E-3</v>
      </c>
      <c r="U172" s="13">
        <f>Sheet2!U172/Sheet2!AQ172</f>
        <v>0.13383297644539616</v>
      </c>
      <c r="V172" s="13">
        <f>Sheet2!V172/Sheet2!AR172</f>
        <v>1.2225107066381156E-2</v>
      </c>
      <c r="W172" s="13">
        <f>Sheet2!W172/Sheet2!AS172</f>
        <v>7.9113543897216268E-2</v>
      </c>
      <c r="X172" s="13">
        <f>Sheet2!X172/Sheet2!AT172</f>
        <v>6.5212580299785869E-2</v>
      </c>
      <c r="Y172" s="13">
        <f>Sheet2!Y172/Sheet2!AU172</f>
        <v>1.8342773019271948E-2</v>
      </c>
      <c r="Z172" s="13">
        <f>Sheet2!Z172/Sheet2!AO172</f>
        <v>0</v>
      </c>
      <c r="AA172" s="13">
        <f>Sheet2!AA172/Sheet2!AP172</f>
        <v>0</v>
      </c>
      <c r="AB172" s="13">
        <f>Sheet2!AB172/Sheet2!AQ172</f>
        <v>0</v>
      </c>
      <c r="AC172" s="13">
        <f>Sheet2!AC172/Sheet2!AR172</f>
        <v>0</v>
      </c>
      <c r="AD172" s="13">
        <f>Sheet2!AD172/Sheet2!AS172</f>
        <v>0</v>
      </c>
      <c r="AE172" s="13">
        <f>Sheet2!AE172/Sheet2!AT172</f>
        <v>0</v>
      </c>
      <c r="AF172" s="13">
        <f>Sheet2!AF172/Sheet2!AU172</f>
        <v>0</v>
      </c>
      <c r="AG172" s="13">
        <f>Sheet2!AG172/Sheet2!AO172</f>
        <v>0</v>
      </c>
      <c r="AH172" s="13">
        <f>Sheet2!AH172/Sheet2!AP172</f>
        <v>0</v>
      </c>
      <c r="AI172" s="13">
        <f>Sheet2!AI172/Sheet2!AQ172</f>
        <v>0</v>
      </c>
      <c r="AJ172" s="13">
        <f>Sheet2!AJ172/Sheet2!AR172</f>
        <v>0</v>
      </c>
      <c r="AK172" s="13">
        <f>Sheet2!AK172/Sheet2!AS172</f>
        <v>0</v>
      </c>
      <c r="AL172" s="13">
        <f>Sheet2!AL172/Sheet2!AT172</f>
        <v>0</v>
      </c>
      <c r="AM172" s="13">
        <v>0</v>
      </c>
      <c r="AO172" s="12">
        <v>18680000</v>
      </c>
      <c r="AP172" s="12">
        <v>18680000</v>
      </c>
      <c r="AQ172" s="12">
        <v>18680000</v>
      </c>
      <c r="AR172" s="12">
        <v>18680000</v>
      </c>
      <c r="AS172" s="12">
        <v>18680000</v>
      </c>
      <c r="AT172" s="12">
        <v>18680000</v>
      </c>
      <c r="AU172" s="12">
        <v>18680000</v>
      </c>
      <c r="AW172" s="12"/>
      <c r="AX172" s="12"/>
      <c r="AY172" s="12"/>
      <c r="AZ172" s="12"/>
      <c r="BA172" s="12"/>
      <c r="BB172" s="12"/>
      <c r="BC172" s="12"/>
    </row>
    <row r="173" spans="1:55">
      <c r="A173" s="10" t="s">
        <v>535</v>
      </c>
      <c r="B173" s="10" t="s">
        <v>536</v>
      </c>
      <c r="E173" s="13">
        <f>Sheet2!E173/Sheet2!AO173</f>
        <v>0</v>
      </c>
      <c r="F173" s="13">
        <f>Sheet2!F173/Sheet2!AP173</f>
        <v>0</v>
      </c>
      <c r="G173" s="13">
        <f>Sheet2!G173/Sheet2!AQ173</f>
        <v>0</v>
      </c>
      <c r="H173" s="13">
        <f>Sheet2!H173/Sheet2!AR173</f>
        <v>0</v>
      </c>
      <c r="I173" s="13">
        <f>Sheet2!I173/Sheet2!AS173</f>
        <v>0</v>
      </c>
      <c r="J173" s="13">
        <f>Sheet2!J173/Sheet2!AT173</f>
        <v>0</v>
      </c>
      <c r="K173" s="13">
        <f>Sheet2!K173/Sheet2!AU173</f>
        <v>0</v>
      </c>
      <c r="L173" s="13">
        <f>Sheet2!L173/Sheet2!AO173</f>
        <v>0</v>
      </c>
      <c r="M173" s="13">
        <f>Sheet2!M173/Sheet2!AP173</f>
        <v>0</v>
      </c>
      <c r="N173" s="13">
        <f>Sheet2!N173/Sheet2!AQ173</f>
        <v>0</v>
      </c>
      <c r="O173" s="13">
        <f>Sheet2!O173/Sheet2!AR173</f>
        <v>0</v>
      </c>
      <c r="P173" s="13">
        <f>Sheet2!P173/Sheet2!AS173</f>
        <v>0</v>
      </c>
      <c r="Q173" s="13">
        <f>Sheet2!Q173/Sheet2!AT173</f>
        <v>0</v>
      </c>
      <c r="R173" s="13">
        <f>Sheet2!R173/Sheet2!AU173</f>
        <v>0</v>
      </c>
      <c r="S173" s="13">
        <f>Sheet2!S173/Sheet2!AO173</f>
        <v>0</v>
      </c>
      <c r="T173" s="13">
        <f>Sheet2!T173/Sheet2!AP173</f>
        <v>0</v>
      </c>
      <c r="U173" s="13">
        <f>Sheet2!U173/Sheet2!AQ173</f>
        <v>0</v>
      </c>
      <c r="V173" s="13">
        <f>Sheet2!V173/Sheet2!AR173</f>
        <v>0</v>
      </c>
      <c r="W173" s="13">
        <f>Sheet2!W173/Sheet2!AS173</f>
        <v>0</v>
      </c>
      <c r="X173" s="13">
        <f>Sheet2!X173/Sheet2!AT173</f>
        <v>7.02247191011236E-2</v>
      </c>
      <c r="Y173" s="13">
        <f>Sheet2!Y173/Sheet2!AU173</f>
        <v>1.8393258426966291E-2</v>
      </c>
      <c r="Z173" s="13">
        <f>Sheet2!Z173/Sheet2!AO173</f>
        <v>0</v>
      </c>
      <c r="AA173" s="13">
        <f>Sheet2!AA173/Sheet2!AP173</f>
        <v>0</v>
      </c>
      <c r="AB173" s="13">
        <f>Sheet2!AB173/Sheet2!AQ173</f>
        <v>0</v>
      </c>
      <c r="AC173" s="13">
        <f>Sheet2!AC173/Sheet2!AR173</f>
        <v>0</v>
      </c>
      <c r="AD173" s="13">
        <f>Sheet2!AD173/Sheet2!AS173</f>
        <v>0</v>
      </c>
      <c r="AE173" s="13">
        <f>Sheet2!AE173/Sheet2!AT173</f>
        <v>0</v>
      </c>
      <c r="AF173" s="13">
        <f>Sheet2!AF173/Sheet2!AU173</f>
        <v>0</v>
      </c>
      <c r="AG173" s="13">
        <f>Sheet2!AG173/Sheet2!AO173</f>
        <v>0</v>
      </c>
      <c r="AH173" s="13">
        <f>Sheet2!AH173/Sheet2!AP173</f>
        <v>0</v>
      </c>
      <c r="AI173" s="13">
        <f>Sheet2!AI173/Sheet2!AQ173</f>
        <v>0</v>
      </c>
      <c r="AJ173" s="13">
        <f>Sheet2!AJ173/Sheet2!AR173</f>
        <v>0</v>
      </c>
      <c r="AK173" s="13">
        <f>Sheet2!AK173/Sheet2!AS173</f>
        <v>0</v>
      </c>
      <c r="AL173" s="13">
        <f>Sheet2!AL173/Sheet2!AT173</f>
        <v>0</v>
      </c>
      <c r="AM173" s="13">
        <v>0</v>
      </c>
      <c r="AO173" s="12">
        <v>356000</v>
      </c>
      <c r="AP173" s="12">
        <v>356000</v>
      </c>
      <c r="AQ173" s="12">
        <v>356000</v>
      </c>
      <c r="AR173" s="12">
        <v>356000</v>
      </c>
      <c r="AS173" s="12">
        <v>356000</v>
      </c>
      <c r="AT173" s="12">
        <v>356000</v>
      </c>
      <c r="AU173" s="12">
        <v>356000</v>
      </c>
      <c r="AW173" s="12"/>
      <c r="AX173" s="12"/>
      <c r="AY173" s="12"/>
      <c r="AZ173" s="12"/>
      <c r="BA173" s="12"/>
      <c r="BB173" s="12"/>
      <c r="BC173" s="12"/>
    </row>
    <row r="174" spans="1:55">
      <c r="A174" s="10" t="s">
        <v>537</v>
      </c>
      <c r="B174" s="10" t="s">
        <v>538</v>
      </c>
      <c r="E174" s="13">
        <f>Sheet2!E174/Sheet2!AO174</f>
        <v>0</v>
      </c>
      <c r="F174" s="13">
        <f>Sheet2!F174/Sheet2!AP174</f>
        <v>0</v>
      </c>
      <c r="G174" s="13">
        <f>Sheet2!G174/Sheet2!AQ174</f>
        <v>0</v>
      </c>
      <c r="H174" s="13">
        <f>Sheet2!H174/Sheet2!AR174</f>
        <v>0.43782837127845886</v>
      </c>
      <c r="I174" s="13">
        <f>Sheet2!I174/Sheet2!AS174</f>
        <v>0</v>
      </c>
      <c r="J174" s="13">
        <f>Sheet2!J174/Sheet2!AT174</f>
        <v>2.416812609457093</v>
      </c>
      <c r="K174" s="13">
        <f>Sheet2!K174/Sheet2!AU174</f>
        <v>0</v>
      </c>
      <c r="L174" s="13">
        <f>Sheet2!L174/Sheet2!AO174</f>
        <v>0</v>
      </c>
      <c r="M174" s="13">
        <f>Sheet2!M174/Sheet2!AP174</f>
        <v>0</v>
      </c>
      <c r="N174" s="13">
        <f>Sheet2!N174/Sheet2!AQ174</f>
        <v>0</v>
      </c>
      <c r="O174" s="13">
        <f>Sheet2!O174/Sheet2!AR174</f>
        <v>0</v>
      </c>
      <c r="P174" s="13">
        <f>Sheet2!P174/Sheet2!AS174</f>
        <v>0</v>
      </c>
      <c r="Q174" s="13">
        <f>Sheet2!Q174/Sheet2!AT174</f>
        <v>0</v>
      </c>
      <c r="R174" s="13">
        <f>Sheet2!R174/Sheet2!AU174</f>
        <v>0</v>
      </c>
      <c r="S174" s="13">
        <f>Sheet2!S174/Sheet2!AO174</f>
        <v>0</v>
      </c>
      <c r="T174" s="13">
        <f>Sheet2!T174/Sheet2!AP174</f>
        <v>0</v>
      </c>
      <c r="U174" s="13">
        <f>Sheet2!U174/Sheet2!AQ174</f>
        <v>0</v>
      </c>
      <c r="V174" s="13">
        <f>Sheet2!V174/Sheet2!AR174</f>
        <v>0</v>
      </c>
      <c r="W174" s="13">
        <f>Sheet2!W174/Sheet2!AS174</f>
        <v>0.47635726795096323</v>
      </c>
      <c r="X174" s="13">
        <f>Sheet2!X174/Sheet2!AT174</f>
        <v>0</v>
      </c>
      <c r="Y174" s="13">
        <f>Sheet2!Y174/Sheet2!AU174</f>
        <v>4.3782837127845885E-3</v>
      </c>
      <c r="Z174" s="13">
        <f>Sheet2!Z174/Sheet2!AO174</f>
        <v>0</v>
      </c>
      <c r="AA174" s="13">
        <f>Sheet2!AA174/Sheet2!AP174</f>
        <v>1.1077057793345009</v>
      </c>
      <c r="AB174" s="13">
        <f>Sheet2!AB174/Sheet2!AQ174</f>
        <v>0</v>
      </c>
      <c r="AC174" s="13">
        <f>Sheet2!AC174/Sheet2!AR174</f>
        <v>0</v>
      </c>
      <c r="AD174" s="13">
        <f>Sheet2!AD174/Sheet2!AS174</f>
        <v>0</v>
      </c>
      <c r="AE174" s="13">
        <f>Sheet2!AE174/Sheet2!AT174</f>
        <v>1.3458844133099826E-2</v>
      </c>
      <c r="AF174" s="13">
        <f>Sheet2!AF174/Sheet2!AU174</f>
        <v>0</v>
      </c>
      <c r="AG174" s="13">
        <f>Sheet2!AG174/Sheet2!AO174</f>
        <v>0</v>
      </c>
      <c r="AH174" s="13">
        <f>Sheet2!AH174/Sheet2!AP174</f>
        <v>0</v>
      </c>
      <c r="AI174" s="13">
        <f>Sheet2!AI174/Sheet2!AQ174</f>
        <v>0</v>
      </c>
      <c r="AJ174" s="13">
        <f>Sheet2!AJ174/Sheet2!AR174</f>
        <v>0</v>
      </c>
      <c r="AK174" s="13">
        <f>Sheet2!AK174/Sheet2!AS174</f>
        <v>0</v>
      </c>
      <c r="AL174" s="13">
        <f>Sheet2!AL174/Sheet2!AT174</f>
        <v>2.6269702276707531E-3</v>
      </c>
      <c r="AM174" s="13">
        <v>0</v>
      </c>
      <c r="AO174" s="12">
        <v>571000</v>
      </c>
      <c r="AP174" s="12">
        <v>571000</v>
      </c>
      <c r="AQ174" s="12">
        <v>571000</v>
      </c>
      <c r="AR174" s="12">
        <v>571000</v>
      </c>
      <c r="AS174" s="12">
        <v>571000</v>
      </c>
      <c r="AT174" s="12">
        <v>571000</v>
      </c>
      <c r="AU174" s="12">
        <v>571000</v>
      </c>
      <c r="AW174" s="12"/>
      <c r="AX174" s="12"/>
      <c r="AY174" s="12"/>
      <c r="AZ174" s="12"/>
      <c r="BA174" s="12"/>
      <c r="BB174" s="12"/>
      <c r="BC174" s="12"/>
    </row>
    <row r="175" spans="1:55">
      <c r="A175" s="10" t="s">
        <v>539</v>
      </c>
      <c r="B175" s="10" t="s">
        <v>540</v>
      </c>
      <c r="E175" s="13">
        <f>Sheet2!E175/Sheet2!AO175</f>
        <v>0</v>
      </c>
      <c r="F175" s="13">
        <f>Sheet2!F175/Sheet2!AP175</f>
        <v>0</v>
      </c>
      <c r="G175" s="13">
        <f>Sheet2!G175/Sheet2!AQ175</f>
        <v>0</v>
      </c>
      <c r="H175" s="13">
        <f>Sheet2!H175/Sheet2!AR175</f>
        <v>0</v>
      </c>
      <c r="I175" s="13">
        <f>Sheet2!I175/Sheet2!AS175</f>
        <v>0</v>
      </c>
      <c r="J175" s="13">
        <f>Sheet2!J175/Sheet2!AT175</f>
        <v>0</v>
      </c>
      <c r="K175" s="13">
        <f>Sheet2!K175/Sheet2!AU175</f>
        <v>0</v>
      </c>
      <c r="L175" s="13">
        <f>Sheet2!L175/Sheet2!AO175</f>
        <v>0</v>
      </c>
      <c r="M175" s="13">
        <f>Sheet2!M175/Sheet2!AP175</f>
        <v>0</v>
      </c>
      <c r="N175" s="13">
        <f>Sheet2!N175/Sheet2!AQ175</f>
        <v>0</v>
      </c>
      <c r="O175" s="13">
        <f>Sheet2!O175/Sheet2!AR175</f>
        <v>0</v>
      </c>
      <c r="P175" s="13">
        <f>Sheet2!P175/Sheet2!AS175</f>
        <v>0</v>
      </c>
      <c r="Q175" s="13">
        <f>Sheet2!Q175/Sheet2!AT175</f>
        <v>0</v>
      </c>
      <c r="R175" s="13">
        <f>Sheet2!R175/Sheet2!AU175</f>
        <v>0</v>
      </c>
      <c r="S175" s="13">
        <f>Sheet2!S175/Sheet2!AO175</f>
        <v>0</v>
      </c>
      <c r="T175" s="13">
        <f>Sheet2!T175/Sheet2!AP175</f>
        <v>0</v>
      </c>
      <c r="U175" s="13">
        <f>Sheet2!U175/Sheet2!AQ175</f>
        <v>0</v>
      </c>
      <c r="V175" s="13">
        <f>Sheet2!V175/Sheet2!AR175</f>
        <v>0</v>
      </c>
      <c r="W175" s="13">
        <f>Sheet2!W175/Sheet2!AS175</f>
        <v>0</v>
      </c>
      <c r="X175" s="13">
        <f>Sheet2!X175/Sheet2!AT175</f>
        <v>0</v>
      </c>
      <c r="Y175" s="13">
        <f>Sheet2!Y175/Sheet2!AU175</f>
        <v>0</v>
      </c>
      <c r="Z175" s="13">
        <f>Sheet2!Z175/Sheet2!AO175</f>
        <v>0</v>
      </c>
      <c r="AA175" s="13">
        <f>Sheet2!AA175/Sheet2!AP175</f>
        <v>0</v>
      </c>
      <c r="AB175" s="13">
        <f>Sheet2!AB175/Sheet2!AQ175</f>
        <v>0</v>
      </c>
      <c r="AC175" s="13">
        <f>Sheet2!AC175/Sheet2!AR175</f>
        <v>0</v>
      </c>
      <c r="AD175" s="13">
        <f>Sheet2!AD175/Sheet2!AS175</f>
        <v>0</v>
      </c>
      <c r="AE175" s="13">
        <f>Sheet2!AE175/Sheet2!AT175</f>
        <v>0</v>
      </c>
      <c r="AF175" s="13">
        <f>Sheet2!AF175/Sheet2!AU175</f>
        <v>0</v>
      </c>
      <c r="AG175" s="13">
        <f>Sheet2!AG175/Sheet2!AO175</f>
        <v>0</v>
      </c>
      <c r="AH175" s="13">
        <f>Sheet2!AH175/Sheet2!AP175</f>
        <v>0</v>
      </c>
      <c r="AI175" s="13">
        <f>Sheet2!AI175/Sheet2!AQ175</f>
        <v>0</v>
      </c>
      <c r="AJ175" s="13">
        <f>Sheet2!AJ175/Sheet2!AR175</f>
        <v>0</v>
      </c>
      <c r="AK175" s="13">
        <f>Sheet2!AK175/Sheet2!AS175</f>
        <v>0</v>
      </c>
      <c r="AL175" s="13">
        <f>Sheet2!AL175/Sheet2!AT175</f>
        <v>0</v>
      </c>
      <c r="AM175" s="13">
        <v>0</v>
      </c>
      <c r="AO175" s="12">
        <v>8318000</v>
      </c>
      <c r="AP175" s="12">
        <v>8318000</v>
      </c>
      <c r="AQ175" s="12">
        <v>8318000</v>
      </c>
      <c r="AR175" s="12">
        <v>8318000</v>
      </c>
      <c r="AS175" s="12">
        <v>8318000</v>
      </c>
      <c r="AT175" s="12">
        <v>8318000</v>
      </c>
      <c r="AU175" s="12">
        <v>8318000</v>
      </c>
      <c r="AW175" s="12"/>
      <c r="AX175" s="12"/>
      <c r="AY175" s="12"/>
      <c r="AZ175" s="12"/>
      <c r="BA175" s="12"/>
      <c r="BB175" s="12"/>
      <c r="BC175" s="12"/>
    </row>
    <row r="176" spans="1:55">
      <c r="A176" s="10" t="s">
        <v>541</v>
      </c>
      <c r="B176" s="10" t="s">
        <v>542</v>
      </c>
      <c r="E176" s="13">
        <f>Sheet2!E176/Sheet2!AO176</f>
        <v>0</v>
      </c>
      <c r="F176" s="13">
        <f>Sheet2!F176/Sheet2!AP176</f>
        <v>0</v>
      </c>
      <c r="G176" s="13">
        <f>Sheet2!G176/Sheet2!AQ176</f>
        <v>0</v>
      </c>
      <c r="H176" s="13">
        <f>Sheet2!H176/Sheet2!AR176</f>
        <v>0</v>
      </c>
      <c r="I176" s="13">
        <f>Sheet2!I176/Sheet2!AS176</f>
        <v>0</v>
      </c>
      <c r="J176" s="13">
        <f>Sheet2!J176/Sheet2!AT176</f>
        <v>0</v>
      </c>
      <c r="K176" s="13">
        <f>Sheet2!K176/Sheet2!AU176</f>
        <v>0</v>
      </c>
      <c r="L176" s="13">
        <f>Sheet2!L176/Sheet2!AO176</f>
        <v>0</v>
      </c>
      <c r="M176" s="13">
        <f>Sheet2!M176/Sheet2!AP176</f>
        <v>0</v>
      </c>
      <c r="N176" s="13">
        <f>Sheet2!N176/Sheet2!AQ176</f>
        <v>0</v>
      </c>
      <c r="O176" s="13">
        <f>Sheet2!O176/Sheet2!AR176</f>
        <v>0</v>
      </c>
      <c r="P176" s="13">
        <f>Sheet2!P176/Sheet2!AS176</f>
        <v>0</v>
      </c>
      <c r="Q176" s="13">
        <f>Sheet2!Q176/Sheet2!AT176</f>
        <v>0</v>
      </c>
      <c r="R176" s="13">
        <f>Sheet2!R176/Sheet2!AU176</f>
        <v>0</v>
      </c>
      <c r="S176" s="13">
        <f>Sheet2!S176/Sheet2!AO176</f>
        <v>0</v>
      </c>
      <c r="T176" s="13">
        <f>Sheet2!T176/Sheet2!AP176</f>
        <v>0</v>
      </c>
      <c r="U176" s="13">
        <f>Sheet2!U176/Sheet2!AQ176</f>
        <v>0</v>
      </c>
      <c r="V176" s="13">
        <f>Sheet2!V176/Sheet2!AR176</f>
        <v>0</v>
      </c>
      <c r="W176" s="13">
        <f>Sheet2!W176/Sheet2!AS176</f>
        <v>0</v>
      </c>
      <c r="X176" s="13">
        <f>Sheet2!X176/Sheet2!AT176</f>
        <v>8.8539361365791967E-4</v>
      </c>
      <c r="Y176" s="13">
        <f>Sheet2!Y176/Sheet2!AU176</f>
        <v>0</v>
      </c>
      <c r="Z176" s="13">
        <f>Sheet2!Z176/Sheet2!AO176</f>
        <v>0</v>
      </c>
      <c r="AA176" s="13">
        <f>Sheet2!AA176/Sheet2!AP176</f>
        <v>2.2130888397091369E-5</v>
      </c>
      <c r="AB176" s="13">
        <f>Sheet2!AB176/Sheet2!AQ176</f>
        <v>0</v>
      </c>
      <c r="AC176" s="13">
        <f>Sheet2!AC176/Sheet2!AR176</f>
        <v>0</v>
      </c>
      <c r="AD176" s="13">
        <f>Sheet2!AD176/Sheet2!AS176</f>
        <v>3.161555485298767E-7</v>
      </c>
      <c r="AE176" s="13">
        <f>Sheet2!AE176/Sheet2!AT176</f>
        <v>1.1065444198545684E-6</v>
      </c>
      <c r="AF176" s="13">
        <f>Sheet2!AF176/Sheet2!AU176</f>
        <v>0</v>
      </c>
      <c r="AG176" s="13">
        <f>Sheet2!AG176/Sheet2!AO176</f>
        <v>0</v>
      </c>
      <c r="AH176" s="13">
        <f>Sheet2!AH176/Sheet2!AP176</f>
        <v>0</v>
      </c>
      <c r="AI176" s="13">
        <f>Sheet2!AI176/Sheet2!AQ176</f>
        <v>0</v>
      </c>
      <c r="AJ176" s="13">
        <f>Sheet2!AJ176/Sheet2!AR176</f>
        <v>0</v>
      </c>
      <c r="AK176" s="13">
        <f>Sheet2!AK176/Sheet2!AS176</f>
        <v>0</v>
      </c>
      <c r="AL176" s="13">
        <f>Sheet2!AL176/Sheet2!AT176</f>
        <v>0</v>
      </c>
      <c r="AM176" s="13">
        <v>0</v>
      </c>
      <c r="AO176" s="12">
        <v>6326000</v>
      </c>
      <c r="AP176" s="12">
        <v>6326000</v>
      </c>
      <c r="AQ176" s="12">
        <v>6326000</v>
      </c>
      <c r="AR176" s="12">
        <v>6326000</v>
      </c>
      <c r="AS176" s="12">
        <v>6326000</v>
      </c>
      <c r="AT176" s="12">
        <v>6326000</v>
      </c>
      <c r="AU176" s="12">
        <v>6326000</v>
      </c>
      <c r="AW176" s="12"/>
      <c r="AX176" s="12"/>
      <c r="AY176" s="12"/>
      <c r="AZ176" s="12"/>
      <c r="BA176" s="12"/>
      <c r="BB176" s="12"/>
      <c r="BC176" s="12"/>
    </row>
    <row r="177" spans="1:55">
      <c r="A177" s="10" t="s">
        <v>543</v>
      </c>
      <c r="B177" s="10" t="s">
        <v>544</v>
      </c>
      <c r="E177" s="13">
        <f>Sheet2!E177/Sheet2!AO177</f>
        <v>0</v>
      </c>
      <c r="F177" s="13">
        <f>Sheet2!F177/Sheet2!AP177</f>
        <v>0</v>
      </c>
      <c r="G177" s="13">
        <f>Sheet2!G177/Sheet2!AQ177</f>
        <v>0</v>
      </c>
      <c r="H177" s="13">
        <f>Sheet2!H177/Sheet2!AR177</f>
        <v>0</v>
      </c>
      <c r="I177" s="13">
        <f>Sheet2!I177/Sheet2!AS177</f>
        <v>3.7816091954022989E-2</v>
      </c>
      <c r="J177" s="13">
        <f>Sheet2!J177/Sheet2!AT177</f>
        <v>0</v>
      </c>
      <c r="K177" s="13">
        <f>Sheet2!K177/Sheet2!AU177</f>
        <v>0.14942528735632185</v>
      </c>
      <c r="L177" s="13">
        <f>Sheet2!L177/Sheet2!AO177</f>
        <v>0</v>
      </c>
      <c r="M177" s="13">
        <f>Sheet2!M177/Sheet2!AP177</f>
        <v>0</v>
      </c>
      <c r="N177" s="13">
        <f>Sheet2!N177/Sheet2!AQ177</f>
        <v>0</v>
      </c>
      <c r="O177" s="13">
        <f>Sheet2!O177/Sheet2!AR177</f>
        <v>0</v>
      </c>
      <c r="P177" s="13">
        <f>Sheet2!P177/Sheet2!AS177</f>
        <v>0</v>
      </c>
      <c r="Q177" s="13">
        <f>Sheet2!Q177/Sheet2!AT177</f>
        <v>0</v>
      </c>
      <c r="R177" s="13">
        <f>Sheet2!R177/Sheet2!AU177</f>
        <v>0</v>
      </c>
      <c r="S177" s="13">
        <f>Sheet2!S177/Sheet2!AO177</f>
        <v>0</v>
      </c>
      <c r="T177" s="13">
        <f>Sheet2!T177/Sheet2!AP177</f>
        <v>0</v>
      </c>
      <c r="U177" s="13">
        <f>Sheet2!U177/Sheet2!AQ177</f>
        <v>0</v>
      </c>
      <c r="V177" s="13">
        <f>Sheet2!V177/Sheet2!AR177</f>
        <v>0</v>
      </c>
      <c r="W177" s="13">
        <f>Sheet2!W177/Sheet2!AS177</f>
        <v>0</v>
      </c>
      <c r="X177" s="13">
        <f>Sheet2!X177/Sheet2!AT177</f>
        <v>0</v>
      </c>
      <c r="Y177" s="13">
        <f>Sheet2!Y177/Sheet2!AU177</f>
        <v>0</v>
      </c>
      <c r="Z177" s="13">
        <f>Sheet2!Z177/Sheet2!AO177</f>
        <v>0</v>
      </c>
      <c r="AA177" s="13">
        <f>Sheet2!AA177/Sheet2!AP177</f>
        <v>0</v>
      </c>
      <c r="AB177" s="13">
        <f>Sheet2!AB177/Sheet2!AQ177</f>
        <v>0</v>
      </c>
      <c r="AC177" s="13">
        <f>Sheet2!AC177/Sheet2!AR177</f>
        <v>0</v>
      </c>
      <c r="AD177" s="13">
        <f>Sheet2!AD177/Sheet2!AS177</f>
        <v>1.9770114942528737E-5</v>
      </c>
      <c r="AE177" s="13">
        <f>Sheet2!AE177/Sheet2!AT177</f>
        <v>2.0689655172413793E-5</v>
      </c>
      <c r="AF177" s="13">
        <f>Sheet2!AF177/Sheet2!AU177</f>
        <v>0</v>
      </c>
      <c r="AG177" s="13">
        <f>Sheet2!AG177/Sheet2!AO177</f>
        <v>0</v>
      </c>
      <c r="AH177" s="13">
        <f>Sheet2!AH177/Sheet2!AP177</f>
        <v>0</v>
      </c>
      <c r="AI177" s="13">
        <f>Sheet2!AI177/Sheet2!AQ177</f>
        <v>0</v>
      </c>
      <c r="AJ177" s="13">
        <f>Sheet2!AJ177/Sheet2!AR177</f>
        <v>0</v>
      </c>
      <c r="AK177" s="13">
        <f>Sheet2!AK177/Sheet2!AS177</f>
        <v>0</v>
      </c>
      <c r="AL177" s="13">
        <f>Sheet2!AL177/Sheet2!AT177</f>
        <v>0</v>
      </c>
      <c r="AM177" s="13">
        <v>0</v>
      </c>
      <c r="AO177" s="12">
        <v>8700000</v>
      </c>
      <c r="AP177" s="12">
        <v>8700000</v>
      </c>
      <c r="AQ177" s="12">
        <v>8700000</v>
      </c>
      <c r="AR177" s="12">
        <v>8700000</v>
      </c>
      <c r="AS177" s="12">
        <v>8700000</v>
      </c>
      <c r="AT177" s="12">
        <v>8700000</v>
      </c>
      <c r="AU177" s="12">
        <v>8700000</v>
      </c>
      <c r="AW177" s="12"/>
      <c r="AX177" s="12"/>
      <c r="AY177" s="12"/>
      <c r="AZ177" s="12"/>
      <c r="BA177" s="12"/>
      <c r="BB177" s="12"/>
      <c r="BC177" s="12"/>
    </row>
    <row r="178" spans="1:55">
      <c r="A178" s="10" t="s">
        <v>545</v>
      </c>
      <c r="B178" s="10" t="s">
        <v>546</v>
      </c>
      <c r="E178" s="13" t="e">
        <f>Sheet2!E178/Sheet2!AO178</f>
        <v>#N/A</v>
      </c>
      <c r="F178" s="13" t="e">
        <f>Sheet2!F178/Sheet2!AP178</f>
        <v>#N/A</v>
      </c>
      <c r="G178" s="13" t="e">
        <f>Sheet2!G178/Sheet2!AQ178</f>
        <v>#N/A</v>
      </c>
      <c r="H178" s="13" t="e">
        <f>Sheet2!H178/Sheet2!AR178</f>
        <v>#N/A</v>
      </c>
      <c r="I178" s="13" t="e">
        <f>Sheet2!I178/Sheet2!AS178</f>
        <v>#N/A</v>
      </c>
      <c r="J178" s="13" t="e">
        <f>Sheet2!J178/Sheet2!AT178</f>
        <v>#N/A</v>
      </c>
      <c r="K178" s="13" t="e">
        <f>Sheet2!K178/Sheet2!AU178</f>
        <v>#N/A</v>
      </c>
      <c r="L178" s="13" t="e">
        <f>Sheet2!L178/Sheet2!AO178</f>
        <v>#N/A</v>
      </c>
      <c r="M178" s="13" t="e">
        <f>Sheet2!M178/Sheet2!AP178</f>
        <v>#N/A</v>
      </c>
      <c r="N178" s="13" t="e">
        <f>Sheet2!N178/Sheet2!AQ178</f>
        <v>#N/A</v>
      </c>
      <c r="O178" s="13" t="e">
        <f>Sheet2!O178/Sheet2!AR178</f>
        <v>#N/A</v>
      </c>
      <c r="P178" s="13" t="e">
        <f>Sheet2!P178/Sheet2!AS178</f>
        <v>#N/A</v>
      </c>
      <c r="Q178" s="13" t="e">
        <f>Sheet2!Q178/Sheet2!AT178</f>
        <v>#N/A</v>
      </c>
      <c r="R178" s="13" t="e">
        <f>Sheet2!R178/Sheet2!AU178</f>
        <v>#N/A</v>
      </c>
      <c r="S178" s="13" t="e">
        <f>Sheet2!S178/Sheet2!AO178</f>
        <v>#N/A</v>
      </c>
      <c r="T178" s="13" t="e">
        <f>Sheet2!T178/Sheet2!AP178</f>
        <v>#N/A</v>
      </c>
      <c r="U178" s="13" t="e">
        <f>Sheet2!U178/Sheet2!AQ178</f>
        <v>#N/A</v>
      </c>
      <c r="V178" s="13" t="e">
        <f>Sheet2!V178/Sheet2!AR178</f>
        <v>#N/A</v>
      </c>
      <c r="W178" s="13" t="e">
        <f>Sheet2!W178/Sheet2!AS178</f>
        <v>#N/A</v>
      </c>
      <c r="X178" s="13" t="e">
        <f>Sheet2!X178/Sheet2!AT178</f>
        <v>#N/A</v>
      </c>
      <c r="Y178" s="13" t="e">
        <f>Sheet2!Y178/Sheet2!AU178</f>
        <v>#N/A</v>
      </c>
      <c r="Z178" s="13" t="e">
        <f>Sheet2!Z178/Sheet2!AO178</f>
        <v>#N/A</v>
      </c>
      <c r="AA178" s="13" t="e">
        <f>Sheet2!AA178/Sheet2!AP178</f>
        <v>#N/A</v>
      </c>
      <c r="AB178" s="13" t="e">
        <f>Sheet2!AB178/Sheet2!AQ178</f>
        <v>#N/A</v>
      </c>
      <c r="AC178" s="13" t="e">
        <f>Sheet2!AC178/Sheet2!AR178</f>
        <v>#N/A</v>
      </c>
      <c r="AD178" s="13" t="e">
        <f>Sheet2!AD178/Sheet2!AS178</f>
        <v>#N/A</v>
      </c>
      <c r="AE178" s="13" t="e">
        <f>Sheet2!AE178/Sheet2!AT178</f>
        <v>#N/A</v>
      </c>
      <c r="AF178" s="13" t="e">
        <f>Sheet2!AF178/Sheet2!AU178</f>
        <v>#N/A</v>
      </c>
      <c r="AG178" s="13" t="e">
        <f>Sheet2!AG178/Sheet2!AO178</f>
        <v>#N/A</v>
      </c>
      <c r="AH178" s="13" t="e">
        <f>Sheet2!AH178/Sheet2!AP178</f>
        <v>#N/A</v>
      </c>
      <c r="AI178" s="13" t="e">
        <f>Sheet2!AI178/Sheet2!AQ178</f>
        <v>#N/A</v>
      </c>
      <c r="AJ178" s="13" t="e">
        <f>Sheet2!AJ178/Sheet2!AR178</f>
        <v>#N/A</v>
      </c>
      <c r="AK178" s="13" t="e">
        <f>Sheet2!AK178/Sheet2!AS178</f>
        <v>#N/A</v>
      </c>
      <c r="AL178" s="13" t="e">
        <f>Sheet2!AL178/Sheet2!AT178</f>
        <v>#N/A</v>
      </c>
      <c r="AM178" s="13" t="e">
        <v>#N/A</v>
      </c>
      <c r="AO178" s="12" t="e">
        <v>#N/A</v>
      </c>
      <c r="AP178" s="12" t="e">
        <v>#N/A</v>
      </c>
      <c r="AQ178" s="12" t="e">
        <v>#N/A</v>
      </c>
      <c r="AR178" s="12" t="e">
        <v>#N/A</v>
      </c>
      <c r="AS178" s="12" t="e">
        <v>#N/A</v>
      </c>
      <c r="AT178" s="12" t="e">
        <v>#N/A</v>
      </c>
      <c r="AU178" s="12" t="e">
        <v>#N/A</v>
      </c>
      <c r="AW178" s="12"/>
      <c r="AX178" s="12"/>
      <c r="AY178" s="12"/>
      <c r="AZ178" s="12"/>
      <c r="BA178" s="12"/>
      <c r="BB178" s="12"/>
      <c r="BC178" s="12"/>
    </row>
    <row r="179" spans="1:55">
      <c r="A179" s="10" t="s">
        <v>547</v>
      </c>
      <c r="B179" s="10" t="s">
        <v>548</v>
      </c>
      <c r="E179" s="13">
        <f>Sheet2!E179/Sheet2!AO179</f>
        <v>0</v>
      </c>
      <c r="F179" s="13">
        <f>Sheet2!F179/Sheet2!AP179</f>
        <v>0.10226049515608181</v>
      </c>
      <c r="G179" s="13">
        <f>Sheet2!G179/Sheet2!AQ179</f>
        <v>4.8977395048439183E-2</v>
      </c>
      <c r="H179" s="13">
        <f>Sheet2!H179/Sheet2!AR179</f>
        <v>0</v>
      </c>
      <c r="I179" s="13">
        <f>Sheet2!I179/Sheet2!AS179</f>
        <v>0.16146393972012918</v>
      </c>
      <c r="J179" s="13">
        <f>Sheet2!J179/Sheet2!AT179</f>
        <v>0.31506996770721207</v>
      </c>
      <c r="K179" s="13">
        <f>Sheet2!K179/Sheet2!AU179</f>
        <v>0</v>
      </c>
      <c r="L179" s="13">
        <f>Sheet2!L179/Sheet2!AO179</f>
        <v>0</v>
      </c>
      <c r="M179" s="13">
        <f>Sheet2!M179/Sheet2!AP179</f>
        <v>0</v>
      </c>
      <c r="N179" s="13">
        <f>Sheet2!N179/Sheet2!AQ179</f>
        <v>0</v>
      </c>
      <c r="O179" s="13">
        <f>Sheet2!O179/Sheet2!AR179</f>
        <v>0</v>
      </c>
      <c r="P179" s="13">
        <f>Sheet2!P179/Sheet2!AS179</f>
        <v>0</v>
      </c>
      <c r="Q179" s="13">
        <f>Sheet2!Q179/Sheet2!AT179</f>
        <v>0</v>
      </c>
      <c r="R179" s="13">
        <f>Sheet2!R179/Sheet2!AU179</f>
        <v>0</v>
      </c>
      <c r="S179" s="13">
        <f>Sheet2!S179/Sheet2!AO179</f>
        <v>7.481162540365985E-3</v>
      </c>
      <c r="T179" s="13">
        <f>Sheet2!T179/Sheet2!AP179</f>
        <v>3.2292787944025834E-4</v>
      </c>
      <c r="U179" s="13">
        <f>Sheet2!U179/Sheet2!AQ179</f>
        <v>1.6707427341227127E-2</v>
      </c>
      <c r="V179" s="13">
        <f>Sheet2!V179/Sheet2!AR179</f>
        <v>1.2960441334768568E-2</v>
      </c>
      <c r="W179" s="13">
        <f>Sheet2!W179/Sheet2!AS179</f>
        <v>4.2072120559741657E-4</v>
      </c>
      <c r="X179" s="13">
        <f>Sheet2!X179/Sheet2!AT179</f>
        <v>1.8340150699677072E-3</v>
      </c>
      <c r="Y179" s="13">
        <f>Sheet2!Y179/Sheet2!AU179</f>
        <v>3.2000538213132401E-3</v>
      </c>
      <c r="Z179" s="13">
        <f>Sheet2!Z179/Sheet2!AO179</f>
        <v>0</v>
      </c>
      <c r="AA179" s="13">
        <f>Sheet2!AA179/Sheet2!AP179</f>
        <v>0</v>
      </c>
      <c r="AB179" s="13">
        <f>Sheet2!AB179/Sheet2!AQ179</f>
        <v>0</v>
      </c>
      <c r="AC179" s="13">
        <f>Sheet2!AC179/Sheet2!AR179</f>
        <v>1.3455328310010763E-4</v>
      </c>
      <c r="AD179" s="13">
        <f>Sheet2!AD179/Sheet2!AS179</f>
        <v>0</v>
      </c>
      <c r="AE179" s="13">
        <f>Sheet2!AE179/Sheet2!AT179</f>
        <v>0</v>
      </c>
      <c r="AF179" s="13">
        <f>Sheet2!AF179/Sheet2!AU179</f>
        <v>6.8998923573735196E-5</v>
      </c>
      <c r="AG179" s="13">
        <f>Sheet2!AG179/Sheet2!AO179</f>
        <v>0</v>
      </c>
      <c r="AH179" s="13">
        <f>Sheet2!AH179/Sheet2!AP179</f>
        <v>0</v>
      </c>
      <c r="AI179" s="13">
        <f>Sheet2!AI179/Sheet2!AQ179</f>
        <v>0</v>
      </c>
      <c r="AJ179" s="13">
        <f>Sheet2!AJ179/Sheet2!AR179</f>
        <v>0</v>
      </c>
      <c r="AK179" s="13">
        <f>Sheet2!AK179/Sheet2!AS179</f>
        <v>0</v>
      </c>
      <c r="AL179" s="13">
        <f>Sheet2!AL179/Sheet2!AT179</f>
        <v>0</v>
      </c>
      <c r="AM179" s="13">
        <v>0</v>
      </c>
      <c r="AO179" s="12">
        <v>18580000</v>
      </c>
      <c r="AP179" s="12">
        <v>18580000</v>
      </c>
      <c r="AQ179" s="12">
        <v>18580000</v>
      </c>
      <c r="AR179" s="12">
        <v>18580000</v>
      </c>
      <c r="AS179" s="12">
        <v>18580000</v>
      </c>
      <c r="AT179" s="12">
        <v>18580000</v>
      </c>
      <c r="AU179" s="12">
        <v>18580000</v>
      </c>
      <c r="AW179" s="12"/>
      <c r="AX179" s="12"/>
      <c r="AY179" s="12"/>
      <c r="AZ179" s="12"/>
      <c r="BA179" s="12"/>
      <c r="BB179" s="12"/>
      <c r="BC179" s="12"/>
    </row>
    <row r="180" spans="1:55">
      <c r="A180" s="10" t="s">
        <v>549</v>
      </c>
      <c r="B180" s="10" t="s">
        <v>550</v>
      </c>
      <c r="E180" s="13">
        <f>Sheet2!E180/Sheet2!AO180</f>
        <v>0</v>
      </c>
      <c r="F180" s="13">
        <f>Sheet2!F180/Sheet2!AP180</f>
        <v>0</v>
      </c>
      <c r="G180" s="13">
        <f>Sheet2!G180/Sheet2!AQ180</f>
        <v>5.3763440860215055E-2</v>
      </c>
      <c r="H180" s="13">
        <f>Sheet2!H180/Sheet2!AR180</f>
        <v>0</v>
      </c>
      <c r="I180" s="13">
        <f>Sheet2!I180/Sheet2!AS180</f>
        <v>0.23655913978494625</v>
      </c>
      <c r="J180" s="13">
        <f>Sheet2!J180/Sheet2!AT180</f>
        <v>0</v>
      </c>
      <c r="K180" s="13">
        <f>Sheet2!K180/Sheet2!AU180</f>
        <v>0.35446455913978497</v>
      </c>
      <c r="L180" s="13">
        <f>Sheet2!L180/Sheet2!AO180</f>
        <v>0</v>
      </c>
      <c r="M180" s="13">
        <f>Sheet2!M180/Sheet2!AP180</f>
        <v>0</v>
      </c>
      <c r="N180" s="13">
        <f>Sheet2!N180/Sheet2!AQ180</f>
        <v>0</v>
      </c>
      <c r="O180" s="13">
        <f>Sheet2!O180/Sheet2!AR180</f>
        <v>0</v>
      </c>
      <c r="P180" s="13">
        <f>Sheet2!P180/Sheet2!AS180</f>
        <v>0</v>
      </c>
      <c r="Q180" s="13">
        <f>Sheet2!Q180/Sheet2!AT180</f>
        <v>0</v>
      </c>
      <c r="R180" s="13">
        <f>Sheet2!R180/Sheet2!AU180</f>
        <v>0</v>
      </c>
      <c r="S180" s="13">
        <f>Sheet2!S180/Sheet2!AO180</f>
        <v>5.7169892473118281E-2</v>
      </c>
      <c r="T180" s="13">
        <f>Sheet2!T180/Sheet2!AP180</f>
        <v>3.9174451612903227E-2</v>
      </c>
      <c r="U180" s="13">
        <f>Sheet2!U180/Sheet2!AQ180</f>
        <v>2.4331032258064517E-2</v>
      </c>
      <c r="V180" s="13">
        <f>Sheet2!V180/Sheet2!AR180</f>
        <v>0.22239969892473119</v>
      </c>
      <c r="W180" s="13">
        <f>Sheet2!W180/Sheet2!AS180</f>
        <v>0.15847015053763441</v>
      </c>
      <c r="X180" s="13">
        <f>Sheet2!X180/Sheet2!AT180</f>
        <v>8.9770279569892475E-2</v>
      </c>
      <c r="Y180" s="13">
        <f>Sheet2!Y180/Sheet2!AU180</f>
        <v>0.11517169892473118</v>
      </c>
      <c r="Z180" s="13">
        <f>Sheet2!Z180/Sheet2!AO180</f>
        <v>9.2473118279569897E-4</v>
      </c>
      <c r="AA180" s="13">
        <f>Sheet2!AA180/Sheet2!AP180</f>
        <v>0</v>
      </c>
      <c r="AB180" s="13">
        <f>Sheet2!AB180/Sheet2!AQ180</f>
        <v>5.3326537634408602E-2</v>
      </c>
      <c r="AC180" s="13">
        <f>Sheet2!AC180/Sheet2!AR180</f>
        <v>1.3391311827956989E-2</v>
      </c>
      <c r="AD180" s="13">
        <f>Sheet2!AD180/Sheet2!AS180</f>
        <v>1.5392043010752688E-3</v>
      </c>
      <c r="AE180" s="13">
        <f>Sheet2!AE180/Sheet2!AT180</f>
        <v>3.7741935483870967E-4</v>
      </c>
      <c r="AF180" s="13">
        <f>Sheet2!AF180/Sheet2!AU180</f>
        <v>2.150537634408602E-5</v>
      </c>
      <c r="AG180" s="13">
        <f>Sheet2!AG180/Sheet2!AO180</f>
        <v>0</v>
      </c>
      <c r="AH180" s="13">
        <f>Sheet2!AH180/Sheet2!AP180</f>
        <v>0</v>
      </c>
      <c r="AI180" s="13">
        <f>Sheet2!AI180/Sheet2!AQ180</f>
        <v>0</v>
      </c>
      <c r="AJ180" s="13">
        <f>Sheet2!AJ180/Sheet2!AR180</f>
        <v>0</v>
      </c>
      <c r="AK180" s="13">
        <f>Sheet2!AK180/Sheet2!AS180</f>
        <v>0</v>
      </c>
      <c r="AL180" s="13">
        <f>Sheet2!AL180/Sheet2!AT180</f>
        <v>0</v>
      </c>
      <c r="AM180" s="13">
        <v>0</v>
      </c>
      <c r="AO180" s="12">
        <v>46500000</v>
      </c>
      <c r="AP180" s="12">
        <v>46500000</v>
      </c>
      <c r="AQ180" s="12">
        <v>46500000</v>
      </c>
      <c r="AR180" s="12">
        <v>46500000</v>
      </c>
      <c r="AS180" s="12">
        <v>46500000</v>
      </c>
      <c r="AT180" s="12">
        <v>46500000</v>
      </c>
      <c r="AU180" s="12">
        <v>46500000</v>
      </c>
      <c r="AW180" s="12"/>
      <c r="AX180" s="12"/>
      <c r="AY180" s="12"/>
      <c r="AZ180" s="12"/>
      <c r="BA180" s="12"/>
      <c r="BB180" s="12"/>
      <c r="BC180" s="12"/>
    </row>
    <row r="181" spans="1:55">
      <c r="A181" s="10" t="s">
        <v>551</v>
      </c>
      <c r="B181" s="10" t="s">
        <v>552</v>
      </c>
      <c r="E181" s="13" t="e">
        <f>Sheet2!E181/Sheet2!AO181</f>
        <v>#N/A</v>
      </c>
      <c r="F181" s="13" t="e">
        <f>Sheet2!F181/Sheet2!AP181</f>
        <v>#N/A</v>
      </c>
      <c r="G181" s="13" t="e">
        <f>Sheet2!G181/Sheet2!AQ181</f>
        <v>#N/A</v>
      </c>
      <c r="H181" s="13" t="e">
        <f>Sheet2!H181/Sheet2!AR181</f>
        <v>#N/A</v>
      </c>
      <c r="I181" s="13" t="e">
        <f>Sheet2!I181/Sheet2!AS181</f>
        <v>#N/A</v>
      </c>
      <c r="J181" s="13" t="e">
        <f>Sheet2!J181/Sheet2!AT181</f>
        <v>#N/A</v>
      </c>
      <c r="K181" s="13" t="e">
        <f>Sheet2!K181/Sheet2!AU181</f>
        <v>#N/A</v>
      </c>
      <c r="L181" s="13" t="e">
        <f>Sheet2!L181/Sheet2!AO181</f>
        <v>#N/A</v>
      </c>
      <c r="M181" s="13" t="e">
        <f>Sheet2!M181/Sheet2!AP181</f>
        <v>#N/A</v>
      </c>
      <c r="N181" s="13" t="e">
        <f>Sheet2!N181/Sheet2!AQ181</f>
        <v>#N/A</v>
      </c>
      <c r="O181" s="13" t="e">
        <f>Sheet2!O181/Sheet2!AR181</f>
        <v>#N/A</v>
      </c>
      <c r="P181" s="13" t="e">
        <f>Sheet2!P181/Sheet2!AS181</f>
        <v>#N/A</v>
      </c>
      <c r="Q181" s="13" t="e">
        <f>Sheet2!Q181/Sheet2!AT181</f>
        <v>#N/A</v>
      </c>
      <c r="R181" s="13" t="e">
        <f>Sheet2!R181/Sheet2!AU181</f>
        <v>#N/A</v>
      </c>
      <c r="S181" s="13" t="e">
        <f>Sheet2!S181/Sheet2!AO181</f>
        <v>#N/A</v>
      </c>
      <c r="T181" s="13" t="e">
        <f>Sheet2!T181/Sheet2!AP181</f>
        <v>#N/A</v>
      </c>
      <c r="U181" s="13" t="e">
        <f>Sheet2!U181/Sheet2!AQ181</f>
        <v>#N/A</v>
      </c>
      <c r="V181" s="13" t="e">
        <f>Sheet2!V181/Sheet2!AR181</f>
        <v>#N/A</v>
      </c>
      <c r="W181" s="13" t="e">
        <f>Sheet2!W181/Sheet2!AS181</f>
        <v>#N/A</v>
      </c>
      <c r="X181" s="13" t="e">
        <f>Sheet2!X181/Sheet2!AT181</f>
        <v>#N/A</v>
      </c>
      <c r="Y181" s="13" t="e">
        <f>Sheet2!Y181/Sheet2!AU181</f>
        <v>#N/A</v>
      </c>
      <c r="Z181" s="13" t="e">
        <f>Sheet2!Z181/Sheet2!AO181</f>
        <v>#N/A</v>
      </c>
      <c r="AA181" s="13" t="e">
        <f>Sheet2!AA181/Sheet2!AP181</f>
        <v>#N/A</v>
      </c>
      <c r="AB181" s="13" t="e">
        <f>Sheet2!AB181/Sheet2!AQ181</f>
        <v>#N/A</v>
      </c>
      <c r="AC181" s="13" t="e">
        <f>Sheet2!AC181/Sheet2!AR181</f>
        <v>#N/A</v>
      </c>
      <c r="AD181" s="13" t="e">
        <f>Sheet2!AD181/Sheet2!AS181</f>
        <v>#N/A</v>
      </c>
      <c r="AE181" s="13" t="e">
        <f>Sheet2!AE181/Sheet2!AT181</f>
        <v>#N/A</v>
      </c>
      <c r="AF181" s="13" t="e">
        <f>Sheet2!AF181/Sheet2!AU181</f>
        <v>#N/A</v>
      </c>
      <c r="AG181" s="13" t="e">
        <f>Sheet2!AG181/Sheet2!AO181</f>
        <v>#N/A</v>
      </c>
      <c r="AH181" s="13" t="e">
        <f>Sheet2!AH181/Sheet2!AP181</f>
        <v>#N/A</v>
      </c>
      <c r="AI181" s="13" t="e">
        <f>Sheet2!AI181/Sheet2!AQ181</f>
        <v>#N/A</v>
      </c>
      <c r="AJ181" s="13" t="e">
        <f>Sheet2!AJ181/Sheet2!AR181</f>
        <v>#N/A</v>
      </c>
      <c r="AK181" s="13" t="e">
        <f>Sheet2!AK181/Sheet2!AS181</f>
        <v>#N/A</v>
      </c>
      <c r="AL181" s="13" t="e">
        <f>Sheet2!AL181/Sheet2!AT181</f>
        <v>#N/A</v>
      </c>
      <c r="AM181" s="13" t="e">
        <v>#N/A</v>
      </c>
      <c r="AO181" s="12" t="e">
        <v>#N/A</v>
      </c>
      <c r="AP181" s="12" t="e">
        <v>#N/A</v>
      </c>
      <c r="AQ181" s="12" t="e">
        <v>#N/A</v>
      </c>
      <c r="AR181" s="12" t="e">
        <v>#N/A</v>
      </c>
      <c r="AS181" s="12" t="e">
        <v>#N/A</v>
      </c>
      <c r="AT181" s="12" t="e">
        <v>#N/A</v>
      </c>
      <c r="AU181" s="12" t="e">
        <v>#N/A</v>
      </c>
      <c r="AW181" s="12"/>
      <c r="AX181" s="12"/>
      <c r="AY181" s="12"/>
      <c r="AZ181" s="12"/>
      <c r="BA181" s="12"/>
      <c r="BB181" s="12"/>
      <c r="BC181" s="12"/>
    </row>
    <row r="182" spans="1:55">
      <c r="A182" s="10" t="s">
        <v>553</v>
      </c>
      <c r="B182" s="10" t="s">
        <v>554</v>
      </c>
      <c r="E182" s="13">
        <f>Sheet2!E182/Sheet2!AO182</f>
        <v>0</v>
      </c>
      <c r="F182" s="13">
        <f>Sheet2!F182/Sheet2!AP182</f>
        <v>0</v>
      </c>
      <c r="G182" s="13">
        <f>Sheet2!G182/Sheet2!AQ182</f>
        <v>0.14285714285714285</v>
      </c>
      <c r="H182" s="13">
        <f>Sheet2!H182/Sheet2!AR182</f>
        <v>0</v>
      </c>
      <c r="I182" s="13">
        <f>Sheet2!I182/Sheet2!AS182</f>
        <v>0</v>
      </c>
      <c r="J182" s="13">
        <f>Sheet2!J182/Sheet2!AT182</f>
        <v>0</v>
      </c>
      <c r="K182" s="13">
        <f>Sheet2!K182/Sheet2!AU182</f>
        <v>0</v>
      </c>
      <c r="L182" s="13">
        <f>Sheet2!L182/Sheet2!AO182</f>
        <v>0</v>
      </c>
      <c r="M182" s="13">
        <f>Sheet2!M182/Sheet2!AP182</f>
        <v>0</v>
      </c>
      <c r="N182" s="13">
        <f>Sheet2!N182/Sheet2!AQ182</f>
        <v>0</v>
      </c>
      <c r="O182" s="13">
        <f>Sheet2!O182/Sheet2!AR182</f>
        <v>0</v>
      </c>
      <c r="P182" s="13">
        <f>Sheet2!P182/Sheet2!AS182</f>
        <v>0</v>
      </c>
      <c r="Q182" s="13">
        <f>Sheet2!Q182/Sheet2!AT182</f>
        <v>0</v>
      </c>
      <c r="R182" s="13">
        <f>Sheet2!R182/Sheet2!AU182</f>
        <v>0</v>
      </c>
      <c r="S182" s="13">
        <f>Sheet2!S182/Sheet2!AO182</f>
        <v>0</v>
      </c>
      <c r="T182" s="13">
        <f>Sheet2!T182/Sheet2!AP182</f>
        <v>0</v>
      </c>
      <c r="U182" s="13">
        <f>Sheet2!U182/Sheet2!AQ182</f>
        <v>0</v>
      </c>
      <c r="V182" s="13">
        <f>Sheet2!V182/Sheet2!AR182</f>
        <v>7.0178571428571423E-2</v>
      </c>
      <c r="W182" s="13">
        <f>Sheet2!W182/Sheet2!AS182</f>
        <v>3.4073214285714283E-2</v>
      </c>
      <c r="X182" s="13">
        <f>Sheet2!X182/Sheet2!AT182</f>
        <v>5.1189642857142857E-2</v>
      </c>
      <c r="Y182" s="13">
        <f>Sheet2!Y182/Sheet2!AU182</f>
        <v>4.8862142857142854E-2</v>
      </c>
      <c r="Z182" s="13">
        <f>Sheet2!Z182/Sheet2!AO182</f>
        <v>0</v>
      </c>
      <c r="AA182" s="13">
        <f>Sheet2!AA182/Sheet2!AP182</f>
        <v>0</v>
      </c>
      <c r="AB182" s="13">
        <f>Sheet2!AB182/Sheet2!AQ182</f>
        <v>0</v>
      </c>
      <c r="AC182" s="13">
        <f>Sheet2!AC182/Sheet2!AR182</f>
        <v>0</v>
      </c>
      <c r="AD182" s="13">
        <f>Sheet2!AD182/Sheet2!AS182</f>
        <v>0</v>
      </c>
      <c r="AE182" s="13">
        <f>Sheet2!AE182/Sheet2!AT182</f>
        <v>0</v>
      </c>
      <c r="AF182" s="13">
        <f>Sheet2!AF182/Sheet2!AU182</f>
        <v>0</v>
      </c>
      <c r="AG182" s="13">
        <f>Sheet2!AG182/Sheet2!AO182</f>
        <v>0</v>
      </c>
      <c r="AH182" s="13">
        <f>Sheet2!AH182/Sheet2!AP182</f>
        <v>0</v>
      </c>
      <c r="AI182" s="13">
        <f>Sheet2!AI182/Sheet2!AQ182</f>
        <v>0</v>
      </c>
      <c r="AJ182" s="13">
        <f>Sheet2!AJ182/Sheet2!AR182</f>
        <v>0</v>
      </c>
      <c r="AK182" s="13">
        <f>Sheet2!AK182/Sheet2!AS182</f>
        <v>0</v>
      </c>
      <c r="AL182" s="13">
        <f>Sheet2!AL182/Sheet2!AT182</f>
        <v>0</v>
      </c>
      <c r="AM182" s="13">
        <v>0</v>
      </c>
      <c r="AO182" s="12">
        <v>2800000</v>
      </c>
      <c r="AP182" s="12">
        <v>2800000</v>
      </c>
      <c r="AQ182" s="12">
        <v>2800000</v>
      </c>
      <c r="AR182" s="12">
        <v>2800000</v>
      </c>
      <c r="AS182" s="12">
        <v>2800000</v>
      </c>
      <c r="AT182" s="12">
        <v>2800000</v>
      </c>
      <c r="AU182" s="12">
        <v>2800000</v>
      </c>
      <c r="AW182" s="12"/>
      <c r="AX182" s="12"/>
      <c r="AY182" s="12"/>
      <c r="AZ182" s="12"/>
      <c r="BA182" s="12"/>
      <c r="BB182" s="12"/>
      <c r="BC182" s="12"/>
    </row>
    <row r="183" spans="1:55">
      <c r="A183" s="10" t="s">
        <v>555</v>
      </c>
      <c r="B183" s="10" t="s">
        <v>556</v>
      </c>
      <c r="E183" s="13">
        <f>Sheet2!E183/Sheet2!AO183</f>
        <v>0</v>
      </c>
      <c r="F183" s="13">
        <f>Sheet2!F183/Sheet2!AP183</f>
        <v>0</v>
      </c>
      <c r="G183" s="13">
        <f>Sheet2!G183/Sheet2!AQ183</f>
        <v>0</v>
      </c>
      <c r="H183" s="13">
        <f>Sheet2!H183/Sheet2!AR183</f>
        <v>0</v>
      </c>
      <c r="I183" s="13">
        <f>Sheet2!I183/Sheet2!AS183</f>
        <v>0</v>
      </c>
      <c r="J183" s="13">
        <f>Sheet2!J183/Sheet2!AT183</f>
        <v>0</v>
      </c>
      <c r="K183" s="13">
        <f>Sheet2!K183/Sheet2!AU183</f>
        <v>0</v>
      </c>
      <c r="L183" s="13">
        <f>Sheet2!L183/Sheet2!AO183</f>
        <v>0</v>
      </c>
      <c r="M183" s="13">
        <f>Sheet2!M183/Sheet2!AP183</f>
        <v>0</v>
      </c>
      <c r="N183" s="13">
        <f>Sheet2!N183/Sheet2!AQ183</f>
        <v>0</v>
      </c>
      <c r="O183" s="13">
        <f>Sheet2!O183/Sheet2!AR183</f>
        <v>0</v>
      </c>
      <c r="P183" s="13">
        <f>Sheet2!P183/Sheet2!AS183</f>
        <v>0</v>
      </c>
      <c r="Q183" s="13">
        <f>Sheet2!Q183/Sheet2!AT183</f>
        <v>0</v>
      </c>
      <c r="R183" s="13">
        <f>Sheet2!R183/Sheet2!AU183</f>
        <v>0</v>
      </c>
      <c r="S183" s="13">
        <f>Sheet2!S183/Sheet2!AO183</f>
        <v>0</v>
      </c>
      <c r="T183" s="13">
        <f>Sheet2!T183/Sheet2!AP183</f>
        <v>0</v>
      </c>
      <c r="U183" s="13">
        <f>Sheet2!U183/Sheet2!AQ183</f>
        <v>0</v>
      </c>
      <c r="V183" s="13">
        <f>Sheet2!V183/Sheet2!AR183</f>
        <v>0</v>
      </c>
      <c r="W183" s="13">
        <f>Sheet2!W183/Sheet2!AS183</f>
        <v>0</v>
      </c>
      <c r="X183" s="13">
        <f>Sheet2!X183/Sheet2!AT183</f>
        <v>0</v>
      </c>
      <c r="Y183" s="13">
        <f>Sheet2!Y183/Sheet2!AU183</f>
        <v>0</v>
      </c>
      <c r="Z183" s="13">
        <f>Sheet2!Z183/Sheet2!AO183</f>
        <v>1.5754193548387097</v>
      </c>
      <c r="AA183" s="13">
        <f>Sheet2!AA183/Sheet2!AP183</f>
        <v>0</v>
      </c>
      <c r="AB183" s="13">
        <f>Sheet2!AB183/Sheet2!AQ183</f>
        <v>3.3365591397849462E-2</v>
      </c>
      <c r="AC183" s="13">
        <f>Sheet2!AC183/Sheet2!AR183</f>
        <v>3.2258064516129031E-2</v>
      </c>
      <c r="AD183" s="13">
        <f>Sheet2!AD183/Sheet2!AS183</f>
        <v>0.21581720430107526</v>
      </c>
      <c r="AE183" s="13">
        <f>Sheet2!AE183/Sheet2!AT183</f>
        <v>0</v>
      </c>
      <c r="AF183" s="13">
        <f>Sheet2!AF183/Sheet2!AU183</f>
        <v>0</v>
      </c>
      <c r="AG183" s="13">
        <f>Sheet2!AG183/Sheet2!AO183</f>
        <v>0</v>
      </c>
      <c r="AH183" s="13">
        <f>Sheet2!AH183/Sheet2!AP183</f>
        <v>0</v>
      </c>
      <c r="AI183" s="13">
        <f>Sheet2!AI183/Sheet2!AQ183</f>
        <v>0</v>
      </c>
      <c r="AJ183" s="13">
        <f>Sheet2!AJ183/Sheet2!AR183</f>
        <v>0</v>
      </c>
      <c r="AK183" s="13">
        <f>Sheet2!AK183/Sheet2!AS183</f>
        <v>0</v>
      </c>
      <c r="AL183" s="13">
        <f>Sheet2!AL183/Sheet2!AT183</f>
        <v>0</v>
      </c>
      <c r="AM183" s="13">
        <v>0</v>
      </c>
      <c r="AO183" s="12">
        <v>93000</v>
      </c>
      <c r="AP183" s="12">
        <v>93000</v>
      </c>
      <c r="AQ183" s="12">
        <v>93000</v>
      </c>
      <c r="AR183" s="12">
        <v>93000</v>
      </c>
      <c r="AS183" s="12">
        <v>93000</v>
      </c>
      <c r="AT183" s="12">
        <v>93000</v>
      </c>
      <c r="AU183" s="12">
        <v>93000</v>
      </c>
      <c r="AW183" s="12"/>
      <c r="AX183" s="12"/>
      <c r="AY183" s="12"/>
      <c r="AZ183" s="12"/>
      <c r="BA183" s="12"/>
      <c r="BB183" s="12"/>
      <c r="BC183" s="12"/>
    </row>
    <row r="184" spans="1:55">
      <c r="A184" s="10" t="s">
        <v>557</v>
      </c>
      <c r="B184" s="10" t="s">
        <v>558</v>
      </c>
      <c r="E184" s="13">
        <f>Sheet2!E184/Sheet2!AO184</f>
        <v>0</v>
      </c>
      <c r="F184" s="13">
        <f>Sheet2!F184/Sheet2!AP184</f>
        <v>0</v>
      </c>
      <c r="G184" s="13">
        <f>Sheet2!G184/Sheet2!AQ184</f>
        <v>0</v>
      </c>
      <c r="H184" s="13">
        <f>Sheet2!H184/Sheet2!AR184</f>
        <v>0</v>
      </c>
      <c r="I184" s="13">
        <f>Sheet2!I184/Sheet2!AS184</f>
        <v>0</v>
      </c>
      <c r="J184" s="13">
        <f>Sheet2!J184/Sheet2!AT184</f>
        <v>0</v>
      </c>
      <c r="K184" s="13">
        <f>Sheet2!K184/Sheet2!AU184</f>
        <v>0</v>
      </c>
      <c r="L184" s="13">
        <f>Sheet2!L184/Sheet2!AO184</f>
        <v>0</v>
      </c>
      <c r="M184" s="13">
        <f>Sheet2!M184/Sheet2!AP184</f>
        <v>0</v>
      </c>
      <c r="N184" s="13">
        <f>Sheet2!N184/Sheet2!AQ184</f>
        <v>0</v>
      </c>
      <c r="O184" s="13">
        <f>Sheet2!O184/Sheet2!AR184</f>
        <v>0</v>
      </c>
      <c r="P184" s="13">
        <f>Sheet2!P184/Sheet2!AS184</f>
        <v>0</v>
      </c>
      <c r="Q184" s="13">
        <f>Sheet2!Q184/Sheet2!AT184</f>
        <v>0</v>
      </c>
      <c r="R184" s="13">
        <f>Sheet2!R184/Sheet2!AU184</f>
        <v>0</v>
      </c>
      <c r="S184" s="13">
        <f>Sheet2!S184/Sheet2!AO184</f>
        <v>0</v>
      </c>
      <c r="T184" s="13">
        <f>Sheet2!T184/Sheet2!AP184</f>
        <v>0</v>
      </c>
      <c r="U184" s="13">
        <f>Sheet2!U184/Sheet2!AQ184</f>
        <v>0</v>
      </c>
      <c r="V184" s="13">
        <f>Sheet2!V184/Sheet2!AR184</f>
        <v>1.9195612431444241E-4</v>
      </c>
      <c r="W184" s="13">
        <f>Sheet2!W184/Sheet2!AS184</f>
        <v>0</v>
      </c>
      <c r="X184" s="13">
        <f>Sheet2!X184/Sheet2!AT184</f>
        <v>0</v>
      </c>
      <c r="Y184" s="13">
        <f>Sheet2!Y184/Sheet2!AU184</f>
        <v>0</v>
      </c>
      <c r="Z184" s="13">
        <f>Sheet2!Z184/Sheet2!AO184</f>
        <v>0</v>
      </c>
      <c r="AA184" s="13">
        <f>Sheet2!AA184/Sheet2!AP184</f>
        <v>0</v>
      </c>
      <c r="AB184" s="13">
        <f>Sheet2!AB184/Sheet2!AQ184</f>
        <v>9.1407678244972577E-4</v>
      </c>
      <c r="AC184" s="13">
        <f>Sheet2!AC184/Sheet2!AR184</f>
        <v>0</v>
      </c>
      <c r="AD184" s="13">
        <f>Sheet2!AD184/Sheet2!AS184</f>
        <v>0</v>
      </c>
      <c r="AE184" s="13">
        <f>Sheet2!AE184/Sheet2!AT184</f>
        <v>5.1188299817184646E-4</v>
      </c>
      <c r="AF184" s="13">
        <f>Sheet2!AF184/Sheet2!AU184</f>
        <v>0</v>
      </c>
      <c r="AG184" s="13">
        <f>Sheet2!AG184/Sheet2!AO184</f>
        <v>0</v>
      </c>
      <c r="AH184" s="13">
        <f>Sheet2!AH184/Sheet2!AP184</f>
        <v>0</v>
      </c>
      <c r="AI184" s="13">
        <f>Sheet2!AI184/Sheet2!AQ184</f>
        <v>0</v>
      </c>
      <c r="AJ184" s="13">
        <f>Sheet2!AJ184/Sheet2!AR184</f>
        <v>0</v>
      </c>
      <c r="AK184" s="13">
        <f>Sheet2!AK184/Sheet2!AS184</f>
        <v>0</v>
      </c>
      <c r="AL184" s="13">
        <f>Sheet2!AL184/Sheet2!AT184</f>
        <v>0</v>
      </c>
      <c r="AM184" s="13">
        <v>0</v>
      </c>
      <c r="AO184" s="12">
        <v>1094000</v>
      </c>
      <c r="AP184" s="12">
        <v>1094000</v>
      </c>
      <c r="AQ184" s="12">
        <v>1094000</v>
      </c>
      <c r="AR184" s="12">
        <v>1094000</v>
      </c>
      <c r="AS184" s="12">
        <v>1094000</v>
      </c>
      <c r="AT184" s="12">
        <v>1094000</v>
      </c>
      <c r="AU184" s="12">
        <v>1094000</v>
      </c>
      <c r="AW184" s="12"/>
      <c r="AX184" s="12"/>
      <c r="AY184" s="12"/>
      <c r="AZ184" s="12"/>
      <c r="BA184" s="12"/>
      <c r="BB184" s="12"/>
      <c r="BC184" s="12"/>
    </row>
    <row r="185" spans="1:55">
      <c r="A185" s="10" t="s">
        <v>559</v>
      </c>
      <c r="B185" s="10" t="s">
        <v>560</v>
      </c>
      <c r="E185" s="13">
        <f>Sheet2!E185/Sheet2!AO185</f>
        <v>0</v>
      </c>
      <c r="F185" s="13">
        <f>Sheet2!F185/Sheet2!AP185</f>
        <v>0</v>
      </c>
      <c r="G185" s="13">
        <f>Sheet2!G185/Sheet2!AQ185</f>
        <v>0</v>
      </c>
      <c r="H185" s="13">
        <f>Sheet2!H185/Sheet2!AR185</f>
        <v>0</v>
      </c>
      <c r="I185" s="13">
        <f>Sheet2!I185/Sheet2!AS185</f>
        <v>0</v>
      </c>
      <c r="J185" s="13">
        <f>Sheet2!J185/Sheet2!AT185</f>
        <v>0</v>
      </c>
      <c r="K185" s="13">
        <f>Sheet2!K185/Sheet2!AU185</f>
        <v>0</v>
      </c>
      <c r="L185" s="13">
        <f>Sheet2!L185/Sheet2!AO185</f>
        <v>0</v>
      </c>
      <c r="M185" s="13">
        <f>Sheet2!M185/Sheet2!AP185</f>
        <v>0</v>
      </c>
      <c r="N185" s="13">
        <f>Sheet2!N185/Sheet2!AQ185</f>
        <v>0</v>
      </c>
      <c r="O185" s="13">
        <f>Sheet2!O185/Sheet2!AR185</f>
        <v>0</v>
      </c>
      <c r="P185" s="13">
        <f>Sheet2!P185/Sheet2!AS185</f>
        <v>0</v>
      </c>
      <c r="Q185" s="13">
        <f>Sheet2!Q185/Sheet2!AT185</f>
        <v>0</v>
      </c>
      <c r="R185" s="13">
        <f>Sheet2!R185/Sheet2!AU185</f>
        <v>0</v>
      </c>
      <c r="S185" s="13">
        <f>Sheet2!S185/Sheet2!AO185</f>
        <v>4.8122065727699533E-3</v>
      </c>
      <c r="T185" s="13">
        <f>Sheet2!T185/Sheet2!AP185</f>
        <v>3.9123630672926448E-4</v>
      </c>
      <c r="U185" s="13">
        <f>Sheet2!U185/Sheet2!AQ185</f>
        <v>2.3787167449139279E-2</v>
      </c>
      <c r="V185" s="13">
        <f>Sheet2!V185/Sheet2!AR185</f>
        <v>0</v>
      </c>
      <c r="W185" s="13">
        <f>Sheet2!W185/Sheet2!AS185</f>
        <v>0</v>
      </c>
      <c r="X185" s="13">
        <f>Sheet2!X185/Sheet2!AT185</f>
        <v>5.2425665101721438E-3</v>
      </c>
      <c r="Y185" s="13">
        <f>Sheet2!Y185/Sheet2!AU185</f>
        <v>1.2519561815336462E-6</v>
      </c>
      <c r="Z185" s="13">
        <f>Sheet2!Z185/Sheet2!AO185</f>
        <v>0</v>
      </c>
      <c r="AA185" s="13">
        <f>Sheet2!AA185/Sheet2!AP185</f>
        <v>0</v>
      </c>
      <c r="AB185" s="13">
        <f>Sheet2!AB185/Sheet2!AQ185</f>
        <v>0</v>
      </c>
      <c r="AC185" s="13">
        <f>Sheet2!AC185/Sheet2!AR185</f>
        <v>0</v>
      </c>
      <c r="AD185" s="13">
        <f>Sheet2!AD185/Sheet2!AS185</f>
        <v>0</v>
      </c>
      <c r="AE185" s="13">
        <f>Sheet2!AE185/Sheet2!AT185</f>
        <v>0</v>
      </c>
      <c r="AF185" s="13">
        <f>Sheet2!AF185/Sheet2!AU185</f>
        <v>0</v>
      </c>
      <c r="AG185" s="13">
        <f>Sheet2!AG185/Sheet2!AO185</f>
        <v>0</v>
      </c>
      <c r="AH185" s="13">
        <f>Sheet2!AH185/Sheet2!AP185</f>
        <v>0</v>
      </c>
      <c r="AI185" s="13">
        <f>Sheet2!AI185/Sheet2!AQ185</f>
        <v>0</v>
      </c>
      <c r="AJ185" s="13">
        <f>Sheet2!AJ185/Sheet2!AR185</f>
        <v>0</v>
      </c>
      <c r="AK185" s="13">
        <f>Sheet2!AK185/Sheet2!AS185</f>
        <v>0</v>
      </c>
      <c r="AL185" s="13">
        <f>Sheet2!AL185/Sheet2!AT185</f>
        <v>0</v>
      </c>
      <c r="AM185" s="13">
        <v>0</v>
      </c>
      <c r="AO185" s="12">
        <v>6390000</v>
      </c>
      <c r="AP185" s="12">
        <v>6390000</v>
      </c>
      <c r="AQ185" s="12">
        <v>6390000</v>
      </c>
      <c r="AR185" s="12">
        <v>6390000</v>
      </c>
      <c r="AS185" s="12">
        <v>6390000</v>
      </c>
      <c r="AT185" s="12">
        <v>6390000</v>
      </c>
      <c r="AU185" s="12">
        <v>6390000</v>
      </c>
      <c r="AW185" s="12"/>
      <c r="AX185" s="12"/>
      <c r="AY185" s="12"/>
      <c r="AZ185" s="12"/>
      <c r="BA185" s="12"/>
      <c r="BB185" s="12"/>
      <c r="BC185" s="12"/>
    </row>
    <row r="186" spans="1:55">
      <c r="A186" s="10" t="s">
        <v>561</v>
      </c>
      <c r="B186" s="10" t="s">
        <v>562</v>
      </c>
      <c r="E186" s="13">
        <f>Sheet2!E186/Sheet2!AO186</f>
        <v>0</v>
      </c>
      <c r="F186" s="13">
        <f>Sheet2!F186/Sheet2!AP186</f>
        <v>0</v>
      </c>
      <c r="G186" s="13">
        <f>Sheet2!G186/Sheet2!AQ186</f>
        <v>0</v>
      </c>
      <c r="H186" s="13">
        <f>Sheet2!H186/Sheet2!AR186</f>
        <v>0</v>
      </c>
      <c r="I186" s="13">
        <f>Sheet2!I186/Sheet2!AS186</f>
        <v>0</v>
      </c>
      <c r="J186" s="13">
        <f>Sheet2!J186/Sheet2!AT186</f>
        <v>0</v>
      </c>
      <c r="K186" s="13">
        <f>Sheet2!K186/Sheet2!AU186</f>
        <v>0</v>
      </c>
      <c r="L186" s="13">
        <f>Sheet2!L186/Sheet2!AO186</f>
        <v>0</v>
      </c>
      <c r="M186" s="13">
        <f>Sheet2!M186/Sheet2!AP186</f>
        <v>0</v>
      </c>
      <c r="N186" s="13">
        <f>Sheet2!N186/Sheet2!AQ186</f>
        <v>0</v>
      </c>
      <c r="O186" s="13">
        <f>Sheet2!O186/Sheet2!AR186</f>
        <v>1.8970382490336962E-4</v>
      </c>
      <c r="P186" s="13">
        <f>Sheet2!P186/Sheet2!AS186</f>
        <v>7.1138934338763606E-6</v>
      </c>
      <c r="Q186" s="13">
        <f>Sheet2!Q186/Sheet2!AT186</f>
        <v>3.5569467169381803E-6</v>
      </c>
      <c r="R186" s="13">
        <f>Sheet2!R186/Sheet2!AU186</f>
        <v>0</v>
      </c>
      <c r="S186" s="13">
        <f>Sheet2!S186/Sheet2!AO186</f>
        <v>1.422778686775272E-3</v>
      </c>
      <c r="T186" s="13">
        <f>Sheet2!T186/Sheet2!AP186</f>
        <v>4.7425956225842407E-6</v>
      </c>
      <c r="U186" s="13">
        <f>Sheet2!U186/Sheet2!AQ186</f>
        <v>1.541343577339878E-4</v>
      </c>
      <c r="V186" s="13">
        <f>Sheet2!V186/Sheet2!AR186</f>
        <v>7.2755685186502569E-3</v>
      </c>
      <c r="W186" s="13">
        <f>Sheet2!W186/Sheet2!AS186</f>
        <v>2.9583528965402766E-2</v>
      </c>
      <c r="X186" s="13">
        <f>Sheet2!X186/Sheet2!AT186</f>
        <v>2.8289820018496123E-3</v>
      </c>
      <c r="Y186" s="13">
        <f>Sheet2!Y186/Sheet2!AU186</f>
        <v>8.3306063408503475E-4</v>
      </c>
      <c r="Z186" s="13">
        <f>Sheet2!Z186/Sheet2!AO186</f>
        <v>0</v>
      </c>
      <c r="AA186" s="13">
        <f>Sheet2!AA186/Sheet2!AP186</f>
        <v>0</v>
      </c>
      <c r="AB186" s="13">
        <f>Sheet2!AB186/Sheet2!AQ186</f>
        <v>7.1138934338763599E-8</v>
      </c>
      <c r="AC186" s="13">
        <f>Sheet2!AC186/Sheet2!AR186</f>
        <v>0</v>
      </c>
      <c r="AD186" s="13">
        <f>Sheet2!AD186/Sheet2!AS186</f>
        <v>0</v>
      </c>
      <c r="AE186" s="13">
        <f>Sheet2!AE186/Sheet2!AT186</f>
        <v>3.8794432192739084E-5</v>
      </c>
      <c r="AF186" s="13">
        <f>Sheet2!AF186/Sheet2!AU186</f>
        <v>0</v>
      </c>
      <c r="AG186" s="13">
        <f>Sheet2!AG186/Sheet2!AO186</f>
        <v>0</v>
      </c>
      <c r="AH186" s="13">
        <f>Sheet2!AH186/Sheet2!AP186</f>
        <v>0</v>
      </c>
      <c r="AI186" s="13">
        <f>Sheet2!AI186/Sheet2!AQ186</f>
        <v>0</v>
      </c>
      <c r="AJ186" s="13">
        <f>Sheet2!AJ186/Sheet2!AR186</f>
        <v>1.1856489056460601E-5</v>
      </c>
      <c r="AK186" s="13">
        <f>Sheet2!AK186/Sheet2!AS186</f>
        <v>8.2995423395224206E-6</v>
      </c>
      <c r="AL186" s="13">
        <f>Sheet2!AL186/Sheet2!AT186</f>
        <v>0</v>
      </c>
      <c r="AM186" s="13">
        <v>7.1138934338763606E-6</v>
      </c>
      <c r="AO186" s="12">
        <v>42171000</v>
      </c>
      <c r="AP186" s="12">
        <v>42171000</v>
      </c>
      <c r="AQ186" s="12">
        <v>42171000</v>
      </c>
      <c r="AR186" s="12">
        <v>42171000</v>
      </c>
      <c r="AS186" s="12">
        <v>42171000</v>
      </c>
      <c r="AT186" s="12">
        <v>42171000</v>
      </c>
      <c r="AU186" s="12">
        <v>42171000</v>
      </c>
      <c r="AW186" s="12"/>
      <c r="AX186" s="12"/>
      <c r="AY186" s="12"/>
      <c r="AZ186" s="12"/>
      <c r="BA186" s="12"/>
      <c r="BB186" s="12"/>
      <c r="BC186" s="12"/>
    </row>
    <row r="187" spans="1:55">
      <c r="A187" s="10" t="s">
        <v>563</v>
      </c>
      <c r="B187" s="10" t="s">
        <v>564</v>
      </c>
      <c r="E187" s="13" t="e">
        <f>Sheet2!E187/Sheet2!AO187</f>
        <v>#N/A</v>
      </c>
      <c r="F187" s="13" t="e">
        <f>Sheet2!F187/Sheet2!AP187</f>
        <v>#N/A</v>
      </c>
      <c r="G187" s="13" t="e">
        <f>Sheet2!G187/Sheet2!AQ187</f>
        <v>#N/A</v>
      </c>
      <c r="H187" s="13" t="e">
        <f>Sheet2!H187/Sheet2!AR187</f>
        <v>#N/A</v>
      </c>
      <c r="I187" s="13" t="e">
        <f>Sheet2!I187/Sheet2!AS187</f>
        <v>#N/A</v>
      </c>
      <c r="J187" s="13" t="e">
        <f>Sheet2!J187/Sheet2!AT187</f>
        <v>#N/A</v>
      </c>
      <c r="K187" s="13" t="e">
        <f>Sheet2!K187/Sheet2!AU187</f>
        <v>#N/A</v>
      </c>
      <c r="L187" s="13" t="e">
        <f>Sheet2!L187/Sheet2!AO187</f>
        <v>#N/A</v>
      </c>
      <c r="M187" s="13" t="e">
        <f>Sheet2!M187/Sheet2!AP187</f>
        <v>#N/A</v>
      </c>
      <c r="N187" s="13" t="e">
        <f>Sheet2!N187/Sheet2!AQ187</f>
        <v>#N/A</v>
      </c>
      <c r="O187" s="13" t="e">
        <f>Sheet2!O187/Sheet2!AR187</f>
        <v>#N/A</v>
      </c>
      <c r="P187" s="13" t="e">
        <f>Sheet2!P187/Sheet2!AS187</f>
        <v>#N/A</v>
      </c>
      <c r="Q187" s="13" t="e">
        <f>Sheet2!Q187/Sheet2!AT187</f>
        <v>#N/A</v>
      </c>
      <c r="R187" s="13" t="e">
        <f>Sheet2!R187/Sheet2!AU187</f>
        <v>#N/A</v>
      </c>
      <c r="S187" s="13" t="e">
        <f>Sheet2!S187/Sheet2!AO187</f>
        <v>#N/A</v>
      </c>
      <c r="T187" s="13" t="e">
        <f>Sheet2!T187/Sheet2!AP187</f>
        <v>#N/A</v>
      </c>
      <c r="U187" s="13" t="e">
        <f>Sheet2!U187/Sheet2!AQ187</f>
        <v>#N/A</v>
      </c>
      <c r="V187" s="13" t="e">
        <f>Sheet2!V187/Sheet2!AR187</f>
        <v>#N/A</v>
      </c>
      <c r="W187" s="13" t="e">
        <f>Sheet2!W187/Sheet2!AS187</f>
        <v>#N/A</v>
      </c>
      <c r="X187" s="13" t="e">
        <f>Sheet2!X187/Sheet2!AT187</f>
        <v>#N/A</v>
      </c>
      <c r="Y187" s="13" t="e">
        <f>Sheet2!Y187/Sheet2!AU187</f>
        <v>#N/A</v>
      </c>
      <c r="Z187" s="13" t="e">
        <f>Sheet2!Z187/Sheet2!AO187</f>
        <v>#N/A</v>
      </c>
      <c r="AA187" s="13" t="e">
        <f>Sheet2!AA187/Sheet2!AP187</f>
        <v>#N/A</v>
      </c>
      <c r="AB187" s="13" t="e">
        <f>Sheet2!AB187/Sheet2!AQ187</f>
        <v>#N/A</v>
      </c>
      <c r="AC187" s="13" t="e">
        <f>Sheet2!AC187/Sheet2!AR187</f>
        <v>#N/A</v>
      </c>
      <c r="AD187" s="13" t="e">
        <f>Sheet2!AD187/Sheet2!AS187</f>
        <v>#N/A</v>
      </c>
      <c r="AE187" s="13" t="e">
        <f>Sheet2!AE187/Sheet2!AT187</f>
        <v>#N/A</v>
      </c>
      <c r="AF187" s="13" t="e">
        <f>Sheet2!AF187/Sheet2!AU187</f>
        <v>#N/A</v>
      </c>
      <c r="AG187" s="13" t="e">
        <f>Sheet2!AG187/Sheet2!AO187</f>
        <v>#N/A</v>
      </c>
      <c r="AH187" s="13" t="e">
        <f>Sheet2!AH187/Sheet2!AP187</f>
        <v>#N/A</v>
      </c>
      <c r="AI187" s="13" t="e">
        <f>Sheet2!AI187/Sheet2!AQ187</f>
        <v>#N/A</v>
      </c>
      <c r="AJ187" s="13" t="e">
        <f>Sheet2!AJ187/Sheet2!AR187</f>
        <v>#N/A</v>
      </c>
      <c r="AK187" s="13" t="e">
        <f>Sheet2!AK187/Sheet2!AS187</f>
        <v>#N/A</v>
      </c>
      <c r="AL187" s="13" t="e">
        <f>Sheet2!AL187/Sheet2!AT187</f>
        <v>#N/A</v>
      </c>
      <c r="AM187" s="13" t="e">
        <v>#N/A</v>
      </c>
      <c r="AO187" s="12" t="e">
        <v>#N/A</v>
      </c>
      <c r="AP187" s="12" t="e">
        <v>#N/A</v>
      </c>
      <c r="AQ187" s="12" t="e">
        <v>#N/A</v>
      </c>
      <c r="AR187" s="12" t="e">
        <v>#N/A</v>
      </c>
      <c r="AS187" s="12" t="e">
        <v>#N/A</v>
      </c>
      <c r="AT187" s="12" t="e">
        <v>#N/A</v>
      </c>
      <c r="AU187" s="12" t="e">
        <v>#N/A</v>
      </c>
      <c r="AW187" s="12"/>
      <c r="AX187" s="12"/>
      <c r="AY187" s="12"/>
      <c r="AZ187" s="12"/>
      <c r="BA187" s="12"/>
      <c r="BB187" s="12"/>
      <c r="BC187" s="12"/>
    </row>
    <row r="188" spans="1:55">
      <c r="A188" s="10" t="s">
        <v>565</v>
      </c>
      <c r="B188" s="10" t="s">
        <v>566</v>
      </c>
      <c r="E188" s="13" t="e">
        <f>Sheet2!E188/Sheet2!AO188</f>
        <v>#N/A</v>
      </c>
      <c r="F188" s="13" t="e">
        <f>Sheet2!F188/Sheet2!AP188</f>
        <v>#N/A</v>
      </c>
      <c r="G188" s="13" t="e">
        <f>Sheet2!G188/Sheet2!AQ188</f>
        <v>#N/A</v>
      </c>
      <c r="H188" s="13" t="e">
        <f>Sheet2!H188/Sheet2!AR188</f>
        <v>#N/A</v>
      </c>
      <c r="I188" s="13" t="e">
        <f>Sheet2!I188/Sheet2!AS188</f>
        <v>#N/A</v>
      </c>
      <c r="J188" s="13" t="e">
        <f>Sheet2!J188/Sheet2!AT188</f>
        <v>#N/A</v>
      </c>
      <c r="K188" s="13" t="e">
        <f>Sheet2!K188/Sheet2!AU188</f>
        <v>#N/A</v>
      </c>
      <c r="L188" s="13" t="e">
        <f>Sheet2!L188/Sheet2!AO188</f>
        <v>#N/A</v>
      </c>
      <c r="M188" s="13" t="e">
        <f>Sheet2!M188/Sheet2!AP188</f>
        <v>#N/A</v>
      </c>
      <c r="N188" s="13" t="e">
        <f>Sheet2!N188/Sheet2!AQ188</f>
        <v>#N/A</v>
      </c>
      <c r="O188" s="13" t="e">
        <f>Sheet2!O188/Sheet2!AR188</f>
        <v>#N/A</v>
      </c>
      <c r="P188" s="13" t="e">
        <f>Sheet2!P188/Sheet2!AS188</f>
        <v>#N/A</v>
      </c>
      <c r="Q188" s="13" t="e">
        <f>Sheet2!Q188/Sheet2!AT188</f>
        <v>#N/A</v>
      </c>
      <c r="R188" s="13" t="e">
        <f>Sheet2!R188/Sheet2!AU188</f>
        <v>#N/A</v>
      </c>
      <c r="S188" s="13" t="e">
        <f>Sheet2!S188/Sheet2!AO188</f>
        <v>#N/A</v>
      </c>
      <c r="T188" s="13" t="e">
        <f>Sheet2!T188/Sheet2!AP188</f>
        <v>#N/A</v>
      </c>
      <c r="U188" s="13" t="e">
        <f>Sheet2!U188/Sheet2!AQ188</f>
        <v>#N/A</v>
      </c>
      <c r="V188" s="13" t="e">
        <f>Sheet2!V188/Sheet2!AR188</f>
        <v>#N/A</v>
      </c>
      <c r="W188" s="13" t="e">
        <f>Sheet2!W188/Sheet2!AS188</f>
        <v>#N/A</v>
      </c>
      <c r="X188" s="13" t="e">
        <f>Sheet2!X188/Sheet2!AT188</f>
        <v>#N/A</v>
      </c>
      <c r="Y188" s="13" t="e">
        <f>Sheet2!Y188/Sheet2!AU188</f>
        <v>#N/A</v>
      </c>
      <c r="Z188" s="13" t="e">
        <f>Sheet2!Z188/Sheet2!AO188</f>
        <v>#N/A</v>
      </c>
      <c r="AA188" s="13" t="e">
        <f>Sheet2!AA188/Sheet2!AP188</f>
        <v>#N/A</v>
      </c>
      <c r="AB188" s="13" t="e">
        <f>Sheet2!AB188/Sheet2!AQ188</f>
        <v>#N/A</v>
      </c>
      <c r="AC188" s="13" t="e">
        <f>Sheet2!AC188/Sheet2!AR188</f>
        <v>#N/A</v>
      </c>
      <c r="AD188" s="13" t="e">
        <f>Sheet2!AD188/Sheet2!AS188</f>
        <v>#N/A</v>
      </c>
      <c r="AE188" s="13" t="e">
        <f>Sheet2!AE188/Sheet2!AT188</f>
        <v>#N/A</v>
      </c>
      <c r="AF188" s="13" t="e">
        <f>Sheet2!AF188/Sheet2!AU188</f>
        <v>#N/A</v>
      </c>
      <c r="AG188" s="13" t="e">
        <f>Sheet2!AG188/Sheet2!AO188</f>
        <v>#N/A</v>
      </c>
      <c r="AH188" s="13" t="e">
        <f>Sheet2!AH188/Sheet2!AP188</f>
        <v>#N/A</v>
      </c>
      <c r="AI188" s="13" t="e">
        <f>Sheet2!AI188/Sheet2!AQ188</f>
        <v>#N/A</v>
      </c>
      <c r="AJ188" s="13" t="e">
        <f>Sheet2!AJ188/Sheet2!AR188</f>
        <v>#N/A</v>
      </c>
      <c r="AK188" s="13" t="e">
        <f>Sheet2!AK188/Sheet2!AS188</f>
        <v>#N/A</v>
      </c>
      <c r="AL188" s="13" t="e">
        <f>Sheet2!AL188/Sheet2!AT188</f>
        <v>#N/A</v>
      </c>
      <c r="AM188" s="13" t="e">
        <v>#N/A</v>
      </c>
      <c r="AO188" s="12" t="e">
        <v>#N/A</v>
      </c>
      <c r="AP188" s="12" t="e">
        <v>#N/A</v>
      </c>
      <c r="AQ188" s="12" t="e">
        <v>#N/A</v>
      </c>
      <c r="AR188" s="12" t="e">
        <v>#N/A</v>
      </c>
      <c r="AS188" s="12" t="e">
        <v>#N/A</v>
      </c>
      <c r="AT188" s="12" t="e">
        <v>#N/A</v>
      </c>
      <c r="AU188" s="12" t="e">
        <v>#N/A</v>
      </c>
      <c r="AW188" s="12"/>
      <c r="AX188" s="12"/>
      <c r="AY188" s="12"/>
      <c r="AZ188" s="12"/>
      <c r="BA188" s="12"/>
      <c r="BB188" s="12"/>
      <c r="BC188" s="12"/>
    </row>
    <row r="189" spans="1:55">
      <c r="A189" s="10" t="s">
        <v>567</v>
      </c>
      <c r="B189" s="10" t="s">
        <v>568</v>
      </c>
      <c r="E189" s="13">
        <f>Sheet2!E189/Sheet2!AO189</f>
        <v>3.9755108531446294E-2</v>
      </c>
      <c r="F189" s="13">
        <f>Sheet2!F189/Sheet2!AP189</f>
        <v>0</v>
      </c>
      <c r="G189" s="13">
        <f>Sheet2!G189/Sheet2!AQ189</f>
        <v>2.6575718651725207E-2</v>
      </c>
      <c r="H189" s="13">
        <f>Sheet2!H189/Sheet2!AR189</f>
        <v>0</v>
      </c>
      <c r="I189" s="13">
        <f>Sheet2!I189/Sheet2!AS189</f>
        <v>4.546152193265187E-2</v>
      </c>
      <c r="J189" s="13">
        <f>Sheet2!J189/Sheet2!AT189</f>
        <v>1.5967213987279454E-2</v>
      </c>
      <c r="K189" s="13">
        <f>Sheet2!K189/Sheet2!AU189</f>
        <v>2.6456935324819009E-2</v>
      </c>
      <c r="L189" s="13">
        <f>Sheet2!L189/Sheet2!AO189</f>
        <v>0</v>
      </c>
      <c r="M189" s="13">
        <f>Sheet2!M189/Sheet2!AP189</f>
        <v>0</v>
      </c>
      <c r="N189" s="13">
        <f>Sheet2!N189/Sheet2!AQ189</f>
        <v>0</v>
      </c>
      <c r="O189" s="13">
        <f>Sheet2!O189/Sheet2!AR189</f>
        <v>0</v>
      </c>
      <c r="P189" s="13">
        <f>Sheet2!P189/Sheet2!AS189</f>
        <v>0</v>
      </c>
      <c r="Q189" s="13">
        <f>Sheet2!Q189/Sheet2!AT189</f>
        <v>0</v>
      </c>
      <c r="R189" s="13">
        <f>Sheet2!R189/Sheet2!AU189</f>
        <v>0</v>
      </c>
      <c r="S189" s="13">
        <f>Sheet2!S189/Sheet2!AO189</f>
        <v>0</v>
      </c>
      <c r="T189" s="13">
        <f>Sheet2!T189/Sheet2!AP189</f>
        <v>0</v>
      </c>
      <c r="U189" s="13">
        <f>Sheet2!U189/Sheet2!AQ189</f>
        <v>0</v>
      </c>
      <c r="V189" s="13">
        <f>Sheet2!V189/Sheet2!AR189</f>
        <v>5.5662327301736958E-3</v>
      </c>
      <c r="W189" s="13">
        <f>Sheet2!W189/Sheet2!AS189</f>
        <v>5.1754305184639466E-4</v>
      </c>
      <c r="X189" s="13">
        <f>Sheet2!X189/Sheet2!AT189</f>
        <v>2.0196529792160099E-2</v>
      </c>
      <c r="Y189" s="13">
        <f>Sheet2!Y189/Sheet2!AU189</f>
        <v>7.2251485196142095E-4</v>
      </c>
      <c r="Z189" s="13">
        <f>Sheet2!Z189/Sheet2!AO189</f>
        <v>0</v>
      </c>
      <c r="AA189" s="13">
        <f>Sheet2!AA189/Sheet2!AP189</f>
        <v>0</v>
      </c>
      <c r="AB189" s="13">
        <f>Sheet2!AB189/Sheet2!AQ189</f>
        <v>0</v>
      </c>
      <c r="AC189" s="13">
        <f>Sheet2!AC189/Sheet2!AR189</f>
        <v>0</v>
      </c>
      <c r="AD189" s="13">
        <f>Sheet2!AD189/Sheet2!AS189</f>
        <v>3.1018816956748628E-4</v>
      </c>
      <c r="AE189" s="13">
        <f>Sheet2!AE189/Sheet2!AT189</f>
        <v>0</v>
      </c>
      <c r="AF189" s="13">
        <f>Sheet2!AF189/Sheet2!AU189</f>
        <v>0</v>
      </c>
      <c r="AG189" s="13">
        <f>Sheet2!AG189/Sheet2!AO189</f>
        <v>0</v>
      </c>
      <c r="AH189" s="13">
        <f>Sheet2!AH189/Sheet2!AP189</f>
        <v>0</v>
      </c>
      <c r="AI189" s="13">
        <f>Sheet2!AI189/Sheet2!AQ189</f>
        <v>0</v>
      </c>
      <c r="AJ189" s="13">
        <f>Sheet2!AJ189/Sheet2!AR189</f>
        <v>0</v>
      </c>
      <c r="AK189" s="13">
        <f>Sheet2!AK189/Sheet2!AS189</f>
        <v>0</v>
      </c>
      <c r="AL189" s="13">
        <f>Sheet2!AL189/Sheet2!AT189</f>
        <v>0</v>
      </c>
      <c r="AM189" s="13">
        <v>0</v>
      </c>
      <c r="AO189" s="12">
        <v>12577000</v>
      </c>
      <c r="AP189" s="12">
        <v>17577000</v>
      </c>
      <c r="AQ189" s="12">
        <v>22577000</v>
      </c>
      <c r="AR189" s="12">
        <v>27577000</v>
      </c>
      <c r="AS189" s="12">
        <v>32577000</v>
      </c>
      <c r="AT189" s="12">
        <v>37577000</v>
      </c>
      <c r="AU189" s="12">
        <v>41577000</v>
      </c>
      <c r="AW189" s="12"/>
      <c r="AX189" s="12"/>
      <c r="AY189" s="12"/>
      <c r="AZ189" s="12"/>
      <c r="BA189" s="12"/>
      <c r="BB189" s="12"/>
      <c r="BC189" s="12"/>
    </row>
    <row r="190" spans="1:55">
      <c r="A190" s="10" t="s">
        <v>569</v>
      </c>
      <c r="B190" s="10" t="s">
        <v>570</v>
      </c>
      <c r="E190" s="13" t="e">
        <f>Sheet2!E190/Sheet2!AO190</f>
        <v>#N/A</v>
      </c>
      <c r="F190" s="13" t="e">
        <f>Sheet2!F190/Sheet2!AP190</f>
        <v>#N/A</v>
      </c>
      <c r="G190" s="13" t="e">
        <f>Sheet2!G190/Sheet2!AQ190</f>
        <v>#N/A</v>
      </c>
      <c r="H190" s="13" t="e">
        <f>Sheet2!H190/Sheet2!AR190</f>
        <v>#N/A</v>
      </c>
      <c r="I190" s="13" t="e">
        <f>Sheet2!I190/Sheet2!AS190</f>
        <v>#N/A</v>
      </c>
      <c r="J190" s="13" t="e">
        <f>Sheet2!J190/Sheet2!AT190</f>
        <v>#N/A</v>
      </c>
      <c r="K190" s="13" t="e">
        <f>Sheet2!K190/Sheet2!AU190</f>
        <v>#N/A</v>
      </c>
      <c r="L190" s="13" t="e">
        <f>Sheet2!L190/Sheet2!AO190</f>
        <v>#N/A</v>
      </c>
      <c r="M190" s="13" t="e">
        <f>Sheet2!M190/Sheet2!AP190</f>
        <v>#N/A</v>
      </c>
      <c r="N190" s="13" t="e">
        <f>Sheet2!N190/Sheet2!AQ190</f>
        <v>#N/A</v>
      </c>
      <c r="O190" s="13" t="e">
        <f>Sheet2!O190/Sheet2!AR190</f>
        <v>#N/A</v>
      </c>
      <c r="P190" s="13" t="e">
        <f>Sheet2!P190/Sheet2!AS190</f>
        <v>#N/A</v>
      </c>
      <c r="Q190" s="13" t="e">
        <f>Sheet2!Q190/Sheet2!AT190</f>
        <v>#N/A</v>
      </c>
      <c r="R190" s="13" t="e">
        <f>Sheet2!R190/Sheet2!AU190</f>
        <v>#N/A</v>
      </c>
      <c r="S190" s="13" t="e">
        <f>Sheet2!S190/Sheet2!AO190</f>
        <v>#N/A</v>
      </c>
      <c r="T190" s="13" t="e">
        <f>Sheet2!T190/Sheet2!AP190</f>
        <v>#N/A</v>
      </c>
      <c r="U190" s="13" t="e">
        <f>Sheet2!U190/Sheet2!AQ190</f>
        <v>#N/A</v>
      </c>
      <c r="V190" s="13" t="e">
        <f>Sheet2!V190/Sheet2!AR190</f>
        <v>#N/A</v>
      </c>
      <c r="W190" s="13" t="e">
        <f>Sheet2!W190/Sheet2!AS190</f>
        <v>#N/A</v>
      </c>
      <c r="X190" s="13" t="e">
        <f>Sheet2!X190/Sheet2!AT190</f>
        <v>#N/A</v>
      </c>
      <c r="Y190" s="13" t="e">
        <f>Sheet2!Y190/Sheet2!AU190</f>
        <v>#N/A</v>
      </c>
      <c r="Z190" s="13" t="e">
        <f>Sheet2!Z190/Sheet2!AO190</f>
        <v>#N/A</v>
      </c>
      <c r="AA190" s="13" t="e">
        <f>Sheet2!AA190/Sheet2!AP190</f>
        <v>#N/A</v>
      </c>
      <c r="AB190" s="13" t="e">
        <f>Sheet2!AB190/Sheet2!AQ190</f>
        <v>#N/A</v>
      </c>
      <c r="AC190" s="13" t="e">
        <f>Sheet2!AC190/Sheet2!AR190</f>
        <v>#N/A</v>
      </c>
      <c r="AD190" s="13" t="e">
        <f>Sheet2!AD190/Sheet2!AS190</f>
        <v>#N/A</v>
      </c>
      <c r="AE190" s="13" t="e">
        <f>Sheet2!AE190/Sheet2!AT190</f>
        <v>#N/A</v>
      </c>
      <c r="AF190" s="13" t="e">
        <f>Sheet2!AF190/Sheet2!AU190</f>
        <v>#N/A</v>
      </c>
      <c r="AG190" s="13" t="e">
        <f>Sheet2!AG190/Sheet2!AO190</f>
        <v>#N/A</v>
      </c>
      <c r="AH190" s="13" t="e">
        <f>Sheet2!AH190/Sheet2!AP190</f>
        <v>#N/A</v>
      </c>
      <c r="AI190" s="13" t="e">
        <f>Sheet2!AI190/Sheet2!AQ190</f>
        <v>#N/A</v>
      </c>
      <c r="AJ190" s="13" t="e">
        <f>Sheet2!AJ190/Sheet2!AR190</f>
        <v>#N/A</v>
      </c>
      <c r="AK190" s="13" t="e">
        <f>Sheet2!AK190/Sheet2!AS190</f>
        <v>#N/A</v>
      </c>
      <c r="AL190" s="13" t="e">
        <f>Sheet2!AL190/Sheet2!AT190</f>
        <v>#N/A</v>
      </c>
      <c r="AM190" s="13" t="e">
        <v>#N/A</v>
      </c>
      <c r="AO190" s="12" t="e">
        <v>#N/A</v>
      </c>
      <c r="AP190" s="12" t="e">
        <v>#N/A</v>
      </c>
      <c r="AQ190" s="12" t="e">
        <v>#N/A</v>
      </c>
      <c r="AR190" s="12" t="e">
        <v>#N/A</v>
      </c>
      <c r="AS190" s="12" t="e">
        <v>#N/A</v>
      </c>
      <c r="AT190" s="12" t="e">
        <v>#N/A</v>
      </c>
      <c r="AU190" s="12" t="e">
        <v>#N/A</v>
      </c>
      <c r="AW190" s="12"/>
      <c r="AX190" s="12"/>
      <c r="AY190" s="12"/>
      <c r="AZ190" s="12"/>
      <c r="BA190" s="12"/>
      <c r="BB190" s="12"/>
      <c r="BC190" s="12"/>
    </row>
    <row r="191" spans="1:55">
      <c r="A191" s="10" t="s">
        <v>571</v>
      </c>
      <c r="B191" s="10" t="s">
        <v>572</v>
      </c>
      <c r="E191" s="13">
        <f>Sheet2!E191/Sheet2!AO191</f>
        <v>0</v>
      </c>
      <c r="F191" s="13">
        <f>Sheet2!F191/Sheet2!AP191</f>
        <v>0</v>
      </c>
      <c r="G191" s="13">
        <f>Sheet2!G191/Sheet2!AQ191</f>
        <v>0</v>
      </c>
      <c r="H191" s="13">
        <f>Sheet2!H191/Sheet2!AR191</f>
        <v>0</v>
      </c>
      <c r="I191" s="13">
        <f>Sheet2!I191/Sheet2!AS191</f>
        <v>0</v>
      </c>
      <c r="J191" s="13">
        <f>Sheet2!J191/Sheet2!AT191</f>
        <v>0</v>
      </c>
      <c r="K191" s="13">
        <f>Sheet2!K191/Sheet2!AU191</f>
        <v>0</v>
      </c>
      <c r="L191" s="13">
        <f>Sheet2!L191/Sheet2!AO191</f>
        <v>0</v>
      </c>
      <c r="M191" s="13">
        <f>Sheet2!M191/Sheet2!AP191</f>
        <v>0</v>
      </c>
      <c r="N191" s="13">
        <f>Sheet2!N191/Sheet2!AQ191</f>
        <v>0</v>
      </c>
      <c r="O191" s="13">
        <f>Sheet2!O191/Sheet2!AR191</f>
        <v>0</v>
      </c>
      <c r="P191" s="13">
        <f>Sheet2!P191/Sheet2!AS191</f>
        <v>0</v>
      </c>
      <c r="Q191" s="13">
        <f>Sheet2!Q191/Sheet2!AT191</f>
        <v>0</v>
      </c>
      <c r="R191" s="13">
        <f>Sheet2!R191/Sheet2!AU191</f>
        <v>0</v>
      </c>
      <c r="S191" s="13">
        <f>Sheet2!S191/Sheet2!AO191</f>
        <v>0</v>
      </c>
      <c r="T191" s="13">
        <f>Sheet2!T191/Sheet2!AP191</f>
        <v>0</v>
      </c>
      <c r="U191" s="13">
        <f>Sheet2!U191/Sheet2!AQ191</f>
        <v>0</v>
      </c>
      <c r="V191" s="13">
        <f>Sheet2!V191/Sheet2!AR191</f>
        <v>0</v>
      </c>
      <c r="W191" s="13">
        <f>Sheet2!W191/Sheet2!AS191</f>
        <v>0</v>
      </c>
      <c r="X191" s="13">
        <f>Sheet2!X191/Sheet2!AT191</f>
        <v>0</v>
      </c>
      <c r="Y191" s="13">
        <f>Sheet2!Y191/Sheet2!AU191</f>
        <v>0</v>
      </c>
      <c r="Z191" s="13">
        <f>Sheet2!Z191/Sheet2!AO191</f>
        <v>0</v>
      </c>
      <c r="AA191" s="13">
        <f>Sheet2!AA191/Sheet2!AP191</f>
        <v>0</v>
      </c>
      <c r="AB191" s="13">
        <f>Sheet2!AB191/Sheet2!AQ191</f>
        <v>0</v>
      </c>
      <c r="AC191" s="13">
        <f>Sheet2!AC191/Sheet2!AR191</f>
        <v>0</v>
      </c>
      <c r="AD191" s="13">
        <f>Sheet2!AD191/Sheet2!AS191</f>
        <v>0</v>
      </c>
      <c r="AE191" s="13">
        <f>Sheet2!AE191/Sheet2!AT191</f>
        <v>0</v>
      </c>
      <c r="AF191" s="13">
        <f>Sheet2!AF191/Sheet2!AU191</f>
        <v>0</v>
      </c>
      <c r="AG191" s="13">
        <f>Sheet2!AG191/Sheet2!AO191</f>
        <v>0</v>
      </c>
      <c r="AH191" s="13">
        <f>Sheet2!AH191/Sheet2!AP191</f>
        <v>0</v>
      </c>
      <c r="AI191" s="13">
        <f>Sheet2!AI191/Sheet2!AQ191</f>
        <v>0</v>
      </c>
      <c r="AJ191" s="13">
        <f>Sheet2!AJ191/Sheet2!AR191</f>
        <v>0</v>
      </c>
      <c r="AK191" s="13">
        <f>Sheet2!AK191/Sheet2!AS191</f>
        <v>0</v>
      </c>
      <c r="AL191" s="13">
        <f>Sheet2!AL191/Sheet2!AT191</f>
        <v>0</v>
      </c>
      <c r="AM191" s="13">
        <v>0</v>
      </c>
      <c r="AO191" s="12">
        <v>1010000</v>
      </c>
      <c r="AP191" s="12">
        <v>1010000</v>
      </c>
      <c r="AQ191" s="12">
        <v>1010000</v>
      </c>
      <c r="AR191" s="12">
        <v>1010000</v>
      </c>
      <c r="AS191" s="12">
        <v>1010000</v>
      </c>
      <c r="AT191" s="12">
        <v>1010000</v>
      </c>
      <c r="AU191" s="12">
        <v>1010000</v>
      </c>
      <c r="AW191" s="12"/>
      <c r="AX191" s="12"/>
      <c r="AY191" s="12"/>
      <c r="AZ191" s="12"/>
      <c r="BA191" s="12"/>
      <c r="BB191" s="12"/>
      <c r="BC191" s="12"/>
    </row>
    <row r="192" spans="1:55">
      <c r="A192" s="10" t="s">
        <v>573</v>
      </c>
      <c r="B192" s="10" t="s">
        <v>574</v>
      </c>
      <c r="E192" s="13">
        <f>Sheet2!E192/Sheet2!AO192</f>
        <v>0</v>
      </c>
      <c r="F192" s="13">
        <f>Sheet2!F192/Sheet2!AP192</f>
        <v>0</v>
      </c>
      <c r="G192" s="13">
        <f>Sheet2!G192/Sheet2!AQ192</f>
        <v>0</v>
      </c>
      <c r="H192" s="13">
        <f>Sheet2!H192/Sheet2!AR192</f>
        <v>0</v>
      </c>
      <c r="I192" s="13">
        <f>Sheet2!I192/Sheet2!AS192</f>
        <v>0</v>
      </c>
      <c r="J192" s="13">
        <f>Sheet2!J192/Sheet2!AT192</f>
        <v>0</v>
      </c>
      <c r="K192" s="13">
        <f>Sheet2!K192/Sheet2!AU192</f>
        <v>0</v>
      </c>
      <c r="L192" s="13">
        <f>Sheet2!L192/Sheet2!AO192</f>
        <v>0</v>
      </c>
      <c r="M192" s="13">
        <f>Sheet2!M192/Sheet2!AP192</f>
        <v>0</v>
      </c>
      <c r="N192" s="13">
        <f>Sheet2!N192/Sheet2!AQ192</f>
        <v>0</v>
      </c>
      <c r="O192" s="13">
        <f>Sheet2!O192/Sheet2!AR192</f>
        <v>0</v>
      </c>
      <c r="P192" s="13">
        <f>Sheet2!P192/Sheet2!AS192</f>
        <v>0</v>
      </c>
      <c r="Q192" s="13">
        <f>Sheet2!Q192/Sheet2!AT192</f>
        <v>0</v>
      </c>
      <c r="R192" s="13">
        <f>Sheet2!R192/Sheet2!AU192</f>
        <v>8.3436889756790345E-7</v>
      </c>
      <c r="S192" s="13">
        <f>Sheet2!S192/Sheet2!AO192</f>
        <v>0</v>
      </c>
      <c r="T192" s="13">
        <f>Sheet2!T192/Sheet2!AP192</f>
        <v>0</v>
      </c>
      <c r="U192" s="13">
        <f>Sheet2!U192/Sheet2!AQ192</f>
        <v>0</v>
      </c>
      <c r="V192" s="13">
        <f>Sheet2!V192/Sheet2!AR192</f>
        <v>2.3078288656133499E-5</v>
      </c>
      <c r="W192" s="13">
        <f>Sheet2!W192/Sheet2!AS192</f>
        <v>5.4322740990591158E-5</v>
      </c>
      <c r="X192" s="13">
        <f>Sheet2!X192/Sheet2!AT192</f>
        <v>0</v>
      </c>
      <c r="Y192" s="13">
        <f>Sheet2!Y192/Sheet2!AU192</f>
        <v>1.278182140955086E-4</v>
      </c>
      <c r="Z192" s="13">
        <f>Sheet2!Z192/Sheet2!AO192</f>
        <v>0</v>
      </c>
      <c r="AA192" s="13">
        <f>Sheet2!AA192/Sheet2!AP192</f>
        <v>2.1303035682584769E-7</v>
      </c>
      <c r="AB192" s="13">
        <f>Sheet2!AB192/Sheet2!AQ192</f>
        <v>0</v>
      </c>
      <c r="AC192" s="13">
        <f>Sheet2!AC192/Sheet2!AR192</f>
        <v>2.1303035682584769E-4</v>
      </c>
      <c r="AD192" s="13">
        <f>Sheet2!AD192/Sheet2!AS192</f>
        <v>4.8518373868276232E-3</v>
      </c>
      <c r="AE192" s="13">
        <f>Sheet2!AE192/Sheet2!AT192</f>
        <v>0</v>
      </c>
      <c r="AF192" s="13">
        <f>Sheet2!AF192/Sheet2!AU192</f>
        <v>3.1954553523877153E-6</v>
      </c>
      <c r="AG192" s="13">
        <f>Sheet2!AG192/Sheet2!AO192</f>
        <v>0</v>
      </c>
      <c r="AH192" s="13">
        <f>Sheet2!AH192/Sheet2!AP192</f>
        <v>0</v>
      </c>
      <c r="AI192" s="13">
        <f>Sheet2!AI192/Sheet2!AQ192</f>
        <v>0</v>
      </c>
      <c r="AJ192" s="13">
        <f>Sheet2!AJ192/Sheet2!AR192</f>
        <v>0</v>
      </c>
      <c r="AK192" s="13">
        <f>Sheet2!AK192/Sheet2!AS192</f>
        <v>0</v>
      </c>
      <c r="AL192" s="13">
        <f>Sheet2!AL192/Sheet2!AT192</f>
        <v>0</v>
      </c>
      <c r="AM192" s="13">
        <v>0</v>
      </c>
      <c r="AO192" s="12">
        <v>56330000</v>
      </c>
      <c r="AP192" s="12">
        <v>56330000</v>
      </c>
      <c r="AQ192" s="12">
        <v>56330000</v>
      </c>
      <c r="AR192" s="12">
        <v>56330000</v>
      </c>
      <c r="AS192" s="12">
        <v>56330000</v>
      </c>
      <c r="AT192" s="12">
        <v>56330000</v>
      </c>
      <c r="AU192" s="12">
        <v>56330000</v>
      </c>
      <c r="AW192" s="12"/>
      <c r="AX192" s="12"/>
      <c r="AY192" s="12"/>
      <c r="AZ192" s="12"/>
      <c r="BA192" s="12"/>
      <c r="BB192" s="12"/>
      <c r="BC192" s="12"/>
    </row>
    <row r="193" spans="1:55">
      <c r="A193" s="10" t="s">
        <v>575</v>
      </c>
      <c r="B193" s="10" t="s">
        <v>576</v>
      </c>
      <c r="E193" s="13">
        <f>Sheet2!E193/Sheet2!AO193</f>
        <v>0</v>
      </c>
      <c r="F193" s="13">
        <f>Sheet2!F193/Sheet2!AP193</f>
        <v>0</v>
      </c>
      <c r="G193" s="13">
        <f>Sheet2!G193/Sheet2!AQ193</f>
        <v>0</v>
      </c>
      <c r="H193" s="13">
        <f>Sheet2!H193/Sheet2!AR193</f>
        <v>0</v>
      </c>
      <c r="I193" s="13">
        <f>Sheet2!I193/Sheet2!AS193</f>
        <v>0</v>
      </c>
      <c r="J193" s="13">
        <f>Sheet2!J193/Sheet2!AT193</f>
        <v>0</v>
      </c>
      <c r="K193" s="13">
        <f>Sheet2!K193/Sheet2!AU193</f>
        <v>0</v>
      </c>
      <c r="L193" s="13">
        <f>Sheet2!L193/Sheet2!AO193</f>
        <v>0</v>
      </c>
      <c r="M193" s="13">
        <f>Sheet2!M193/Sheet2!AP193</f>
        <v>0</v>
      </c>
      <c r="N193" s="13">
        <f>Sheet2!N193/Sheet2!AQ193</f>
        <v>0</v>
      </c>
      <c r="O193" s="13">
        <f>Sheet2!O193/Sheet2!AR193</f>
        <v>0</v>
      </c>
      <c r="P193" s="13">
        <f>Sheet2!P193/Sheet2!AS193</f>
        <v>0</v>
      </c>
      <c r="Q193" s="13">
        <f>Sheet2!Q193/Sheet2!AT193</f>
        <v>0</v>
      </c>
      <c r="R193" s="13">
        <f>Sheet2!R193/Sheet2!AU193</f>
        <v>0</v>
      </c>
      <c r="S193" s="13">
        <f>Sheet2!S193/Sheet2!AO193</f>
        <v>5.1401006932546059E-4</v>
      </c>
      <c r="T193" s="13">
        <f>Sheet2!T193/Sheet2!AP193</f>
        <v>5.7331892347839837E-5</v>
      </c>
      <c r="U193" s="13">
        <f>Sheet2!U193/Sheet2!AQ193</f>
        <v>1.4717382326840112E-5</v>
      </c>
      <c r="V193" s="13">
        <f>Sheet2!V193/Sheet2!AR193</f>
        <v>2.6700362882322447E-3</v>
      </c>
      <c r="W193" s="13">
        <f>Sheet2!W193/Sheet2!AS193</f>
        <v>9.2388257725527407E-4</v>
      </c>
      <c r="X193" s="13">
        <f>Sheet2!X193/Sheet2!AT193</f>
        <v>0</v>
      </c>
      <c r="Y193" s="13">
        <f>Sheet2!Y193/Sheet2!AU193</f>
        <v>4.8517313792164202E-2</v>
      </c>
      <c r="Z193" s="13">
        <f>Sheet2!Z193/Sheet2!AO193</f>
        <v>2.382458637565789E-4</v>
      </c>
      <c r="AA193" s="13">
        <f>Sheet2!AA193/Sheet2!AP193</f>
        <v>4.5884712374023601E-3</v>
      </c>
      <c r="AB193" s="13">
        <f>Sheet2!AB193/Sheet2!AQ193</f>
        <v>1.4665673792515661E-3</v>
      </c>
      <c r="AC193" s="13">
        <f>Sheet2!AC193/Sheet2!AR193</f>
        <v>5.1635167075238773E-4</v>
      </c>
      <c r="AD193" s="13">
        <f>Sheet2!AD193/Sheet2!AS193</f>
        <v>1.5091924330688598E-2</v>
      </c>
      <c r="AE193" s="13">
        <f>Sheet2!AE193/Sheet2!AT193</f>
        <v>0</v>
      </c>
      <c r="AF193" s="13">
        <f>Sheet2!AF193/Sheet2!AU193</f>
        <v>1.0160814859723576E-2</v>
      </c>
      <c r="AG193" s="13">
        <f>Sheet2!AG193/Sheet2!AO193</f>
        <v>0</v>
      </c>
      <c r="AH193" s="13">
        <f>Sheet2!AH193/Sheet2!AP193</f>
        <v>0</v>
      </c>
      <c r="AI193" s="13">
        <f>Sheet2!AI193/Sheet2!AQ193</f>
        <v>5.6672905079473864E-6</v>
      </c>
      <c r="AJ193" s="13">
        <f>Sheet2!AJ193/Sheet2!AR193</f>
        <v>1.1475164966479514E-5</v>
      </c>
      <c r="AK193" s="13">
        <f>Sheet2!AK193/Sheet2!AS193</f>
        <v>3.7322402931175367E-4</v>
      </c>
      <c r="AL193" s="13">
        <f>Sheet2!AL193/Sheet2!AT193</f>
        <v>0</v>
      </c>
      <c r="AM193" s="13">
        <v>2.4503343262074844E-4</v>
      </c>
      <c r="AO193" s="12">
        <v>227622000</v>
      </c>
      <c r="AP193" s="12">
        <v>227622000</v>
      </c>
      <c r="AQ193" s="12">
        <v>227622000</v>
      </c>
      <c r="AR193" s="12">
        <v>227622000</v>
      </c>
      <c r="AS193" s="12">
        <v>227622000</v>
      </c>
      <c r="AT193" s="12">
        <v>227622000</v>
      </c>
      <c r="AU193" s="12">
        <v>227622000</v>
      </c>
      <c r="AW193" s="12"/>
      <c r="AX193" s="12"/>
      <c r="AY193" s="12"/>
      <c r="AZ193" s="12"/>
      <c r="BA193" s="12"/>
      <c r="BB193" s="12"/>
      <c r="BC193" s="12"/>
    </row>
    <row r="194" spans="1:55">
      <c r="A194" s="10" t="s">
        <v>577</v>
      </c>
      <c r="B194" s="10" t="s">
        <v>578</v>
      </c>
      <c r="E194" s="13">
        <f>Sheet2!E194/Sheet2!AO194</f>
        <v>0</v>
      </c>
      <c r="F194" s="13">
        <f>Sheet2!F194/Sheet2!AP194</f>
        <v>0</v>
      </c>
      <c r="G194" s="13">
        <f>Sheet2!G194/Sheet2!AQ194</f>
        <v>0</v>
      </c>
      <c r="H194" s="13">
        <f>Sheet2!H194/Sheet2!AR194</f>
        <v>0</v>
      </c>
      <c r="I194" s="13">
        <f>Sheet2!I194/Sheet2!AS194</f>
        <v>0</v>
      </c>
      <c r="J194" s="13">
        <f>Sheet2!J194/Sheet2!AT194</f>
        <v>0</v>
      </c>
      <c r="K194" s="13">
        <f>Sheet2!K194/Sheet2!AU194</f>
        <v>0</v>
      </c>
      <c r="L194" s="13">
        <f>Sheet2!L194/Sheet2!AO194</f>
        <v>0</v>
      </c>
      <c r="M194" s="13">
        <f>Sheet2!M194/Sheet2!AP194</f>
        <v>0</v>
      </c>
      <c r="N194" s="13">
        <f>Sheet2!N194/Sheet2!AQ194</f>
        <v>0</v>
      </c>
      <c r="O194" s="13">
        <f>Sheet2!O194/Sheet2!AR194</f>
        <v>0</v>
      </c>
      <c r="P194" s="13">
        <f>Sheet2!P194/Sheet2!AS194</f>
        <v>1.3736263736263736E-4</v>
      </c>
      <c r="Q194" s="13">
        <f>Sheet2!Q194/Sheet2!AT194</f>
        <v>0</v>
      </c>
      <c r="R194" s="13">
        <f>Sheet2!R194/Sheet2!AU194</f>
        <v>0</v>
      </c>
      <c r="S194" s="13">
        <f>Sheet2!S194/Sheet2!AO194</f>
        <v>0</v>
      </c>
      <c r="T194" s="13">
        <f>Sheet2!T194/Sheet2!AP194</f>
        <v>6.353021978021978E-3</v>
      </c>
      <c r="U194" s="13">
        <f>Sheet2!U194/Sheet2!AQ194</f>
        <v>2.1291208791208789E-3</v>
      </c>
      <c r="V194" s="13">
        <f>Sheet2!V194/Sheet2!AR194</f>
        <v>0</v>
      </c>
      <c r="W194" s="13">
        <f>Sheet2!W194/Sheet2!AS194</f>
        <v>7.4862637362637366E-3</v>
      </c>
      <c r="X194" s="13">
        <f>Sheet2!X194/Sheet2!AT194</f>
        <v>0</v>
      </c>
      <c r="Y194" s="13">
        <f>Sheet2!Y194/Sheet2!AU194</f>
        <v>7.554945054945055E-3</v>
      </c>
      <c r="Z194" s="13">
        <f>Sheet2!Z194/Sheet2!AO194</f>
        <v>0</v>
      </c>
      <c r="AA194" s="13">
        <f>Sheet2!AA194/Sheet2!AP194</f>
        <v>0</v>
      </c>
      <c r="AB194" s="13">
        <f>Sheet2!AB194/Sheet2!AQ194</f>
        <v>0</v>
      </c>
      <c r="AC194" s="13">
        <f>Sheet2!AC194/Sheet2!AR194</f>
        <v>8.585164835164835E-4</v>
      </c>
      <c r="AD194" s="13">
        <f>Sheet2!AD194/Sheet2!AS194</f>
        <v>8.9285714285714283E-4</v>
      </c>
      <c r="AE194" s="13">
        <f>Sheet2!AE194/Sheet2!AT194</f>
        <v>0</v>
      </c>
      <c r="AF194" s="13">
        <f>Sheet2!AF194/Sheet2!AU194</f>
        <v>0</v>
      </c>
      <c r="AG194" s="13">
        <f>Sheet2!AG194/Sheet2!AO194</f>
        <v>0</v>
      </c>
      <c r="AH194" s="13">
        <f>Sheet2!AH194/Sheet2!AP194</f>
        <v>0</v>
      </c>
      <c r="AI194" s="13">
        <f>Sheet2!AI194/Sheet2!AQ194</f>
        <v>0</v>
      </c>
      <c r="AJ194" s="13">
        <f>Sheet2!AJ194/Sheet2!AR194</f>
        <v>0</v>
      </c>
      <c r="AK194" s="13">
        <f>Sheet2!AK194/Sheet2!AS194</f>
        <v>0</v>
      </c>
      <c r="AL194" s="13">
        <f>Sheet2!AL194/Sheet2!AT194</f>
        <v>0</v>
      </c>
      <c r="AM194" s="13">
        <v>0</v>
      </c>
      <c r="AO194" s="12">
        <v>2912000</v>
      </c>
      <c r="AP194" s="12">
        <v>2912000</v>
      </c>
      <c r="AQ194" s="12">
        <v>2912000</v>
      </c>
      <c r="AR194" s="12">
        <v>2912000</v>
      </c>
      <c r="AS194" s="12">
        <v>2912000</v>
      </c>
      <c r="AT194" s="12">
        <v>2912000</v>
      </c>
      <c r="AU194" s="12">
        <v>2912000</v>
      </c>
      <c r="AW194" s="12"/>
      <c r="AX194" s="12"/>
      <c r="AY194" s="12"/>
      <c r="AZ194" s="12"/>
      <c r="BA194" s="12"/>
      <c r="BB194" s="12"/>
      <c r="BC194" s="12"/>
    </row>
    <row r="195" spans="1:55">
      <c r="A195" s="10" t="s">
        <v>579</v>
      </c>
      <c r="B195" s="10" t="s">
        <v>580</v>
      </c>
      <c r="E195" s="13" t="e">
        <f>Sheet2!E195/Sheet2!AO195</f>
        <v>#N/A</v>
      </c>
      <c r="F195" s="13" t="e">
        <f>Sheet2!F195/Sheet2!AP195</f>
        <v>#N/A</v>
      </c>
      <c r="G195" s="13" t="e">
        <f>Sheet2!G195/Sheet2!AQ195</f>
        <v>#N/A</v>
      </c>
      <c r="H195" s="13" t="e">
        <f>Sheet2!H195/Sheet2!AR195</f>
        <v>#N/A</v>
      </c>
      <c r="I195" s="13" t="e">
        <f>Sheet2!I195/Sheet2!AS195</f>
        <v>#N/A</v>
      </c>
      <c r="J195" s="13" t="e">
        <f>Sheet2!J195/Sheet2!AT195</f>
        <v>#N/A</v>
      </c>
      <c r="K195" s="13" t="e">
        <f>Sheet2!K195/Sheet2!AU195</f>
        <v>#N/A</v>
      </c>
      <c r="L195" s="13" t="e">
        <f>Sheet2!L195/Sheet2!AO195</f>
        <v>#N/A</v>
      </c>
      <c r="M195" s="13" t="e">
        <f>Sheet2!M195/Sheet2!AP195</f>
        <v>#N/A</v>
      </c>
      <c r="N195" s="13" t="e">
        <f>Sheet2!N195/Sheet2!AQ195</f>
        <v>#N/A</v>
      </c>
      <c r="O195" s="13" t="e">
        <f>Sheet2!O195/Sheet2!AR195</f>
        <v>#N/A</v>
      </c>
      <c r="P195" s="13" t="e">
        <f>Sheet2!P195/Sheet2!AS195</f>
        <v>#N/A</v>
      </c>
      <c r="Q195" s="13" t="e">
        <f>Sheet2!Q195/Sheet2!AT195</f>
        <v>#N/A</v>
      </c>
      <c r="R195" s="13" t="e">
        <f>Sheet2!R195/Sheet2!AU195</f>
        <v>#N/A</v>
      </c>
      <c r="S195" s="13" t="e">
        <f>Sheet2!S195/Sheet2!AO195</f>
        <v>#N/A</v>
      </c>
      <c r="T195" s="13" t="e">
        <f>Sheet2!T195/Sheet2!AP195</f>
        <v>#N/A</v>
      </c>
      <c r="U195" s="13" t="e">
        <f>Sheet2!U195/Sheet2!AQ195</f>
        <v>#N/A</v>
      </c>
      <c r="V195" s="13" t="e">
        <f>Sheet2!V195/Sheet2!AR195</f>
        <v>#N/A</v>
      </c>
      <c r="W195" s="13" t="e">
        <f>Sheet2!W195/Sheet2!AS195</f>
        <v>#N/A</v>
      </c>
      <c r="X195" s="13" t="e">
        <f>Sheet2!X195/Sheet2!AT195</f>
        <v>#N/A</v>
      </c>
      <c r="Y195" s="13" t="e">
        <f>Sheet2!Y195/Sheet2!AU195</f>
        <v>#N/A</v>
      </c>
      <c r="Z195" s="13" t="e">
        <f>Sheet2!Z195/Sheet2!AO195</f>
        <v>#N/A</v>
      </c>
      <c r="AA195" s="13" t="e">
        <f>Sheet2!AA195/Sheet2!AP195</f>
        <v>#N/A</v>
      </c>
      <c r="AB195" s="13" t="e">
        <f>Sheet2!AB195/Sheet2!AQ195</f>
        <v>#N/A</v>
      </c>
      <c r="AC195" s="13" t="e">
        <f>Sheet2!AC195/Sheet2!AR195</f>
        <v>#N/A</v>
      </c>
      <c r="AD195" s="13" t="e">
        <f>Sheet2!AD195/Sheet2!AS195</f>
        <v>#N/A</v>
      </c>
      <c r="AE195" s="13" t="e">
        <f>Sheet2!AE195/Sheet2!AT195</f>
        <v>#N/A</v>
      </c>
      <c r="AF195" s="13" t="e">
        <f>Sheet2!AF195/Sheet2!AU195</f>
        <v>#N/A</v>
      </c>
      <c r="AG195" s="13" t="e">
        <f>Sheet2!AG195/Sheet2!AO195</f>
        <v>#N/A</v>
      </c>
      <c r="AH195" s="13" t="e">
        <f>Sheet2!AH195/Sheet2!AP195</f>
        <v>#N/A</v>
      </c>
      <c r="AI195" s="13" t="e">
        <f>Sheet2!AI195/Sheet2!AQ195</f>
        <v>#N/A</v>
      </c>
      <c r="AJ195" s="13" t="e">
        <f>Sheet2!AJ195/Sheet2!AR195</f>
        <v>#N/A</v>
      </c>
      <c r="AK195" s="13" t="e">
        <f>Sheet2!AK195/Sheet2!AS195</f>
        <v>#N/A</v>
      </c>
      <c r="AL195" s="13" t="e">
        <f>Sheet2!AL195/Sheet2!AT195</f>
        <v>#N/A</v>
      </c>
      <c r="AM195" s="13" t="e">
        <v>#N/A</v>
      </c>
      <c r="AO195" s="12" t="e">
        <v>#N/A</v>
      </c>
      <c r="AP195" s="12" t="e">
        <v>#N/A</v>
      </c>
      <c r="AQ195" s="12" t="e">
        <v>#N/A</v>
      </c>
      <c r="AR195" s="12" t="e">
        <v>#N/A</v>
      </c>
      <c r="AS195" s="12" t="e">
        <v>#N/A</v>
      </c>
      <c r="AT195" s="12" t="e">
        <v>#N/A</v>
      </c>
      <c r="AU195" s="12" t="e">
        <v>#N/A</v>
      </c>
      <c r="AW195" s="12"/>
      <c r="AX195" s="12"/>
      <c r="AY195" s="12"/>
      <c r="AZ195" s="12"/>
      <c r="BA195" s="12"/>
      <c r="BB195" s="12"/>
      <c r="BC195" s="12"/>
    </row>
    <row r="196" spans="1:55">
      <c r="A196" s="10" t="s">
        <v>581</v>
      </c>
      <c r="B196" s="10" t="s">
        <v>582</v>
      </c>
      <c r="E196" s="13">
        <f>Sheet2!E196/Sheet2!AO196</f>
        <v>0</v>
      </c>
      <c r="F196" s="13">
        <f>Sheet2!F196/Sheet2!AP196</f>
        <v>0</v>
      </c>
      <c r="G196" s="13">
        <f>Sheet2!G196/Sheet2!AQ196</f>
        <v>0</v>
      </c>
      <c r="H196" s="13">
        <f>Sheet2!H196/Sheet2!AR196</f>
        <v>0</v>
      </c>
      <c r="I196" s="13">
        <f>Sheet2!I196/Sheet2!AS196</f>
        <v>0</v>
      </c>
      <c r="J196" s="13">
        <f>Sheet2!J196/Sheet2!AT196</f>
        <v>0</v>
      </c>
      <c r="K196" s="13">
        <f>Sheet2!K196/Sheet2!AU196</f>
        <v>0</v>
      </c>
      <c r="L196" s="13">
        <f>Sheet2!L196/Sheet2!AO196</f>
        <v>0</v>
      </c>
      <c r="M196" s="13">
        <f>Sheet2!M196/Sheet2!AP196</f>
        <v>0</v>
      </c>
      <c r="N196" s="13">
        <f>Sheet2!N196/Sheet2!AQ196</f>
        <v>0</v>
      </c>
      <c r="O196" s="13">
        <f>Sheet2!O196/Sheet2!AR196</f>
        <v>0</v>
      </c>
      <c r="P196" s="13">
        <f>Sheet2!P196/Sheet2!AS196</f>
        <v>0</v>
      </c>
      <c r="Q196" s="13">
        <f>Sheet2!Q196/Sheet2!AT196</f>
        <v>0</v>
      </c>
      <c r="R196" s="13">
        <f>Sheet2!R196/Sheet2!AU196</f>
        <v>0</v>
      </c>
      <c r="S196" s="13">
        <f>Sheet2!S196/Sheet2!AO196</f>
        <v>0</v>
      </c>
      <c r="T196" s="13">
        <f>Sheet2!T196/Sheet2!AP196</f>
        <v>0</v>
      </c>
      <c r="U196" s="13">
        <f>Sheet2!U196/Sheet2!AQ196</f>
        <v>0</v>
      </c>
      <c r="V196" s="13">
        <f>Sheet2!V196/Sheet2!AR196</f>
        <v>0</v>
      </c>
      <c r="W196" s="13">
        <f>Sheet2!W196/Sheet2!AS196</f>
        <v>2.6095652173913044E-2</v>
      </c>
      <c r="X196" s="13">
        <f>Sheet2!X196/Sheet2!AT196</f>
        <v>0</v>
      </c>
      <c r="Y196" s="13">
        <f>Sheet2!Y196/Sheet2!AU196</f>
        <v>8.2608695652173908E-3</v>
      </c>
      <c r="Z196" s="13">
        <f>Sheet2!Z196/Sheet2!AO196</f>
        <v>0</v>
      </c>
      <c r="AA196" s="13">
        <f>Sheet2!AA196/Sheet2!AP196</f>
        <v>1.4391304347826086</v>
      </c>
      <c r="AB196" s="13">
        <f>Sheet2!AB196/Sheet2!AQ196</f>
        <v>6.8347826086956526E-2</v>
      </c>
      <c r="AC196" s="13">
        <f>Sheet2!AC196/Sheet2!AR196</f>
        <v>0.10439130434782609</v>
      </c>
      <c r="AD196" s="13">
        <f>Sheet2!AD196/Sheet2!AS196</f>
        <v>2.782608695652174E-2</v>
      </c>
      <c r="AE196" s="13">
        <f>Sheet2!AE196/Sheet2!AT196</f>
        <v>0</v>
      </c>
      <c r="AF196" s="13">
        <f>Sheet2!AF196/Sheet2!AU196</f>
        <v>0</v>
      </c>
      <c r="AG196" s="13">
        <f>Sheet2!AG196/Sheet2!AO196</f>
        <v>0</v>
      </c>
      <c r="AH196" s="13">
        <f>Sheet2!AH196/Sheet2!AP196</f>
        <v>0</v>
      </c>
      <c r="AI196" s="13">
        <f>Sheet2!AI196/Sheet2!AQ196</f>
        <v>0</v>
      </c>
      <c r="AJ196" s="13">
        <f>Sheet2!AJ196/Sheet2!AR196</f>
        <v>0</v>
      </c>
      <c r="AK196" s="13">
        <f>Sheet2!AK196/Sheet2!AS196</f>
        <v>0</v>
      </c>
      <c r="AL196" s="13">
        <f>Sheet2!AL196/Sheet2!AT196</f>
        <v>0</v>
      </c>
      <c r="AM196" s="13">
        <v>0</v>
      </c>
      <c r="AO196" s="12">
        <v>115000</v>
      </c>
      <c r="AP196" s="12">
        <v>115000</v>
      </c>
      <c r="AQ196" s="12">
        <v>115000</v>
      </c>
      <c r="AR196" s="12">
        <v>115000</v>
      </c>
      <c r="AS196" s="12">
        <v>115000</v>
      </c>
      <c r="AT196" s="12">
        <v>115000</v>
      </c>
      <c r="AU196" s="12">
        <v>115000</v>
      </c>
      <c r="AW196" s="12"/>
      <c r="AX196" s="12"/>
      <c r="AY196" s="12"/>
      <c r="AZ196" s="12"/>
      <c r="BA196" s="12"/>
      <c r="BB196" s="12"/>
      <c r="BC196" s="12"/>
    </row>
    <row r="197" spans="1:55">
      <c r="A197" s="10" t="s">
        <v>583</v>
      </c>
      <c r="B197" s="10" t="s">
        <v>584</v>
      </c>
      <c r="E197" s="13">
        <f>Sheet2!E197/Sheet2!AO197</f>
        <v>0</v>
      </c>
      <c r="F197" s="13">
        <f>Sheet2!F197/Sheet2!AP197</f>
        <v>0</v>
      </c>
      <c r="G197" s="13">
        <f>Sheet2!G197/Sheet2!AQ197</f>
        <v>0</v>
      </c>
      <c r="H197" s="13">
        <f>Sheet2!H197/Sheet2!AR197</f>
        <v>0</v>
      </c>
      <c r="I197" s="13">
        <f>Sheet2!I197/Sheet2!AS197</f>
        <v>0</v>
      </c>
      <c r="J197" s="13">
        <f>Sheet2!J197/Sheet2!AT197</f>
        <v>0</v>
      </c>
      <c r="K197" s="13">
        <f>Sheet2!K197/Sheet2!AU197</f>
        <v>0</v>
      </c>
      <c r="L197" s="13">
        <f>Sheet2!L197/Sheet2!AO197</f>
        <v>0</v>
      </c>
      <c r="M197" s="13">
        <f>Sheet2!M197/Sheet2!AP197</f>
        <v>0</v>
      </c>
      <c r="N197" s="13">
        <f>Sheet2!N197/Sheet2!AQ197</f>
        <v>0</v>
      </c>
      <c r="O197" s="13">
        <f>Sheet2!O197/Sheet2!AR197</f>
        <v>0</v>
      </c>
      <c r="P197" s="13">
        <f>Sheet2!P197/Sheet2!AS197</f>
        <v>0</v>
      </c>
      <c r="Q197" s="13">
        <f>Sheet2!Q197/Sheet2!AT197</f>
        <v>0</v>
      </c>
      <c r="R197" s="13">
        <f>Sheet2!R197/Sheet2!AU197</f>
        <v>0</v>
      </c>
      <c r="S197" s="13">
        <f>Sheet2!S197/Sheet2!AO197</f>
        <v>0</v>
      </c>
      <c r="T197" s="13">
        <f>Sheet2!T197/Sheet2!AP197</f>
        <v>1.0005992010652463E-3</v>
      </c>
      <c r="U197" s="13">
        <f>Sheet2!U197/Sheet2!AQ197</f>
        <v>3.6484687083888147E-4</v>
      </c>
      <c r="V197" s="13">
        <f>Sheet2!V197/Sheet2!AR197</f>
        <v>4.6271637816245005E-3</v>
      </c>
      <c r="W197" s="13">
        <f>Sheet2!W197/Sheet2!AS197</f>
        <v>0</v>
      </c>
      <c r="X197" s="13">
        <f>Sheet2!X197/Sheet2!AT197</f>
        <v>0</v>
      </c>
      <c r="Y197" s="13">
        <f>Sheet2!Y197/Sheet2!AU197</f>
        <v>6.4114513981358189E-3</v>
      </c>
      <c r="Z197" s="13">
        <f>Sheet2!Z197/Sheet2!AO197</f>
        <v>0</v>
      </c>
      <c r="AA197" s="13">
        <f>Sheet2!AA197/Sheet2!AP197</f>
        <v>0</v>
      </c>
      <c r="AB197" s="13">
        <f>Sheet2!AB197/Sheet2!AQ197</f>
        <v>0</v>
      </c>
      <c r="AC197" s="13">
        <f>Sheet2!AC197/Sheet2!AR197</f>
        <v>3.9280958721704396E-4</v>
      </c>
      <c r="AD197" s="13">
        <f>Sheet2!AD197/Sheet2!AS197</f>
        <v>0</v>
      </c>
      <c r="AE197" s="13">
        <f>Sheet2!AE197/Sheet2!AT197</f>
        <v>0</v>
      </c>
      <c r="AF197" s="13">
        <f>Sheet2!AF197/Sheet2!AU197</f>
        <v>0</v>
      </c>
      <c r="AG197" s="13">
        <f>Sheet2!AG197/Sheet2!AO197</f>
        <v>0</v>
      </c>
      <c r="AH197" s="13">
        <f>Sheet2!AH197/Sheet2!AP197</f>
        <v>0</v>
      </c>
      <c r="AI197" s="13">
        <f>Sheet2!AI197/Sheet2!AQ197</f>
        <v>0</v>
      </c>
      <c r="AJ197" s="13">
        <f>Sheet2!AJ197/Sheet2!AR197</f>
        <v>0</v>
      </c>
      <c r="AK197" s="13">
        <f>Sheet2!AK197/Sheet2!AS197</f>
        <v>0</v>
      </c>
      <c r="AL197" s="13">
        <f>Sheet2!AL197/Sheet2!AT197</f>
        <v>0</v>
      </c>
      <c r="AM197" s="13">
        <v>0</v>
      </c>
      <c r="AO197" s="12">
        <v>15020000</v>
      </c>
      <c r="AP197" s="12">
        <v>15020000</v>
      </c>
      <c r="AQ197" s="12">
        <v>15020000</v>
      </c>
      <c r="AR197" s="12">
        <v>15020000</v>
      </c>
      <c r="AS197" s="12">
        <v>15020000</v>
      </c>
      <c r="AT197" s="12">
        <v>15020000</v>
      </c>
      <c r="AU197" s="12">
        <v>15020000</v>
      </c>
      <c r="AW197" s="12"/>
      <c r="AX197" s="12"/>
      <c r="AY197" s="12"/>
      <c r="AZ197" s="12"/>
      <c r="BA197" s="12"/>
      <c r="BB197" s="12"/>
      <c r="BC197" s="12"/>
    </row>
    <row r="198" spans="1:55">
      <c r="A198" s="10" t="s">
        <v>585</v>
      </c>
      <c r="B198" s="10" t="s">
        <v>586</v>
      </c>
      <c r="E198" s="13">
        <f>Sheet2!E198/Sheet2!AO198</f>
        <v>0</v>
      </c>
      <c r="F198" s="13">
        <f>Sheet2!F198/Sheet2!AP198</f>
        <v>0</v>
      </c>
      <c r="G198" s="13">
        <f>Sheet2!G198/Sheet2!AQ198</f>
        <v>0</v>
      </c>
      <c r="H198" s="13">
        <f>Sheet2!H198/Sheet2!AR198</f>
        <v>0</v>
      </c>
      <c r="I198" s="13">
        <f>Sheet2!I198/Sheet2!AS198</f>
        <v>0</v>
      </c>
      <c r="J198" s="13">
        <f>Sheet2!J198/Sheet2!AT198</f>
        <v>0</v>
      </c>
      <c r="K198" s="13">
        <f>Sheet2!K198/Sheet2!AU198</f>
        <v>0</v>
      </c>
      <c r="L198" s="13">
        <f>Sheet2!L198/Sheet2!AO198</f>
        <v>0</v>
      </c>
      <c r="M198" s="13">
        <f>Sheet2!M198/Sheet2!AP198</f>
        <v>0</v>
      </c>
      <c r="N198" s="13">
        <f>Sheet2!N198/Sheet2!AQ198</f>
        <v>0</v>
      </c>
      <c r="O198" s="13">
        <f>Sheet2!O198/Sheet2!AR198</f>
        <v>0</v>
      </c>
      <c r="P198" s="13">
        <f>Sheet2!P198/Sheet2!AS198</f>
        <v>0</v>
      </c>
      <c r="Q198" s="13">
        <f>Sheet2!Q198/Sheet2!AT198</f>
        <v>0</v>
      </c>
      <c r="R198" s="13">
        <f>Sheet2!R198/Sheet2!AU198</f>
        <v>0</v>
      </c>
      <c r="S198" s="13">
        <f>Sheet2!S198/Sheet2!AO198</f>
        <v>8.687707641196013E-2</v>
      </c>
      <c r="T198" s="13">
        <f>Sheet2!T198/Sheet2!AP198</f>
        <v>5.2380952380952382E-2</v>
      </c>
      <c r="U198" s="13">
        <f>Sheet2!U198/Sheet2!AQ198</f>
        <v>7.6691029900332226E-3</v>
      </c>
      <c r="V198" s="13">
        <f>Sheet2!V198/Sheet2!AR198</f>
        <v>2.1631598375784423E-2</v>
      </c>
      <c r="W198" s="13">
        <f>Sheet2!W198/Sheet2!AS198</f>
        <v>0</v>
      </c>
      <c r="X198" s="13">
        <f>Sheet2!X198/Sheet2!AT198</f>
        <v>0</v>
      </c>
      <c r="Y198" s="13">
        <f>Sheet2!Y198/Sheet2!AU198</f>
        <v>5.2830140273163531E-2</v>
      </c>
      <c r="Z198" s="13">
        <f>Sheet2!Z198/Sheet2!AO198</f>
        <v>0.3128861941675895</v>
      </c>
      <c r="AA198" s="13">
        <f>Sheet2!AA198/Sheet2!AP198</f>
        <v>0.1056374492432632</v>
      </c>
      <c r="AB198" s="13">
        <f>Sheet2!AB198/Sheet2!AQ198</f>
        <v>0.16235566629752676</v>
      </c>
      <c r="AC198" s="13">
        <f>Sheet2!AC198/Sheet2!AR198</f>
        <v>3.3611590992986343E-2</v>
      </c>
      <c r="AD198" s="13">
        <f>Sheet2!AD198/Sheet2!AS198</f>
        <v>0</v>
      </c>
      <c r="AE198" s="13">
        <f>Sheet2!AE198/Sheet2!AT198</f>
        <v>0</v>
      </c>
      <c r="AF198" s="13">
        <f>Sheet2!AF198/Sheet2!AU198</f>
        <v>5.8484846806939828E-2</v>
      </c>
      <c r="AG198" s="13">
        <f>Sheet2!AG198/Sheet2!AO198</f>
        <v>0</v>
      </c>
      <c r="AH198" s="13">
        <f>Sheet2!AH198/Sheet2!AP198</f>
        <v>0</v>
      </c>
      <c r="AI198" s="13">
        <f>Sheet2!AI198/Sheet2!AQ198</f>
        <v>0</v>
      </c>
      <c r="AJ198" s="13">
        <f>Sheet2!AJ198/Sheet2!AR198</f>
        <v>0</v>
      </c>
      <c r="AK198" s="13">
        <f>Sheet2!AK198/Sheet2!AS198</f>
        <v>0</v>
      </c>
      <c r="AL198" s="13">
        <f>Sheet2!AL198/Sheet2!AT198</f>
        <v>0</v>
      </c>
      <c r="AM198" s="13">
        <v>0</v>
      </c>
      <c r="AO198" s="12">
        <v>54180000</v>
      </c>
      <c r="AP198" s="12">
        <v>54180000</v>
      </c>
      <c r="AQ198" s="12">
        <v>54180000</v>
      </c>
      <c r="AR198" s="12">
        <v>54180000</v>
      </c>
      <c r="AS198" s="12">
        <v>54180000</v>
      </c>
      <c r="AT198" s="12">
        <v>54180000</v>
      </c>
      <c r="AU198" s="12">
        <v>54180000</v>
      </c>
      <c r="AW198" s="12"/>
      <c r="AX198" s="12"/>
      <c r="AY198" s="12"/>
      <c r="AZ198" s="12"/>
      <c r="BA198" s="12"/>
      <c r="BB198" s="12"/>
      <c r="BC198" s="12"/>
    </row>
    <row r="199" spans="1:55">
      <c r="A199" s="10" t="s">
        <v>587</v>
      </c>
      <c r="B199" s="10" t="s">
        <v>588</v>
      </c>
      <c r="E199" s="13" t="e">
        <f>Sheet2!E199/Sheet2!AO199</f>
        <v>#N/A</v>
      </c>
      <c r="F199" s="13" t="e">
        <f>Sheet2!F199/Sheet2!AP199</f>
        <v>#N/A</v>
      </c>
      <c r="G199" s="13" t="e">
        <f>Sheet2!G199/Sheet2!AQ199</f>
        <v>#N/A</v>
      </c>
      <c r="H199" s="13" t="e">
        <f>Sheet2!H199/Sheet2!AR199</f>
        <v>#N/A</v>
      </c>
      <c r="I199" s="13" t="e">
        <f>Sheet2!I199/Sheet2!AS199</f>
        <v>#N/A</v>
      </c>
      <c r="J199" s="13" t="e">
        <f>Sheet2!J199/Sheet2!AT199</f>
        <v>#N/A</v>
      </c>
      <c r="K199" s="13" t="e">
        <f>Sheet2!K199/Sheet2!AU199</f>
        <v>#N/A</v>
      </c>
      <c r="L199" s="13" t="e">
        <f>Sheet2!L199/Sheet2!AO199</f>
        <v>#N/A</v>
      </c>
      <c r="M199" s="13" t="e">
        <f>Sheet2!M199/Sheet2!AP199</f>
        <v>#N/A</v>
      </c>
      <c r="N199" s="13" t="e">
        <f>Sheet2!N199/Sheet2!AQ199</f>
        <v>#N/A</v>
      </c>
      <c r="O199" s="13" t="e">
        <f>Sheet2!O199/Sheet2!AR199</f>
        <v>#N/A</v>
      </c>
      <c r="P199" s="13" t="e">
        <f>Sheet2!P199/Sheet2!AS199</f>
        <v>#N/A</v>
      </c>
      <c r="Q199" s="13" t="e">
        <f>Sheet2!Q199/Sheet2!AT199</f>
        <v>#N/A</v>
      </c>
      <c r="R199" s="13" t="e">
        <f>Sheet2!R199/Sheet2!AU199</f>
        <v>#N/A</v>
      </c>
      <c r="S199" s="13" t="e">
        <f>Sheet2!S199/Sheet2!AO199</f>
        <v>#N/A</v>
      </c>
      <c r="T199" s="13" t="e">
        <f>Sheet2!T199/Sheet2!AP199</f>
        <v>#N/A</v>
      </c>
      <c r="U199" s="13" t="e">
        <f>Sheet2!U199/Sheet2!AQ199</f>
        <v>#N/A</v>
      </c>
      <c r="V199" s="13" t="e">
        <f>Sheet2!V199/Sheet2!AR199</f>
        <v>#N/A</v>
      </c>
      <c r="W199" s="13" t="e">
        <f>Sheet2!W199/Sheet2!AS199</f>
        <v>#N/A</v>
      </c>
      <c r="X199" s="13" t="e">
        <f>Sheet2!X199/Sheet2!AT199</f>
        <v>#N/A</v>
      </c>
      <c r="Y199" s="13" t="e">
        <f>Sheet2!Y199/Sheet2!AU199</f>
        <v>#N/A</v>
      </c>
      <c r="Z199" s="13" t="e">
        <f>Sheet2!Z199/Sheet2!AO199</f>
        <v>#N/A</v>
      </c>
      <c r="AA199" s="13" t="e">
        <f>Sheet2!AA199/Sheet2!AP199</f>
        <v>#N/A</v>
      </c>
      <c r="AB199" s="13" t="e">
        <f>Sheet2!AB199/Sheet2!AQ199</f>
        <v>#N/A</v>
      </c>
      <c r="AC199" s="13" t="e">
        <f>Sheet2!AC199/Sheet2!AR199</f>
        <v>#N/A</v>
      </c>
      <c r="AD199" s="13" t="e">
        <f>Sheet2!AD199/Sheet2!AS199</f>
        <v>#N/A</v>
      </c>
      <c r="AE199" s="13" t="e">
        <f>Sheet2!AE199/Sheet2!AT199</f>
        <v>#N/A</v>
      </c>
      <c r="AF199" s="13" t="e">
        <f>Sheet2!AF199/Sheet2!AU199</f>
        <v>#N/A</v>
      </c>
      <c r="AG199" s="13" t="e">
        <f>Sheet2!AG199/Sheet2!AO199</f>
        <v>#N/A</v>
      </c>
      <c r="AH199" s="13" t="e">
        <f>Sheet2!AH199/Sheet2!AP199</f>
        <v>#N/A</v>
      </c>
      <c r="AI199" s="13" t="e">
        <f>Sheet2!AI199/Sheet2!AQ199</f>
        <v>#N/A</v>
      </c>
      <c r="AJ199" s="13" t="e">
        <f>Sheet2!AJ199/Sheet2!AR199</f>
        <v>#N/A</v>
      </c>
      <c r="AK199" s="13" t="e">
        <f>Sheet2!AK199/Sheet2!AS199</f>
        <v>#N/A</v>
      </c>
      <c r="AL199" s="13" t="e">
        <f>Sheet2!AL199/Sheet2!AT199</f>
        <v>#N/A</v>
      </c>
      <c r="AM199" s="13" t="e">
        <v>#N/A</v>
      </c>
      <c r="AO199" s="12" t="e">
        <v>#N/A</v>
      </c>
      <c r="AP199" s="12" t="e">
        <v>#N/A</v>
      </c>
      <c r="AQ199" s="12" t="e">
        <v>#N/A</v>
      </c>
      <c r="AR199" s="12" t="e">
        <v>#N/A</v>
      </c>
      <c r="AS199" s="12" t="e">
        <v>#N/A</v>
      </c>
      <c r="AT199" s="12" t="e">
        <v>#N/A</v>
      </c>
      <c r="AU199" s="12" t="e">
        <v>#N/A</v>
      </c>
      <c r="AW199" s="12"/>
      <c r="AX199" s="12"/>
      <c r="AY199" s="12"/>
      <c r="AZ199" s="12"/>
      <c r="BA199" s="12"/>
      <c r="BB199" s="12"/>
      <c r="BC199" s="12"/>
    </row>
    <row r="200" spans="1:55">
      <c r="A200" s="10" t="s">
        <v>589</v>
      </c>
      <c r="B200" s="10" t="s">
        <v>590</v>
      </c>
      <c r="E200" s="13" t="e">
        <f>Sheet2!E200/Sheet2!AO200</f>
        <v>#N/A</v>
      </c>
      <c r="F200" s="13" t="e">
        <f>Sheet2!F200/Sheet2!AP200</f>
        <v>#N/A</v>
      </c>
      <c r="G200" s="13" t="e">
        <f>Sheet2!G200/Sheet2!AQ200</f>
        <v>#N/A</v>
      </c>
      <c r="H200" s="13" t="e">
        <f>Sheet2!H200/Sheet2!AR200</f>
        <v>#N/A</v>
      </c>
      <c r="I200" s="13" t="e">
        <f>Sheet2!I200/Sheet2!AS200</f>
        <v>#N/A</v>
      </c>
      <c r="J200" s="13" t="e">
        <f>Sheet2!J200/Sheet2!AT200</f>
        <v>#N/A</v>
      </c>
      <c r="K200" s="13" t="e">
        <f>Sheet2!K200/Sheet2!AU200</f>
        <v>#N/A</v>
      </c>
      <c r="L200" s="13" t="e">
        <f>Sheet2!L200/Sheet2!AO200</f>
        <v>#N/A</v>
      </c>
      <c r="M200" s="13" t="e">
        <f>Sheet2!M200/Sheet2!AP200</f>
        <v>#N/A</v>
      </c>
      <c r="N200" s="13" t="e">
        <f>Sheet2!N200/Sheet2!AQ200</f>
        <v>#N/A</v>
      </c>
      <c r="O200" s="13" t="e">
        <f>Sheet2!O200/Sheet2!AR200</f>
        <v>#N/A</v>
      </c>
      <c r="P200" s="13" t="e">
        <f>Sheet2!P200/Sheet2!AS200</f>
        <v>#N/A</v>
      </c>
      <c r="Q200" s="13" t="e">
        <f>Sheet2!Q200/Sheet2!AT200</f>
        <v>#N/A</v>
      </c>
      <c r="R200" s="13" t="e">
        <f>Sheet2!R200/Sheet2!AU200</f>
        <v>#N/A</v>
      </c>
      <c r="S200" s="13" t="e">
        <f>Sheet2!S200/Sheet2!AO200</f>
        <v>#N/A</v>
      </c>
      <c r="T200" s="13" t="e">
        <f>Sheet2!T200/Sheet2!AP200</f>
        <v>#N/A</v>
      </c>
      <c r="U200" s="13" t="e">
        <f>Sheet2!U200/Sheet2!AQ200</f>
        <v>#N/A</v>
      </c>
      <c r="V200" s="13" t="e">
        <f>Sheet2!V200/Sheet2!AR200</f>
        <v>#N/A</v>
      </c>
      <c r="W200" s="13" t="e">
        <f>Sheet2!W200/Sheet2!AS200</f>
        <v>#N/A</v>
      </c>
      <c r="X200" s="13" t="e">
        <f>Sheet2!X200/Sheet2!AT200</f>
        <v>#N/A</v>
      </c>
      <c r="Y200" s="13" t="e">
        <f>Sheet2!Y200/Sheet2!AU200</f>
        <v>#N/A</v>
      </c>
      <c r="Z200" s="13" t="e">
        <f>Sheet2!Z200/Sheet2!AO200</f>
        <v>#N/A</v>
      </c>
      <c r="AA200" s="13" t="e">
        <f>Sheet2!AA200/Sheet2!AP200</f>
        <v>#N/A</v>
      </c>
      <c r="AB200" s="13" t="e">
        <f>Sheet2!AB200/Sheet2!AQ200</f>
        <v>#N/A</v>
      </c>
      <c r="AC200" s="13" t="e">
        <f>Sheet2!AC200/Sheet2!AR200</f>
        <v>#N/A</v>
      </c>
      <c r="AD200" s="13" t="e">
        <f>Sheet2!AD200/Sheet2!AS200</f>
        <v>#N/A</v>
      </c>
      <c r="AE200" s="13" t="e">
        <f>Sheet2!AE200/Sheet2!AT200</f>
        <v>#N/A</v>
      </c>
      <c r="AF200" s="13" t="e">
        <f>Sheet2!AF200/Sheet2!AU200</f>
        <v>#N/A</v>
      </c>
      <c r="AG200" s="13" t="e">
        <f>Sheet2!AG200/Sheet2!AO200</f>
        <v>#N/A</v>
      </c>
      <c r="AH200" s="13" t="e">
        <f>Sheet2!AH200/Sheet2!AP200</f>
        <v>#N/A</v>
      </c>
      <c r="AI200" s="13" t="e">
        <f>Sheet2!AI200/Sheet2!AQ200</f>
        <v>#N/A</v>
      </c>
      <c r="AJ200" s="13" t="e">
        <f>Sheet2!AJ200/Sheet2!AR200</f>
        <v>#N/A</v>
      </c>
      <c r="AK200" s="13" t="e">
        <f>Sheet2!AK200/Sheet2!AS200</f>
        <v>#N/A</v>
      </c>
      <c r="AL200" s="13" t="e">
        <f>Sheet2!AL200/Sheet2!AT200</f>
        <v>#N/A</v>
      </c>
      <c r="AM200" s="13" t="e">
        <v>#N/A</v>
      </c>
      <c r="AO200" s="12" t="e">
        <v>#N/A</v>
      </c>
      <c r="AP200" s="12" t="e">
        <v>#N/A</v>
      </c>
      <c r="AQ200" s="12" t="e">
        <v>#N/A</v>
      </c>
      <c r="AR200" s="12" t="e">
        <v>#N/A</v>
      </c>
      <c r="AS200" s="12" t="e">
        <v>#N/A</v>
      </c>
      <c r="AT200" s="12" t="e">
        <v>#N/A</v>
      </c>
      <c r="AU200" s="12" t="e">
        <v>#N/A</v>
      </c>
      <c r="AW200" s="12"/>
      <c r="AX200" s="12"/>
      <c r="AY200" s="12"/>
      <c r="AZ200" s="12"/>
      <c r="BA200" s="12"/>
      <c r="BB200" s="12"/>
      <c r="BC200" s="12"/>
    </row>
    <row r="201" spans="1:55">
      <c r="A201" s="10" t="s">
        <v>591</v>
      </c>
      <c r="B201" s="10" t="s">
        <v>592</v>
      </c>
      <c r="E201" s="13">
        <f>Sheet2!E201/Sheet2!AO201</f>
        <v>0</v>
      </c>
      <c r="F201" s="13">
        <f>Sheet2!F201/Sheet2!AP201</f>
        <v>0</v>
      </c>
      <c r="G201" s="13">
        <f>Sheet2!G201/Sheet2!AQ201</f>
        <v>0.29627047751829905</v>
      </c>
      <c r="H201" s="13">
        <f>Sheet2!H201/Sheet2!AR201</f>
        <v>0.22188985709306377</v>
      </c>
      <c r="I201" s="13">
        <f>Sheet2!I201/Sheet2!AS201</f>
        <v>0</v>
      </c>
      <c r="J201" s="13">
        <f>Sheet2!J201/Sheet2!AT201</f>
        <v>0</v>
      </c>
      <c r="K201" s="13">
        <f>Sheet2!K201/Sheet2!AU201</f>
        <v>0</v>
      </c>
      <c r="L201" s="13">
        <f>Sheet2!L201/Sheet2!AO201</f>
        <v>0</v>
      </c>
      <c r="M201" s="13">
        <f>Sheet2!M201/Sheet2!AP201</f>
        <v>0</v>
      </c>
      <c r="N201" s="13">
        <f>Sheet2!N201/Sheet2!AQ201</f>
        <v>0</v>
      </c>
      <c r="O201" s="13">
        <f>Sheet2!O201/Sheet2!AR201</f>
        <v>0</v>
      </c>
      <c r="P201" s="13">
        <f>Sheet2!P201/Sheet2!AS201</f>
        <v>0</v>
      </c>
      <c r="Q201" s="13">
        <f>Sheet2!Q201/Sheet2!AT201</f>
        <v>0</v>
      </c>
      <c r="R201" s="13">
        <f>Sheet2!R201/Sheet2!AU201</f>
        <v>0</v>
      </c>
      <c r="S201" s="13">
        <f>Sheet2!S201/Sheet2!AO201</f>
        <v>5.3851516207737886E-3</v>
      </c>
      <c r="T201" s="13">
        <f>Sheet2!T201/Sheet2!AP201</f>
        <v>0</v>
      </c>
      <c r="U201" s="13">
        <f>Sheet2!U201/Sheet2!AQ201</f>
        <v>0.13942140118508192</v>
      </c>
      <c r="V201" s="13">
        <f>Sheet2!V201/Sheet2!AR201</f>
        <v>0</v>
      </c>
      <c r="W201" s="13">
        <f>Sheet2!W201/Sheet2!AS201</f>
        <v>0</v>
      </c>
      <c r="X201" s="13">
        <f>Sheet2!X201/Sheet2!AT201</f>
        <v>0</v>
      </c>
      <c r="Y201" s="13">
        <f>Sheet2!Y201/Sheet2!AU201</f>
        <v>0.11602997560125479</v>
      </c>
      <c r="Z201" s="13">
        <f>Sheet2!Z201/Sheet2!AO201</f>
        <v>0</v>
      </c>
      <c r="AA201" s="13">
        <f>Sheet2!AA201/Sheet2!AP201</f>
        <v>0</v>
      </c>
      <c r="AB201" s="13">
        <f>Sheet2!AB201/Sheet2!AQ201</f>
        <v>0</v>
      </c>
      <c r="AC201" s="13">
        <f>Sheet2!AC201/Sheet2!AR201</f>
        <v>0</v>
      </c>
      <c r="AD201" s="13">
        <f>Sheet2!AD201/Sheet2!AS201</f>
        <v>0</v>
      </c>
      <c r="AE201" s="13">
        <f>Sheet2!AE201/Sheet2!AT201</f>
        <v>0</v>
      </c>
      <c r="AF201" s="13">
        <f>Sheet2!AF201/Sheet2!AU201</f>
        <v>0</v>
      </c>
      <c r="AG201" s="13">
        <f>Sheet2!AG201/Sheet2!AO201</f>
        <v>0</v>
      </c>
      <c r="AH201" s="13">
        <f>Sheet2!AH201/Sheet2!AP201</f>
        <v>0</v>
      </c>
      <c r="AI201" s="13">
        <f>Sheet2!AI201/Sheet2!AQ201</f>
        <v>0</v>
      </c>
      <c r="AJ201" s="13">
        <f>Sheet2!AJ201/Sheet2!AR201</f>
        <v>0</v>
      </c>
      <c r="AK201" s="13">
        <f>Sheet2!AK201/Sheet2!AS201</f>
        <v>0</v>
      </c>
      <c r="AL201" s="13">
        <f>Sheet2!AL201/Sheet2!AT201</f>
        <v>0</v>
      </c>
      <c r="AM201" s="13">
        <v>0</v>
      </c>
      <c r="AO201" s="12">
        <v>5738000</v>
      </c>
      <c r="AP201" s="12">
        <v>5738000</v>
      </c>
      <c r="AQ201" s="12">
        <v>5738000</v>
      </c>
      <c r="AR201" s="12">
        <v>5738000</v>
      </c>
      <c r="AS201" s="12">
        <v>5738000</v>
      </c>
      <c r="AT201" s="12">
        <v>5738000</v>
      </c>
      <c r="AU201" s="12">
        <v>5738000</v>
      </c>
      <c r="AW201" s="12"/>
      <c r="AX201" s="12"/>
      <c r="AY201" s="12"/>
      <c r="AZ201" s="12"/>
      <c r="BA201" s="12"/>
      <c r="BB201" s="12"/>
      <c r="BC201" s="12"/>
    </row>
    <row r="202" spans="1:55">
      <c r="A202" s="10" t="s">
        <v>593</v>
      </c>
      <c r="B202" s="10" t="s">
        <v>594</v>
      </c>
      <c r="E202" s="13">
        <f>Sheet2!E202/Sheet2!AO202</f>
        <v>0</v>
      </c>
      <c r="F202" s="13">
        <f>Sheet2!F202/Sheet2!AP202</f>
        <v>9.8674936566112204E-2</v>
      </c>
      <c r="G202" s="13">
        <f>Sheet2!G202/Sheet2!AQ202</f>
        <v>0</v>
      </c>
      <c r="H202" s="13">
        <f>Sheet2!H202/Sheet2!AR202</f>
        <v>0.7048209754722301</v>
      </c>
      <c r="I202" s="13">
        <f>Sheet2!I202/Sheet2!AS202</f>
        <v>0</v>
      </c>
      <c r="J202" s="13">
        <f>Sheet2!J202/Sheet2!AT202</f>
        <v>0</v>
      </c>
      <c r="K202" s="13">
        <f>Sheet2!K202/Sheet2!AU202</f>
        <v>0.53284465745700593</v>
      </c>
      <c r="L202" s="13">
        <f>Sheet2!L202/Sheet2!AO202</f>
        <v>0</v>
      </c>
      <c r="M202" s="13">
        <f>Sheet2!M202/Sheet2!AP202</f>
        <v>0</v>
      </c>
      <c r="N202" s="13">
        <f>Sheet2!N202/Sheet2!AQ202</f>
        <v>0</v>
      </c>
      <c r="O202" s="13">
        <f>Sheet2!O202/Sheet2!AR202</f>
        <v>0</v>
      </c>
      <c r="P202" s="13">
        <f>Sheet2!P202/Sheet2!AS202</f>
        <v>0</v>
      </c>
      <c r="Q202" s="13">
        <f>Sheet2!Q202/Sheet2!AT202</f>
        <v>0</v>
      </c>
      <c r="R202" s="13">
        <f>Sheet2!R202/Sheet2!AU202</f>
        <v>0</v>
      </c>
      <c r="S202" s="13">
        <f>Sheet2!S202/Sheet2!AO202</f>
        <v>0</v>
      </c>
      <c r="T202" s="13">
        <f>Sheet2!T202/Sheet2!AP202</f>
        <v>0</v>
      </c>
      <c r="U202" s="13">
        <f>Sheet2!U202/Sheet2!AQ202</f>
        <v>0</v>
      </c>
      <c r="V202" s="13">
        <f>Sheet2!V202/Sheet2!AR202</f>
        <v>0</v>
      </c>
      <c r="W202" s="13">
        <f>Sheet2!W202/Sheet2!AS202</f>
        <v>0</v>
      </c>
      <c r="X202" s="13">
        <f>Sheet2!X202/Sheet2!AT202</f>
        <v>0</v>
      </c>
      <c r="Y202" s="13">
        <f>Sheet2!Y202/Sheet2!AU202</f>
        <v>3.9751903016633773E-4</v>
      </c>
      <c r="Z202" s="13">
        <f>Sheet2!Z202/Sheet2!AO202</f>
        <v>0</v>
      </c>
      <c r="AA202" s="13">
        <f>Sheet2!AA202/Sheet2!AP202</f>
        <v>0</v>
      </c>
      <c r="AB202" s="13">
        <f>Sheet2!AB202/Sheet2!AQ202</f>
        <v>0</v>
      </c>
      <c r="AC202" s="13">
        <f>Sheet2!AC202/Sheet2!AR202</f>
        <v>0</v>
      </c>
      <c r="AD202" s="13">
        <f>Sheet2!AD202/Sheet2!AS202</f>
        <v>0</v>
      </c>
      <c r="AE202" s="13">
        <f>Sheet2!AE202/Sheet2!AT202</f>
        <v>0</v>
      </c>
      <c r="AF202" s="13">
        <f>Sheet2!AF202/Sheet2!AU202</f>
        <v>0</v>
      </c>
      <c r="AG202" s="13">
        <f>Sheet2!AG202/Sheet2!AO202</f>
        <v>0</v>
      </c>
      <c r="AH202" s="13">
        <f>Sheet2!AH202/Sheet2!AP202</f>
        <v>0</v>
      </c>
      <c r="AI202" s="13">
        <f>Sheet2!AI202/Sheet2!AQ202</f>
        <v>0</v>
      </c>
      <c r="AJ202" s="13">
        <f>Sheet2!AJ202/Sheet2!AR202</f>
        <v>0</v>
      </c>
      <c r="AK202" s="13">
        <f>Sheet2!AK202/Sheet2!AS202</f>
        <v>0</v>
      </c>
      <c r="AL202" s="13">
        <f>Sheet2!AL202/Sheet2!AT202</f>
        <v>0</v>
      </c>
      <c r="AM202" s="13">
        <v>0</v>
      </c>
      <c r="AO202" s="12">
        <v>7094000</v>
      </c>
      <c r="AP202" s="12">
        <v>7094000</v>
      </c>
      <c r="AQ202" s="12">
        <v>7094000</v>
      </c>
      <c r="AR202" s="12">
        <v>7094000</v>
      </c>
      <c r="AS202" s="12">
        <v>7094000</v>
      </c>
      <c r="AT202" s="12">
        <v>7094000</v>
      </c>
      <c r="AU202" s="12">
        <v>7094000</v>
      </c>
      <c r="AW202" s="12"/>
      <c r="AX202" s="12"/>
      <c r="AY202" s="12"/>
      <c r="AZ202" s="12"/>
      <c r="BA202" s="12"/>
      <c r="BB202" s="12"/>
      <c r="BC202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7"/>
  <sheetViews>
    <sheetView workbookViewId="0">
      <pane xSplit="2" ySplit="2" topLeftCell="AQ3" activePane="bottomRight" state="frozen"/>
      <selection pane="topRight" activeCell="C1" sqref="C1"/>
      <selection pane="bottomLeft" activeCell="A5" sqref="A5"/>
      <selection pane="bottomRight" activeCell="BC99" sqref="BC99"/>
    </sheetView>
  </sheetViews>
  <sheetFormatPr baseColWidth="10" defaultRowHeight="12" x14ac:dyDescent="0"/>
  <cols>
    <col min="2" max="2" width="23" customWidth="1"/>
    <col min="3" max="3" width="3.33203125" customWidth="1"/>
    <col min="4" max="4" width="7.1640625" customWidth="1"/>
    <col min="39" max="39" width="12" customWidth="1"/>
    <col min="40" max="40" width="4" customWidth="1"/>
    <col min="42" max="48" width="14.1640625" customWidth="1"/>
    <col min="49" max="49" width="3.33203125" customWidth="1"/>
    <col min="51" max="51" width="3.83203125" customWidth="1"/>
    <col min="52" max="56" width="12.1640625" bestFit="1" customWidth="1"/>
    <col min="57" max="57" width="13.1640625" bestFit="1" customWidth="1"/>
  </cols>
  <sheetData>
    <row r="1" spans="1:58">
      <c r="AP1">
        <v>80</v>
      </c>
      <c r="AQ1">
        <v>85</v>
      </c>
      <c r="AR1">
        <v>90</v>
      </c>
      <c r="AS1">
        <v>95</v>
      </c>
      <c r="AT1">
        <v>100</v>
      </c>
      <c r="AU1">
        <v>105</v>
      </c>
      <c r="AV1">
        <v>109</v>
      </c>
    </row>
    <row r="2" spans="1:58" ht="72">
      <c r="E2" s="6" t="s">
        <v>595</v>
      </c>
      <c r="F2" s="6" t="s">
        <v>596</v>
      </c>
      <c r="G2" s="6" t="s">
        <v>597</v>
      </c>
      <c r="H2" s="6" t="s">
        <v>598</v>
      </c>
      <c r="I2" s="6" t="s">
        <v>599</v>
      </c>
      <c r="J2" s="6" t="s">
        <v>600</v>
      </c>
      <c r="K2" s="6" t="s">
        <v>601</v>
      </c>
      <c r="L2" s="6" t="s">
        <v>602</v>
      </c>
      <c r="M2" s="6" t="s">
        <v>603</v>
      </c>
      <c r="N2" s="6" t="s">
        <v>604</v>
      </c>
      <c r="O2" s="6" t="s">
        <v>605</v>
      </c>
      <c r="P2" s="6" t="s">
        <v>606</v>
      </c>
      <c r="Q2" s="6" t="s">
        <v>607</v>
      </c>
      <c r="R2" s="6" t="s">
        <v>608</v>
      </c>
      <c r="S2" s="6" t="s">
        <v>609</v>
      </c>
      <c r="T2" s="6" t="s">
        <v>610</v>
      </c>
      <c r="U2" s="6" t="s">
        <v>611</v>
      </c>
      <c r="V2" s="6" t="s">
        <v>612</v>
      </c>
      <c r="W2" s="6" t="s">
        <v>613</v>
      </c>
      <c r="X2" s="6" t="s">
        <v>614</v>
      </c>
      <c r="Y2" s="6" t="s">
        <v>615</v>
      </c>
      <c r="Z2" s="6" t="s">
        <v>616</v>
      </c>
      <c r="AA2" s="6" t="s">
        <v>617</v>
      </c>
      <c r="AB2" s="6" t="s">
        <v>618</v>
      </c>
      <c r="AC2" s="6" t="s">
        <v>619</v>
      </c>
      <c r="AD2" s="6" t="s">
        <v>620</v>
      </c>
      <c r="AE2" s="6" t="s">
        <v>621</v>
      </c>
      <c r="AF2" s="6" t="s">
        <v>622</v>
      </c>
      <c r="AG2" s="6" t="s">
        <v>623</v>
      </c>
      <c r="AH2" s="6" t="s">
        <v>624</v>
      </c>
      <c r="AI2" s="6" t="s">
        <v>625</v>
      </c>
      <c r="AJ2" s="6" t="s">
        <v>626</v>
      </c>
      <c r="AK2" s="6" t="s">
        <v>627</v>
      </c>
      <c r="AL2" s="6" t="s">
        <v>628</v>
      </c>
      <c r="AM2" s="6" t="s">
        <v>629</v>
      </c>
      <c r="AP2" s="6" t="s">
        <v>630</v>
      </c>
      <c r="AQ2" s="6" t="s">
        <v>631</v>
      </c>
      <c r="AR2" s="6" t="s">
        <v>632</v>
      </c>
      <c r="AS2" s="6" t="s">
        <v>633</v>
      </c>
      <c r="AT2" s="6" t="s">
        <v>634</v>
      </c>
      <c r="AU2" s="6" t="s">
        <v>635</v>
      </c>
      <c r="AV2" s="6" t="s">
        <v>636</v>
      </c>
      <c r="AW2" s="6"/>
      <c r="AX2" s="6" t="s">
        <v>644</v>
      </c>
      <c r="AZ2" s="11" t="s">
        <v>637</v>
      </c>
      <c r="BA2" s="11" t="s">
        <v>638</v>
      </c>
      <c r="BB2" s="11"/>
      <c r="BC2" s="11"/>
      <c r="BD2" s="11"/>
      <c r="BE2" s="11"/>
      <c r="BF2" s="11"/>
    </row>
    <row r="3" spans="1:58">
      <c r="A3" s="10" t="s">
        <v>212</v>
      </c>
      <c r="B3" s="10" t="s">
        <v>213</v>
      </c>
      <c r="D3" s="14">
        <f t="shared" ref="D3:D49" si="0">COUNT(E3:AM3)</f>
        <v>35</v>
      </c>
      <c r="E3" s="13">
        <f>Sheet2!E12/Sheet2!AO12</f>
        <v>0</v>
      </c>
      <c r="F3" s="13">
        <f>Sheet2!F12/Sheet2!AP12</f>
        <v>0</v>
      </c>
      <c r="G3" s="13">
        <f>Sheet2!G12/Sheet2!AQ12</f>
        <v>1.1980531636091352</v>
      </c>
      <c r="H3" s="13">
        <f>Sheet2!H12/Sheet2!AR12</f>
        <v>0</v>
      </c>
      <c r="I3" s="13">
        <f>Sheet2!I12/Sheet2!AS12</f>
        <v>0</v>
      </c>
      <c r="J3" s="13">
        <f>Sheet2!J12/Sheet2!AT12</f>
        <v>0</v>
      </c>
      <c r="K3" s="13">
        <f>Sheet2!K12/Sheet2!AU12</f>
        <v>0</v>
      </c>
      <c r="L3" s="13">
        <f>Sheet2!L12/Sheet2!AO12</f>
        <v>0</v>
      </c>
      <c r="M3" s="13">
        <f>Sheet2!M12/Sheet2!AP12</f>
        <v>2.6525645825533507E-3</v>
      </c>
      <c r="N3" s="13">
        <f>Sheet2!N12/Sheet2!AQ12</f>
        <v>0</v>
      </c>
      <c r="O3" s="13">
        <f>Sheet2!O12/Sheet2!AR12</f>
        <v>0</v>
      </c>
      <c r="P3" s="13">
        <f>Sheet2!P12/Sheet2!AS12</f>
        <v>0</v>
      </c>
      <c r="Q3" s="13">
        <f>Sheet2!Q12/Sheet2!AT12</f>
        <v>5.6158742044178213E-5</v>
      </c>
      <c r="R3" s="13">
        <f>Sheet2!R12/Sheet2!AU12</f>
        <v>0</v>
      </c>
      <c r="S3" s="13">
        <f>Sheet2!S12/Sheet2!AO12</f>
        <v>0</v>
      </c>
      <c r="T3" s="13">
        <f>Sheet2!T12/Sheet2!AP12</f>
        <v>0</v>
      </c>
      <c r="U3" s="13">
        <f>Sheet2!U12/Sheet2!AQ12</f>
        <v>1.3103706476974916E-2</v>
      </c>
      <c r="V3" s="13">
        <f>Sheet2!V12/Sheet2!AR12</f>
        <v>4.3055035567203291E-3</v>
      </c>
      <c r="W3" s="13">
        <f>Sheet2!W12/Sheet2!AS12</f>
        <v>2.5040808685885436E-2</v>
      </c>
      <c r="X3" s="13">
        <f>Sheet2!X12/Sheet2!AT12</f>
        <v>1.1231748408835642E-3</v>
      </c>
      <c r="Y3" s="13">
        <f>Sheet2!Y12/Sheet2!AU12</f>
        <v>7.7124672407338076E-3</v>
      </c>
      <c r="Z3" s="13">
        <f>Sheet2!Z12/Sheet2!AO12</f>
        <v>0</v>
      </c>
      <c r="AA3" s="13">
        <f>Sheet2!AA12/Sheet2!AP12</f>
        <v>0</v>
      </c>
      <c r="AB3" s="13">
        <f>Sheet2!AB12/Sheet2!AQ12</f>
        <v>0</v>
      </c>
      <c r="AC3" s="13">
        <f>Sheet2!AC12/Sheet2!AR12</f>
        <v>0</v>
      </c>
      <c r="AD3" s="13">
        <f>Sheet2!AD12/Sheet2!AS12</f>
        <v>4.6798951703481841E-2</v>
      </c>
      <c r="AE3" s="13">
        <f>Sheet2!AE12/Sheet2!AT12</f>
        <v>0.1497566454511419</v>
      </c>
      <c r="AF3" s="13">
        <f>Sheet2!AF12/Sheet2!AU12</f>
        <v>0</v>
      </c>
      <c r="AG3" s="13">
        <f>Sheet2!AG12/Sheet2!AO12</f>
        <v>0</v>
      </c>
      <c r="AH3" s="13">
        <f>Sheet2!AH12/Sheet2!AP12</f>
        <v>0</v>
      </c>
      <c r="AI3" s="13">
        <f>Sheet2!AI12/Sheet2!AQ12</f>
        <v>0</v>
      </c>
      <c r="AJ3" s="13">
        <f>Sheet2!AJ12/Sheet2!AR12</f>
        <v>0</v>
      </c>
      <c r="AK3" s="13">
        <f>Sheet2!AK12/Sheet2!AS12</f>
        <v>0</v>
      </c>
      <c r="AL3" s="13">
        <f>Sheet2!AL12/Sheet2!AT12</f>
        <v>2.8079371022089106E-5</v>
      </c>
      <c r="AM3" s="13">
        <v>0</v>
      </c>
      <c r="AO3" s="10" t="s">
        <v>212</v>
      </c>
      <c r="AP3" s="15">
        <f t="shared" ref="AP3:AP34" si="1">E3+L3+S3+Z3+AG3</f>
        <v>0</v>
      </c>
      <c r="AQ3" s="15">
        <f t="shared" ref="AQ3:AQ34" si="2">F3+M3+T3+AA3+AH3</f>
        <v>2.6525645825533507E-3</v>
      </c>
      <c r="AR3" s="15">
        <f t="shared" ref="AR3:AR34" si="3">G3+N3+U3+AB3+AI3</f>
        <v>1.2111568700861102</v>
      </c>
      <c r="AS3" s="15">
        <f t="shared" ref="AS3:AS34" si="4">H3+O3+V3+AC3+AJ3</f>
        <v>4.3055035567203291E-3</v>
      </c>
      <c r="AT3" s="15">
        <f t="shared" ref="AT3:AT34" si="5">I3+P3+W3+AD3+AK3</f>
        <v>7.1839760389367277E-2</v>
      </c>
      <c r="AU3" s="15">
        <f t="shared" ref="AU3:AU34" si="6">J3+Q3+X3+AE3+AL3</f>
        <v>0.15096405840509172</v>
      </c>
      <c r="AV3" s="15">
        <f t="shared" ref="AV3:AV34" si="7">(K3+R3+Y3+AF3+AM3)*5/3</f>
        <v>1.2854112067889679E-2</v>
      </c>
      <c r="AW3" s="15"/>
      <c r="AX3" s="16">
        <f>SUM(AP3:AV3)/33</f>
        <v>4.4053723305688866E-2</v>
      </c>
      <c r="AZ3" s="18">
        <f t="shared" ref="AZ3:AZ34" si="8">SLOPE(AP3:AV3,AP$1:AV$1)</f>
        <v>-5.7029000042732947E-3</v>
      </c>
      <c r="BA3" s="17">
        <f t="shared" ref="BA3:BA34" si="9">PEARSON(AP3:AV3,AP$1:AV$1)^2</f>
        <v>1.8286778405013481E-2</v>
      </c>
      <c r="BB3" s="12"/>
      <c r="BC3" s="12"/>
      <c r="BD3" s="12"/>
      <c r="BE3" s="12"/>
      <c r="BF3" s="12"/>
    </row>
    <row r="4" spans="1:58">
      <c r="A4" s="10" t="s">
        <v>214</v>
      </c>
      <c r="B4" s="10" t="s">
        <v>215</v>
      </c>
      <c r="D4" s="14">
        <f t="shared" si="0"/>
        <v>35</v>
      </c>
      <c r="E4" s="13">
        <f>Sheet2!E13/Sheet2!AO13</f>
        <v>0</v>
      </c>
      <c r="F4" s="13">
        <f>Sheet2!F13/Sheet2!AP13</f>
        <v>0</v>
      </c>
      <c r="G4" s="13">
        <f>Sheet2!G13/Sheet2!AQ13</f>
        <v>0</v>
      </c>
      <c r="H4" s="13">
        <f>Sheet2!H13/Sheet2!AR13</f>
        <v>0</v>
      </c>
      <c r="I4" s="13">
        <f>Sheet2!I13/Sheet2!AS13</f>
        <v>0</v>
      </c>
      <c r="J4" s="13">
        <f>Sheet2!J13/Sheet2!AT13</f>
        <v>0</v>
      </c>
      <c r="K4" s="13">
        <f>Sheet2!K13/Sheet2!AU13</f>
        <v>0</v>
      </c>
      <c r="L4" s="13">
        <f>Sheet2!L13/Sheet2!AO13</f>
        <v>0</v>
      </c>
      <c r="M4" s="13">
        <f>Sheet2!M13/Sheet2!AP13</f>
        <v>0</v>
      </c>
      <c r="N4" s="13">
        <f>Sheet2!N13/Sheet2!AQ13</f>
        <v>0</v>
      </c>
      <c r="O4" s="13">
        <f>Sheet2!O13/Sheet2!AR13</f>
        <v>0</v>
      </c>
      <c r="P4" s="13">
        <f>Sheet2!P13/Sheet2!AS13</f>
        <v>0</v>
      </c>
      <c r="Q4" s="13">
        <f>Sheet2!Q13/Sheet2!AT13</f>
        <v>0</v>
      </c>
      <c r="R4" s="13">
        <f>Sheet2!R13/Sheet2!AU13</f>
        <v>0</v>
      </c>
      <c r="S4" s="13">
        <f>Sheet2!S13/Sheet2!AO13</f>
        <v>2.0660023572270439E-3</v>
      </c>
      <c r="T4" s="13">
        <f>Sheet2!T13/Sheet2!AP13</f>
        <v>8.8235294117647062E-4</v>
      </c>
      <c r="U4" s="13">
        <f>Sheet2!U13/Sheet2!AQ13</f>
        <v>1.2096860602164363E-4</v>
      </c>
      <c r="V4" s="13">
        <f>Sheet2!V13/Sheet2!AR13</f>
        <v>1.8384763741562198E-3</v>
      </c>
      <c r="W4" s="13">
        <f>Sheet2!W13/Sheet2!AS13</f>
        <v>2.6055394835529841E-3</v>
      </c>
      <c r="X4" s="13">
        <f>Sheet2!X13/Sheet2!AT13</f>
        <v>4.8612450444658738E-3</v>
      </c>
      <c r="Y4" s="13">
        <f>Sheet2!Y13/Sheet2!AU13</f>
        <v>3.3000107146683808E-3</v>
      </c>
      <c r="Z4" s="13">
        <f>Sheet2!Z13/Sheet2!AO13</f>
        <v>0</v>
      </c>
      <c r="AA4" s="13">
        <f>Sheet2!AA13/Sheet2!AP13</f>
        <v>0</v>
      </c>
      <c r="AB4" s="13">
        <f>Sheet2!AB13/Sheet2!AQ13</f>
        <v>5.4146576663452266E-4</v>
      </c>
      <c r="AC4" s="13">
        <f>Sheet2!AC13/Sheet2!AR13</f>
        <v>0</v>
      </c>
      <c r="AD4" s="13">
        <f>Sheet2!AD13/Sheet2!AS13</f>
        <v>5.3573341905068042E-7</v>
      </c>
      <c r="AE4" s="13">
        <f>Sheet2!AE13/Sheet2!AT13</f>
        <v>2.6786670952534021E-7</v>
      </c>
      <c r="AF4" s="13">
        <f>Sheet2!AF13/Sheet2!AU13</f>
        <v>0</v>
      </c>
      <c r="AG4" s="13">
        <f>Sheet2!AG13/Sheet2!AO13</f>
        <v>0</v>
      </c>
      <c r="AH4" s="13">
        <f>Sheet2!AH13/Sheet2!AP13</f>
        <v>0</v>
      </c>
      <c r="AI4" s="13">
        <f>Sheet2!AI13/Sheet2!AQ13</f>
        <v>0</v>
      </c>
      <c r="AJ4" s="13">
        <f>Sheet2!AJ13/Sheet2!AR13</f>
        <v>0</v>
      </c>
      <c r="AK4" s="13">
        <f>Sheet2!AK13/Sheet2!AS13</f>
        <v>0</v>
      </c>
      <c r="AL4" s="13">
        <f>Sheet2!AL13/Sheet2!AT13</f>
        <v>0</v>
      </c>
      <c r="AM4" s="13">
        <v>0</v>
      </c>
      <c r="AO4" s="10" t="s">
        <v>214</v>
      </c>
      <c r="AP4" s="15">
        <f t="shared" si="1"/>
        <v>2.0660023572270439E-3</v>
      </c>
      <c r="AQ4" s="15">
        <f t="shared" si="2"/>
        <v>8.8235294117647062E-4</v>
      </c>
      <c r="AR4" s="15">
        <f t="shared" si="3"/>
        <v>6.6243437265616628E-4</v>
      </c>
      <c r="AS4" s="15">
        <f t="shared" si="4"/>
        <v>1.8384763741562198E-3</v>
      </c>
      <c r="AT4" s="15">
        <f t="shared" si="5"/>
        <v>2.6060752169720348E-3</v>
      </c>
      <c r="AU4" s="15">
        <f t="shared" si="6"/>
        <v>4.8615129111753991E-3</v>
      </c>
      <c r="AV4" s="15">
        <f t="shared" si="7"/>
        <v>5.5000178577806341E-3</v>
      </c>
      <c r="AW4" s="15"/>
      <c r="AX4" s="16">
        <f t="shared" ref="AX4:AX64" si="10">SUM(AP4:AV4)/33</f>
        <v>5.5808703124678692E-4</v>
      </c>
      <c r="AZ4" s="18">
        <f t="shared" si="8"/>
        <v>1.4630685733300403E-4</v>
      </c>
      <c r="BA4" s="17">
        <f t="shared" si="9"/>
        <v>0.68098297923020512</v>
      </c>
      <c r="BB4" s="12"/>
      <c r="BC4" s="12"/>
      <c r="BD4" s="12"/>
      <c r="BE4" s="12"/>
      <c r="BF4" s="12"/>
    </row>
    <row r="5" spans="1:58">
      <c r="A5" s="10" t="s">
        <v>219</v>
      </c>
      <c r="B5" s="10" t="s">
        <v>220</v>
      </c>
      <c r="D5" s="14">
        <f t="shared" si="0"/>
        <v>35</v>
      </c>
      <c r="E5" s="13">
        <f>Sheet2!E15/Sheet2!AO15</f>
        <v>1.144001144001144E-2</v>
      </c>
      <c r="F5" s="13">
        <f>Sheet2!F15/Sheet2!AP15</f>
        <v>7.1500071500071496E-2</v>
      </c>
      <c r="G5" s="13">
        <f>Sheet2!G15/Sheet2!AQ15</f>
        <v>0.27170027170027172</v>
      </c>
      <c r="H5" s="13">
        <f>Sheet2!H15/Sheet2!AR15</f>
        <v>0</v>
      </c>
      <c r="I5" s="13">
        <f>Sheet2!I15/Sheet2!AS15</f>
        <v>1.5015015015015015E-2</v>
      </c>
      <c r="J5" s="13">
        <f>Sheet2!J15/Sheet2!AT15</f>
        <v>3.5750035750035749E-3</v>
      </c>
      <c r="K5" s="13">
        <f>Sheet2!K15/Sheet2!AU15</f>
        <v>0</v>
      </c>
      <c r="L5" s="13">
        <f>Sheet2!L15/Sheet2!AO15</f>
        <v>0</v>
      </c>
      <c r="M5" s="13">
        <f>Sheet2!M15/Sheet2!AP15</f>
        <v>0</v>
      </c>
      <c r="N5" s="13">
        <f>Sheet2!N15/Sheet2!AQ15</f>
        <v>0</v>
      </c>
      <c r="O5" s="13">
        <f>Sheet2!O15/Sheet2!AR15</f>
        <v>0</v>
      </c>
      <c r="P5" s="13">
        <f>Sheet2!P15/Sheet2!AS15</f>
        <v>0</v>
      </c>
      <c r="Q5" s="13">
        <f>Sheet2!Q15/Sheet2!AT15</f>
        <v>0</v>
      </c>
      <c r="R5" s="13">
        <f>Sheet2!R15/Sheet2!AU15</f>
        <v>0</v>
      </c>
      <c r="S5" s="13">
        <f>Sheet2!S15/Sheet2!AO15</f>
        <v>0</v>
      </c>
      <c r="T5" s="13">
        <f>Sheet2!T15/Sheet2!AP15</f>
        <v>0</v>
      </c>
      <c r="U5" s="13">
        <f>Sheet2!U15/Sheet2!AQ15</f>
        <v>1.43000143000143E-2</v>
      </c>
      <c r="V5" s="13">
        <f>Sheet2!V15/Sheet2!AR15</f>
        <v>0</v>
      </c>
      <c r="W5" s="13">
        <f>Sheet2!W15/Sheet2!AS15</f>
        <v>1.7009009009009007E-2</v>
      </c>
      <c r="X5" s="13">
        <f>Sheet2!X15/Sheet2!AT15</f>
        <v>5.5877305877305876E-2</v>
      </c>
      <c r="Y5" s="13">
        <f>Sheet2!Y15/Sheet2!AU15</f>
        <v>7.0963248963248959E-2</v>
      </c>
      <c r="Z5" s="13">
        <f>Sheet2!Z15/Sheet2!AO15</f>
        <v>0</v>
      </c>
      <c r="AA5" s="13">
        <f>Sheet2!AA15/Sheet2!AP15</f>
        <v>0</v>
      </c>
      <c r="AB5" s="13">
        <f>Sheet2!AB15/Sheet2!AQ15</f>
        <v>0</v>
      </c>
      <c r="AC5" s="13">
        <f>Sheet2!AC15/Sheet2!AR15</f>
        <v>0</v>
      </c>
      <c r="AD5" s="13">
        <f>Sheet2!AD15/Sheet2!AS15</f>
        <v>0</v>
      </c>
      <c r="AE5" s="13">
        <f>Sheet2!AE15/Sheet2!AT15</f>
        <v>0</v>
      </c>
      <c r="AF5" s="13">
        <f>Sheet2!AF15/Sheet2!AU15</f>
        <v>0</v>
      </c>
      <c r="AG5" s="13">
        <f>Sheet2!AG15/Sheet2!AO15</f>
        <v>0</v>
      </c>
      <c r="AH5" s="13">
        <f>Sheet2!AH15/Sheet2!AP15</f>
        <v>0</v>
      </c>
      <c r="AI5" s="13">
        <f>Sheet2!AI15/Sheet2!AQ15</f>
        <v>0</v>
      </c>
      <c r="AJ5" s="13">
        <f>Sheet2!AJ15/Sheet2!AR15</f>
        <v>0</v>
      </c>
      <c r="AK5" s="13">
        <f>Sheet2!AK15/Sheet2!AS15</f>
        <v>0</v>
      </c>
      <c r="AL5" s="13">
        <f>Sheet2!AL15/Sheet2!AT15</f>
        <v>0</v>
      </c>
      <c r="AM5" s="13">
        <v>0</v>
      </c>
      <c r="AO5" s="10" t="s">
        <v>219</v>
      </c>
      <c r="AP5" s="15">
        <f t="shared" si="1"/>
        <v>1.144001144001144E-2</v>
      </c>
      <c r="AQ5" s="15">
        <f t="shared" si="2"/>
        <v>7.1500071500071496E-2</v>
      </c>
      <c r="AR5" s="15">
        <f t="shared" si="3"/>
        <v>0.28600028600028604</v>
      </c>
      <c r="AS5" s="15">
        <f t="shared" si="4"/>
        <v>0</v>
      </c>
      <c r="AT5" s="15">
        <f t="shared" si="5"/>
        <v>3.2024024024024024E-2</v>
      </c>
      <c r="AU5" s="15">
        <f t="shared" si="6"/>
        <v>5.9452309452309449E-2</v>
      </c>
      <c r="AV5" s="15">
        <f t="shared" si="7"/>
        <v>0.11827208160541493</v>
      </c>
      <c r="AW5" s="15"/>
      <c r="AX5" s="16">
        <f t="shared" si="10"/>
        <v>1.7536023758245981E-2</v>
      </c>
      <c r="AZ5" s="18">
        <f t="shared" si="8"/>
        <v>2.6312586619230502E-4</v>
      </c>
      <c r="BA5" s="17">
        <f t="shared" si="9"/>
        <v>8.0430953534332318E-4</v>
      </c>
      <c r="BB5" s="12"/>
      <c r="BC5" s="12"/>
      <c r="BD5" s="12"/>
      <c r="BE5" s="12"/>
      <c r="BF5" s="12"/>
    </row>
    <row r="6" spans="1:58">
      <c r="A6" s="10" t="s">
        <v>221</v>
      </c>
      <c r="B6" s="10" t="s">
        <v>222</v>
      </c>
      <c r="D6" s="14">
        <f t="shared" si="0"/>
        <v>35</v>
      </c>
      <c r="E6" s="13">
        <f>Sheet2!E16/Sheet2!AO16</f>
        <v>0</v>
      </c>
      <c r="F6" s="13">
        <f>Sheet2!F16/Sheet2!AP16</f>
        <v>1.1904761904761905</v>
      </c>
      <c r="G6" s="13">
        <f>Sheet2!G16/Sheet2!AQ16</f>
        <v>0</v>
      </c>
      <c r="H6" s="13">
        <f>Sheet2!H16/Sheet2!AR16</f>
        <v>0</v>
      </c>
      <c r="I6" s="13">
        <f>Sheet2!I16/Sheet2!AS16</f>
        <v>0</v>
      </c>
      <c r="J6" s="13">
        <f>Sheet2!J16/Sheet2!AT16</f>
        <v>0</v>
      </c>
      <c r="K6" s="13">
        <f>Sheet2!K16/Sheet2!AU16</f>
        <v>0</v>
      </c>
      <c r="L6" s="13">
        <f>Sheet2!L16/Sheet2!AO16</f>
        <v>0</v>
      </c>
      <c r="M6" s="13">
        <f>Sheet2!M16/Sheet2!AP16</f>
        <v>0</v>
      </c>
      <c r="N6" s="13">
        <f>Sheet2!N16/Sheet2!AQ16</f>
        <v>0</v>
      </c>
      <c r="O6" s="13">
        <f>Sheet2!O16/Sheet2!AR16</f>
        <v>0</v>
      </c>
      <c r="P6" s="13">
        <f>Sheet2!P16/Sheet2!AS16</f>
        <v>0</v>
      </c>
      <c r="Q6" s="13">
        <f>Sheet2!Q16/Sheet2!AT16</f>
        <v>0</v>
      </c>
      <c r="R6" s="13">
        <f>Sheet2!R16/Sheet2!AU16</f>
        <v>0</v>
      </c>
      <c r="S6" s="13">
        <f>Sheet2!S16/Sheet2!AO16</f>
        <v>0</v>
      </c>
      <c r="T6" s="13">
        <f>Sheet2!T16/Sheet2!AP16</f>
        <v>0</v>
      </c>
      <c r="U6" s="13">
        <f>Sheet2!U16/Sheet2!AQ16</f>
        <v>0</v>
      </c>
      <c r="V6" s="13">
        <f>Sheet2!V16/Sheet2!AR16</f>
        <v>0</v>
      </c>
      <c r="W6" s="13">
        <f>Sheet2!W16/Sheet2!AS16</f>
        <v>0</v>
      </c>
      <c r="X6" s="13">
        <f>Sheet2!X16/Sheet2!AT16</f>
        <v>0</v>
      </c>
      <c r="Y6" s="13">
        <f>Sheet2!Y16/Sheet2!AU16</f>
        <v>0</v>
      </c>
      <c r="Z6" s="13">
        <f>Sheet2!Z16/Sheet2!AO16</f>
        <v>0</v>
      </c>
      <c r="AA6" s="13">
        <f>Sheet2!AA16/Sheet2!AP16</f>
        <v>0</v>
      </c>
      <c r="AB6" s="13">
        <f>Sheet2!AB16/Sheet2!AQ16</f>
        <v>0.12746031746031747</v>
      </c>
      <c r="AC6" s="13">
        <f>Sheet2!AC16/Sheet2!AR16</f>
        <v>5.8761904761904765E-2</v>
      </c>
      <c r="AD6" s="13">
        <f>Sheet2!AD16/Sheet2!AS16</f>
        <v>0.1266984126984127</v>
      </c>
      <c r="AE6" s="13">
        <f>Sheet2!AE16/Sheet2!AT16</f>
        <v>0</v>
      </c>
      <c r="AF6" s="13">
        <f>Sheet2!AF16/Sheet2!AU16</f>
        <v>0.48888888888888887</v>
      </c>
      <c r="AG6" s="13">
        <f>Sheet2!AG16/Sheet2!AO16</f>
        <v>0</v>
      </c>
      <c r="AH6" s="13">
        <f>Sheet2!AH16/Sheet2!AP16</f>
        <v>0</v>
      </c>
      <c r="AI6" s="13">
        <f>Sheet2!AI16/Sheet2!AQ16</f>
        <v>0</v>
      </c>
      <c r="AJ6" s="13">
        <f>Sheet2!AJ16/Sheet2!AR16</f>
        <v>0</v>
      </c>
      <c r="AK6" s="13">
        <f>Sheet2!AK16/Sheet2!AS16</f>
        <v>0</v>
      </c>
      <c r="AL6" s="13">
        <f>Sheet2!AL16/Sheet2!AT16</f>
        <v>0</v>
      </c>
      <c r="AM6" s="13">
        <v>0</v>
      </c>
      <c r="AO6" s="10" t="s">
        <v>221</v>
      </c>
      <c r="AP6" s="15">
        <f t="shared" si="1"/>
        <v>0</v>
      </c>
      <c r="AQ6" s="15">
        <f t="shared" si="2"/>
        <v>1.1904761904761905</v>
      </c>
      <c r="AR6" s="15">
        <f t="shared" si="3"/>
        <v>0.12746031746031747</v>
      </c>
      <c r="AS6" s="15">
        <f t="shared" si="4"/>
        <v>5.8761904761904765E-2</v>
      </c>
      <c r="AT6" s="15">
        <f t="shared" si="5"/>
        <v>0.1266984126984127</v>
      </c>
      <c r="AU6" s="15">
        <f t="shared" si="6"/>
        <v>0</v>
      </c>
      <c r="AV6" s="15">
        <f t="shared" si="7"/>
        <v>0.81481481481481477</v>
      </c>
      <c r="AW6" s="15"/>
      <c r="AX6" s="16">
        <f t="shared" si="10"/>
        <v>7.0248837582170917E-2</v>
      </c>
      <c r="AZ6" s="18">
        <f t="shared" si="8"/>
        <v>-2.5339363456910292E-4</v>
      </c>
      <c r="BA6" s="17">
        <f t="shared" si="9"/>
        <v>3.1926541431896373E-5</v>
      </c>
      <c r="BB6" s="12"/>
      <c r="BC6" s="12"/>
      <c r="BD6" s="12"/>
      <c r="BE6" s="12"/>
      <c r="BF6" s="12"/>
    </row>
    <row r="7" spans="1:58">
      <c r="A7" s="10" t="s">
        <v>223</v>
      </c>
      <c r="B7" s="10" t="s">
        <v>224</v>
      </c>
      <c r="D7" s="14">
        <f t="shared" si="0"/>
        <v>35</v>
      </c>
      <c r="E7" s="13">
        <f>Sheet2!E17/Sheet2!AO17</f>
        <v>0</v>
      </c>
      <c r="F7" s="13">
        <f>Sheet2!F17/Sheet2!AP17</f>
        <v>0</v>
      </c>
      <c r="G7" s="13">
        <f>Sheet2!G17/Sheet2!AQ17</f>
        <v>0</v>
      </c>
      <c r="H7" s="13">
        <f>Sheet2!H17/Sheet2!AR17</f>
        <v>0</v>
      </c>
      <c r="I7" s="13">
        <f>Sheet2!I17/Sheet2!AS17</f>
        <v>0</v>
      </c>
      <c r="J7" s="13">
        <f>Sheet2!J17/Sheet2!AT17</f>
        <v>0</v>
      </c>
      <c r="K7" s="13">
        <f>Sheet2!K17/Sheet2!AU17</f>
        <v>0</v>
      </c>
      <c r="L7" s="13">
        <f>Sheet2!L17/Sheet2!AO17</f>
        <v>0</v>
      </c>
      <c r="M7" s="13">
        <f>Sheet2!M17/Sheet2!AP17</f>
        <v>0</v>
      </c>
      <c r="N7" s="13">
        <f>Sheet2!N17/Sheet2!AQ17</f>
        <v>0</v>
      </c>
      <c r="O7" s="13">
        <f>Sheet2!O17/Sheet2!AR17</f>
        <v>8.9445438282647585E-4</v>
      </c>
      <c r="P7" s="13">
        <f>Sheet2!P17/Sheet2!AS17</f>
        <v>1.2522361359570662E-4</v>
      </c>
      <c r="Q7" s="13">
        <f>Sheet2!Q17/Sheet2!AT17</f>
        <v>0</v>
      </c>
      <c r="R7" s="13">
        <f>Sheet2!R17/Sheet2!AU17</f>
        <v>0</v>
      </c>
      <c r="S7" s="13">
        <f>Sheet2!S17/Sheet2!AO17</f>
        <v>3.9928443649373882E-3</v>
      </c>
      <c r="T7" s="13">
        <f>Sheet2!T17/Sheet2!AP17</f>
        <v>0.26840787119856885</v>
      </c>
      <c r="U7" s="13">
        <f>Sheet2!U17/Sheet2!AQ17</f>
        <v>0.16780228980322004</v>
      </c>
      <c r="V7" s="13">
        <f>Sheet2!V17/Sheet2!AR17</f>
        <v>5.3667262969588547E-4</v>
      </c>
      <c r="W7" s="13">
        <f>Sheet2!W17/Sheet2!AS17</f>
        <v>2.3654382826475851E-2</v>
      </c>
      <c r="X7" s="13">
        <f>Sheet2!X17/Sheet2!AT17</f>
        <v>1.1048550983899822E-2</v>
      </c>
      <c r="Y7" s="13">
        <f>Sheet2!Y17/Sheet2!AU17</f>
        <v>4.2621824686940963E-3</v>
      </c>
      <c r="Z7" s="13">
        <f>Sheet2!Z17/Sheet2!AO17</f>
        <v>3.5778175313059034E-6</v>
      </c>
      <c r="AA7" s="13">
        <f>Sheet2!AA17/Sheet2!AP17</f>
        <v>7.1556350626118069E-5</v>
      </c>
      <c r="AB7" s="13">
        <f>Sheet2!AB17/Sheet2!AQ17</f>
        <v>0</v>
      </c>
      <c r="AC7" s="13">
        <f>Sheet2!AC17/Sheet2!AR17</f>
        <v>5.008944543828265E-4</v>
      </c>
      <c r="AD7" s="13">
        <f>Sheet2!AD17/Sheet2!AS17</f>
        <v>4.3220035778175311E-4</v>
      </c>
      <c r="AE7" s="13">
        <f>Sheet2!AE17/Sheet2!AT17</f>
        <v>4.1216457960644009E-5</v>
      </c>
      <c r="AF7" s="13">
        <f>Sheet2!AF17/Sheet2!AU17</f>
        <v>8.5867620751341686E-7</v>
      </c>
      <c r="AG7" s="13">
        <f>Sheet2!AG17/Sheet2!AO17</f>
        <v>0</v>
      </c>
      <c r="AH7" s="13">
        <f>Sheet2!AH17/Sheet2!AP17</f>
        <v>5.4651878354203933E-3</v>
      </c>
      <c r="AI7" s="13">
        <f>Sheet2!AI17/Sheet2!AQ17</f>
        <v>0</v>
      </c>
      <c r="AJ7" s="13">
        <f>Sheet2!AJ17/Sheet2!AR17</f>
        <v>0</v>
      </c>
      <c r="AK7" s="13">
        <f>Sheet2!AK17/Sheet2!AS17</f>
        <v>0</v>
      </c>
      <c r="AL7" s="13">
        <f>Sheet2!AL17/Sheet2!AT17</f>
        <v>0</v>
      </c>
      <c r="AM7" s="13">
        <v>0</v>
      </c>
      <c r="AO7" s="10" t="s">
        <v>223</v>
      </c>
      <c r="AP7" s="15">
        <f t="shared" si="1"/>
        <v>3.9964221824686941E-3</v>
      </c>
      <c r="AQ7" s="15">
        <f t="shared" si="2"/>
        <v>0.27394461538461534</v>
      </c>
      <c r="AR7" s="15">
        <f t="shared" si="3"/>
        <v>0.16780228980322004</v>
      </c>
      <c r="AS7" s="15">
        <f t="shared" si="4"/>
        <v>1.9320214669051878E-3</v>
      </c>
      <c r="AT7" s="15">
        <f t="shared" si="5"/>
        <v>2.421180679785331E-2</v>
      </c>
      <c r="AU7" s="15">
        <f t="shared" si="6"/>
        <v>1.1089767441860465E-2</v>
      </c>
      <c r="AV7" s="15">
        <f t="shared" si="7"/>
        <v>7.1050685748360156E-3</v>
      </c>
      <c r="AW7" s="15"/>
      <c r="AX7" s="16">
        <f t="shared" si="10"/>
        <v>1.4850969443992697E-2</v>
      </c>
      <c r="AZ7" s="18">
        <f t="shared" si="8"/>
        <v>-4.8251175209442498E-3</v>
      </c>
      <c r="BA7" s="17">
        <f t="shared" si="9"/>
        <v>0.22417789550881301</v>
      </c>
      <c r="BB7" s="12"/>
      <c r="BC7" s="12"/>
      <c r="BD7" s="12"/>
      <c r="BE7" s="12"/>
      <c r="BF7" s="12"/>
    </row>
    <row r="8" spans="1:58">
      <c r="A8" s="10" t="s">
        <v>227</v>
      </c>
      <c r="B8" s="10" t="s">
        <v>228</v>
      </c>
      <c r="D8" s="14">
        <f t="shared" si="0"/>
        <v>35</v>
      </c>
      <c r="E8" s="13">
        <f>Sheet2!E19/Sheet2!AO19</f>
        <v>5.4333061668024995E-3</v>
      </c>
      <c r="F8" s="13">
        <f>Sheet2!F19/Sheet2!AP19</f>
        <v>0</v>
      </c>
      <c r="G8" s="13">
        <f>Sheet2!G19/Sheet2!AQ19</f>
        <v>0</v>
      </c>
      <c r="H8" s="13">
        <f>Sheet2!H19/Sheet2!AR19</f>
        <v>0.4754142895952187</v>
      </c>
      <c r="I8" s="13">
        <f>Sheet2!I19/Sheet2!AS19</f>
        <v>0</v>
      </c>
      <c r="J8" s="13">
        <f>Sheet2!J19/Sheet2!AT19</f>
        <v>0</v>
      </c>
      <c r="K8" s="13">
        <f>Sheet2!K19/Sheet2!AU19</f>
        <v>0</v>
      </c>
      <c r="L8" s="13">
        <f>Sheet2!L19/Sheet2!AO19</f>
        <v>0</v>
      </c>
      <c r="M8" s="13">
        <f>Sheet2!M19/Sheet2!AP19</f>
        <v>0</v>
      </c>
      <c r="N8" s="13">
        <f>Sheet2!N19/Sheet2!AQ19</f>
        <v>0</v>
      </c>
      <c r="O8" s="13">
        <f>Sheet2!O19/Sheet2!AR19</f>
        <v>0.31246835099157838</v>
      </c>
      <c r="P8" s="13">
        <f>Sheet2!P19/Sheet2!AS19</f>
        <v>0</v>
      </c>
      <c r="Q8" s="13">
        <f>Sheet2!Q19/Sheet2!AT19</f>
        <v>0</v>
      </c>
      <c r="R8" s="13">
        <f>Sheet2!R19/Sheet2!AU19</f>
        <v>1.3583265417006248E-4</v>
      </c>
      <c r="S8" s="13">
        <f>Sheet2!S19/Sheet2!AO19</f>
        <v>0</v>
      </c>
      <c r="T8" s="13">
        <f>Sheet2!T19/Sheet2!AP19</f>
        <v>0</v>
      </c>
      <c r="U8" s="13">
        <f>Sheet2!U19/Sheet2!AQ19</f>
        <v>4.0749796251018743E-4</v>
      </c>
      <c r="V8" s="13">
        <f>Sheet2!V19/Sheet2!AR19</f>
        <v>2.3197500679163273E-3</v>
      </c>
      <c r="W8" s="13">
        <f>Sheet2!W19/Sheet2!AS19</f>
        <v>1.3431132844335778E-3</v>
      </c>
      <c r="X8" s="13">
        <f>Sheet2!X19/Sheet2!AT19</f>
        <v>8.9581635425156213E-4</v>
      </c>
      <c r="Y8" s="13">
        <f>Sheet2!Y19/Sheet2!AU19</f>
        <v>1.5525672371638141E-2</v>
      </c>
      <c r="Z8" s="13">
        <f>Sheet2!Z19/Sheet2!AO19</f>
        <v>6.791632708503124E-6</v>
      </c>
      <c r="AA8" s="13">
        <f>Sheet2!AA19/Sheet2!AP19</f>
        <v>6.8731323010051611E-5</v>
      </c>
      <c r="AB8" s="13">
        <f>Sheet2!AB19/Sheet2!AQ19</f>
        <v>3.5859820700896494E-5</v>
      </c>
      <c r="AC8" s="13">
        <f>Sheet2!AC19/Sheet2!AR19</f>
        <v>0.26671142352621569</v>
      </c>
      <c r="AD8" s="13">
        <f>Sheet2!AD19/Sheet2!AS19</f>
        <v>8.4100787829394187E-4</v>
      </c>
      <c r="AE8" s="13">
        <f>Sheet2!AE19/Sheet2!AT19</f>
        <v>9.34868242325455E-4</v>
      </c>
      <c r="AF8" s="13">
        <f>Sheet2!AF19/Sheet2!AU19</f>
        <v>1.860907362129856E-3</v>
      </c>
      <c r="AG8" s="13">
        <f>Sheet2!AG19/Sheet2!AO19</f>
        <v>2.7166530834012496E-6</v>
      </c>
      <c r="AH8" s="13">
        <f>Sheet2!AH19/Sheet2!AP19</f>
        <v>7.5387123064384683E-4</v>
      </c>
      <c r="AI8" s="13">
        <f>Sheet2!AI19/Sheet2!AQ19</f>
        <v>0</v>
      </c>
      <c r="AJ8" s="13">
        <f>Sheet2!AJ19/Sheet2!AR19</f>
        <v>3.135085574572127E-3</v>
      </c>
      <c r="AK8" s="13">
        <f>Sheet2!AK19/Sheet2!AS19</f>
        <v>4.6481934256995379E-4</v>
      </c>
      <c r="AL8" s="13">
        <f>Sheet2!AL19/Sheet2!AT19</f>
        <v>2.0449606085302908E-4</v>
      </c>
      <c r="AM8" s="13">
        <v>6.7603911980440102E-4</v>
      </c>
      <c r="AO8" s="10" t="s">
        <v>227</v>
      </c>
      <c r="AP8" s="15">
        <f t="shared" si="1"/>
        <v>5.4428144525944036E-3</v>
      </c>
      <c r="AQ8" s="15">
        <f t="shared" si="2"/>
        <v>8.2260255365389841E-4</v>
      </c>
      <c r="AR8" s="15">
        <f t="shared" si="3"/>
        <v>4.433577832110839E-4</v>
      </c>
      <c r="AS8" s="15">
        <f t="shared" si="4"/>
        <v>1.0600488997555013</v>
      </c>
      <c r="AT8" s="15">
        <f t="shared" si="5"/>
        <v>2.6489405052974734E-3</v>
      </c>
      <c r="AU8" s="15">
        <f t="shared" si="6"/>
        <v>2.0351806574300463E-3</v>
      </c>
      <c r="AV8" s="15">
        <f t="shared" si="7"/>
        <v>3.03307525129041E-2</v>
      </c>
      <c r="AW8" s="15"/>
      <c r="AX8" s="16">
        <f t="shared" si="10"/>
        <v>3.3387046915775528E-2</v>
      </c>
      <c r="AZ8" s="18">
        <f t="shared" si="8"/>
        <v>7.804017545783936E-4</v>
      </c>
      <c r="BA8" s="17">
        <f t="shared" si="9"/>
        <v>4.2950831676908567E-4</v>
      </c>
      <c r="BB8" s="12"/>
      <c r="BC8" s="12"/>
      <c r="BD8" s="12"/>
      <c r="BE8" s="12"/>
      <c r="BF8" s="12"/>
    </row>
    <row r="9" spans="1:58">
      <c r="A9" s="10" t="s">
        <v>229</v>
      </c>
      <c r="B9" s="10" t="s">
        <v>230</v>
      </c>
      <c r="D9" s="14">
        <f t="shared" si="0"/>
        <v>35</v>
      </c>
      <c r="E9" s="13">
        <f>Sheet2!E20/Sheet2!AO20</f>
        <v>0</v>
      </c>
      <c r="F9" s="13">
        <f>Sheet2!F20/Sheet2!AP20</f>
        <v>0</v>
      </c>
      <c r="G9" s="13">
        <f>Sheet2!G20/Sheet2!AQ20</f>
        <v>0</v>
      </c>
      <c r="H9" s="13">
        <f>Sheet2!H20/Sheet2!AR20</f>
        <v>0</v>
      </c>
      <c r="I9" s="13">
        <f>Sheet2!I20/Sheet2!AS20</f>
        <v>0</v>
      </c>
      <c r="J9" s="13">
        <f>Sheet2!J20/Sheet2!AT20</f>
        <v>0</v>
      </c>
      <c r="K9" s="13">
        <f>Sheet2!K20/Sheet2!AU20</f>
        <v>0</v>
      </c>
      <c r="L9" s="13">
        <f>Sheet2!L20/Sheet2!AO20</f>
        <v>0</v>
      </c>
      <c r="M9" s="13">
        <f>Sheet2!M20/Sheet2!AP20</f>
        <v>0</v>
      </c>
      <c r="N9" s="13">
        <f>Sheet2!N20/Sheet2!AQ20</f>
        <v>0</v>
      </c>
      <c r="O9" s="13">
        <f>Sheet2!O20/Sheet2!AR20</f>
        <v>0</v>
      </c>
      <c r="P9" s="13">
        <f>Sheet2!P20/Sheet2!AS20</f>
        <v>0</v>
      </c>
      <c r="Q9" s="13">
        <f>Sheet2!Q20/Sheet2!AT20</f>
        <v>0</v>
      </c>
      <c r="R9" s="13">
        <f>Sheet2!R20/Sheet2!AU20</f>
        <v>0</v>
      </c>
      <c r="S9" s="13">
        <f>Sheet2!S20/Sheet2!AO20</f>
        <v>0</v>
      </c>
      <c r="T9" s="13">
        <f>Sheet2!T20/Sheet2!AP20</f>
        <v>0</v>
      </c>
      <c r="U9" s="13">
        <f>Sheet2!U20/Sheet2!AQ20</f>
        <v>0</v>
      </c>
      <c r="V9" s="13">
        <f>Sheet2!V20/Sheet2!AR20</f>
        <v>0</v>
      </c>
      <c r="W9" s="13">
        <f>Sheet2!W20/Sheet2!AS20</f>
        <v>7.9480725923963443E-3</v>
      </c>
      <c r="X9" s="13">
        <f>Sheet2!X20/Sheet2!AT20</f>
        <v>1.8757451318055372E-4</v>
      </c>
      <c r="Y9" s="13">
        <f>Sheet2!Y20/Sheet2!AU20</f>
        <v>0</v>
      </c>
      <c r="Z9" s="13">
        <f>Sheet2!Z20/Sheet2!AO20</f>
        <v>0</v>
      </c>
      <c r="AA9" s="13">
        <f>Sheet2!AA20/Sheet2!AP20</f>
        <v>0</v>
      </c>
      <c r="AB9" s="13">
        <f>Sheet2!AB20/Sheet2!AQ20</f>
        <v>0</v>
      </c>
      <c r="AC9" s="13">
        <f>Sheet2!AC20/Sheet2!AR20</f>
        <v>0</v>
      </c>
      <c r="AD9" s="13">
        <f>Sheet2!AD20/Sheet2!AS20</f>
        <v>3.9740362961981721E-5</v>
      </c>
      <c r="AE9" s="13">
        <f>Sheet2!AE20/Sheet2!AT20</f>
        <v>0</v>
      </c>
      <c r="AF9" s="13">
        <f>Sheet2!AF20/Sheet2!AU20</f>
        <v>0</v>
      </c>
      <c r="AG9" s="13">
        <f>Sheet2!AG20/Sheet2!AO20</f>
        <v>0</v>
      </c>
      <c r="AH9" s="13">
        <f>Sheet2!AH20/Sheet2!AP20</f>
        <v>0</v>
      </c>
      <c r="AI9" s="13">
        <f>Sheet2!AI20/Sheet2!AQ20</f>
        <v>0</v>
      </c>
      <c r="AJ9" s="13">
        <f>Sheet2!AJ20/Sheet2!AR20</f>
        <v>0</v>
      </c>
      <c r="AK9" s="13">
        <f>Sheet2!AK20/Sheet2!AS20</f>
        <v>0</v>
      </c>
      <c r="AL9" s="13">
        <f>Sheet2!AL20/Sheet2!AT20</f>
        <v>0</v>
      </c>
      <c r="AM9" s="13">
        <v>0</v>
      </c>
      <c r="AO9" s="10" t="s">
        <v>229</v>
      </c>
      <c r="AP9" s="15">
        <f t="shared" si="1"/>
        <v>0</v>
      </c>
      <c r="AQ9" s="15">
        <f t="shared" si="2"/>
        <v>0</v>
      </c>
      <c r="AR9" s="15">
        <f t="shared" si="3"/>
        <v>0</v>
      </c>
      <c r="AS9" s="15">
        <f t="shared" si="4"/>
        <v>0</v>
      </c>
      <c r="AT9" s="15">
        <f t="shared" si="5"/>
        <v>7.9878129553583258E-3</v>
      </c>
      <c r="AU9" s="15">
        <f t="shared" si="6"/>
        <v>1.8757451318055372E-4</v>
      </c>
      <c r="AV9" s="15">
        <f t="shared" si="7"/>
        <v>0</v>
      </c>
      <c r="AW9" s="15"/>
      <c r="AX9" s="16">
        <f t="shared" si="10"/>
        <v>2.4773901419814783E-4</v>
      </c>
      <c r="AZ9" s="18">
        <f t="shared" si="8"/>
        <v>6.4071349409863514E-5</v>
      </c>
      <c r="BA9" s="17">
        <f t="shared" si="9"/>
        <v>5.0724798079779046E-2</v>
      </c>
      <c r="BB9" s="12"/>
      <c r="BC9" s="12"/>
      <c r="BD9" s="12"/>
      <c r="BE9" s="12"/>
      <c r="BF9" s="12"/>
    </row>
    <row r="10" spans="1:58">
      <c r="A10" s="10" t="s">
        <v>233</v>
      </c>
      <c r="B10" s="10" t="s">
        <v>234</v>
      </c>
      <c r="D10" s="14">
        <f t="shared" si="0"/>
        <v>35</v>
      </c>
      <c r="E10" s="13">
        <f>Sheet2!E22/Sheet2!AO22</f>
        <v>0</v>
      </c>
      <c r="F10" s="13">
        <f>Sheet2!F22/Sheet2!AP22</f>
        <v>0</v>
      </c>
      <c r="G10" s="13">
        <f>Sheet2!G22/Sheet2!AQ22</f>
        <v>0</v>
      </c>
      <c r="H10" s="13">
        <f>Sheet2!H22/Sheet2!AR22</f>
        <v>0</v>
      </c>
      <c r="I10" s="13">
        <f>Sheet2!I22/Sheet2!AS22</f>
        <v>0</v>
      </c>
      <c r="J10" s="13">
        <f>Sheet2!J22/Sheet2!AT22</f>
        <v>0</v>
      </c>
      <c r="K10" s="13">
        <f>Sheet2!K22/Sheet2!AU22</f>
        <v>0</v>
      </c>
      <c r="L10" s="13">
        <f>Sheet2!L22/Sheet2!AO22</f>
        <v>0</v>
      </c>
      <c r="M10" s="13">
        <f>Sheet2!M22/Sheet2!AP22</f>
        <v>0</v>
      </c>
      <c r="N10" s="13">
        <f>Sheet2!N22/Sheet2!AQ22</f>
        <v>0</v>
      </c>
      <c r="O10" s="13">
        <f>Sheet2!O22/Sheet2!AR22</f>
        <v>0</v>
      </c>
      <c r="P10" s="13">
        <f>Sheet2!P22/Sheet2!AS22</f>
        <v>0</v>
      </c>
      <c r="Q10" s="13">
        <f>Sheet2!Q22/Sheet2!AT22</f>
        <v>0</v>
      </c>
      <c r="R10" s="13">
        <f>Sheet2!R22/Sheet2!AU22</f>
        <v>0</v>
      </c>
      <c r="S10" s="13">
        <f>Sheet2!S22/Sheet2!AO22</f>
        <v>0</v>
      </c>
      <c r="T10" s="13">
        <f>Sheet2!T22/Sheet2!AP22</f>
        <v>0</v>
      </c>
      <c r="U10" s="13">
        <f>Sheet2!U22/Sheet2!AQ22</f>
        <v>0</v>
      </c>
      <c r="V10" s="13">
        <f>Sheet2!V22/Sheet2!AR22</f>
        <v>0</v>
      </c>
      <c r="W10" s="13">
        <f>Sheet2!W22/Sheet2!AS22</f>
        <v>0</v>
      </c>
      <c r="X10" s="13">
        <f>Sheet2!X22/Sheet2!AT22</f>
        <v>0</v>
      </c>
      <c r="Y10" s="13">
        <f>Sheet2!Y22/Sheet2!AU22</f>
        <v>0</v>
      </c>
      <c r="Z10" s="13">
        <f>Sheet2!Z22/Sheet2!AO22</f>
        <v>0</v>
      </c>
      <c r="AA10" s="13">
        <f>Sheet2!AA22/Sheet2!AP22</f>
        <v>0</v>
      </c>
      <c r="AB10" s="13">
        <f>Sheet2!AB22/Sheet2!AQ22</f>
        <v>8.0952380952380946E-3</v>
      </c>
      <c r="AC10" s="13">
        <f>Sheet2!AC22/Sheet2!AR22</f>
        <v>0</v>
      </c>
      <c r="AD10" s="13">
        <f>Sheet2!AD22/Sheet2!AS22</f>
        <v>0</v>
      </c>
      <c r="AE10" s="13">
        <f>Sheet2!AE22/Sheet2!AT22</f>
        <v>8.3333333333333329E-2</v>
      </c>
      <c r="AF10" s="13">
        <f>Sheet2!AF22/Sheet2!AU22</f>
        <v>1.4285714285714285E-2</v>
      </c>
      <c r="AG10" s="13">
        <f>Sheet2!AG22/Sheet2!AO22</f>
        <v>0</v>
      </c>
      <c r="AH10" s="13">
        <f>Sheet2!AH22/Sheet2!AP22</f>
        <v>0</v>
      </c>
      <c r="AI10" s="13">
        <f>Sheet2!AI22/Sheet2!AQ22</f>
        <v>0</v>
      </c>
      <c r="AJ10" s="13">
        <f>Sheet2!AJ22/Sheet2!AR22</f>
        <v>0</v>
      </c>
      <c r="AK10" s="13">
        <f>Sheet2!AK22/Sheet2!AS22</f>
        <v>0</v>
      </c>
      <c r="AL10" s="13">
        <f>Sheet2!AL22/Sheet2!AT22</f>
        <v>0</v>
      </c>
      <c r="AM10" s="13">
        <v>0</v>
      </c>
      <c r="AO10" s="10" t="s">
        <v>233</v>
      </c>
      <c r="AP10" s="15">
        <f t="shared" si="1"/>
        <v>0</v>
      </c>
      <c r="AQ10" s="15">
        <f t="shared" si="2"/>
        <v>0</v>
      </c>
      <c r="AR10" s="15">
        <f t="shared" si="3"/>
        <v>8.0952380952380946E-3</v>
      </c>
      <c r="AS10" s="15">
        <f t="shared" si="4"/>
        <v>0</v>
      </c>
      <c r="AT10" s="15">
        <f t="shared" si="5"/>
        <v>0</v>
      </c>
      <c r="AU10" s="15">
        <f t="shared" si="6"/>
        <v>8.3333333333333329E-2</v>
      </c>
      <c r="AV10" s="15">
        <f t="shared" si="7"/>
        <v>2.3809523809523808E-2</v>
      </c>
      <c r="AW10" s="15"/>
      <c r="AX10" s="16">
        <f t="shared" si="10"/>
        <v>3.4920634920634921E-3</v>
      </c>
      <c r="AZ10" s="18">
        <f t="shared" si="8"/>
        <v>1.7032733025066924E-3</v>
      </c>
      <c r="BA10" s="17">
        <f t="shared" si="9"/>
        <v>0.34266458011925999</v>
      </c>
      <c r="BB10" s="12"/>
      <c r="BC10" s="12"/>
      <c r="BD10" s="12"/>
      <c r="BE10" s="12"/>
      <c r="BF10" s="12"/>
    </row>
    <row r="11" spans="1:58">
      <c r="A11" s="10" t="s">
        <v>237</v>
      </c>
      <c r="B11" s="10" t="s">
        <v>238</v>
      </c>
      <c r="D11" s="14">
        <f t="shared" si="0"/>
        <v>35</v>
      </c>
      <c r="E11" s="13">
        <f>Sheet2!E24/Sheet2!AO24</f>
        <v>2.2508581396657477E-5</v>
      </c>
      <c r="F11" s="13">
        <f>Sheet2!F24/Sheet2!AP24</f>
        <v>0.22508581396657476</v>
      </c>
      <c r="G11" s="13">
        <f>Sheet2!G24/Sheet2!AQ24</f>
        <v>5.627145349164369E-2</v>
      </c>
      <c r="H11" s="13">
        <f>Sheet2!H24/Sheet2!AR24</f>
        <v>0</v>
      </c>
      <c r="I11" s="13">
        <f>Sheet2!I24/Sheet2!AS24</f>
        <v>0</v>
      </c>
      <c r="J11" s="13">
        <f>Sheet2!J24/Sheet2!AT24</f>
        <v>0</v>
      </c>
      <c r="K11" s="13">
        <f>Sheet2!K24/Sheet2!AU24</f>
        <v>0</v>
      </c>
      <c r="L11" s="13">
        <f>Sheet2!L24/Sheet2!AO24</f>
        <v>0</v>
      </c>
      <c r="M11" s="13">
        <f>Sheet2!M24/Sheet2!AP24</f>
        <v>0</v>
      </c>
      <c r="N11" s="13">
        <f>Sheet2!N24/Sheet2!AQ24</f>
        <v>0</v>
      </c>
      <c r="O11" s="13">
        <f>Sheet2!O24/Sheet2!AR24</f>
        <v>0</v>
      </c>
      <c r="P11" s="13">
        <f>Sheet2!P24/Sheet2!AS24</f>
        <v>4.0515446513983454E-4</v>
      </c>
      <c r="Q11" s="13">
        <f>Sheet2!Q24/Sheet2!AT24</f>
        <v>1.7016487535873052E-3</v>
      </c>
      <c r="R11" s="13">
        <f>Sheet2!R24/Sheet2!AU24</f>
        <v>5.6271453491643685E-4</v>
      </c>
      <c r="S11" s="13">
        <f>Sheet2!S24/Sheet2!AO24</f>
        <v>0.12051094479770412</v>
      </c>
      <c r="T11" s="13">
        <f>Sheet2!T24/Sheet2!AP24</f>
        <v>0.7625907377187553</v>
      </c>
      <c r="U11" s="13">
        <f>Sheet2!U24/Sheet2!AQ24</f>
        <v>0.56582972258173425</v>
      </c>
      <c r="V11" s="13">
        <f>Sheet2!V24/Sheet2!AR24</f>
        <v>0.42308697315851668</v>
      </c>
      <c r="W11" s="13">
        <f>Sheet2!W24/Sheet2!AS24</f>
        <v>0.2293024365539362</v>
      </c>
      <c r="X11" s="13">
        <f>Sheet2!X24/Sheet2!AT24</f>
        <v>0.59236863429182374</v>
      </c>
      <c r="Y11" s="13">
        <f>Sheet2!Y24/Sheet2!AU24</f>
        <v>1.9252039840189073E-2</v>
      </c>
      <c r="Z11" s="13">
        <f>Sheet2!Z24/Sheet2!AO24</f>
        <v>2.2939620730403468E-2</v>
      </c>
      <c r="AA11" s="13">
        <f>Sheet2!AA24/Sheet2!AP24</f>
        <v>5.1316752011704464E-2</v>
      </c>
      <c r="AB11" s="13">
        <f>Sheet2!AB24/Sheet2!AQ24</f>
        <v>0.2947057453154015</v>
      </c>
      <c r="AC11" s="13">
        <f>Sheet2!AC24/Sheet2!AR24</f>
        <v>8.8038849811490627E-2</v>
      </c>
      <c r="AD11" s="13">
        <f>Sheet2!AD24/Sheet2!AS24</f>
        <v>6.8482696528051317E-3</v>
      </c>
      <c r="AE11" s="13">
        <f>Sheet2!AE24/Sheet2!AT24</f>
        <v>0.10186417196556187</v>
      </c>
      <c r="AF11" s="13">
        <f>Sheet2!AF24/Sheet2!AU24</f>
        <v>4.7403747678802545E-2</v>
      </c>
      <c r="AG11" s="13">
        <f>Sheet2!AG24/Sheet2!AO24</f>
        <v>0</v>
      </c>
      <c r="AH11" s="13">
        <f>Sheet2!AH24/Sheet2!AP24</f>
        <v>0</v>
      </c>
      <c r="AI11" s="13">
        <f>Sheet2!AI24/Sheet2!AQ24</f>
        <v>0</v>
      </c>
      <c r="AJ11" s="13">
        <f>Sheet2!AJ24/Sheet2!AR24</f>
        <v>0</v>
      </c>
      <c r="AK11" s="13">
        <f>Sheet2!AK24/Sheet2!AS24</f>
        <v>0</v>
      </c>
      <c r="AL11" s="13">
        <f>Sheet2!AL24/Sheet2!AT24</f>
        <v>0</v>
      </c>
      <c r="AM11" s="13">
        <v>0</v>
      </c>
      <c r="AO11" s="10" t="s">
        <v>237</v>
      </c>
      <c r="AP11" s="15">
        <f t="shared" si="1"/>
        <v>0.14347307410950424</v>
      </c>
      <c r="AQ11" s="15">
        <f t="shared" si="2"/>
        <v>1.0389933036970345</v>
      </c>
      <c r="AR11" s="15">
        <f t="shared" si="3"/>
        <v>0.91680692138877939</v>
      </c>
      <c r="AS11" s="15">
        <f t="shared" si="4"/>
        <v>0.5111258229700073</v>
      </c>
      <c r="AT11" s="15">
        <f t="shared" si="5"/>
        <v>0.23655586067188117</v>
      </c>
      <c r="AU11" s="15">
        <f t="shared" si="6"/>
        <v>0.69593445501097295</v>
      </c>
      <c r="AV11" s="15">
        <f t="shared" si="7"/>
        <v>0.11203083675651343</v>
      </c>
      <c r="AW11" s="15"/>
      <c r="AX11" s="16">
        <f t="shared" si="10"/>
        <v>0.11075515983650584</v>
      </c>
      <c r="AZ11" s="18">
        <f t="shared" si="8"/>
        <v>-1.0275476370926465E-2</v>
      </c>
      <c r="BA11" s="17">
        <f t="shared" si="9"/>
        <v>8.369085855475282E-2</v>
      </c>
      <c r="BB11" s="12"/>
      <c r="BC11" s="12"/>
      <c r="BD11" s="12"/>
      <c r="BE11" s="12"/>
      <c r="BF11" s="12"/>
    </row>
    <row r="12" spans="1:58">
      <c r="A12" s="10" t="s">
        <v>239</v>
      </c>
      <c r="B12" s="10" t="s">
        <v>240</v>
      </c>
      <c r="D12" s="14">
        <f t="shared" si="0"/>
        <v>35</v>
      </c>
      <c r="E12" s="13">
        <f>Sheet2!E25/Sheet2!AO25</f>
        <v>0</v>
      </c>
      <c r="F12" s="13">
        <f>Sheet2!F25/Sheet2!AP25</f>
        <v>0</v>
      </c>
      <c r="G12" s="13">
        <f>Sheet2!G25/Sheet2!AQ25</f>
        <v>0</v>
      </c>
      <c r="H12" s="13">
        <f>Sheet2!H25/Sheet2!AR25</f>
        <v>0</v>
      </c>
      <c r="I12" s="13">
        <f>Sheet2!I25/Sheet2!AS25</f>
        <v>0</v>
      </c>
      <c r="J12" s="13">
        <f>Sheet2!J25/Sheet2!AT25</f>
        <v>0</v>
      </c>
      <c r="K12" s="13">
        <f>Sheet2!K25/Sheet2!AU25</f>
        <v>0</v>
      </c>
      <c r="L12" s="13">
        <f>Sheet2!L25/Sheet2!AO25</f>
        <v>0</v>
      </c>
      <c r="M12" s="13">
        <f>Sheet2!M25/Sheet2!AP25</f>
        <v>0</v>
      </c>
      <c r="N12" s="13">
        <f>Sheet2!N25/Sheet2!AQ25</f>
        <v>0</v>
      </c>
      <c r="O12" s="13">
        <f>Sheet2!O25/Sheet2!AR25</f>
        <v>0</v>
      </c>
      <c r="P12" s="13">
        <f>Sheet2!P25/Sheet2!AS25</f>
        <v>0</v>
      </c>
      <c r="Q12" s="13">
        <f>Sheet2!Q25/Sheet2!AT25</f>
        <v>0</v>
      </c>
      <c r="R12" s="13">
        <f>Sheet2!R25/Sheet2!AU25</f>
        <v>0</v>
      </c>
      <c r="S12" s="13">
        <f>Sheet2!S25/Sheet2!AO25</f>
        <v>0</v>
      </c>
      <c r="T12" s="13">
        <f>Sheet2!T25/Sheet2!AP25</f>
        <v>4.0000000000000002E-4</v>
      </c>
      <c r="U12" s="13">
        <f>Sheet2!U25/Sheet2!AQ25</f>
        <v>0</v>
      </c>
      <c r="V12" s="13">
        <f>Sheet2!V25/Sheet2!AR25</f>
        <v>0</v>
      </c>
      <c r="W12" s="13">
        <f>Sheet2!W25/Sheet2!AS25</f>
        <v>0</v>
      </c>
      <c r="X12" s="13">
        <f>Sheet2!X25/Sheet2!AT25</f>
        <v>0</v>
      </c>
      <c r="Y12" s="13">
        <f>Sheet2!Y25/Sheet2!AU25</f>
        <v>0</v>
      </c>
      <c r="Z12" s="13">
        <f>Sheet2!Z25/Sheet2!AO25</f>
        <v>2.0028000000000001E-2</v>
      </c>
      <c r="AA12" s="13">
        <f>Sheet2!AA25/Sheet2!AP25</f>
        <v>9.2000000000000003E-4</v>
      </c>
      <c r="AB12" s="13">
        <f>Sheet2!AB25/Sheet2!AQ25</f>
        <v>0</v>
      </c>
      <c r="AC12" s="13">
        <f>Sheet2!AC25/Sheet2!AR25</f>
        <v>0</v>
      </c>
      <c r="AD12" s="13">
        <f>Sheet2!AD25/Sheet2!AS25</f>
        <v>8.0000000000000002E-3</v>
      </c>
      <c r="AE12" s="13">
        <f>Sheet2!AE25/Sheet2!AT25</f>
        <v>3.5200000000000001E-3</v>
      </c>
      <c r="AF12" s="13">
        <f>Sheet2!AF25/Sheet2!AU25</f>
        <v>0.01</v>
      </c>
      <c r="AG12" s="13">
        <f>Sheet2!AG25/Sheet2!AO25</f>
        <v>0</v>
      </c>
      <c r="AH12" s="13">
        <f>Sheet2!AH25/Sheet2!AP25</f>
        <v>0</v>
      </c>
      <c r="AI12" s="13">
        <f>Sheet2!AI25/Sheet2!AQ25</f>
        <v>0</v>
      </c>
      <c r="AJ12" s="13">
        <f>Sheet2!AJ25/Sheet2!AR25</f>
        <v>0</v>
      </c>
      <c r="AK12" s="13">
        <f>Sheet2!AK25/Sheet2!AS25</f>
        <v>0</v>
      </c>
      <c r="AL12" s="13">
        <f>Sheet2!AL25/Sheet2!AT25</f>
        <v>0</v>
      </c>
      <c r="AM12" s="13">
        <v>0</v>
      </c>
      <c r="AO12" s="10" t="s">
        <v>239</v>
      </c>
      <c r="AP12" s="15">
        <f t="shared" si="1"/>
        <v>2.0028000000000001E-2</v>
      </c>
      <c r="AQ12" s="15">
        <f t="shared" si="2"/>
        <v>1.32E-3</v>
      </c>
      <c r="AR12" s="15">
        <f t="shared" si="3"/>
        <v>0</v>
      </c>
      <c r="AS12" s="15">
        <f t="shared" si="4"/>
        <v>0</v>
      </c>
      <c r="AT12" s="15">
        <f t="shared" si="5"/>
        <v>8.0000000000000002E-3</v>
      </c>
      <c r="AU12" s="15">
        <f t="shared" si="6"/>
        <v>3.5200000000000001E-3</v>
      </c>
      <c r="AV12" s="15">
        <f t="shared" si="7"/>
        <v>1.6666666666666666E-2</v>
      </c>
      <c r="AW12" s="15"/>
      <c r="AX12" s="16">
        <f t="shared" si="10"/>
        <v>1.5010505050505052E-3</v>
      </c>
      <c r="AZ12" s="18">
        <f t="shared" si="8"/>
        <v>2.9659284497444683E-6</v>
      </c>
      <c r="BA12" s="17">
        <f t="shared" si="9"/>
        <v>1.4517281330357441E-5</v>
      </c>
      <c r="BB12" s="12"/>
      <c r="BC12" s="12"/>
      <c r="BD12" s="12"/>
      <c r="BE12" s="12"/>
      <c r="BF12" s="12"/>
    </row>
    <row r="13" spans="1:58">
      <c r="A13" s="10" t="s">
        <v>243</v>
      </c>
      <c r="B13" s="10" t="s">
        <v>244</v>
      </c>
      <c r="D13" s="14">
        <f t="shared" si="0"/>
        <v>35</v>
      </c>
      <c r="E13" s="13">
        <f>Sheet2!E27/Sheet2!AO27</f>
        <v>0</v>
      </c>
      <c r="F13" s="13">
        <f>Sheet2!F27/Sheet2!AP27</f>
        <v>0</v>
      </c>
      <c r="G13" s="13">
        <f>Sheet2!G27/Sheet2!AQ27</f>
        <v>0</v>
      </c>
      <c r="H13" s="13">
        <f>Sheet2!H27/Sheet2!AR27</f>
        <v>0</v>
      </c>
      <c r="I13" s="13">
        <f>Sheet2!I27/Sheet2!AS27</f>
        <v>0</v>
      </c>
      <c r="J13" s="13">
        <f>Sheet2!J27/Sheet2!AT27</f>
        <v>0</v>
      </c>
      <c r="K13" s="13">
        <f>Sheet2!K27/Sheet2!AU27</f>
        <v>0</v>
      </c>
      <c r="L13" s="13">
        <f>Sheet2!L27/Sheet2!AO27</f>
        <v>0</v>
      </c>
      <c r="M13" s="13">
        <f>Sheet2!M27/Sheet2!AP27</f>
        <v>0</v>
      </c>
      <c r="N13" s="13">
        <f>Sheet2!N27/Sheet2!AQ27</f>
        <v>0</v>
      </c>
      <c r="O13" s="13">
        <f>Sheet2!O27/Sheet2!AR27</f>
        <v>0</v>
      </c>
      <c r="P13" s="13">
        <f>Sheet2!P27/Sheet2!AS27</f>
        <v>0</v>
      </c>
      <c r="Q13" s="13">
        <f>Sheet2!Q27/Sheet2!AT27</f>
        <v>0</v>
      </c>
      <c r="R13" s="13">
        <f>Sheet2!R27/Sheet2!AU27</f>
        <v>0</v>
      </c>
      <c r="S13" s="13">
        <f>Sheet2!S27/Sheet2!AO27</f>
        <v>0</v>
      </c>
      <c r="T13" s="13">
        <f>Sheet2!T27/Sheet2!AP27</f>
        <v>0</v>
      </c>
      <c r="U13" s="13">
        <f>Sheet2!U27/Sheet2!AQ27</f>
        <v>0</v>
      </c>
      <c r="V13" s="13">
        <f>Sheet2!V27/Sheet2!AR27</f>
        <v>7.4566298062290755E-5</v>
      </c>
      <c r="W13" s="13">
        <f>Sheet2!W27/Sheet2!AS27</f>
        <v>2.5768489398397078E-4</v>
      </c>
      <c r="X13" s="13">
        <f>Sheet2!X27/Sheet2!AT27</f>
        <v>2.1304656589225929E-5</v>
      </c>
      <c r="Y13" s="13">
        <f>Sheet2!Y27/Sheet2!AU27</f>
        <v>7.0001014507456633E-5</v>
      </c>
      <c r="Z13" s="13">
        <f>Sheet2!Z27/Sheet2!AO27</f>
        <v>0</v>
      </c>
      <c r="AA13" s="13">
        <f>Sheet2!AA27/Sheet2!AP27</f>
        <v>0</v>
      </c>
      <c r="AB13" s="13">
        <f>Sheet2!AB27/Sheet2!AQ27</f>
        <v>0</v>
      </c>
      <c r="AC13" s="13">
        <f>Sheet2!AC27/Sheet2!AR27</f>
        <v>8.1160596530384499E-5</v>
      </c>
      <c r="AD13" s="13">
        <f>Sheet2!AD27/Sheet2!AS27</f>
        <v>9.1812924824997462E-5</v>
      </c>
      <c r="AE13" s="13">
        <f>Sheet2!AE27/Sheet2!AT27</f>
        <v>2.0290149132596123E-7</v>
      </c>
      <c r="AF13" s="13">
        <f>Sheet2!AF27/Sheet2!AU27</f>
        <v>0</v>
      </c>
      <c r="AG13" s="13">
        <f>Sheet2!AG27/Sheet2!AO27</f>
        <v>0</v>
      </c>
      <c r="AH13" s="13">
        <f>Sheet2!AH27/Sheet2!AP27</f>
        <v>0</v>
      </c>
      <c r="AI13" s="13">
        <f>Sheet2!AI27/Sheet2!AQ27</f>
        <v>0</v>
      </c>
      <c r="AJ13" s="13">
        <f>Sheet2!AJ27/Sheet2!AR27</f>
        <v>0</v>
      </c>
      <c r="AK13" s="13">
        <f>Sheet2!AK27/Sheet2!AS27</f>
        <v>0</v>
      </c>
      <c r="AL13" s="13">
        <f>Sheet2!AL27/Sheet2!AT27</f>
        <v>0</v>
      </c>
      <c r="AM13" s="13">
        <v>0</v>
      </c>
      <c r="AO13" s="10" t="s">
        <v>243</v>
      </c>
      <c r="AP13" s="15">
        <f t="shared" si="1"/>
        <v>0</v>
      </c>
      <c r="AQ13" s="15">
        <f t="shared" si="2"/>
        <v>0</v>
      </c>
      <c r="AR13" s="15">
        <f t="shared" si="3"/>
        <v>0</v>
      </c>
      <c r="AS13" s="15">
        <f t="shared" si="4"/>
        <v>1.5572689459267524E-4</v>
      </c>
      <c r="AT13" s="15">
        <f t="shared" si="5"/>
        <v>3.4949781880896826E-4</v>
      </c>
      <c r="AU13" s="15">
        <f t="shared" si="6"/>
        <v>2.150755808055189E-5</v>
      </c>
      <c r="AV13" s="15">
        <f t="shared" si="7"/>
        <v>1.1666835751242772E-4</v>
      </c>
      <c r="AW13" s="15"/>
      <c r="AX13" s="16">
        <f t="shared" si="10"/>
        <v>1.9496988757412823E-5</v>
      </c>
      <c r="AZ13" s="18">
        <f t="shared" si="8"/>
        <v>5.4972002532293567E-6</v>
      </c>
      <c r="BA13" s="17">
        <f t="shared" si="9"/>
        <v>0.20005518635942643</v>
      </c>
      <c r="BB13" s="12"/>
      <c r="BC13" s="12"/>
      <c r="BD13" s="12"/>
      <c r="BE13" s="12"/>
      <c r="BF13" s="12"/>
    </row>
    <row r="14" spans="1:58">
      <c r="A14" s="10" t="s">
        <v>245</v>
      </c>
      <c r="B14" s="10" t="s">
        <v>246</v>
      </c>
      <c r="D14" s="14">
        <f t="shared" si="0"/>
        <v>35</v>
      </c>
      <c r="E14" s="13">
        <f>Sheet2!E28/Sheet2!AO28</f>
        <v>0</v>
      </c>
      <c r="F14" s="13">
        <f>Sheet2!F28/Sheet2!AP28</f>
        <v>0</v>
      </c>
      <c r="G14" s="13">
        <f>Sheet2!G28/Sheet2!AQ28</f>
        <v>0</v>
      </c>
      <c r="H14" s="13">
        <f>Sheet2!H28/Sheet2!AR28</f>
        <v>0</v>
      </c>
      <c r="I14" s="13">
        <f>Sheet2!I28/Sheet2!AS28</f>
        <v>0</v>
      </c>
      <c r="J14" s="13">
        <f>Sheet2!J28/Sheet2!AT28</f>
        <v>0</v>
      </c>
      <c r="K14" s="13">
        <f>Sheet2!K28/Sheet2!AU28</f>
        <v>0</v>
      </c>
      <c r="L14" s="13">
        <f>Sheet2!L28/Sheet2!AO28</f>
        <v>0</v>
      </c>
      <c r="M14" s="13">
        <f>Sheet2!M28/Sheet2!AP28</f>
        <v>0</v>
      </c>
      <c r="N14" s="13">
        <f>Sheet2!N28/Sheet2!AQ28</f>
        <v>0</v>
      </c>
      <c r="O14" s="13">
        <f>Sheet2!O28/Sheet2!AR28</f>
        <v>0</v>
      </c>
      <c r="P14" s="13">
        <f>Sheet2!P28/Sheet2!AS28</f>
        <v>0</v>
      </c>
      <c r="Q14" s="13">
        <f>Sheet2!Q28/Sheet2!AT28</f>
        <v>0</v>
      </c>
      <c r="R14" s="13">
        <f>Sheet2!R28/Sheet2!AU28</f>
        <v>0</v>
      </c>
      <c r="S14" s="13">
        <f>Sheet2!S28/Sheet2!AO28</f>
        <v>0.11333333333333333</v>
      </c>
      <c r="T14" s="13">
        <f>Sheet2!T28/Sheet2!AP28</f>
        <v>0</v>
      </c>
      <c r="U14" s="13">
        <f>Sheet2!U28/Sheet2!AQ28</f>
        <v>0</v>
      </c>
      <c r="V14" s="13">
        <f>Sheet2!V28/Sheet2!AR28</f>
        <v>1.7333333333333333E-2</v>
      </c>
      <c r="W14" s="13">
        <f>Sheet2!W28/Sheet2!AS28</f>
        <v>0</v>
      </c>
      <c r="X14" s="13">
        <f>Sheet2!X28/Sheet2!AT28</f>
        <v>0</v>
      </c>
      <c r="Y14" s="13">
        <f>Sheet2!Y28/Sheet2!AU28</f>
        <v>0.25333333333333335</v>
      </c>
      <c r="Z14" s="13">
        <f>Sheet2!Z28/Sheet2!AO28</f>
        <v>0.04</v>
      </c>
      <c r="AA14" s="13">
        <f>Sheet2!AA28/Sheet2!AP28</f>
        <v>0</v>
      </c>
      <c r="AB14" s="13">
        <f>Sheet2!AB28/Sheet2!AQ28</f>
        <v>0</v>
      </c>
      <c r="AC14" s="13">
        <f>Sheet2!AC28/Sheet2!AR28</f>
        <v>0</v>
      </c>
      <c r="AD14" s="13">
        <f>Sheet2!AD28/Sheet2!AS28</f>
        <v>0.95046666666666668</v>
      </c>
      <c r="AE14" s="13">
        <f>Sheet2!AE28/Sheet2!AT28</f>
        <v>0.13333333333333333</v>
      </c>
      <c r="AF14" s="13">
        <f>Sheet2!AF28/Sheet2!AU28</f>
        <v>6.6666666666666666E-2</v>
      </c>
      <c r="AG14" s="13">
        <f>Sheet2!AG28/Sheet2!AO28</f>
        <v>0</v>
      </c>
      <c r="AH14" s="13">
        <f>Sheet2!AH28/Sheet2!AP28</f>
        <v>0</v>
      </c>
      <c r="AI14" s="13">
        <f>Sheet2!AI28/Sheet2!AQ28</f>
        <v>0</v>
      </c>
      <c r="AJ14" s="13">
        <f>Sheet2!AJ28/Sheet2!AR28</f>
        <v>0</v>
      </c>
      <c r="AK14" s="13">
        <f>Sheet2!AK28/Sheet2!AS28</f>
        <v>0</v>
      </c>
      <c r="AL14" s="13">
        <f>Sheet2!AL28/Sheet2!AT28</f>
        <v>0</v>
      </c>
      <c r="AM14" s="13">
        <v>0</v>
      </c>
      <c r="AO14" s="10" t="s">
        <v>245</v>
      </c>
      <c r="AP14" s="15">
        <f t="shared" si="1"/>
        <v>0.15333333333333332</v>
      </c>
      <c r="AQ14" s="15">
        <f t="shared" si="2"/>
        <v>0</v>
      </c>
      <c r="AR14" s="15">
        <f t="shared" si="3"/>
        <v>0</v>
      </c>
      <c r="AS14" s="15">
        <f t="shared" si="4"/>
        <v>1.7333333333333333E-2</v>
      </c>
      <c r="AT14" s="15">
        <f t="shared" si="5"/>
        <v>0.95046666666666668</v>
      </c>
      <c r="AU14" s="15">
        <f t="shared" si="6"/>
        <v>0.13333333333333333</v>
      </c>
      <c r="AV14" s="15">
        <f t="shared" si="7"/>
        <v>0.53333333333333333</v>
      </c>
      <c r="AW14" s="15"/>
      <c r="AX14" s="16">
        <f t="shared" si="10"/>
        <v>5.4175757575757572E-2</v>
      </c>
      <c r="AZ14" s="18">
        <f t="shared" si="8"/>
        <v>1.7153776263486652E-2</v>
      </c>
      <c r="BA14" s="17">
        <f t="shared" si="9"/>
        <v>0.25543071623731506</v>
      </c>
      <c r="BB14" s="12"/>
      <c r="BC14" s="12"/>
      <c r="BD14" s="12"/>
      <c r="BE14" s="12"/>
      <c r="BF14" s="12"/>
    </row>
    <row r="15" spans="1:58">
      <c r="A15" s="10" t="s">
        <v>247</v>
      </c>
      <c r="B15" s="10" t="s">
        <v>248</v>
      </c>
      <c r="D15" s="14">
        <f t="shared" si="0"/>
        <v>35</v>
      </c>
      <c r="E15" s="13">
        <f>Sheet2!E29/Sheet2!AO29</f>
        <v>0</v>
      </c>
      <c r="F15" s="13">
        <f>Sheet2!F29/Sheet2!AP29</f>
        <v>0.60693641618497107</v>
      </c>
      <c r="G15" s="13">
        <f>Sheet2!G29/Sheet2!AQ29</f>
        <v>0</v>
      </c>
      <c r="H15" s="13">
        <f>Sheet2!H29/Sheet2!AR29</f>
        <v>0</v>
      </c>
      <c r="I15" s="13">
        <f>Sheet2!I29/Sheet2!AS29</f>
        <v>0</v>
      </c>
      <c r="J15" s="13">
        <f>Sheet2!J29/Sheet2!AT29</f>
        <v>0</v>
      </c>
      <c r="K15" s="13">
        <f>Sheet2!K29/Sheet2!AU29</f>
        <v>0</v>
      </c>
      <c r="L15" s="13">
        <f>Sheet2!L29/Sheet2!AO29</f>
        <v>0</v>
      </c>
      <c r="M15" s="13">
        <f>Sheet2!M29/Sheet2!AP29</f>
        <v>0</v>
      </c>
      <c r="N15" s="13">
        <f>Sheet2!N29/Sheet2!AQ29</f>
        <v>0</v>
      </c>
      <c r="O15" s="13">
        <f>Sheet2!O29/Sheet2!AR29</f>
        <v>0</v>
      </c>
      <c r="P15" s="13">
        <f>Sheet2!P29/Sheet2!AS29</f>
        <v>0</v>
      </c>
      <c r="Q15" s="13">
        <f>Sheet2!Q29/Sheet2!AT29</f>
        <v>0</v>
      </c>
      <c r="R15" s="13">
        <f>Sheet2!R29/Sheet2!AU29</f>
        <v>0</v>
      </c>
      <c r="S15" s="13">
        <f>Sheet2!S29/Sheet2!AO29</f>
        <v>0.16763005780346821</v>
      </c>
      <c r="T15" s="13">
        <f>Sheet2!T29/Sheet2!AP29</f>
        <v>0.13728323699421965</v>
      </c>
      <c r="U15" s="13">
        <f>Sheet2!U29/Sheet2!AQ29</f>
        <v>2.4277456647398842E-2</v>
      </c>
      <c r="V15" s="13">
        <f>Sheet2!V29/Sheet2!AR29</f>
        <v>0.10310028901734104</v>
      </c>
      <c r="W15" s="13">
        <f>Sheet2!W29/Sheet2!AS29</f>
        <v>0.13799682080924855</v>
      </c>
      <c r="X15" s="13">
        <f>Sheet2!X29/Sheet2!AT29</f>
        <v>3.1456647398843932E-3</v>
      </c>
      <c r="Y15" s="13">
        <f>Sheet2!Y29/Sheet2!AU29</f>
        <v>0.32048901734104046</v>
      </c>
      <c r="Z15" s="13">
        <f>Sheet2!Z29/Sheet2!AO29</f>
        <v>0</v>
      </c>
      <c r="AA15" s="13">
        <f>Sheet2!AA29/Sheet2!AP29</f>
        <v>0</v>
      </c>
      <c r="AB15" s="13">
        <f>Sheet2!AB29/Sheet2!AQ29</f>
        <v>0</v>
      </c>
      <c r="AC15" s="13">
        <f>Sheet2!AC29/Sheet2!AR29</f>
        <v>0</v>
      </c>
      <c r="AD15" s="13">
        <f>Sheet2!AD29/Sheet2!AS29</f>
        <v>0</v>
      </c>
      <c r="AE15" s="13">
        <f>Sheet2!AE29/Sheet2!AT29</f>
        <v>0</v>
      </c>
      <c r="AF15" s="13">
        <f>Sheet2!AF29/Sheet2!AU29</f>
        <v>2.3121387283236994E-4</v>
      </c>
      <c r="AG15" s="13">
        <f>Sheet2!AG29/Sheet2!AO29</f>
        <v>2.0809248554913293E-3</v>
      </c>
      <c r="AH15" s="13">
        <f>Sheet2!AH29/Sheet2!AP29</f>
        <v>0</v>
      </c>
      <c r="AI15" s="13">
        <f>Sheet2!AI29/Sheet2!AQ29</f>
        <v>0</v>
      </c>
      <c r="AJ15" s="13">
        <f>Sheet2!AJ29/Sheet2!AR29</f>
        <v>0</v>
      </c>
      <c r="AK15" s="13">
        <f>Sheet2!AK29/Sheet2!AS29</f>
        <v>0</v>
      </c>
      <c r="AL15" s="13">
        <f>Sheet2!AL29/Sheet2!AT29</f>
        <v>0</v>
      </c>
      <c r="AM15" s="13">
        <v>0</v>
      </c>
      <c r="AO15" s="10" t="s">
        <v>247</v>
      </c>
      <c r="AP15" s="15">
        <f t="shared" si="1"/>
        <v>0.16971098265895954</v>
      </c>
      <c r="AQ15" s="15">
        <f t="shared" si="2"/>
        <v>0.7442196531791907</v>
      </c>
      <c r="AR15" s="15">
        <f t="shared" si="3"/>
        <v>2.4277456647398842E-2</v>
      </c>
      <c r="AS15" s="15">
        <f t="shared" si="4"/>
        <v>0.10310028901734104</v>
      </c>
      <c r="AT15" s="15">
        <f t="shared" si="5"/>
        <v>0.13799682080924855</v>
      </c>
      <c r="AU15" s="15">
        <f t="shared" si="6"/>
        <v>3.1456647398843932E-3</v>
      </c>
      <c r="AV15" s="15">
        <f t="shared" si="7"/>
        <v>0.53453371868978805</v>
      </c>
      <c r="AW15" s="15"/>
      <c r="AX15" s="16">
        <f t="shared" si="10"/>
        <v>5.202983593157004E-2</v>
      </c>
      <c r="AZ15" s="18">
        <f t="shared" si="8"/>
        <v>-2.4730335619540917E-3</v>
      </c>
      <c r="BA15" s="17">
        <f t="shared" si="9"/>
        <v>8.5921723244713165E-3</v>
      </c>
      <c r="BB15" s="12"/>
      <c r="BC15" s="12"/>
      <c r="BD15" s="12"/>
      <c r="BE15" s="12"/>
      <c r="BF15" s="12"/>
    </row>
    <row r="16" spans="1:58">
      <c r="A16" s="10" t="s">
        <v>249</v>
      </c>
      <c r="B16" s="10" t="s">
        <v>250</v>
      </c>
      <c r="D16" s="14">
        <f t="shared" si="0"/>
        <v>35</v>
      </c>
      <c r="E16" s="13">
        <f>Sheet2!E30/Sheet2!AO30</f>
        <v>0</v>
      </c>
      <c r="F16" s="13">
        <f>Sheet2!F30/Sheet2!AP30</f>
        <v>0</v>
      </c>
      <c r="G16" s="13">
        <f>Sheet2!G30/Sheet2!AQ30</f>
        <v>0</v>
      </c>
      <c r="H16" s="13">
        <f>Sheet2!H30/Sheet2!AR30</f>
        <v>0</v>
      </c>
      <c r="I16" s="13">
        <f>Sheet2!I30/Sheet2!AS30</f>
        <v>0</v>
      </c>
      <c r="J16" s="13">
        <f>Sheet2!J30/Sheet2!AT30</f>
        <v>0</v>
      </c>
      <c r="K16" s="13">
        <f>Sheet2!K30/Sheet2!AU30</f>
        <v>0</v>
      </c>
      <c r="L16" s="13">
        <f>Sheet2!L30/Sheet2!AO30</f>
        <v>0</v>
      </c>
      <c r="M16" s="13">
        <f>Sheet2!M30/Sheet2!AP30</f>
        <v>0</v>
      </c>
      <c r="N16" s="13">
        <f>Sheet2!N30/Sheet2!AQ30</f>
        <v>0</v>
      </c>
      <c r="O16" s="13">
        <f>Sheet2!O30/Sheet2!AR30</f>
        <v>0</v>
      </c>
      <c r="P16" s="13">
        <f>Sheet2!P30/Sheet2!AS30</f>
        <v>0</v>
      </c>
      <c r="Q16" s="13">
        <f>Sheet2!Q30/Sheet2!AT30</f>
        <v>0</v>
      </c>
      <c r="R16" s="13">
        <f>Sheet2!R30/Sheet2!AU30</f>
        <v>0</v>
      </c>
      <c r="S16" s="13">
        <f>Sheet2!S30/Sheet2!AO30</f>
        <v>0</v>
      </c>
      <c r="T16" s="13">
        <f>Sheet2!T30/Sheet2!AP30</f>
        <v>0</v>
      </c>
      <c r="U16" s="13">
        <f>Sheet2!U30/Sheet2!AQ30</f>
        <v>0</v>
      </c>
      <c r="V16" s="13">
        <f>Sheet2!V30/Sheet2!AR30</f>
        <v>1.2295081967213116E-3</v>
      </c>
      <c r="W16" s="13">
        <f>Sheet2!W30/Sheet2!AS30</f>
        <v>2.0491803278688526E-3</v>
      </c>
      <c r="X16" s="13">
        <f>Sheet2!X30/Sheet2!AT30</f>
        <v>0</v>
      </c>
      <c r="Y16" s="13">
        <f>Sheet2!Y30/Sheet2!AU30</f>
        <v>0</v>
      </c>
      <c r="Z16" s="13">
        <f>Sheet2!Z30/Sheet2!AO30</f>
        <v>0</v>
      </c>
      <c r="AA16" s="13">
        <f>Sheet2!AA30/Sheet2!AP30</f>
        <v>0</v>
      </c>
      <c r="AB16" s="13">
        <f>Sheet2!AB30/Sheet2!AQ30</f>
        <v>0</v>
      </c>
      <c r="AC16" s="13">
        <f>Sheet2!AC30/Sheet2!AR30</f>
        <v>0.13319672131147542</v>
      </c>
      <c r="AD16" s="13">
        <f>Sheet2!AD30/Sheet2!AS30</f>
        <v>0</v>
      </c>
      <c r="AE16" s="13">
        <f>Sheet2!AE30/Sheet2!AT30</f>
        <v>0</v>
      </c>
      <c r="AF16" s="13">
        <f>Sheet2!AF30/Sheet2!AU30</f>
        <v>0</v>
      </c>
      <c r="AG16" s="13">
        <f>Sheet2!AG30/Sheet2!AO30</f>
        <v>0</v>
      </c>
      <c r="AH16" s="13">
        <f>Sheet2!AH30/Sheet2!AP30</f>
        <v>0</v>
      </c>
      <c r="AI16" s="13">
        <f>Sheet2!AI30/Sheet2!AQ30</f>
        <v>0</v>
      </c>
      <c r="AJ16" s="13">
        <f>Sheet2!AJ30/Sheet2!AR30</f>
        <v>0</v>
      </c>
      <c r="AK16" s="13">
        <f>Sheet2!AK30/Sheet2!AS30</f>
        <v>0</v>
      </c>
      <c r="AL16" s="13">
        <f>Sheet2!AL30/Sheet2!AT30</f>
        <v>0</v>
      </c>
      <c r="AM16" s="13">
        <v>0</v>
      </c>
      <c r="AO16" s="10" t="s">
        <v>249</v>
      </c>
      <c r="AP16" s="15">
        <f t="shared" si="1"/>
        <v>0</v>
      </c>
      <c r="AQ16" s="15">
        <f t="shared" si="2"/>
        <v>0</v>
      </c>
      <c r="AR16" s="15">
        <f t="shared" si="3"/>
        <v>0</v>
      </c>
      <c r="AS16" s="15">
        <f t="shared" si="4"/>
        <v>0.13442622950819674</v>
      </c>
      <c r="AT16" s="15">
        <f t="shared" si="5"/>
        <v>2.0491803278688526E-3</v>
      </c>
      <c r="AU16" s="15">
        <f t="shared" si="6"/>
        <v>0</v>
      </c>
      <c r="AV16" s="15">
        <f t="shared" si="7"/>
        <v>0</v>
      </c>
      <c r="AW16" s="15"/>
      <c r="AX16" s="16">
        <f t="shared" si="10"/>
        <v>4.1356184798807755E-3</v>
      </c>
      <c r="AZ16" s="18">
        <f t="shared" si="8"/>
        <v>4.4334906582511813E-5</v>
      </c>
      <c r="BA16" s="17">
        <f t="shared" si="9"/>
        <v>8.5548299599851535E-5</v>
      </c>
      <c r="BB16" s="12"/>
      <c r="BC16" s="12"/>
      <c r="BD16" s="12"/>
      <c r="BE16" s="12"/>
      <c r="BF16" s="12"/>
    </row>
    <row r="17" spans="1:58">
      <c r="A17" s="10" t="s">
        <v>251</v>
      </c>
      <c r="B17" s="10" t="s">
        <v>252</v>
      </c>
      <c r="D17" s="14">
        <f t="shared" si="0"/>
        <v>35</v>
      </c>
      <c r="E17" s="13">
        <f>Sheet2!E31/Sheet2!AO31</f>
        <v>0</v>
      </c>
      <c r="F17" s="13">
        <f>Sheet2!F31/Sheet2!AP31</f>
        <v>0.61710348278622895</v>
      </c>
      <c r="G17" s="13">
        <f>Sheet2!G31/Sheet2!AQ31</f>
        <v>5.66773418734988E-2</v>
      </c>
      <c r="H17" s="13">
        <f>Sheet2!H31/Sheet2!AR31</f>
        <v>1.0008006405124099E-2</v>
      </c>
      <c r="I17" s="13">
        <f>Sheet2!I31/Sheet2!AS31</f>
        <v>4.0032025620496394E-3</v>
      </c>
      <c r="J17" s="13">
        <f>Sheet2!J31/Sheet2!AT31</f>
        <v>1.1008807045636509E-2</v>
      </c>
      <c r="K17" s="13">
        <f>Sheet2!K31/Sheet2!AU31</f>
        <v>1.8014411529223378E-2</v>
      </c>
      <c r="L17" s="13">
        <f>Sheet2!L31/Sheet2!AO31</f>
        <v>0</v>
      </c>
      <c r="M17" s="13">
        <f>Sheet2!M31/Sheet2!AP31</f>
        <v>0</v>
      </c>
      <c r="N17" s="13">
        <f>Sheet2!N31/Sheet2!AQ31</f>
        <v>0</v>
      </c>
      <c r="O17" s="13">
        <f>Sheet2!O31/Sheet2!AR31</f>
        <v>0</v>
      </c>
      <c r="P17" s="13">
        <f>Sheet2!P31/Sheet2!AS31</f>
        <v>5.0604483586869494E-3</v>
      </c>
      <c r="Q17" s="13">
        <f>Sheet2!Q31/Sheet2!AT31</f>
        <v>0</v>
      </c>
      <c r="R17" s="13">
        <f>Sheet2!R31/Sheet2!AU31</f>
        <v>0</v>
      </c>
      <c r="S17" s="13">
        <f>Sheet2!S31/Sheet2!AO31</f>
        <v>4.4635708566853484E-2</v>
      </c>
      <c r="T17" s="13">
        <f>Sheet2!T31/Sheet2!AP31</f>
        <v>7.6756405124099286E-2</v>
      </c>
      <c r="U17" s="13">
        <f>Sheet2!U31/Sheet2!AQ31</f>
        <v>8.0164131305044042E-3</v>
      </c>
      <c r="V17" s="13">
        <f>Sheet2!V31/Sheet2!AR31</f>
        <v>3.8030424339471576E-2</v>
      </c>
      <c r="W17" s="13">
        <f>Sheet2!W31/Sheet2!AS31</f>
        <v>7.4260608486789434E-2</v>
      </c>
      <c r="X17" s="13">
        <f>Sheet2!X31/Sheet2!AT31</f>
        <v>0.10480864691753403</v>
      </c>
      <c r="Y17" s="13">
        <f>Sheet2!Y31/Sheet2!AU31</f>
        <v>0.15529623698959166</v>
      </c>
      <c r="Z17" s="13">
        <f>Sheet2!Z31/Sheet2!AO31</f>
        <v>0</v>
      </c>
      <c r="AA17" s="13">
        <f>Sheet2!AA31/Sheet2!AP31</f>
        <v>0</v>
      </c>
      <c r="AB17" s="13">
        <f>Sheet2!AB31/Sheet2!AQ31</f>
        <v>0</v>
      </c>
      <c r="AC17" s="13">
        <f>Sheet2!AC31/Sheet2!AR31</f>
        <v>0</v>
      </c>
      <c r="AD17" s="13">
        <f>Sheet2!AD31/Sheet2!AS31</f>
        <v>2.418935148118495E-3</v>
      </c>
      <c r="AE17" s="13">
        <f>Sheet2!AE31/Sheet2!AT31</f>
        <v>0</v>
      </c>
      <c r="AF17" s="13">
        <f>Sheet2!AF31/Sheet2!AU31</f>
        <v>1.3320656525220177E-3</v>
      </c>
      <c r="AG17" s="13">
        <f>Sheet2!AG31/Sheet2!AO31</f>
        <v>0</v>
      </c>
      <c r="AH17" s="13">
        <f>Sheet2!AH31/Sheet2!AP31</f>
        <v>0</v>
      </c>
      <c r="AI17" s="13">
        <f>Sheet2!AI31/Sheet2!AQ31</f>
        <v>0</v>
      </c>
      <c r="AJ17" s="13">
        <f>Sheet2!AJ31/Sheet2!AR31</f>
        <v>0</v>
      </c>
      <c r="AK17" s="13">
        <f>Sheet2!AK31/Sheet2!AS31</f>
        <v>1.2610088070456366E-3</v>
      </c>
      <c r="AL17" s="13">
        <f>Sheet2!AL31/Sheet2!AT31</f>
        <v>6.0048038430744592E-4</v>
      </c>
      <c r="AM17" s="13">
        <v>6.0048038430744594E-5</v>
      </c>
      <c r="AO17" s="10" t="s">
        <v>251</v>
      </c>
      <c r="AP17" s="15">
        <f t="shared" si="1"/>
        <v>4.4635708566853484E-2</v>
      </c>
      <c r="AQ17" s="15">
        <f t="shared" si="2"/>
        <v>0.69385988791032827</v>
      </c>
      <c r="AR17" s="15">
        <f t="shared" si="3"/>
        <v>6.4693755004003206E-2</v>
      </c>
      <c r="AS17" s="15">
        <f t="shared" si="4"/>
        <v>4.8038430744595677E-2</v>
      </c>
      <c r="AT17" s="15">
        <f t="shared" si="5"/>
        <v>8.7004203362690158E-2</v>
      </c>
      <c r="AU17" s="15">
        <f t="shared" si="6"/>
        <v>0.11641793434747798</v>
      </c>
      <c r="AV17" s="15">
        <f t="shared" si="7"/>
        <v>0.29117127034961299</v>
      </c>
      <c r="AW17" s="15"/>
      <c r="AX17" s="16">
        <f t="shared" si="10"/>
        <v>4.0782460311683692E-2</v>
      </c>
      <c r="AZ17" s="18">
        <f t="shared" si="8"/>
        <v>-3.076280828751588E-3</v>
      </c>
      <c r="BA17" s="17">
        <f t="shared" si="9"/>
        <v>1.8834133095958439E-2</v>
      </c>
      <c r="BB17" s="12"/>
      <c r="BC17" s="12"/>
      <c r="BD17" s="12"/>
      <c r="BE17" s="12"/>
      <c r="BF17" s="12"/>
    </row>
    <row r="18" spans="1:58">
      <c r="A18" s="10" t="s">
        <v>257</v>
      </c>
      <c r="B18" s="10" t="s">
        <v>258</v>
      </c>
      <c r="D18" s="14">
        <f t="shared" si="0"/>
        <v>35</v>
      </c>
      <c r="E18" s="13">
        <f>Sheet2!E34/Sheet2!AO34</f>
        <v>4.2171672444185793E-2</v>
      </c>
      <c r="F18" s="13">
        <f>Sheet2!F34/Sheet2!AP34</f>
        <v>0.16868668977674317</v>
      </c>
      <c r="G18" s="13">
        <f>Sheet2!G34/Sheet2!AQ34</f>
        <v>6.3257508666278691E-3</v>
      </c>
      <c r="H18" s="13">
        <f>Sheet2!H34/Sheet2!AR34</f>
        <v>0</v>
      </c>
      <c r="I18" s="13">
        <f>Sheet2!I34/Sheet2!AS34</f>
        <v>9.2777679377208738E-2</v>
      </c>
      <c r="J18" s="13">
        <f>Sheet2!J34/Sheet2!AT34</f>
        <v>8.4343344888371582E-3</v>
      </c>
      <c r="K18" s="13">
        <f>Sheet2!K34/Sheet2!AU34</f>
        <v>5.2292873830790383E-4</v>
      </c>
      <c r="L18" s="13">
        <f>Sheet2!L34/Sheet2!AO34</f>
        <v>0</v>
      </c>
      <c r="M18" s="13">
        <f>Sheet2!M34/Sheet2!AP34</f>
        <v>0</v>
      </c>
      <c r="N18" s="13">
        <f>Sheet2!N34/Sheet2!AQ34</f>
        <v>0</v>
      </c>
      <c r="O18" s="13">
        <f>Sheet2!O34/Sheet2!AR34</f>
        <v>0</v>
      </c>
      <c r="P18" s="13">
        <f>Sheet2!P34/Sheet2!AS34</f>
        <v>0</v>
      </c>
      <c r="Q18" s="13">
        <f>Sheet2!Q34/Sheet2!AT34</f>
        <v>0</v>
      </c>
      <c r="R18" s="13">
        <f>Sheet2!R34/Sheet2!AU34</f>
        <v>0</v>
      </c>
      <c r="S18" s="13">
        <f>Sheet2!S34/Sheet2!AO34</f>
        <v>1.5386756407985628E-2</v>
      </c>
      <c r="T18" s="13">
        <f>Sheet2!T34/Sheet2!AP34</f>
        <v>3.6779054173730424E-2</v>
      </c>
      <c r="U18" s="13">
        <f>Sheet2!U34/Sheet2!AQ34</f>
        <v>3.6039666675101001E-2</v>
      </c>
      <c r="V18" s="13">
        <f>Sheet2!V34/Sheet2!AR34</f>
        <v>8.6873645235022732E-4</v>
      </c>
      <c r="W18" s="13">
        <f>Sheet2!W34/Sheet2!AS34</f>
        <v>1.2571038182232232E-3</v>
      </c>
      <c r="X18" s="13">
        <f>Sheet2!X34/Sheet2!AT34</f>
        <v>4.8462589509374763E-3</v>
      </c>
      <c r="Y18" s="13">
        <f>Sheet2!Y34/Sheet2!AU34</f>
        <v>3.2820188423032477E-2</v>
      </c>
      <c r="Z18" s="13">
        <f>Sheet2!Z34/Sheet2!AO34</f>
        <v>3.6672486357463964E-5</v>
      </c>
      <c r="AA18" s="13">
        <f>Sheet2!AA34/Sheet2!AP34</f>
        <v>2.6989870364278908E-5</v>
      </c>
      <c r="AB18" s="13">
        <f>Sheet2!AB34/Sheet2!AQ34</f>
        <v>3.7954505199767213E-4</v>
      </c>
      <c r="AC18" s="13">
        <f>Sheet2!AC34/Sheet2!AR34</f>
        <v>2.2570279092128235E-5</v>
      </c>
      <c r="AD18" s="13">
        <f>Sheet2!AD34/Sheet2!AS34</f>
        <v>2.867673726204634E-5</v>
      </c>
      <c r="AE18" s="13">
        <f>Sheet2!AE34/Sheet2!AT34</f>
        <v>1.268557644459064E-3</v>
      </c>
      <c r="AF18" s="13">
        <f>Sheet2!AF34/Sheet2!AU34</f>
        <v>3.3433701913750494E-5</v>
      </c>
      <c r="AG18" s="13">
        <f>Sheet2!AG34/Sheet2!AO34</f>
        <v>0</v>
      </c>
      <c r="AH18" s="13">
        <f>Sheet2!AH34/Sheet2!AP34</f>
        <v>0</v>
      </c>
      <c r="AI18" s="13">
        <f>Sheet2!AI34/Sheet2!AQ34</f>
        <v>0</v>
      </c>
      <c r="AJ18" s="13">
        <f>Sheet2!AJ34/Sheet2!AR34</f>
        <v>0</v>
      </c>
      <c r="AK18" s="13">
        <f>Sheet2!AK34/Sheet2!AS34</f>
        <v>1.012120138660459E-4</v>
      </c>
      <c r="AL18" s="13">
        <f>Sheet2!AL34/Sheet2!AT34</f>
        <v>0</v>
      </c>
      <c r="AM18" s="13">
        <v>0</v>
      </c>
      <c r="AO18" s="10" t="s">
        <v>257</v>
      </c>
      <c r="AP18" s="15">
        <f t="shared" si="1"/>
        <v>5.7595101338528881E-2</v>
      </c>
      <c r="AQ18" s="15">
        <f t="shared" si="2"/>
        <v>0.20549273382083788</v>
      </c>
      <c r="AR18" s="15">
        <f t="shared" si="3"/>
        <v>4.2744962593726545E-2</v>
      </c>
      <c r="AS18" s="15">
        <f t="shared" si="4"/>
        <v>8.913067314423556E-4</v>
      </c>
      <c r="AT18" s="15">
        <f t="shared" si="5"/>
        <v>9.4164671946560058E-2</v>
      </c>
      <c r="AU18" s="15">
        <f t="shared" si="6"/>
        <v>1.4549151084233698E-2</v>
      </c>
      <c r="AV18" s="15">
        <f t="shared" si="7"/>
        <v>5.5627584772090226E-2</v>
      </c>
      <c r="AW18" s="15"/>
      <c r="AX18" s="16">
        <f t="shared" si="10"/>
        <v>1.427471249355817E-2</v>
      </c>
      <c r="AZ18" s="18">
        <f t="shared" si="8"/>
        <v>-2.489624741227936E-3</v>
      </c>
      <c r="BA18" s="17">
        <f t="shared" si="9"/>
        <v>0.14933074155714862</v>
      </c>
      <c r="BB18" s="12"/>
      <c r="BC18" s="12"/>
      <c r="BD18" s="12"/>
      <c r="BE18" s="12"/>
      <c r="BF18" s="12"/>
    </row>
    <row r="19" spans="1:58">
      <c r="A19" s="10" t="s">
        <v>261</v>
      </c>
      <c r="B19" s="10" t="s">
        <v>262</v>
      </c>
      <c r="D19" s="14">
        <f t="shared" si="0"/>
        <v>35</v>
      </c>
      <c r="E19" s="13">
        <f>Sheet2!E36/Sheet2!AO36</f>
        <v>0</v>
      </c>
      <c r="F19" s="13">
        <f>Sheet2!F36/Sheet2!AP36</f>
        <v>0</v>
      </c>
      <c r="G19" s="13">
        <f>Sheet2!G36/Sheet2!AQ36</f>
        <v>0</v>
      </c>
      <c r="H19" s="13">
        <f>Sheet2!H36/Sheet2!AR36</f>
        <v>0</v>
      </c>
      <c r="I19" s="13">
        <f>Sheet2!I36/Sheet2!AS36</f>
        <v>0</v>
      </c>
      <c r="J19" s="13">
        <f>Sheet2!J36/Sheet2!AT36</f>
        <v>0</v>
      </c>
      <c r="K19" s="13">
        <f>Sheet2!K36/Sheet2!AU36</f>
        <v>0</v>
      </c>
      <c r="L19" s="13">
        <f>Sheet2!L36/Sheet2!AO36</f>
        <v>0</v>
      </c>
      <c r="M19" s="13">
        <f>Sheet2!M36/Sheet2!AP36</f>
        <v>0</v>
      </c>
      <c r="N19" s="13">
        <f>Sheet2!N36/Sheet2!AQ36</f>
        <v>0</v>
      </c>
      <c r="O19" s="13">
        <f>Sheet2!O36/Sheet2!AR36</f>
        <v>0</v>
      </c>
      <c r="P19" s="13">
        <f>Sheet2!P36/Sheet2!AS36</f>
        <v>3.6447754457233129E-5</v>
      </c>
      <c r="Q19" s="13">
        <f>Sheet2!Q36/Sheet2!AT36</f>
        <v>7.8988941548183258E-6</v>
      </c>
      <c r="R19" s="13">
        <f>Sheet2!R36/Sheet2!AU36</f>
        <v>0</v>
      </c>
      <c r="S19" s="13">
        <f>Sheet2!S36/Sheet2!AO36</f>
        <v>0</v>
      </c>
      <c r="T19" s="13">
        <f>Sheet2!T36/Sheet2!AP36</f>
        <v>0</v>
      </c>
      <c r="U19" s="13">
        <f>Sheet2!U36/Sheet2!AQ36</f>
        <v>0</v>
      </c>
      <c r="V19" s="13">
        <f>Sheet2!V36/Sheet2!AR36</f>
        <v>0</v>
      </c>
      <c r="W19" s="13">
        <f>Sheet2!W36/Sheet2!AS36</f>
        <v>2.2568269013766644E-5</v>
      </c>
      <c r="X19" s="13">
        <f>Sheet2!X36/Sheet2!AT36</f>
        <v>1.4974046490634169E-3</v>
      </c>
      <c r="Y19" s="13">
        <f>Sheet2!Y36/Sheet2!AU36</f>
        <v>1.0155721056194991E-5</v>
      </c>
      <c r="Z19" s="13">
        <f>Sheet2!Z36/Sheet2!AO36</f>
        <v>0</v>
      </c>
      <c r="AA19" s="13">
        <f>Sheet2!AA36/Sheet2!AP36</f>
        <v>0</v>
      </c>
      <c r="AB19" s="13">
        <f>Sheet2!AB36/Sheet2!AQ36</f>
        <v>0</v>
      </c>
      <c r="AC19" s="13">
        <f>Sheet2!AC36/Sheet2!AR36</f>
        <v>5.6420672534416606E-4</v>
      </c>
      <c r="AD19" s="13">
        <f>Sheet2!AD36/Sheet2!AS36</f>
        <v>9.5915143308508241E-5</v>
      </c>
      <c r="AE19" s="13">
        <f>Sheet2!AE36/Sheet2!AT36</f>
        <v>0</v>
      </c>
      <c r="AF19" s="13">
        <f>Sheet2!AF36/Sheet2!AU36</f>
        <v>0</v>
      </c>
      <c r="AG19" s="13">
        <f>Sheet2!AG36/Sheet2!AO36</f>
        <v>0</v>
      </c>
      <c r="AH19" s="13">
        <f>Sheet2!AH36/Sheet2!AP36</f>
        <v>0</v>
      </c>
      <c r="AI19" s="13">
        <f>Sheet2!AI36/Sheet2!AQ36</f>
        <v>0</v>
      </c>
      <c r="AJ19" s="13">
        <f>Sheet2!AJ36/Sheet2!AR36</f>
        <v>0</v>
      </c>
      <c r="AK19" s="13">
        <f>Sheet2!AK36/Sheet2!AS36</f>
        <v>1.8844504626495149E-5</v>
      </c>
      <c r="AL19" s="13">
        <f>Sheet2!AL36/Sheet2!AT36</f>
        <v>1.0155721056194989E-6</v>
      </c>
      <c r="AM19" s="13">
        <v>0</v>
      </c>
      <c r="AO19" s="10" t="s">
        <v>261</v>
      </c>
      <c r="AP19" s="15">
        <f t="shared" si="1"/>
        <v>0</v>
      </c>
      <c r="AQ19" s="15">
        <f t="shared" si="2"/>
        <v>0</v>
      </c>
      <c r="AR19" s="15">
        <f t="shared" si="3"/>
        <v>0</v>
      </c>
      <c r="AS19" s="15">
        <f t="shared" si="4"/>
        <v>5.6420672534416606E-4</v>
      </c>
      <c r="AT19" s="15">
        <f t="shared" si="5"/>
        <v>1.7377567140600315E-4</v>
      </c>
      <c r="AU19" s="15">
        <f t="shared" si="6"/>
        <v>1.5063191153238545E-3</v>
      </c>
      <c r="AV19" s="15">
        <f t="shared" si="7"/>
        <v>1.6926201760324983E-5</v>
      </c>
      <c r="AW19" s="15"/>
      <c r="AX19" s="16">
        <f t="shared" si="10"/>
        <v>6.8522051934374206E-5</v>
      </c>
      <c r="AZ19" s="18">
        <f t="shared" si="8"/>
        <v>2.4583577951070294E-5</v>
      </c>
      <c r="BA19" s="17">
        <f t="shared" si="9"/>
        <v>0.21481533590993551</v>
      </c>
      <c r="BB19" s="12"/>
      <c r="BC19" s="12"/>
      <c r="BD19" s="12"/>
      <c r="BE19" s="12"/>
      <c r="BF19" s="12"/>
    </row>
    <row r="20" spans="1:58">
      <c r="A20" s="10" t="s">
        <v>263</v>
      </c>
      <c r="B20" s="10" t="s">
        <v>264</v>
      </c>
      <c r="D20" s="14">
        <f t="shared" si="0"/>
        <v>35</v>
      </c>
      <c r="E20" s="13">
        <f>Sheet2!E37/Sheet2!AO37</f>
        <v>6.3487503590922145E-2</v>
      </c>
      <c r="F20" s="13">
        <f>Sheet2!F37/Sheet2!AP37</f>
        <v>0.17954610744039068</v>
      </c>
      <c r="G20" s="13">
        <f>Sheet2!G37/Sheet2!AQ37</f>
        <v>0.40218328066647513</v>
      </c>
      <c r="H20" s="13">
        <f>Sheet2!H37/Sheet2!AR37</f>
        <v>1.0857512209135306E-2</v>
      </c>
      <c r="I20" s="13">
        <f>Sheet2!I37/Sheet2!AS37</f>
        <v>2.9732835392128698E-3</v>
      </c>
      <c r="J20" s="13">
        <f>Sheet2!J37/Sheet2!AT37</f>
        <v>0</v>
      </c>
      <c r="K20" s="13">
        <f>Sheet2!K37/Sheet2!AU37</f>
        <v>0</v>
      </c>
      <c r="L20" s="13">
        <f>Sheet2!L37/Sheet2!AO37</f>
        <v>0</v>
      </c>
      <c r="M20" s="13">
        <f>Sheet2!M37/Sheet2!AP37</f>
        <v>0</v>
      </c>
      <c r="N20" s="13">
        <f>Sheet2!N37/Sheet2!AQ37</f>
        <v>0</v>
      </c>
      <c r="O20" s="13">
        <f>Sheet2!O37/Sheet2!AR37</f>
        <v>0</v>
      </c>
      <c r="P20" s="13">
        <f>Sheet2!P37/Sheet2!AS37</f>
        <v>0</v>
      </c>
      <c r="Q20" s="13">
        <f>Sheet2!Q37/Sheet2!AT37</f>
        <v>0</v>
      </c>
      <c r="R20" s="13">
        <f>Sheet2!R37/Sheet2!AU37</f>
        <v>0</v>
      </c>
      <c r="S20" s="13">
        <f>Sheet2!S37/Sheet2!AO37</f>
        <v>0</v>
      </c>
      <c r="T20" s="13">
        <f>Sheet2!T37/Sheet2!AP37</f>
        <v>2.9761562769319163E-4</v>
      </c>
      <c r="U20" s="13">
        <f>Sheet2!U37/Sheet2!AQ37</f>
        <v>4.7865555874748635E-3</v>
      </c>
      <c r="V20" s="13">
        <f>Sheet2!V37/Sheet2!AR37</f>
        <v>9.5518529158287856E-3</v>
      </c>
      <c r="W20" s="13">
        <f>Sheet2!W37/Sheet2!AS37</f>
        <v>2.2407354208560758E-4</v>
      </c>
      <c r="X20" s="13">
        <f>Sheet2!X37/Sheet2!AT37</f>
        <v>2.280565929330652E-2</v>
      </c>
      <c r="Y20" s="13">
        <f>Sheet2!Y37/Sheet2!AU37</f>
        <v>4.1616202240735423E-2</v>
      </c>
      <c r="Z20" s="13">
        <f>Sheet2!Z37/Sheet2!AO37</f>
        <v>0</v>
      </c>
      <c r="AA20" s="13">
        <f>Sheet2!AA37/Sheet2!AP37</f>
        <v>0</v>
      </c>
      <c r="AB20" s="13">
        <f>Sheet2!AB37/Sheet2!AQ37</f>
        <v>0</v>
      </c>
      <c r="AC20" s="13">
        <f>Sheet2!AC37/Sheet2!AR37</f>
        <v>0</v>
      </c>
      <c r="AD20" s="13">
        <f>Sheet2!AD37/Sheet2!AS37</f>
        <v>0</v>
      </c>
      <c r="AE20" s="13">
        <f>Sheet2!AE37/Sheet2!AT37</f>
        <v>0</v>
      </c>
      <c r="AF20" s="13">
        <f>Sheet2!AF37/Sheet2!AU37</f>
        <v>0</v>
      </c>
      <c r="AG20" s="13">
        <f>Sheet2!AG37/Sheet2!AO37</f>
        <v>0</v>
      </c>
      <c r="AH20" s="13">
        <f>Sheet2!AH37/Sheet2!AP37</f>
        <v>0</v>
      </c>
      <c r="AI20" s="13">
        <f>Sheet2!AI37/Sheet2!AQ37</f>
        <v>0</v>
      </c>
      <c r="AJ20" s="13">
        <f>Sheet2!AJ37/Sheet2!AR37</f>
        <v>0</v>
      </c>
      <c r="AK20" s="13">
        <f>Sheet2!AK37/Sheet2!AS37</f>
        <v>0</v>
      </c>
      <c r="AL20" s="13">
        <f>Sheet2!AL37/Sheet2!AT37</f>
        <v>0</v>
      </c>
      <c r="AM20" s="13">
        <v>0</v>
      </c>
      <c r="AO20" s="10" t="s">
        <v>263</v>
      </c>
      <c r="AP20" s="15">
        <f t="shared" si="1"/>
        <v>6.3487503590922145E-2</v>
      </c>
      <c r="AQ20" s="15">
        <f t="shared" si="2"/>
        <v>0.17984372306808388</v>
      </c>
      <c r="AR20" s="15">
        <f t="shared" si="3"/>
        <v>0.40696983625395</v>
      </c>
      <c r="AS20" s="15">
        <f t="shared" si="4"/>
        <v>2.0409365124964093E-2</v>
      </c>
      <c r="AT20" s="15">
        <f t="shared" si="5"/>
        <v>3.1973570812984776E-3</v>
      </c>
      <c r="AU20" s="15">
        <f t="shared" si="6"/>
        <v>2.280565929330652E-2</v>
      </c>
      <c r="AV20" s="15">
        <f t="shared" si="7"/>
        <v>6.9360337067892366E-2</v>
      </c>
      <c r="AW20" s="15"/>
      <c r="AX20" s="16">
        <f t="shared" si="10"/>
        <v>2.3214357014558099E-2</v>
      </c>
      <c r="AZ20" s="18">
        <f t="shared" si="8"/>
        <v>-5.1591785132432217E-3</v>
      </c>
      <c r="BA20" s="17">
        <f t="shared" si="9"/>
        <v>0.14409741786950184</v>
      </c>
      <c r="BB20" s="12"/>
      <c r="BC20" s="12"/>
      <c r="BD20" s="12"/>
      <c r="BE20" s="12"/>
      <c r="BF20" s="12"/>
    </row>
    <row r="21" spans="1:58">
      <c r="A21" s="10" t="s">
        <v>265</v>
      </c>
      <c r="B21" s="10" t="s">
        <v>266</v>
      </c>
      <c r="D21" s="14">
        <f t="shared" si="0"/>
        <v>35</v>
      </c>
      <c r="E21" s="13">
        <f>Sheet2!E38/Sheet2!AO38</f>
        <v>0</v>
      </c>
      <c r="F21" s="13">
        <f>Sheet2!F38/Sheet2!AP38</f>
        <v>0</v>
      </c>
      <c r="G21" s="13">
        <f>Sheet2!G38/Sheet2!AQ38</f>
        <v>0</v>
      </c>
      <c r="H21" s="13">
        <f>Sheet2!H38/Sheet2!AR38</f>
        <v>0</v>
      </c>
      <c r="I21" s="13">
        <f>Sheet2!I38/Sheet2!AS38</f>
        <v>0.15892420537897312</v>
      </c>
      <c r="J21" s="13">
        <f>Sheet2!J38/Sheet2!AT38</f>
        <v>0.52567237163814184</v>
      </c>
      <c r="K21" s="13">
        <f>Sheet2!K38/Sheet2!AU38</f>
        <v>6.4180929095354528E-2</v>
      </c>
      <c r="L21" s="13">
        <f>Sheet2!L38/Sheet2!AO38</f>
        <v>0</v>
      </c>
      <c r="M21" s="13">
        <f>Sheet2!M38/Sheet2!AP38</f>
        <v>0</v>
      </c>
      <c r="N21" s="13">
        <f>Sheet2!N38/Sheet2!AQ38</f>
        <v>0</v>
      </c>
      <c r="O21" s="13">
        <f>Sheet2!O38/Sheet2!AR38</f>
        <v>0</v>
      </c>
      <c r="P21" s="13">
        <f>Sheet2!P38/Sheet2!AS38</f>
        <v>0</v>
      </c>
      <c r="Q21" s="13">
        <f>Sheet2!Q38/Sheet2!AT38</f>
        <v>0</v>
      </c>
      <c r="R21" s="13">
        <f>Sheet2!R38/Sheet2!AU38</f>
        <v>0</v>
      </c>
      <c r="S21" s="13">
        <f>Sheet2!S38/Sheet2!AO38</f>
        <v>0</v>
      </c>
      <c r="T21" s="13">
        <f>Sheet2!T38/Sheet2!AP38</f>
        <v>0</v>
      </c>
      <c r="U21" s="13">
        <f>Sheet2!U38/Sheet2!AQ38</f>
        <v>8.8019559902200492E-4</v>
      </c>
      <c r="V21" s="13">
        <f>Sheet2!V38/Sheet2!AR38</f>
        <v>0</v>
      </c>
      <c r="W21" s="13">
        <f>Sheet2!W38/Sheet2!AS38</f>
        <v>2.0782396088019559E-3</v>
      </c>
      <c r="X21" s="13">
        <f>Sheet2!X38/Sheet2!AT38</f>
        <v>1.3571149144254278E-2</v>
      </c>
      <c r="Y21" s="13">
        <f>Sheet2!Y38/Sheet2!AU38</f>
        <v>3.243276283618582E-3</v>
      </c>
      <c r="Z21" s="13">
        <f>Sheet2!Z38/Sheet2!AO38</f>
        <v>0</v>
      </c>
      <c r="AA21" s="13">
        <f>Sheet2!AA38/Sheet2!AP38</f>
        <v>0</v>
      </c>
      <c r="AB21" s="13">
        <f>Sheet2!AB38/Sheet2!AQ38</f>
        <v>0</v>
      </c>
      <c r="AC21" s="13">
        <f>Sheet2!AC38/Sheet2!AR38</f>
        <v>0</v>
      </c>
      <c r="AD21" s="13">
        <f>Sheet2!AD38/Sheet2!AS38</f>
        <v>7.5330073349633249E-3</v>
      </c>
      <c r="AE21" s="13">
        <f>Sheet2!AE38/Sheet2!AT38</f>
        <v>4.1577017114914428E-3</v>
      </c>
      <c r="AF21" s="13">
        <f>Sheet2!AF38/Sheet2!AU38</f>
        <v>3.6674816625916872E-4</v>
      </c>
      <c r="AG21" s="13">
        <f>Sheet2!AG38/Sheet2!AO38</f>
        <v>0</v>
      </c>
      <c r="AH21" s="13">
        <f>Sheet2!AH38/Sheet2!AP38</f>
        <v>0</v>
      </c>
      <c r="AI21" s="13">
        <f>Sheet2!AI38/Sheet2!AQ38</f>
        <v>0</v>
      </c>
      <c r="AJ21" s="13">
        <f>Sheet2!AJ38/Sheet2!AR38</f>
        <v>0</v>
      </c>
      <c r="AK21" s="13">
        <f>Sheet2!AK38/Sheet2!AS38</f>
        <v>0</v>
      </c>
      <c r="AL21" s="13">
        <f>Sheet2!AL38/Sheet2!AT38</f>
        <v>0</v>
      </c>
      <c r="AM21" s="13">
        <v>0</v>
      </c>
      <c r="AO21" s="10" t="s">
        <v>265</v>
      </c>
      <c r="AP21" s="15">
        <f t="shared" si="1"/>
        <v>0</v>
      </c>
      <c r="AQ21" s="15">
        <f t="shared" si="2"/>
        <v>0</v>
      </c>
      <c r="AR21" s="15">
        <f t="shared" si="3"/>
        <v>8.8019559902200492E-4</v>
      </c>
      <c r="AS21" s="15">
        <f t="shared" si="4"/>
        <v>0</v>
      </c>
      <c r="AT21" s="15">
        <f t="shared" si="5"/>
        <v>0.16853545232273839</v>
      </c>
      <c r="AU21" s="15">
        <f t="shared" si="6"/>
        <v>0.54340122249388756</v>
      </c>
      <c r="AV21" s="15">
        <f t="shared" si="7"/>
        <v>0.11298492257538713</v>
      </c>
      <c r="AW21" s="15"/>
      <c r="AX21" s="16">
        <f t="shared" si="10"/>
        <v>2.5024296757304092E-2</v>
      </c>
      <c r="AZ21" s="18">
        <f t="shared" si="8"/>
        <v>1.1883378144225121E-2</v>
      </c>
      <c r="BA21" s="17">
        <f t="shared" si="9"/>
        <v>0.39632347103846588</v>
      </c>
      <c r="BB21" s="12"/>
      <c r="BC21" s="12"/>
      <c r="BD21" s="12"/>
      <c r="BE21" s="12"/>
      <c r="BF21" s="12"/>
    </row>
    <row r="22" spans="1:58">
      <c r="A22" s="10" t="s">
        <v>269</v>
      </c>
      <c r="B22" s="10" t="s">
        <v>270</v>
      </c>
      <c r="D22" s="14">
        <f t="shared" si="0"/>
        <v>35</v>
      </c>
      <c r="E22" s="13">
        <f>Sheet2!E40/Sheet2!AO40</f>
        <v>0</v>
      </c>
      <c r="F22" s="13">
        <f>Sheet2!F40/Sheet2!AP40</f>
        <v>0</v>
      </c>
      <c r="G22" s="13">
        <f>Sheet2!G40/Sheet2!AQ40</f>
        <v>2.1480289621882542E-2</v>
      </c>
      <c r="H22" s="13">
        <f>Sheet2!H40/Sheet2!AR40</f>
        <v>0</v>
      </c>
      <c r="I22" s="13">
        <f>Sheet2!I40/Sheet2!AS40</f>
        <v>0</v>
      </c>
      <c r="J22" s="13">
        <f>Sheet2!J40/Sheet2!AT40</f>
        <v>0</v>
      </c>
      <c r="K22" s="13">
        <f>Sheet2!K40/Sheet2!AU40</f>
        <v>0</v>
      </c>
      <c r="L22" s="13">
        <f>Sheet2!L40/Sheet2!AO40</f>
        <v>0</v>
      </c>
      <c r="M22" s="13">
        <f>Sheet2!M40/Sheet2!AP40</f>
        <v>0</v>
      </c>
      <c r="N22" s="13">
        <f>Sheet2!N40/Sheet2!AQ40</f>
        <v>0</v>
      </c>
      <c r="O22" s="13">
        <f>Sheet2!O40/Sheet2!AR40</f>
        <v>0</v>
      </c>
      <c r="P22" s="13">
        <f>Sheet2!P40/Sheet2!AS40</f>
        <v>0</v>
      </c>
      <c r="Q22" s="13">
        <f>Sheet2!Q40/Sheet2!AT40</f>
        <v>0</v>
      </c>
      <c r="R22" s="13">
        <f>Sheet2!R40/Sheet2!AU40</f>
        <v>0</v>
      </c>
      <c r="S22" s="13">
        <f>Sheet2!S40/Sheet2!AO40</f>
        <v>0</v>
      </c>
      <c r="T22" s="13">
        <f>Sheet2!T40/Sheet2!AP40</f>
        <v>0</v>
      </c>
      <c r="U22" s="13">
        <f>Sheet2!U40/Sheet2!AQ40</f>
        <v>1.3791518216296978E-4</v>
      </c>
      <c r="V22" s="13">
        <f>Sheet2!V40/Sheet2!AR40</f>
        <v>0</v>
      </c>
      <c r="W22" s="13">
        <f>Sheet2!W40/Sheet2!AS40</f>
        <v>3.4478795540742444E-4</v>
      </c>
      <c r="X22" s="13">
        <f>Sheet2!X40/Sheet2!AT40</f>
        <v>1.1833122629582808E-3</v>
      </c>
      <c r="Y22" s="13">
        <f>Sheet2!Y40/Sheet2!AU40</f>
        <v>3.2289392023905298E-3</v>
      </c>
      <c r="Z22" s="13">
        <f>Sheet2!Z40/Sheet2!AO40</f>
        <v>0</v>
      </c>
      <c r="AA22" s="13">
        <f>Sheet2!AA40/Sheet2!AP40</f>
        <v>0</v>
      </c>
      <c r="AB22" s="13">
        <f>Sheet2!AB40/Sheet2!AQ40</f>
        <v>0</v>
      </c>
      <c r="AC22" s="13">
        <f>Sheet2!AC40/Sheet2!AR40</f>
        <v>0</v>
      </c>
      <c r="AD22" s="13">
        <f>Sheet2!AD40/Sheet2!AS40</f>
        <v>0</v>
      </c>
      <c r="AE22" s="13">
        <f>Sheet2!AE40/Sheet2!AT40</f>
        <v>0</v>
      </c>
      <c r="AF22" s="13">
        <f>Sheet2!AF40/Sheet2!AU40</f>
        <v>0</v>
      </c>
      <c r="AG22" s="13">
        <f>Sheet2!AG40/Sheet2!AO40</f>
        <v>0</v>
      </c>
      <c r="AH22" s="13">
        <f>Sheet2!AH40/Sheet2!AP40</f>
        <v>0</v>
      </c>
      <c r="AI22" s="13">
        <f>Sheet2!AI40/Sheet2!AQ40</f>
        <v>0</v>
      </c>
      <c r="AJ22" s="13">
        <f>Sheet2!AJ40/Sheet2!AR40</f>
        <v>0</v>
      </c>
      <c r="AK22" s="13">
        <f>Sheet2!AK40/Sheet2!AS40</f>
        <v>0</v>
      </c>
      <c r="AL22" s="13">
        <f>Sheet2!AL40/Sheet2!AT40</f>
        <v>0</v>
      </c>
      <c r="AM22" s="13">
        <v>0</v>
      </c>
      <c r="AO22" s="10" t="s">
        <v>269</v>
      </c>
      <c r="AP22" s="15">
        <f t="shared" si="1"/>
        <v>0</v>
      </c>
      <c r="AQ22" s="15">
        <f t="shared" si="2"/>
        <v>0</v>
      </c>
      <c r="AR22" s="15">
        <f t="shared" si="3"/>
        <v>2.1618204804045513E-2</v>
      </c>
      <c r="AS22" s="15">
        <f t="shared" si="4"/>
        <v>0</v>
      </c>
      <c r="AT22" s="15">
        <f t="shared" si="5"/>
        <v>3.4478795540742444E-4</v>
      </c>
      <c r="AU22" s="15">
        <f t="shared" si="6"/>
        <v>1.1833122629582808E-3</v>
      </c>
      <c r="AV22" s="15">
        <f t="shared" si="7"/>
        <v>5.3815653373175494E-3</v>
      </c>
      <c r="AW22" s="15"/>
      <c r="AX22" s="16">
        <f t="shared" si="10"/>
        <v>8.6448091999178083E-4</v>
      </c>
      <c r="AZ22" s="18">
        <f t="shared" si="8"/>
        <v>-2.2533317265418404E-5</v>
      </c>
      <c r="BA22" s="17">
        <f t="shared" si="9"/>
        <v>8.9271433156777429E-4</v>
      </c>
      <c r="BB22" s="12"/>
      <c r="BC22" s="12"/>
      <c r="BD22" s="12"/>
      <c r="BE22" s="12"/>
      <c r="BF22" s="12"/>
    </row>
    <row r="23" spans="1:58">
      <c r="A23" s="10" t="s">
        <v>271</v>
      </c>
      <c r="B23" s="10" t="s">
        <v>272</v>
      </c>
      <c r="D23" s="14">
        <f t="shared" si="0"/>
        <v>35</v>
      </c>
      <c r="E23" s="13">
        <f>Sheet2!E41/Sheet2!AO41</f>
        <v>0</v>
      </c>
      <c r="F23" s="13">
        <f>Sheet2!F41/Sheet2!AP41</f>
        <v>1.225940909648155E-3</v>
      </c>
      <c r="G23" s="13">
        <f>Sheet2!G41/Sheet2!AQ41</f>
        <v>0</v>
      </c>
      <c r="H23" s="13">
        <f>Sheet2!H41/Sheet2!AR41</f>
        <v>0</v>
      </c>
      <c r="I23" s="13">
        <f>Sheet2!I41/Sheet2!AS41</f>
        <v>0</v>
      </c>
      <c r="J23" s="13">
        <f>Sheet2!J41/Sheet2!AT41</f>
        <v>0</v>
      </c>
      <c r="K23" s="13">
        <f>Sheet2!K41/Sheet2!AU41</f>
        <v>0</v>
      </c>
      <c r="L23" s="13">
        <f>Sheet2!L41/Sheet2!AO41</f>
        <v>8.1729393976543666E-6</v>
      </c>
      <c r="M23" s="13">
        <f>Sheet2!M41/Sheet2!AP41</f>
        <v>0</v>
      </c>
      <c r="N23" s="13">
        <f>Sheet2!N41/Sheet2!AQ41</f>
        <v>0</v>
      </c>
      <c r="O23" s="13">
        <f>Sheet2!O41/Sheet2!AR41</f>
        <v>0</v>
      </c>
      <c r="P23" s="13">
        <f>Sheet2!P41/Sheet2!AS41</f>
        <v>0</v>
      </c>
      <c r="Q23" s="13">
        <f>Sheet2!Q41/Sheet2!AT41</f>
        <v>0</v>
      </c>
      <c r="R23" s="13">
        <f>Sheet2!R41/Sheet2!AU41</f>
        <v>0</v>
      </c>
      <c r="S23" s="13">
        <f>Sheet2!S41/Sheet2!AO41</f>
        <v>0</v>
      </c>
      <c r="T23" s="13">
        <f>Sheet2!T41/Sheet2!AP41</f>
        <v>1.8389113644722325E-4</v>
      </c>
      <c r="U23" s="13">
        <f>Sheet2!U41/Sheet2!AQ41</f>
        <v>0</v>
      </c>
      <c r="V23" s="13">
        <f>Sheet2!V41/Sheet2!AR41</f>
        <v>1.9124678190511218E-3</v>
      </c>
      <c r="W23" s="13">
        <f>Sheet2!W41/Sheet2!AS41</f>
        <v>1.2668056066364268E-4</v>
      </c>
      <c r="X23" s="13">
        <f>Sheet2!X41/Sheet2!AT41</f>
        <v>5.504474684320216E-4</v>
      </c>
      <c r="Y23" s="13">
        <f>Sheet2!Y41/Sheet2!AU41</f>
        <v>1.0624821216950677E-4</v>
      </c>
      <c r="Z23" s="13">
        <f>Sheet2!Z41/Sheet2!AO41</f>
        <v>0</v>
      </c>
      <c r="AA23" s="13">
        <f>Sheet2!AA41/Sheet2!AP41</f>
        <v>1.4915614400719219E-4</v>
      </c>
      <c r="AB23" s="13">
        <f>Sheet2!AB41/Sheet2!AQ41</f>
        <v>0</v>
      </c>
      <c r="AC23" s="13">
        <f>Sheet2!AC41/Sheet2!AR41</f>
        <v>5.3287564872706471E-5</v>
      </c>
      <c r="AD23" s="13">
        <f>Sheet2!AD41/Sheet2!AS41</f>
        <v>2.8891340770708187E-4</v>
      </c>
      <c r="AE23" s="13">
        <f>Sheet2!AE41/Sheet2!AT41</f>
        <v>2.0432348494135917E-5</v>
      </c>
      <c r="AF23" s="13">
        <f>Sheet2!AF41/Sheet2!AU41</f>
        <v>1.225940909648155E-7</v>
      </c>
      <c r="AG23" s="13">
        <f>Sheet2!AG41/Sheet2!AO41</f>
        <v>2.0432348494135917E-4</v>
      </c>
      <c r="AH23" s="13">
        <f>Sheet2!AH41/Sheet2!AP41</f>
        <v>8.1729393976543666E-5</v>
      </c>
      <c r="AI23" s="13">
        <f>Sheet2!AI41/Sheet2!AQ41</f>
        <v>1.0216174247067958E-3</v>
      </c>
      <c r="AJ23" s="13">
        <f>Sheet2!AJ41/Sheet2!AR41</f>
        <v>4.5359813656981735E-4</v>
      </c>
      <c r="AK23" s="13">
        <f>Sheet2!AK41/Sheet2!AS41</f>
        <v>4.6177107596747171E-4</v>
      </c>
      <c r="AL23" s="13">
        <f>Sheet2!AL41/Sheet2!AT41</f>
        <v>0</v>
      </c>
      <c r="AM23" s="13">
        <v>0</v>
      </c>
      <c r="AO23" s="10" t="s">
        <v>271</v>
      </c>
      <c r="AP23" s="15">
        <f t="shared" si="1"/>
        <v>2.1249642433901353E-4</v>
      </c>
      <c r="AQ23" s="15">
        <f t="shared" si="2"/>
        <v>1.6407175840791139E-3</v>
      </c>
      <c r="AR23" s="15">
        <f t="shared" si="3"/>
        <v>1.0216174247067958E-3</v>
      </c>
      <c r="AS23" s="15">
        <f t="shared" si="4"/>
        <v>2.4193535204936455E-3</v>
      </c>
      <c r="AT23" s="15">
        <f t="shared" si="5"/>
        <v>8.7736504433819627E-4</v>
      </c>
      <c r="AU23" s="15">
        <f t="shared" si="6"/>
        <v>5.7087981692615752E-4</v>
      </c>
      <c r="AV23" s="15">
        <f t="shared" si="7"/>
        <v>1.7728467710078594E-4</v>
      </c>
      <c r="AW23" s="15"/>
      <c r="AX23" s="16">
        <f t="shared" si="10"/>
        <v>2.0968831793890025E-4</v>
      </c>
      <c r="AZ23" s="18">
        <f t="shared" si="8"/>
        <v>-1.6600508671495659E-5</v>
      </c>
      <c r="BA23" s="17">
        <f t="shared" si="9"/>
        <v>4.7151356077814642E-2</v>
      </c>
      <c r="BB23" s="12"/>
      <c r="BC23" s="12"/>
      <c r="BD23" s="12"/>
      <c r="BE23" s="12"/>
      <c r="BF23" s="12"/>
    </row>
    <row r="24" spans="1:58">
      <c r="A24" s="10" t="s">
        <v>273</v>
      </c>
      <c r="B24" s="10" t="s">
        <v>274</v>
      </c>
      <c r="D24" s="14">
        <f t="shared" si="0"/>
        <v>35</v>
      </c>
      <c r="E24" s="13">
        <f>Sheet2!E42/Sheet2!AO42</f>
        <v>0</v>
      </c>
      <c r="F24" s="13">
        <f>Sheet2!F42/Sheet2!AP42</f>
        <v>0</v>
      </c>
      <c r="G24" s="13">
        <f>Sheet2!G42/Sheet2!AQ42</f>
        <v>0</v>
      </c>
      <c r="H24" s="13">
        <f>Sheet2!H42/Sheet2!AR42</f>
        <v>0</v>
      </c>
      <c r="I24" s="13">
        <f>Sheet2!I42/Sheet2!AS42</f>
        <v>0.15384615384615385</v>
      </c>
      <c r="J24" s="13">
        <f>Sheet2!J42/Sheet2!AT42</f>
        <v>0</v>
      </c>
      <c r="K24" s="13">
        <f>Sheet2!K42/Sheet2!AU42</f>
        <v>0</v>
      </c>
      <c r="L24" s="13">
        <f>Sheet2!L42/Sheet2!AO42</f>
        <v>0</v>
      </c>
      <c r="M24" s="13">
        <f>Sheet2!M42/Sheet2!AP42</f>
        <v>0</v>
      </c>
      <c r="N24" s="13">
        <f>Sheet2!N42/Sheet2!AQ42</f>
        <v>0</v>
      </c>
      <c r="O24" s="13">
        <f>Sheet2!O42/Sheet2!AR42</f>
        <v>0</v>
      </c>
      <c r="P24" s="13">
        <f>Sheet2!P42/Sheet2!AS42</f>
        <v>0</v>
      </c>
      <c r="Q24" s="13">
        <f>Sheet2!Q42/Sheet2!AT42</f>
        <v>0</v>
      </c>
      <c r="R24" s="13">
        <f>Sheet2!R42/Sheet2!AU42</f>
        <v>0</v>
      </c>
      <c r="S24" s="13">
        <f>Sheet2!S42/Sheet2!AO42</f>
        <v>0</v>
      </c>
      <c r="T24" s="13">
        <f>Sheet2!T42/Sheet2!AP42</f>
        <v>0</v>
      </c>
      <c r="U24" s="13">
        <f>Sheet2!U42/Sheet2!AQ42</f>
        <v>0</v>
      </c>
      <c r="V24" s="13">
        <f>Sheet2!V42/Sheet2!AR42</f>
        <v>0</v>
      </c>
      <c r="W24" s="13">
        <f>Sheet2!W42/Sheet2!AS42</f>
        <v>0</v>
      </c>
      <c r="X24" s="13">
        <f>Sheet2!X42/Sheet2!AT42</f>
        <v>0</v>
      </c>
      <c r="Y24" s="13">
        <f>Sheet2!Y42/Sheet2!AU42</f>
        <v>0</v>
      </c>
      <c r="Z24" s="13">
        <f>Sheet2!Z42/Sheet2!AO42</f>
        <v>8.5461538461538457E-3</v>
      </c>
      <c r="AA24" s="13">
        <f>Sheet2!AA42/Sheet2!AP42</f>
        <v>2.1153846153846155E-2</v>
      </c>
      <c r="AB24" s="13">
        <f>Sheet2!AB42/Sheet2!AQ42</f>
        <v>0</v>
      </c>
      <c r="AC24" s="13">
        <f>Sheet2!AC42/Sheet2!AR42</f>
        <v>0</v>
      </c>
      <c r="AD24" s="13">
        <f>Sheet2!AD42/Sheet2!AS42</f>
        <v>0</v>
      </c>
      <c r="AE24" s="13">
        <f>Sheet2!AE42/Sheet2!AT42</f>
        <v>0</v>
      </c>
      <c r="AF24" s="13">
        <f>Sheet2!AF42/Sheet2!AU42</f>
        <v>0</v>
      </c>
      <c r="AG24" s="13">
        <f>Sheet2!AG42/Sheet2!AO42</f>
        <v>0</v>
      </c>
      <c r="AH24" s="13">
        <f>Sheet2!AH42/Sheet2!AP42</f>
        <v>0</v>
      </c>
      <c r="AI24" s="13">
        <f>Sheet2!AI42/Sheet2!AQ42</f>
        <v>0</v>
      </c>
      <c r="AJ24" s="13">
        <f>Sheet2!AJ42/Sheet2!AR42</f>
        <v>0</v>
      </c>
      <c r="AK24" s="13">
        <f>Sheet2!AK42/Sheet2!AS42</f>
        <v>0</v>
      </c>
      <c r="AL24" s="13">
        <f>Sheet2!AL42/Sheet2!AT42</f>
        <v>0</v>
      </c>
      <c r="AM24" s="13">
        <v>0</v>
      </c>
      <c r="AO24" s="10" t="s">
        <v>273</v>
      </c>
      <c r="AP24" s="15">
        <f t="shared" si="1"/>
        <v>8.5461538461538457E-3</v>
      </c>
      <c r="AQ24" s="15">
        <f t="shared" si="2"/>
        <v>2.1153846153846155E-2</v>
      </c>
      <c r="AR24" s="15">
        <f t="shared" si="3"/>
        <v>0</v>
      </c>
      <c r="AS24" s="15">
        <f t="shared" si="4"/>
        <v>0</v>
      </c>
      <c r="AT24" s="15">
        <f t="shared" si="5"/>
        <v>0.15384615384615385</v>
      </c>
      <c r="AU24" s="15">
        <f t="shared" si="6"/>
        <v>0</v>
      </c>
      <c r="AV24" s="15">
        <f t="shared" si="7"/>
        <v>0</v>
      </c>
      <c r="AW24" s="15"/>
      <c r="AX24" s="16">
        <f t="shared" si="10"/>
        <v>5.5620046620046626E-3</v>
      </c>
      <c r="AZ24" s="18">
        <f t="shared" si="8"/>
        <v>6.7931136155156618E-4</v>
      </c>
      <c r="BA24" s="17">
        <f t="shared" si="9"/>
        <v>1.5976964732719447E-2</v>
      </c>
      <c r="BB24" s="12"/>
      <c r="BC24" s="12"/>
      <c r="BD24" s="12"/>
      <c r="BE24" s="12"/>
      <c r="BF24" s="12"/>
    </row>
    <row r="25" spans="1:58">
      <c r="A25" s="10" t="s">
        <v>275</v>
      </c>
      <c r="B25" s="10" t="s">
        <v>276</v>
      </c>
      <c r="D25" s="14">
        <f t="shared" si="0"/>
        <v>35</v>
      </c>
      <c r="E25" s="13">
        <f>Sheet2!E43/Sheet2!AO43</f>
        <v>0</v>
      </c>
      <c r="F25" s="13">
        <f>Sheet2!F43/Sheet2!AP43</f>
        <v>0</v>
      </c>
      <c r="G25" s="13">
        <f>Sheet2!G43/Sheet2!AQ43</f>
        <v>0</v>
      </c>
      <c r="H25" s="13">
        <f>Sheet2!H43/Sheet2!AR43</f>
        <v>0</v>
      </c>
      <c r="I25" s="13">
        <f>Sheet2!I43/Sheet2!AS43</f>
        <v>0</v>
      </c>
      <c r="J25" s="13">
        <f>Sheet2!J43/Sheet2!AT43</f>
        <v>0</v>
      </c>
      <c r="K25" s="13">
        <f>Sheet2!K43/Sheet2!AU43</f>
        <v>0</v>
      </c>
      <c r="L25" s="13">
        <f>Sheet2!L43/Sheet2!AO43</f>
        <v>0</v>
      </c>
      <c r="M25" s="13">
        <f>Sheet2!M43/Sheet2!AP43</f>
        <v>0</v>
      </c>
      <c r="N25" s="13">
        <f>Sheet2!N43/Sheet2!AQ43</f>
        <v>0</v>
      </c>
      <c r="O25" s="13">
        <f>Sheet2!O43/Sheet2!AR43</f>
        <v>0</v>
      </c>
      <c r="P25" s="13">
        <f>Sheet2!P43/Sheet2!AS43</f>
        <v>0</v>
      </c>
      <c r="Q25" s="13">
        <f>Sheet2!Q43/Sheet2!AT43</f>
        <v>0</v>
      </c>
      <c r="R25" s="13">
        <f>Sheet2!R43/Sheet2!AU43</f>
        <v>0</v>
      </c>
      <c r="S25" s="13">
        <f>Sheet2!S43/Sheet2!AO43</f>
        <v>0</v>
      </c>
      <c r="T25" s="13">
        <f>Sheet2!T43/Sheet2!AP43</f>
        <v>0</v>
      </c>
      <c r="U25" s="13">
        <f>Sheet2!U43/Sheet2!AQ43</f>
        <v>0</v>
      </c>
      <c r="V25" s="13">
        <f>Sheet2!V43/Sheet2!AR43</f>
        <v>9.2701298701298694E-3</v>
      </c>
      <c r="W25" s="13">
        <f>Sheet2!W43/Sheet2!AS43</f>
        <v>2.3861038961038961E-2</v>
      </c>
      <c r="X25" s="13">
        <f>Sheet2!X43/Sheet2!AT43</f>
        <v>1.9287878787878788E-2</v>
      </c>
      <c r="Y25" s="13">
        <f>Sheet2!Y43/Sheet2!AU43</f>
        <v>5.7922077922077922E-3</v>
      </c>
      <c r="Z25" s="13">
        <f>Sheet2!Z43/Sheet2!AO43</f>
        <v>8.0086580086580087E-4</v>
      </c>
      <c r="AA25" s="13">
        <f>Sheet2!AA43/Sheet2!AP43</f>
        <v>0</v>
      </c>
      <c r="AB25" s="13">
        <f>Sheet2!AB43/Sheet2!AQ43</f>
        <v>0</v>
      </c>
      <c r="AC25" s="13">
        <f>Sheet2!AC43/Sheet2!AR43</f>
        <v>0</v>
      </c>
      <c r="AD25" s="13">
        <f>Sheet2!AD43/Sheet2!AS43</f>
        <v>1.2987012987012987E-3</v>
      </c>
      <c r="AE25" s="13">
        <f>Sheet2!AE43/Sheet2!AT43</f>
        <v>0</v>
      </c>
      <c r="AF25" s="13">
        <f>Sheet2!AF43/Sheet2!AU43</f>
        <v>5.6155844155844157E-3</v>
      </c>
      <c r="AG25" s="13">
        <f>Sheet2!AG43/Sheet2!AO43</f>
        <v>0</v>
      </c>
      <c r="AH25" s="13">
        <f>Sheet2!AH43/Sheet2!AP43</f>
        <v>0</v>
      </c>
      <c r="AI25" s="13">
        <f>Sheet2!AI43/Sheet2!AQ43</f>
        <v>0</v>
      </c>
      <c r="AJ25" s="13">
        <f>Sheet2!AJ43/Sheet2!AR43</f>
        <v>3.6796536796536798E-5</v>
      </c>
      <c r="AK25" s="13">
        <f>Sheet2!AK43/Sheet2!AS43</f>
        <v>3.2467532467532468E-4</v>
      </c>
      <c r="AL25" s="13">
        <f>Sheet2!AL43/Sheet2!AT43</f>
        <v>0</v>
      </c>
      <c r="AM25" s="13">
        <v>0</v>
      </c>
      <c r="AO25" s="10" t="s">
        <v>275</v>
      </c>
      <c r="AP25" s="15">
        <f t="shared" si="1"/>
        <v>8.0086580086580087E-4</v>
      </c>
      <c r="AQ25" s="15">
        <f t="shared" si="2"/>
        <v>0</v>
      </c>
      <c r="AR25" s="15">
        <f t="shared" si="3"/>
        <v>0</v>
      </c>
      <c r="AS25" s="15">
        <f t="shared" si="4"/>
        <v>9.3069264069264059E-3</v>
      </c>
      <c r="AT25" s="15">
        <f t="shared" si="5"/>
        <v>2.5484415584415585E-2</v>
      </c>
      <c r="AU25" s="15">
        <f t="shared" si="6"/>
        <v>1.9287878787878788E-2</v>
      </c>
      <c r="AV25" s="15">
        <f t="shared" si="7"/>
        <v>1.9012987012987013E-2</v>
      </c>
      <c r="AW25" s="15"/>
      <c r="AX25" s="16">
        <f t="shared" si="10"/>
        <v>2.2391840482749573E-3</v>
      </c>
      <c r="AZ25" s="18">
        <f t="shared" si="8"/>
        <v>8.7205727265352462E-4</v>
      </c>
      <c r="BA25" s="17">
        <f t="shared" si="9"/>
        <v>0.73916593848572165</v>
      </c>
      <c r="BB25" s="12"/>
      <c r="BC25" s="12"/>
      <c r="BD25" s="12"/>
      <c r="BE25" s="12"/>
      <c r="BF25" s="12"/>
    </row>
    <row r="26" spans="1:58">
      <c r="A26" s="10" t="s">
        <v>277</v>
      </c>
      <c r="B26" s="10" t="s">
        <v>278</v>
      </c>
      <c r="D26" s="14">
        <f t="shared" si="0"/>
        <v>35</v>
      </c>
      <c r="E26" s="13">
        <f>Sheet2!E44/Sheet2!AO44</f>
        <v>0.20398912058023572</v>
      </c>
      <c r="F26" s="13">
        <f>Sheet2!F44/Sheet2!AP44</f>
        <v>0</v>
      </c>
      <c r="G26" s="13">
        <f>Sheet2!G44/Sheet2!AQ44</f>
        <v>0</v>
      </c>
      <c r="H26" s="13">
        <f>Sheet2!H44/Sheet2!AR44</f>
        <v>0.14868540344514961</v>
      </c>
      <c r="I26" s="13">
        <f>Sheet2!I44/Sheet2!AS44</f>
        <v>0.18132366273798731</v>
      </c>
      <c r="J26" s="13">
        <f>Sheet2!J44/Sheet2!AT44</f>
        <v>0</v>
      </c>
      <c r="K26" s="13">
        <f>Sheet2!K44/Sheet2!AU44</f>
        <v>0.54397098821396195</v>
      </c>
      <c r="L26" s="13">
        <f>Sheet2!L44/Sheet2!AO44</f>
        <v>0</v>
      </c>
      <c r="M26" s="13">
        <f>Sheet2!M44/Sheet2!AP44</f>
        <v>0</v>
      </c>
      <c r="N26" s="13">
        <f>Sheet2!N44/Sheet2!AQ44</f>
        <v>0</v>
      </c>
      <c r="O26" s="13">
        <f>Sheet2!O44/Sheet2!AR44</f>
        <v>0</v>
      </c>
      <c r="P26" s="13">
        <f>Sheet2!P44/Sheet2!AS44</f>
        <v>0</v>
      </c>
      <c r="Q26" s="13">
        <f>Sheet2!Q44/Sheet2!AT44</f>
        <v>0</v>
      </c>
      <c r="R26" s="13">
        <f>Sheet2!R44/Sheet2!AU44</f>
        <v>0</v>
      </c>
      <c r="S26" s="13">
        <f>Sheet2!S44/Sheet2!AO44</f>
        <v>0</v>
      </c>
      <c r="T26" s="13">
        <f>Sheet2!T44/Sheet2!AP44</f>
        <v>1.1332728921124207E-4</v>
      </c>
      <c r="U26" s="13">
        <f>Sheet2!U44/Sheet2!AQ44</f>
        <v>1.0768812330009066E-2</v>
      </c>
      <c r="V26" s="13">
        <f>Sheet2!V44/Sheet2!AR44</f>
        <v>1.8287851314596554E-2</v>
      </c>
      <c r="W26" s="13">
        <f>Sheet2!W44/Sheet2!AS44</f>
        <v>7.9390072529465089E-2</v>
      </c>
      <c r="X26" s="13">
        <f>Sheet2!X44/Sheet2!AT44</f>
        <v>3.9211242067089758E-2</v>
      </c>
      <c r="Y26" s="13">
        <f>Sheet2!Y44/Sheet2!AU44</f>
        <v>3.897189483227561E-2</v>
      </c>
      <c r="Z26" s="13">
        <f>Sheet2!Z44/Sheet2!AO44</f>
        <v>0</v>
      </c>
      <c r="AA26" s="13">
        <f>Sheet2!AA44/Sheet2!AP44</f>
        <v>0</v>
      </c>
      <c r="AB26" s="13">
        <f>Sheet2!AB44/Sheet2!AQ44</f>
        <v>2.7198549410698095E-4</v>
      </c>
      <c r="AC26" s="13">
        <f>Sheet2!AC44/Sheet2!AR44</f>
        <v>0</v>
      </c>
      <c r="AD26" s="13">
        <f>Sheet2!AD44/Sheet2!AS44</f>
        <v>0</v>
      </c>
      <c r="AE26" s="13">
        <f>Sheet2!AE44/Sheet2!AT44</f>
        <v>3.2864913871260197E-5</v>
      </c>
      <c r="AF26" s="13">
        <f>Sheet2!AF44/Sheet2!AU44</f>
        <v>0</v>
      </c>
      <c r="AG26" s="13">
        <f>Sheet2!AG44/Sheet2!AO44</f>
        <v>0</v>
      </c>
      <c r="AH26" s="13">
        <f>Sheet2!AH44/Sheet2!AP44</f>
        <v>0</v>
      </c>
      <c r="AI26" s="13">
        <f>Sheet2!AI44/Sheet2!AQ44</f>
        <v>0</v>
      </c>
      <c r="AJ26" s="13">
        <f>Sheet2!AJ44/Sheet2!AR44</f>
        <v>0</v>
      </c>
      <c r="AK26" s="13">
        <f>Sheet2!AK44/Sheet2!AS44</f>
        <v>0</v>
      </c>
      <c r="AL26" s="13">
        <f>Sheet2!AL44/Sheet2!AT44</f>
        <v>0</v>
      </c>
      <c r="AM26" s="13">
        <v>0</v>
      </c>
      <c r="AO26" s="10" t="s">
        <v>277</v>
      </c>
      <c r="AP26" s="15">
        <f t="shared" si="1"/>
        <v>0.20398912058023572</v>
      </c>
      <c r="AQ26" s="15">
        <f t="shared" si="2"/>
        <v>1.1332728921124207E-4</v>
      </c>
      <c r="AR26" s="15">
        <f t="shared" si="3"/>
        <v>1.1040797824116048E-2</v>
      </c>
      <c r="AS26" s="15">
        <f t="shared" si="4"/>
        <v>0.16697325475974617</v>
      </c>
      <c r="AT26" s="15">
        <f t="shared" si="5"/>
        <v>0.2607137352674524</v>
      </c>
      <c r="AU26" s="15">
        <f t="shared" si="6"/>
        <v>3.9244106980961015E-2</v>
      </c>
      <c r="AV26" s="15">
        <f t="shared" si="7"/>
        <v>0.97157147174372926</v>
      </c>
      <c r="AW26" s="15"/>
      <c r="AX26" s="16">
        <f t="shared" si="10"/>
        <v>5.0110479225619758E-2</v>
      </c>
      <c r="AZ26" s="18">
        <f t="shared" si="8"/>
        <v>1.8510753784783947E-2</v>
      </c>
      <c r="BA26" s="17">
        <f t="shared" si="9"/>
        <v>0.33197404729133512</v>
      </c>
      <c r="BB26" s="12"/>
      <c r="BC26" s="12"/>
      <c r="BD26" s="12"/>
      <c r="BE26" s="12"/>
      <c r="BF26" s="12"/>
    </row>
    <row r="27" spans="1:58">
      <c r="A27" s="10" t="s">
        <v>279</v>
      </c>
      <c r="B27" s="10" t="s">
        <v>280</v>
      </c>
      <c r="D27" s="14">
        <f t="shared" si="0"/>
        <v>35</v>
      </c>
      <c r="E27" s="13">
        <f>Sheet2!E45/Sheet2!AO45</f>
        <v>0</v>
      </c>
      <c r="F27" s="13">
        <f>Sheet2!F45/Sheet2!AP45</f>
        <v>0</v>
      </c>
      <c r="G27" s="13">
        <f>Sheet2!G45/Sheet2!AQ45</f>
        <v>0</v>
      </c>
      <c r="H27" s="13">
        <f>Sheet2!H45/Sheet2!AR45</f>
        <v>0</v>
      </c>
      <c r="I27" s="13">
        <f>Sheet2!I45/Sheet2!AS45</f>
        <v>0</v>
      </c>
      <c r="J27" s="13">
        <f>Sheet2!J45/Sheet2!AT45</f>
        <v>0</v>
      </c>
      <c r="K27" s="13">
        <f>Sheet2!K45/Sheet2!AU45</f>
        <v>0</v>
      </c>
      <c r="L27" s="13">
        <f>Sheet2!L45/Sheet2!AO45</f>
        <v>0</v>
      </c>
      <c r="M27" s="13">
        <f>Sheet2!M45/Sheet2!AP45</f>
        <v>0</v>
      </c>
      <c r="N27" s="13">
        <f>Sheet2!N45/Sheet2!AQ45</f>
        <v>0</v>
      </c>
      <c r="O27" s="13">
        <f>Sheet2!O45/Sheet2!AR45</f>
        <v>9.0415913200723324E-4</v>
      </c>
      <c r="P27" s="13">
        <f>Sheet2!P45/Sheet2!AS45</f>
        <v>2.2603978300180833E-3</v>
      </c>
      <c r="Q27" s="13">
        <f>Sheet2!Q45/Sheet2!AT45</f>
        <v>0</v>
      </c>
      <c r="R27" s="13">
        <f>Sheet2!R45/Sheet2!AU45</f>
        <v>1.3562386980108499E-5</v>
      </c>
      <c r="S27" s="13">
        <f>Sheet2!S45/Sheet2!AO45</f>
        <v>1.2658227848101266E-3</v>
      </c>
      <c r="T27" s="13">
        <f>Sheet2!T45/Sheet2!AP45</f>
        <v>2.2737974683544302E-2</v>
      </c>
      <c r="U27" s="13">
        <f>Sheet2!U45/Sheet2!AQ45</f>
        <v>2.2603978300180831E-4</v>
      </c>
      <c r="V27" s="13">
        <f>Sheet2!V45/Sheet2!AR45</f>
        <v>7.2401446654611215E-3</v>
      </c>
      <c r="W27" s="13">
        <f>Sheet2!W45/Sheet2!AS45</f>
        <v>3.8414828209764919E-2</v>
      </c>
      <c r="X27" s="13">
        <f>Sheet2!X45/Sheet2!AT45</f>
        <v>9.603074141048825E-3</v>
      </c>
      <c r="Y27" s="13">
        <f>Sheet2!Y45/Sheet2!AU45</f>
        <v>1.3088155515370705E-2</v>
      </c>
      <c r="Z27" s="13">
        <f>Sheet2!Z45/Sheet2!AO45</f>
        <v>0</v>
      </c>
      <c r="AA27" s="13">
        <f>Sheet2!AA45/Sheet2!AP45</f>
        <v>3.2005334538878841E-2</v>
      </c>
      <c r="AB27" s="13">
        <f>Sheet2!AB45/Sheet2!AQ45</f>
        <v>3.4358047016274863E-3</v>
      </c>
      <c r="AC27" s="13">
        <f>Sheet2!AC45/Sheet2!AR45</f>
        <v>2.0343580470162748E-4</v>
      </c>
      <c r="AD27" s="13">
        <f>Sheet2!AD45/Sheet2!AS45</f>
        <v>2.1699819168173598E-4</v>
      </c>
      <c r="AE27" s="13">
        <f>Sheet2!AE45/Sheet2!AT45</f>
        <v>1.0126582278481012E-5</v>
      </c>
      <c r="AF27" s="13">
        <f>Sheet2!AF45/Sheet2!AU45</f>
        <v>0</v>
      </c>
      <c r="AG27" s="13">
        <f>Sheet2!AG45/Sheet2!AO45</f>
        <v>0</v>
      </c>
      <c r="AH27" s="13">
        <f>Sheet2!AH45/Sheet2!AP45</f>
        <v>0</v>
      </c>
      <c r="AI27" s="13">
        <f>Sheet2!AI45/Sheet2!AQ45</f>
        <v>0</v>
      </c>
      <c r="AJ27" s="13">
        <f>Sheet2!AJ45/Sheet2!AR45</f>
        <v>2.7124773960216997E-5</v>
      </c>
      <c r="AK27" s="13">
        <f>Sheet2!AK45/Sheet2!AS45</f>
        <v>9.0415913200723327E-5</v>
      </c>
      <c r="AL27" s="13">
        <f>Sheet2!AL45/Sheet2!AT45</f>
        <v>2.5768535262206148E-5</v>
      </c>
      <c r="AM27" s="13">
        <v>0</v>
      </c>
      <c r="AO27" s="10" t="s">
        <v>279</v>
      </c>
      <c r="AP27" s="15">
        <f t="shared" si="1"/>
        <v>1.2658227848101266E-3</v>
      </c>
      <c r="AQ27" s="15">
        <f t="shared" si="2"/>
        <v>5.4743309222423139E-2</v>
      </c>
      <c r="AR27" s="15">
        <f t="shared" si="3"/>
        <v>3.6618444846292946E-3</v>
      </c>
      <c r="AS27" s="15">
        <f t="shared" si="4"/>
        <v>8.3748643761302009E-3</v>
      </c>
      <c r="AT27" s="15">
        <f t="shared" si="5"/>
        <v>4.0982640144665468E-2</v>
      </c>
      <c r="AU27" s="15">
        <f t="shared" si="6"/>
        <v>9.6389692585895134E-3</v>
      </c>
      <c r="AV27" s="15">
        <f t="shared" si="7"/>
        <v>2.1836196503918024E-2</v>
      </c>
      <c r="AW27" s="15"/>
      <c r="AX27" s="16">
        <f t="shared" si="10"/>
        <v>4.2576862659141138E-3</v>
      </c>
      <c r="AZ27" s="18">
        <f t="shared" si="8"/>
        <v>6.3131082280021517E-5</v>
      </c>
      <c r="BA27" s="17">
        <f t="shared" si="9"/>
        <v>1.0647604069463214E-3</v>
      </c>
      <c r="BB27" s="12"/>
      <c r="BC27" s="12"/>
      <c r="BD27" s="12"/>
      <c r="BE27" s="12"/>
      <c r="BF27" s="12"/>
    </row>
    <row r="28" spans="1:58">
      <c r="A28" s="10" t="s">
        <v>281</v>
      </c>
      <c r="B28" s="10" t="s">
        <v>282</v>
      </c>
      <c r="D28" s="14">
        <f t="shared" si="0"/>
        <v>35</v>
      </c>
      <c r="E28" s="13">
        <f>Sheet2!E46/Sheet2!AO46</f>
        <v>6.0787194164429363E-3</v>
      </c>
      <c r="F28" s="13">
        <f>Sheet2!F46/Sheet2!AP46</f>
        <v>0</v>
      </c>
      <c r="G28" s="13">
        <f>Sheet2!G46/Sheet2!AQ46</f>
        <v>6.6865913580872294E-2</v>
      </c>
      <c r="H28" s="13">
        <f>Sheet2!H46/Sheet2!AR46</f>
        <v>9.9032470492882829E-2</v>
      </c>
      <c r="I28" s="13">
        <f>Sheet2!I46/Sheet2!AS46</f>
        <v>0.12146294513955727</v>
      </c>
      <c r="J28" s="13">
        <f>Sheet2!J46/Sheet2!AT46</f>
        <v>7.7781267412998331E-2</v>
      </c>
      <c r="K28" s="13">
        <f>Sheet2!K46/Sheet2!AU46</f>
        <v>6.4697836989007648E-2</v>
      </c>
      <c r="L28" s="13">
        <f>Sheet2!L46/Sheet2!AO46</f>
        <v>0</v>
      </c>
      <c r="M28" s="13">
        <f>Sheet2!M46/Sheet2!AP46</f>
        <v>3.039359708221468E-5</v>
      </c>
      <c r="N28" s="13">
        <f>Sheet2!N46/Sheet2!AQ46</f>
        <v>0</v>
      </c>
      <c r="O28" s="13">
        <f>Sheet2!O46/Sheet2!AR46</f>
        <v>1.0352059166202321E-4</v>
      </c>
      <c r="P28" s="13">
        <f>Sheet2!P46/Sheet2!AS46</f>
        <v>3.5459196595917127E-6</v>
      </c>
      <c r="Q28" s="13">
        <f>Sheet2!Q46/Sheet2!AT46</f>
        <v>2.0262398054809788E-7</v>
      </c>
      <c r="R28" s="13">
        <f>Sheet2!R46/Sheet2!AU46</f>
        <v>7.8010232511017685E-2</v>
      </c>
      <c r="S28" s="13">
        <f>Sheet2!S46/Sheet2!AO46</f>
        <v>4.1643108251861608E-3</v>
      </c>
      <c r="T28" s="13">
        <f>Sheet2!T46/Sheet2!AP46</f>
        <v>1.0928047211387468E-2</v>
      </c>
      <c r="U28" s="13">
        <f>Sheet2!U46/Sheet2!AQ46</f>
        <v>0.38385256268679396</v>
      </c>
      <c r="V28" s="13">
        <f>Sheet2!V46/Sheet2!AR46</f>
        <v>0.40573468922546985</v>
      </c>
      <c r="W28" s="13">
        <f>Sheet2!W46/Sheet2!AS46</f>
        <v>0.47239323438528952</v>
      </c>
      <c r="X28" s="13">
        <f>Sheet2!X46/Sheet2!AT46</f>
        <v>0.36421481383921789</v>
      </c>
      <c r="Y28" s="13">
        <f>Sheet2!Y46/Sheet2!AU46</f>
        <v>0.19513621802340306</v>
      </c>
      <c r="Z28" s="13">
        <f>Sheet2!Z46/Sheet2!AO46</f>
        <v>1.0131199027404894E-7</v>
      </c>
      <c r="AA28" s="13">
        <f>Sheet2!AA46/Sheet2!AP46</f>
        <v>6.3070837343599615E-3</v>
      </c>
      <c r="AB28" s="13">
        <f>Sheet2!AB46/Sheet2!AQ46</f>
        <v>6.4572312446178004E-2</v>
      </c>
      <c r="AC28" s="13">
        <f>Sheet2!AC46/Sheet2!AR46</f>
        <v>6.4788804011954818E-2</v>
      </c>
      <c r="AD28" s="13">
        <f>Sheet2!AD46/Sheet2!AS46</f>
        <v>0.1461763791094676</v>
      </c>
      <c r="AE28" s="13">
        <f>Sheet2!AE46/Sheet2!AT46</f>
        <v>0.12602996504736336</v>
      </c>
      <c r="AF28" s="13">
        <f>Sheet2!AF46/Sheet2!AU46</f>
        <v>2.7797244313864544E-2</v>
      </c>
      <c r="AG28" s="13">
        <f>Sheet2!AG46/Sheet2!AO46</f>
        <v>0</v>
      </c>
      <c r="AH28" s="13">
        <f>Sheet2!AH46/Sheet2!AP46</f>
        <v>5.7051821083025179E-5</v>
      </c>
      <c r="AI28" s="13">
        <f>Sheet2!AI46/Sheet2!AQ46</f>
        <v>0</v>
      </c>
      <c r="AJ28" s="13">
        <f>Sheet2!AJ46/Sheet2!AR46</f>
        <v>0</v>
      </c>
      <c r="AK28" s="13">
        <f>Sheet2!AK46/Sheet2!AS46</f>
        <v>0</v>
      </c>
      <c r="AL28" s="13">
        <f>Sheet2!AL46/Sheet2!AT46</f>
        <v>3.039359708221468E-7</v>
      </c>
      <c r="AM28" s="13">
        <v>3.0393597082214681E-9</v>
      </c>
      <c r="AO28" s="10" t="s">
        <v>281</v>
      </c>
      <c r="AP28" s="15">
        <f t="shared" si="1"/>
        <v>1.0243131553619372E-2</v>
      </c>
      <c r="AQ28" s="15">
        <f t="shared" si="2"/>
        <v>1.7322576363912674E-2</v>
      </c>
      <c r="AR28" s="15">
        <f t="shared" si="3"/>
        <v>0.51529078871384426</v>
      </c>
      <c r="AS28" s="15">
        <f t="shared" si="4"/>
        <v>0.56965948432196956</v>
      </c>
      <c r="AT28" s="15">
        <f t="shared" si="5"/>
        <v>0.74003610455397395</v>
      </c>
      <c r="AU28" s="15">
        <f t="shared" si="6"/>
        <v>0.56802655285953096</v>
      </c>
      <c r="AV28" s="15">
        <f t="shared" si="7"/>
        <v>0.60940255812775446</v>
      </c>
      <c r="AW28" s="15"/>
      <c r="AX28" s="16">
        <f t="shared" si="10"/>
        <v>9.1817612014988045E-2</v>
      </c>
      <c r="AZ28" s="18">
        <f t="shared" si="8"/>
        <v>2.3017731577721964E-2</v>
      </c>
      <c r="BA28" s="17">
        <f t="shared" si="9"/>
        <v>0.68275963043625909</v>
      </c>
      <c r="BB28" s="12"/>
      <c r="BC28" s="12"/>
      <c r="BD28" s="12"/>
      <c r="BE28" s="12"/>
      <c r="BF28" s="12"/>
    </row>
    <row r="29" spans="1:58">
      <c r="A29" s="10" t="s">
        <v>283</v>
      </c>
      <c r="B29" s="10" t="s">
        <v>284</v>
      </c>
      <c r="D29" s="14">
        <f t="shared" si="0"/>
        <v>35</v>
      </c>
      <c r="E29" s="13">
        <f>Sheet2!E47/Sheet2!AO47</f>
        <v>0</v>
      </c>
      <c r="F29" s="13">
        <f>Sheet2!F47/Sheet2!AP47</f>
        <v>0</v>
      </c>
      <c r="G29" s="13">
        <f>Sheet2!G47/Sheet2!AQ47</f>
        <v>0</v>
      </c>
      <c r="H29" s="13">
        <f>Sheet2!H47/Sheet2!AR47</f>
        <v>0</v>
      </c>
      <c r="I29" s="13">
        <f>Sheet2!I47/Sheet2!AS47</f>
        <v>3.5153091714416281E-3</v>
      </c>
      <c r="J29" s="13">
        <f>Sheet2!J47/Sheet2!AT47</f>
        <v>0</v>
      </c>
      <c r="K29" s="13">
        <f>Sheet2!K47/Sheet2!AU47</f>
        <v>0</v>
      </c>
      <c r="L29" s="13">
        <f>Sheet2!L47/Sheet2!AO47</f>
        <v>0</v>
      </c>
      <c r="M29" s="13">
        <f>Sheet2!M47/Sheet2!AP47</f>
        <v>0</v>
      </c>
      <c r="N29" s="13">
        <f>Sheet2!N47/Sheet2!AQ47</f>
        <v>0</v>
      </c>
      <c r="O29" s="13">
        <f>Sheet2!O47/Sheet2!AR47</f>
        <v>0</v>
      </c>
      <c r="P29" s="13">
        <f>Sheet2!P47/Sheet2!AS47</f>
        <v>0</v>
      </c>
      <c r="Q29" s="13">
        <f>Sheet2!Q47/Sheet2!AT47</f>
        <v>0</v>
      </c>
      <c r="R29" s="13">
        <f>Sheet2!R47/Sheet2!AU47</f>
        <v>0</v>
      </c>
      <c r="S29" s="13">
        <f>Sheet2!S47/Sheet2!AO47</f>
        <v>3.5873730094561815E-3</v>
      </c>
      <c r="T29" s="13">
        <f>Sheet2!T47/Sheet2!AP47</f>
        <v>8.8181530565613238E-3</v>
      </c>
      <c r="U29" s="13">
        <f>Sheet2!U47/Sheet2!AQ47</f>
        <v>5.3230569128554853E-3</v>
      </c>
      <c r="V29" s="13">
        <f>Sheet2!V47/Sheet2!AR47</f>
        <v>1.3338910957218687E-2</v>
      </c>
      <c r="W29" s="13">
        <f>Sheet2!W47/Sheet2!AS47</f>
        <v>1.268773508630084E-2</v>
      </c>
      <c r="X29" s="13">
        <f>Sheet2!X47/Sheet2!AT47</f>
        <v>0.10683780363482968</v>
      </c>
      <c r="Y29" s="13">
        <f>Sheet2!Y47/Sheet2!AU47</f>
        <v>0.1231560445741203</v>
      </c>
      <c r="Z29" s="13">
        <f>Sheet2!Z47/Sheet2!AO47</f>
        <v>0</v>
      </c>
      <c r="AA29" s="13">
        <f>Sheet2!AA47/Sheet2!AP47</f>
        <v>1.0032692375294408E-3</v>
      </c>
      <c r="AB29" s="13">
        <f>Sheet2!AB47/Sheet2!AQ47</f>
        <v>3.5153091714416281E-3</v>
      </c>
      <c r="AC29" s="13">
        <f>Sheet2!AC47/Sheet2!AR47</f>
        <v>0</v>
      </c>
      <c r="AD29" s="13">
        <f>Sheet2!AD47/Sheet2!AS47</f>
        <v>2.7067880620100537E-4</v>
      </c>
      <c r="AE29" s="13">
        <f>Sheet2!AE47/Sheet2!AT47</f>
        <v>1.0806060393011565E-4</v>
      </c>
      <c r="AF29" s="13">
        <f>Sheet2!AF47/Sheet2!AU47</f>
        <v>0</v>
      </c>
      <c r="AG29" s="13">
        <f>Sheet2!AG47/Sheet2!AO47</f>
        <v>0</v>
      </c>
      <c r="AH29" s="13">
        <f>Sheet2!AH47/Sheet2!AP47</f>
        <v>0</v>
      </c>
      <c r="AI29" s="13">
        <f>Sheet2!AI47/Sheet2!AQ47</f>
        <v>0</v>
      </c>
      <c r="AJ29" s="13">
        <f>Sheet2!AJ47/Sheet2!AR47</f>
        <v>0</v>
      </c>
      <c r="AK29" s="13">
        <f>Sheet2!AK47/Sheet2!AS47</f>
        <v>0</v>
      </c>
      <c r="AL29" s="13">
        <f>Sheet2!AL47/Sheet2!AT47</f>
        <v>0</v>
      </c>
      <c r="AM29" s="13">
        <v>7.0306183428832562E-6</v>
      </c>
      <c r="AO29" s="10" t="s">
        <v>283</v>
      </c>
      <c r="AP29" s="15">
        <f t="shared" si="1"/>
        <v>3.5873730094561815E-3</v>
      </c>
      <c r="AQ29" s="15">
        <f t="shared" si="2"/>
        <v>9.8214222940907654E-3</v>
      </c>
      <c r="AR29" s="15">
        <f t="shared" si="3"/>
        <v>8.838366084297113E-3</v>
      </c>
      <c r="AS29" s="15">
        <f t="shared" si="4"/>
        <v>1.3338910957218687E-2</v>
      </c>
      <c r="AT29" s="15">
        <f t="shared" si="5"/>
        <v>1.6473723063943475E-2</v>
      </c>
      <c r="AU29" s="15">
        <f t="shared" si="6"/>
        <v>0.10694586423875981</v>
      </c>
      <c r="AV29" s="15">
        <f t="shared" si="7"/>
        <v>0.20527179198743864</v>
      </c>
      <c r="AW29" s="15"/>
      <c r="AX29" s="16">
        <f t="shared" si="10"/>
        <v>1.1038710655612263E-2</v>
      </c>
      <c r="AZ29" s="18">
        <f t="shared" si="8"/>
        <v>5.7858150193410866E-3</v>
      </c>
      <c r="BA29" s="17">
        <f t="shared" si="9"/>
        <v>0.63701989015262428</v>
      </c>
      <c r="BB29" s="12"/>
      <c r="BC29" s="12"/>
      <c r="BD29" s="12"/>
      <c r="BE29" s="12"/>
      <c r="BF29" s="12"/>
    </row>
    <row r="30" spans="1:58">
      <c r="A30" s="10" t="s">
        <v>285</v>
      </c>
      <c r="B30" s="10" t="s">
        <v>286</v>
      </c>
      <c r="D30" s="14">
        <f t="shared" si="0"/>
        <v>35</v>
      </c>
      <c r="E30" s="13">
        <f>Sheet2!E48/Sheet2!AO48</f>
        <v>0</v>
      </c>
      <c r="F30" s="13">
        <f>Sheet2!F48/Sheet2!AP48</f>
        <v>0</v>
      </c>
      <c r="G30" s="13">
        <f>Sheet2!G48/Sheet2!AQ48</f>
        <v>0</v>
      </c>
      <c r="H30" s="13">
        <f>Sheet2!H48/Sheet2!AR48</f>
        <v>0</v>
      </c>
      <c r="I30" s="13">
        <f>Sheet2!I48/Sheet2!AS48</f>
        <v>0</v>
      </c>
      <c r="J30" s="13">
        <f>Sheet2!J48/Sheet2!AT48</f>
        <v>0</v>
      </c>
      <c r="K30" s="13">
        <f>Sheet2!K48/Sheet2!AU48</f>
        <v>0</v>
      </c>
      <c r="L30" s="13">
        <f>Sheet2!L48/Sheet2!AO48</f>
        <v>0</v>
      </c>
      <c r="M30" s="13">
        <f>Sheet2!M48/Sheet2!AP48</f>
        <v>0</v>
      </c>
      <c r="N30" s="13">
        <f>Sheet2!N48/Sheet2!AQ48</f>
        <v>0</v>
      </c>
      <c r="O30" s="13">
        <f>Sheet2!O48/Sheet2!AR48</f>
        <v>0</v>
      </c>
      <c r="P30" s="13">
        <f>Sheet2!P48/Sheet2!AS48</f>
        <v>0</v>
      </c>
      <c r="Q30" s="13">
        <f>Sheet2!Q48/Sheet2!AT48</f>
        <v>0</v>
      </c>
      <c r="R30" s="13">
        <f>Sheet2!R48/Sheet2!AU48</f>
        <v>0</v>
      </c>
      <c r="S30" s="13">
        <f>Sheet2!S48/Sheet2!AO48</f>
        <v>0</v>
      </c>
      <c r="T30" s="13">
        <f>Sheet2!T48/Sheet2!AP48</f>
        <v>0</v>
      </c>
      <c r="U30" s="13">
        <f>Sheet2!U48/Sheet2!AQ48</f>
        <v>0</v>
      </c>
      <c r="V30" s="13">
        <f>Sheet2!V48/Sheet2!AR48</f>
        <v>0</v>
      </c>
      <c r="W30" s="13">
        <f>Sheet2!W48/Sheet2!AS48</f>
        <v>0</v>
      </c>
      <c r="X30" s="13">
        <f>Sheet2!X48/Sheet2!AT48</f>
        <v>0</v>
      </c>
      <c r="Y30" s="13">
        <f>Sheet2!Y48/Sheet2!AU48</f>
        <v>7.0821529745042494E-3</v>
      </c>
      <c r="Z30" s="13">
        <f>Sheet2!Z48/Sheet2!AO48</f>
        <v>0</v>
      </c>
      <c r="AA30" s="13">
        <f>Sheet2!AA48/Sheet2!AP48</f>
        <v>0.32592634560906514</v>
      </c>
      <c r="AB30" s="13">
        <f>Sheet2!AB48/Sheet2!AQ48</f>
        <v>0</v>
      </c>
      <c r="AC30" s="13">
        <f>Sheet2!AC48/Sheet2!AR48</f>
        <v>0</v>
      </c>
      <c r="AD30" s="13">
        <f>Sheet2!AD48/Sheet2!AS48</f>
        <v>0</v>
      </c>
      <c r="AE30" s="13">
        <f>Sheet2!AE48/Sheet2!AT48</f>
        <v>8.4985835694050991E-4</v>
      </c>
      <c r="AF30" s="13">
        <f>Sheet2!AF48/Sheet2!AU48</f>
        <v>0</v>
      </c>
      <c r="AG30" s="13">
        <f>Sheet2!AG48/Sheet2!AO48</f>
        <v>0</v>
      </c>
      <c r="AH30" s="13">
        <f>Sheet2!AH48/Sheet2!AP48</f>
        <v>0</v>
      </c>
      <c r="AI30" s="13">
        <f>Sheet2!AI48/Sheet2!AQ48</f>
        <v>0</v>
      </c>
      <c r="AJ30" s="13">
        <f>Sheet2!AJ48/Sheet2!AR48</f>
        <v>0</v>
      </c>
      <c r="AK30" s="13">
        <f>Sheet2!AK48/Sheet2!AS48</f>
        <v>0</v>
      </c>
      <c r="AL30" s="13">
        <f>Sheet2!AL48/Sheet2!AT48</f>
        <v>0</v>
      </c>
      <c r="AM30" s="13">
        <v>0</v>
      </c>
      <c r="AO30" s="10" t="s">
        <v>285</v>
      </c>
      <c r="AP30" s="15">
        <f t="shared" si="1"/>
        <v>0</v>
      </c>
      <c r="AQ30" s="15">
        <f t="shared" si="2"/>
        <v>0.32592634560906514</v>
      </c>
      <c r="AR30" s="15">
        <f t="shared" si="3"/>
        <v>0</v>
      </c>
      <c r="AS30" s="15">
        <f t="shared" si="4"/>
        <v>0</v>
      </c>
      <c r="AT30" s="15">
        <f t="shared" si="5"/>
        <v>0</v>
      </c>
      <c r="AU30" s="15">
        <f t="shared" si="6"/>
        <v>8.4985835694050991E-4</v>
      </c>
      <c r="AV30" s="15">
        <f t="shared" si="7"/>
        <v>1.1803588290840416E-2</v>
      </c>
      <c r="AW30" s="15"/>
      <c r="AX30" s="16">
        <f t="shared" si="10"/>
        <v>1.0259993704752913E-2</v>
      </c>
      <c r="AZ30" s="18">
        <f t="shared" si="8"/>
        <v>-4.5272620662030489E-3</v>
      </c>
      <c r="BA30" s="17">
        <f t="shared" si="9"/>
        <v>0.15279186029191644</v>
      </c>
      <c r="BB30" s="12"/>
      <c r="BC30" s="12"/>
      <c r="BD30" s="12"/>
      <c r="BE30" s="12"/>
      <c r="BF30" s="12"/>
    </row>
    <row r="31" spans="1:58">
      <c r="A31" s="10" t="s">
        <v>287</v>
      </c>
      <c r="B31" s="10" t="s">
        <v>288</v>
      </c>
      <c r="D31" s="14">
        <f t="shared" si="0"/>
        <v>35</v>
      </c>
      <c r="E31" s="13">
        <f>Sheet2!E49/Sheet2!AO49</f>
        <v>0</v>
      </c>
      <c r="F31" s="13">
        <f>Sheet2!F49/Sheet2!AP49</f>
        <v>0</v>
      </c>
      <c r="G31" s="13">
        <f>Sheet2!G49/Sheet2!AQ49</f>
        <v>0</v>
      </c>
      <c r="H31" s="13">
        <f>Sheet2!H49/Sheet2!AR49</f>
        <v>0</v>
      </c>
      <c r="I31" s="13">
        <f>Sheet2!I49/Sheet2!AS49</f>
        <v>0</v>
      </c>
      <c r="J31" s="13">
        <f>Sheet2!J49/Sheet2!AT49</f>
        <v>0</v>
      </c>
      <c r="K31" s="13">
        <f>Sheet2!K49/Sheet2!AU49</f>
        <v>0</v>
      </c>
      <c r="L31" s="13">
        <f>Sheet2!L49/Sheet2!AO49</f>
        <v>0</v>
      </c>
      <c r="M31" s="13">
        <f>Sheet2!M49/Sheet2!AP49</f>
        <v>0</v>
      </c>
      <c r="N31" s="13">
        <f>Sheet2!N49/Sheet2!AQ49</f>
        <v>0</v>
      </c>
      <c r="O31" s="13">
        <f>Sheet2!O49/Sheet2!AR49</f>
        <v>0</v>
      </c>
      <c r="P31" s="13">
        <f>Sheet2!P49/Sheet2!AS49</f>
        <v>0</v>
      </c>
      <c r="Q31" s="13">
        <f>Sheet2!Q49/Sheet2!AT49</f>
        <v>0</v>
      </c>
      <c r="R31" s="13">
        <f>Sheet2!R49/Sheet2!AU49</f>
        <v>0</v>
      </c>
      <c r="S31" s="13">
        <f>Sheet2!S49/Sheet2!AO49</f>
        <v>0</v>
      </c>
      <c r="T31" s="13">
        <f>Sheet2!T49/Sheet2!AP49</f>
        <v>0</v>
      </c>
      <c r="U31" s="13">
        <f>Sheet2!U49/Sheet2!AQ49</f>
        <v>0</v>
      </c>
      <c r="V31" s="13">
        <f>Sheet2!V49/Sheet2!AR49</f>
        <v>1.0331872260488416E-2</v>
      </c>
      <c r="W31" s="13">
        <f>Sheet2!W49/Sheet2!AS49</f>
        <v>3.8822792736380715E-2</v>
      </c>
      <c r="X31" s="13">
        <f>Sheet2!X49/Sheet2!AT49</f>
        <v>5.3224796493425174E-2</v>
      </c>
      <c r="Y31" s="13">
        <f>Sheet2!Y49/Sheet2!AU49</f>
        <v>0</v>
      </c>
      <c r="Z31" s="13">
        <f>Sheet2!Z49/Sheet2!AO49</f>
        <v>0</v>
      </c>
      <c r="AA31" s="13">
        <f>Sheet2!AA49/Sheet2!AP49</f>
        <v>0</v>
      </c>
      <c r="AB31" s="13">
        <f>Sheet2!AB49/Sheet2!AQ49</f>
        <v>0</v>
      </c>
      <c r="AC31" s="13">
        <f>Sheet2!AC49/Sheet2!AR49</f>
        <v>0</v>
      </c>
      <c r="AD31" s="13">
        <f>Sheet2!AD49/Sheet2!AS49</f>
        <v>0</v>
      </c>
      <c r="AE31" s="13">
        <f>Sheet2!AE49/Sheet2!AT49</f>
        <v>0</v>
      </c>
      <c r="AF31" s="13">
        <f>Sheet2!AF49/Sheet2!AU49</f>
        <v>0</v>
      </c>
      <c r="AG31" s="13">
        <f>Sheet2!AG49/Sheet2!AO49</f>
        <v>0</v>
      </c>
      <c r="AH31" s="13">
        <f>Sheet2!AH49/Sheet2!AP49</f>
        <v>0</v>
      </c>
      <c r="AI31" s="13">
        <f>Sheet2!AI49/Sheet2!AQ49</f>
        <v>0</v>
      </c>
      <c r="AJ31" s="13">
        <f>Sheet2!AJ49/Sheet2!AR49</f>
        <v>0</v>
      </c>
      <c r="AK31" s="13">
        <f>Sheet2!AK49/Sheet2!AS49</f>
        <v>0</v>
      </c>
      <c r="AL31" s="13">
        <f>Sheet2!AL49/Sheet2!AT49</f>
        <v>0</v>
      </c>
      <c r="AM31" s="13">
        <v>0</v>
      </c>
      <c r="AO31" s="10" t="s">
        <v>287</v>
      </c>
      <c r="AP31" s="15">
        <f t="shared" si="1"/>
        <v>0</v>
      </c>
      <c r="AQ31" s="15">
        <f t="shared" si="2"/>
        <v>0</v>
      </c>
      <c r="AR31" s="15">
        <f t="shared" si="3"/>
        <v>0</v>
      </c>
      <c r="AS31" s="15">
        <f t="shared" si="4"/>
        <v>1.0331872260488416E-2</v>
      </c>
      <c r="AT31" s="15">
        <f t="shared" si="5"/>
        <v>3.8822792736380715E-2</v>
      </c>
      <c r="AU31" s="15">
        <f t="shared" si="6"/>
        <v>5.3224796493425174E-2</v>
      </c>
      <c r="AV31" s="15">
        <f t="shared" si="7"/>
        <v>0</v>
      </c>
      <c r="AW31" s="15"/>
      <c r="AX31" s="16">
        <f t="shared" si="10"/>
        <v>3.1024079239483126E-3</v>
      </c>
      <c r="AZ31" s="18">
        <f t="shared" si="8"/>
        <v>1.1045385353073639E-3</v>
      </c>
      <c r="BA31" s="17">
        <f t="shared" si="9"/>
        <v>0.27749021671926588</v>
      </c>
      <c r="BB31" s="12"/>
      <c r="BC31" s="12"/>
      <c r="BD31" s="12"/>
      <c r="BE31" s="12"/>
      <c r="BF31" s="12"/>
    </row>
    <row r="32" spans="1:58">
      <c r="A32" s="10" t="s">
        <v>289</v>
      </c>
      <c r="B32" s="10" t="s">
        <v>290</v>
      </c>
      <c r="D32" s="14">
        <f t="shared" si="0"/>
        <v>35</v>
      </c>
      <c r="E32" s="13">
        <f>Sheet2!E50/Sheet2!AO50</f>
        <v>1.8089725036179449E-2</v>
      </c>
      <c r="F32" s="13">
        <f>Sheet2!F50/Sheet2!AP50</f>
        <v>1.085383502170767E-2</v>
      </c>
      <c r="G32" s="13">
        <f>Sheet2!G50/Sheet2!AQ50</f>
        <v>0</v>
      </c>
      <c r="H32" s="13">
        <f>Sheet2!H50/Sheet2!AR50</f>
        <v>0</v>
      </c>
      <c r="I32" s="13">
        <f>Sheet2!I50/Sheet2!AS50</f>
        <v>0</v>
      </c>
      <c r="J32" s="13">
        <f>Sheet2!J50/Sheet2!AT50</f>
        <v>0</v>
      </c>
      <c r="K32" s="13">
        <f>Sheet2!K50/Sheet2!AU50</f>
        <v>0</v>
      </c>
      <c r="L32" s="13">
        <f>Sheet2!L50/Sheet2!AO50</f>
        <v>0</v>
      </c>
      <c r="M32" s="13">
        <f>Sheet2!M50/Sheet2!AP50</f>
        <v>0</v>
      </c>
      <c r="N32" s="13">
        <f>Sheet2!N50/Sheet2!AQ50</f>
        <v>0</v>
      </c>
      <c r="O32" s="13">
        <f>Sheet2!O50/Sheet2!AR50</f>
        <v>0</v>
      </c>
      <c r="P32" s="13">
        <f>Sheet2!P50/Sheet2!AS50</f>
        <v>0</v>
      </c>
      <c r="Q32" s="13">
        <f>Sheet2!Q50/Sheet2!AT50</f>
        <v>0</v>
      </c>
      <c r="R32" s="13">
        <f>Sheet2!R50/Sheet2!AU50</f>
        <v>0</v>
      </c>
      <c r="S32" s="13">
        <f>Sheet2!S50/Sheet2!AO50</f>
        <v>0</v>
      </c>
      <c r="T32" s="13">
        <f>Sheet2!T50/Sheet2!AP50</f>
        <v>0</v>
      </c>
      <c r="U32" s="13">
        <f>Sheet2!U50/Sheet2!AQ50</f>
        <v>9.9493487698986967E-4</v>
      </c>
      <c r="V32" s="13">
        <f>Sheet2!V50/Sheet2!AR50</f>
        <v>1.2863965267727931E-3</v>
      </c>
      <c r="W32" s="13">
        <f>Sheet2!W50/Sheet2!AS50</f>
        <v>0</v>
      </c>
      <c r="X32" s="13">
        <f>Sheet2!X50/Sheet2!AT50</f>
        <v>0</v>
      </c>
      <c r="Y32" s="13">
        <f>Sheet2!Y50/Sheet2!AU50</f>
        <v>2.7497105643994211E-3</v>
      </c>
      <c r="Z32" s="13">
        <f>Sheet2!Z50/Sheet2!AO50</f>
        <v>0</v>
      </c>
      <c r="AA32" s="13">
        <f>Sheet2!AA50/Sheet2!AP50</f>
        <v>0</v>
      </c>
      <c r="AB32" s="13">
        <f>Sheet2!AB50/Sheet2!AQ50</f>
        <v>0</v>
      </c>
      <c r="AC32" s="13">
        <f>Sheet2!AC50/Sheet2!AR50</f>
        <v>0</v>
      </c>
      <c r="AD32" s="13">
        <f>Sheet2!AD50/Sheet2!AS50</f>
        <v>0</v>
      </c>
      <c r="AE32" s="13">
        <f>Sheet2!AE50/Sheet2!AT50</f>
        <v>0</v>
      </c>
      <c r="AF32" s="13">
        <f>Sheet2!AF50/Sheet2!AU50</f>
        <v>2.8943560057887121E-7</v>
      </c>
      <c r="AG32" s="13">
        <f>Sheet2!AG50/Sheet2!AO50</f>
        <v>0</v>
      </c>
      <c r="AH32" s="13">
        <f>Sheet2!AH50/Sheet2!AP50</f>
        <v>0</v>
      </c>
      <c r="AI32" s="13">
        <f>Sheet2!AI50/Sheet2!AQ50</f>
        <v>0</v>
      </c>
      <c r="AJ32" s="13">
        <f>Sheet2!AJ50/Sheet2!AR50</f>
        <v>0</v>
      </c>
      <c r="AK32" s="13">
        <f>Sheet2!AK50/Sheet2!AS50</f>
        <v>0</v>
      </c>
      <c r="AL32" s="13">
        <f>Sheet2!AL50/Sheet2!AT50</f>
        <v>0</v>
      </c>
      <c r="AM32" s="13">
        <v>1.0473950795947902E-4</v>
      </c>
      <c r="AO32" s="10" t="s">
        <v>289</v>
      </c>
      <c r="AP32" s="15">
        <f t="shared" si="1"/>
        <v>1.8089725036179449E-2</v>
      </c>
      <c r="AQ32" s="15">
        <f t="shared" si="2"/>
        <v>1.085383502170767E-2</v>
      </c>
      <c r="AR32" s="15">
        <f t="shared" si="3"/>
        <v>9.9493487698986967E-4</v>
      </c>
      <c r="AS32" s="15">
        <f t="shared" si="4"/>
        <v>1.2863965267727931E-3</v>
      </c>
      <c r="AT32" s="15">
        <f t="shared" si="5"/>
        <v>0</v>
      </c>
      <c r="AU32" s="15">
        <f t="shared" si="6"/>
        <v>0</v>
      </c>
      <c r="AV32" s="15">
        <f t="shared" si="7"/>
        <v>4.7578991799324651E-3</v>
      </c>
      <c r="AW32" s="15"/>
      <c r="AX32" s="16">
        <f t="shared" si="10"/>
        <v>1.0903875951994619E-3</v>
      </c>
      <c r="AZ32" s="18">
        <f t="shared" si="8"/>
        <v>-4.6672814964609469E-4</v>
      </c>
      <c r="BA32" s="17">
        <f t="shared" si="9"/>
        <v>0.51211142490114991</v>
      </c>
      <c r="BB32" s="12"/>
      <c r="BC32" s="12"/>
      <c r="BD32" s="12"/>
      <c r="BE32" s="12"/>
      <c r="BF32" s="12"/>
    </row>
    <row r="33" spans="1:58">
      <c r="A33" s="10" t="s">
        <v>291</v>
      </c>
      <c r="B33" s="10" t="s">
        <v>292</v>
      </c>
      <c r="D33" s="14">
        <f t="shared" si="0"/>
        <v>35</v>
      </c>
      <c r="E33" s="13">
        <f>Sheet2!E51/Sheet2!AO51</f>
        <v>0</v>
      </c>
      <c r="F33" s="13">
        <f>Sheet2!F51/Sheet2!AP51</f>
        <v>0</v>
      </c>
      <c r="G33" s="13">
        <f>Sheet2!G51/Sheet2!AQ51</f>
        <v>0</v>
      </c>
      <c r="H33" s="13">
        <f>Sheet2!H51/Sheet2!AR51</f>
        <v>0</v>
      </c>
      <c r="I33" s="13">
        <f>Sheet2!I51/Sheet2!AS51</f>
        <v>0</v>
      </c>
      <c r="J33" s="13">
        <f>Sheet2!J51/Sheet2!AT51</f>
        <v>0</v>
      </c>
      <c r="K33" s="13">
        <f>Sheet2!K51/Sheet2!AU51</f>
        <v>0</v>
      </c>
      <c r="L33" s="13">
        <f>Sheet2!L51/Sheet2!AO51</f>
        <v>0</v>
      </c>
      <c r="M33" s="13">
        <f>Sheet2!M51/Sheet2!AP51</f>
        <v>0</v>
      </c>
      <c r="N33" s="13">
        <f>Sheet2!N51/Sheet2!AQ51</f>
        <v>0</v>
      </c>
      <c r="O33" s="13">
        <f>Sheet2!O51/Sheet2!AR51</f>
        <v>0</v>
      </c>
      <c r="P33" s="13">
        <f>Sheet2!P51/Sheet2!AS51</f>
        <v>0</v>
      </c>
      <c r="Q33" s="13">
        <f>Sheet2!Q51/Sheet2!AT51</f>
        <v>0</v>
      </c>
      <c r="R33" s="13">
        <f>Sheet2!R51/Sheet2!AU51</f>
        <v>0</v>
      </c>
      <c r="S33" s="13">
        <f>Sheet2!S51/Sheet2!AO51</f>
        <v>5.8644656820156383E-4</v>
      </c>
      <c r="T33" s="13">
        <f>Sheet2!T51/Sheet2!AP51</f>
        <v>0</v>
      </c>
      <c r="U33" s="13">
        <f>Sheet2!U51/Sheet2!AQ51</f>
        <v>8.5804083405734144E-2</v>
      </c>
      <c r="V33" s="13">
        <f>Sheet2!V51/Sheet2!AR51</f>
        <v>2.6501737619461337E-2</v>
      </c>
      <c r="W33" s="13">
        <f>Sheet2!W51/Sheet2!AS51</f>
        <v>4.6251086012163337E-2</v>
      </c>
      <c r="X33" s="13">
        <f>Sheet2!X51/Sheet2!AT51</f>
        <v>1.435881841876629E-2</v>
      </c>
      <c r="Y33" s="13">
        <f>Sheet2!Y51/Sheet2!AU51</f>
        <v>6.8463944396177243E-2</v>
      </c>
      <c r="Z33" s="13">
        <f>Sheet2!Z51/Sheet2!AO51</f>
        <v>0</v>
      </c>
      <c r="AA33" s="13">
        <f>Sheet2!AA51/Sheet2!AP51</f>
        <v>0</v>
      </c>
      <c r="AB33" s="13">
        <f>Sheet2!AB51/Sheet2!AQ51</f>
        <v>5.5386620330147698E-2</v>
      </c>
      <c r="AC33" s="13">
        <f>Sheet2!AC51/Sheet2!AR51</f>
        <v>0.31453605560382275</v>
      </c>
      <c r="AD33" s="13">
        <f>Sheet2!AD51/Sheet2!AS51</f>
        <v>7.2545612510860119E-3</v>
      </c>
      <c r="AE33" s="13">
        <f>Sheet2!AE51/Sheet2!AT51</f>
        <v>4.6655082536924413E-4</v>
      </c>
      <c r="AF33" s="13">
        <f>Sheet2!AF51/Sheet2!AU51</f>
        <v>2.3892267593397045E-2</v>
      </c>
      <c r="AG33" s="13">
        <f>Sheet2!AG51/Sheet2!AO51</f>
        <v>0</v>
      </c>
      <c r="AH33" s="13">
        <f>Sheet2!AH51/Sheet2!AP51</f>
        <v>0</v>
      </c>
      <c r="AI33" s="13">
        <f>Sheet2!AI51/Sheet2!AQ51</f>
        <v>5.2128583840139011E-4</v>
      </c>
      <c r="AJ33" s="13">
        <f>Sheet2!AJ51/Sheet2!AR51</f>
        <v>0</v>
      </c>
      <c r="AK33" s="13">
        <f>Sheet2!AK51/Sheet2!AS51</f>
        <v>0</v>
      </c>
      <c r="AL33" s="13">
        <f>Sheet2!AL51/Sheet2!AT51</f>
        <v>0</v>
      </c>
      <c r="AM33" s="13">
        <v>0</v>
      </c>
      <c r="AO33" s="10" t="s">
        <v>291</v>
      </c>
      <c r="AP33" s="15">
        <f t="shared" si="1"/>
        <v>5.8644656820156383E-4</v>
      </c>
      <c r="AQ33" s="15">
        <f t="shared" si="2"/>
        <v>0</v>
      </c>
      <c r="AR33" s="15">
        <f t="shared" si="3"/>
        <v>0.14171198957428321</v>
      </c>
      <c r="AS33" s="15">
        <f t="shared" si="4"/>
        <v>0.34103779322328409</v>
      </c>
      <c r="AT33" s="15">
        <f t="shared" si="5"/>
        <v>5.3505647263249349E-2</v>
      </c>
      <c r="AU33" s="15">
        <f t="shared" si="6"/>
        <v>1.4825369244135534E-2</v>
      </c>
      <c r="AV33" s="15">
        <f t="shared" si="7"/>
        <v>0.15392701998262381</v>
      </c>
      <c r="AW33" s="15"/>
      <c r="AX33" s="16">
        <f t="shared" si="10"/>
        <v>2.1381644419872049E-2</v>
      </c>
      <c r="AZ33" s="18">
        <f t="shared" si="8"/>
        <v>2.9129938672689624E-3</v>
      </c>
      <c r="BA33" s="17">
        <f t="shared" si="9"/>
        <v>6.1847468223139634E-2</v>
      </c>
      <c r="BB33" s="12"/>
      <c r="BC33" s="12"/>
      <c r="BD33" s="12"/>
      <c r="BE33" s="12"/>
      <c r="BF33" s="12"/>
    </row>
    <row r="34" spans="1:58">
      <c r="A34" s="10" t="s">
        <v>293</v>
      </c>
      <c r="B34" s="10" t="s">
        <v>294</v>
      </c>
      <c r="D34" s="14">
        <f t="shared" si="0"/>
        <v>35</v>
      </c>
      <c r="E34" s="13">
        <f>Sheet2!E52/Sheet2!AO52</f>
        <v>0</v>
      </c>
      <c r="F34" s="13">
        <f>Sheet2!F52/Sheet2!AP52</f>
        <v>0</v>
      </c>
      <c r="G34" s="13">
        <f>Sheet2!G52/Sheet2!AQ52</f>
        <v>0</v>
      </c>
      <c r="H34" s="13">
        <f>Sheet2!H52/Sheet2!AR52</f>
        <v>0</v>
      </c>
      <c r="I34" s="13">
        <f>Sheet2!I52/Sheet2!AS52</f>
        <v>0</v>
      </c>
      <c r="J34" s="13">
        <f>Sheet2!J52/Sheet2!AT52</f>
        <v>0</v>
      </c>
      <c r="K34" s="13">
        <f>Sheet2!K52/Sheet2!AU52</f>
        <v>0</v>
      </c>
      <c r="L34" s="13">
        <f>Sheet2!L52/Sheet2!AO52</f>
        <v>0</v>
      </c>
      <c r="M34" s="13">
        <f>Sheet2!M52/Sheet2!AP52</f>
        <v>0</v>
      </c>
      <c r="N34" s="13">
        <f>Sheet2!N52/Sheet2!AQ52</f>
        <v>0</v>
      </c>
      <c r="O34" s="13">
        <f>Sheet2!O52/Sheet2!AR52</f>
        <v>0</v>
      </c>
      <c r="P34" s="13">
        <f>Sheet2!P52/Sheet2!AS52</f>
        <v>0</v>
      </c>
      <c r="Q34" s="13">
        <f>Sheet2!Q52/Sheet2!AT52</f>
        <v>0</v>
      </c>
      <c r="R34" s="13">
        <f>Sheet2!R52/Sheet2!AU52</f>
        <v>0</v>
      </c>
      <c r="S34" s="13">
        <f>Sheet2!S52/Sheet2!AO52</f>
        <v>0</v>
      </c>
      <c r="T34" s="13">
        <f>Sheet2!T52/Sheet2!AP52</f>
        <v>0</v>
      </c>
      <c r="U34" s="13">
        <f>Sheet2!U52/Sheet2!AQ52</f>
        <v>8.4033613445378156E-4</v>
      </c>
      <c r="V34" s="13">
        <f>Sheet2!V52/Sheet2!AR52</f>
        <v>0</v>
      </c>
      <c r="W34" s="13">
        <f>Sheet2!W52/Sheet2!AS52</f>
        <v>0</v>
      </c>
      <c r="X34" s="13">
        <f>Sheet2!X52/Sheet2!AT52</f>
        <v>2.4009603841536616E-4</v>
      </c>
      <c r="Y34" s="13">
        <f>Sheet2!Y52/Sheet2!AU52</f>
        <v>8.2533013205282114E-4</v>
      </c>
      <c r="Z34" s="13">
        <f>Sheet2!Z52/Sheet2!AO52</f>
        <v>0</v>
      </c>
      <c r="AA34" s="13">
        <f>Sheet2!AA52/Sheet2!AP52</f>
        <v>0</v>
      </c>
      <c r="AB34" s="13">
        <f>Sheet2!AB52/Sheet2!AQ52</f>
        <v>0</v>
      </c>
      <c r="AC34" s="13">
        <f>Sheet2!AC52/Sheet2!AR52</f>
        <v>0</v>
      </c>
      <c r="AD34" s="13">
        <f>Sheet2!AD52/Sheet2!AS52</f>
        <v>0</v>
      </c>
      <c r="AE34" s="13">
        <f>Sheet2!AE52/Sheet2!AT52</f>
        <v>0</v>
      </c>
      <c r="AF34" s="13">
        <f>Sheet2!AF52/Sheet2!AU52</f>
        <v>0</v>
      </c>
      <c r="AG34" s="13">
        <f>Sheet2!AG52/Sheet2!AO52</f>
        <v>0</v>
      </c>
      <c r="AH34" s="13">
        <f>Sheet2!AH52/Sheet2!AP52</f>
        <v>0</v>
      </c>
      <c r="AI34" s="13">
        <f>Sheet2!AI52/Sheet2!AQ52</f>
        <v>0</v>
      </c>
      <c r="AJ34" s="13">
        <f>Sheet2!AJ52/Sheet2!AR52</f>
        <v>0</v>
      </c>
      <c r="AK34" s="13">
        <f>Sheet2!AK52/Sheet2!AS52</f>
        <v>0</v>
      </c>
      <c r="AL34" s="13">
        <f>Sheet2!AL52/Sheet2!AT52</f>
        <v>0</v>
      </c>
      <c r="AM34" s="13">
        <v>0</v>
      </c>
      <c r="AO34" s="10" t="s">
        <v>293</v>
      </c>
      <c r="AP34" s="15">
        <f t="shared" si="1"/>
        <v>0</v>
      </c>
      <c r="AQ34" s="15">
        <f t="shared" si="2"/>
        <v>0</v>
      </c>
      <c r="AR34" s="15">
        <f t="shared" si="3"/>
        <v>8.4033613445378156E-4</v>
      </c>
      <c r="AS34" s="15">
        <f t="shared" si="4"/>
        <v>0</v>
      </c>
      <c r="AT34" s="15">
        <f t="shared" si="5"/>
        <v>0</v>
      </c>
      <c r="AU34" s="15">
        <f t="shared" si="6"/>
        <v>2.4009603841536616E-4</v>
      </c>
      <c r="AV34" s="15">
        <f t="shared" si="7"/>
        <v>1.3755502200880352E-3</v>
      </c>
      <c r="AW34" s="15"/>
      <c r="AX34" s="16">
        <f t="shared" si="10"/>
        <v>7.4423708877490401E-5</v>
      </c>
      <c r="AZ34" s="18">
        <f t="shared" si="8"/>
        <v>2.6544902458428003E-5</v>
      </c>
      <c r="BA34" s="17">
        <f t="shared" si="9"/>
        <v>0.26345580747059411</v>
      </c>
      <c r="BB34" s="12"/>
      <c r="BC34" s="12"/>
      <c r="BD34" s="12"/>
      <c r="BE34" s="12"/>
      <c r="BF34" s="12"/>
    </row>
    <row r="35" spans="1:58">
      <c r="A35" s="10" t="s">
        <v>299</v>
      </c>
      <c r="B35" s="10" t="s">
        <v>300</v>
      </c>
      <c r="D35" s="14">
        <f t="shared" si="0"/>
        <v>35</v>
      </c>
      <c r="E35" s="13">
        <f>Sheet2!E55/Sheet2!AO55</f>
        <v>0</v>
      </c>
      <c r="F35" s="13">
        <f>Sheet2!F55/Sheet2!AP55</f>
        <v>0</v>
      </c>
      <c r="G35" s="13">
        <f>Sheet2!G55/Sheet2!AQ55</f>
        <v>0</v>
      </c>
      <c r="H35" s="13">
        <f>Sheet2!H55/Sheet2!AR55</f>
        <v>0</v>
      </c>
      <c r="I35" s="13">
        <f>Sheet2!I55/Sheet2!AS55</f>
        <v>0</v>
      </c>
      <c r="J35" s="13">
        <f>Sheet2!J55/Sheet2!AT55</f>
        <v>0</v>
      </c>
      <c r="K35" s="13">
        <f>Sheet2!K55/Sheet2!AU55</f>
        <v>0</v>
      </c>
      <c r="L35" s="13">
        <f>Sheet2!L55/Sheet2!AO55</f>
        <v>0</v>
      </c>
      <c r="M35" s="13">
        <f>Sheet2!M55/Sheet2!AP55</f>
        <v>0</v>
      </c>
      <c r="N35" s="13">
        <f>Sheet2!N55/Sheet2!AQ55</f>
        <v>0</v>
      </c>
      <c r="O35" s="13">
        <f>Sheet2!O55/Sheet2!AR55</f>
        <v>0</v>
      </c>
      <c r="P35" s="13">
        <f>Sheet2!P55/Sheet2!AS55</f>
        <v>9.8231827111984276E-4</v>
      </c>
      <c r="Q35" s="13">
        <f>Sheet2!Q55/Sheet2!AT55</f>
        <v>0</v>
      </c>
      <c r="R35" s="13">
        <f>Sheet2!R55/Sheet2!AU55</f>
        <v>0</v>
      </c>
      <c r="S35" s="13">
        <f>Sheet2!S55/Sheet2!AO55</f>
        <v>0</v>
      </c>
      <c r="T35" s="13">
        <f>Sheet2!T55/Sheet2!AP55</f>
        <v>0</v>
      </c>
      <c r="U35" s="13">
        <f>Sheet2!U55/Sheet2!AQ55</f>
        <v>0</v>
      </c>
      <c r="V35" s="13">
        <f>Sheet2!V55/Sheet2!AR55</f>
        <v>0</v>
      </c>
      <c r="W35" s="13">
        <f>Sheet2!W55/Sheet2!AS55</f>
        <v>0</v>
      </c>
      <c r="X35" s="13">
        <f>Sheet2!X55/Sheet2!AT55</f>
        <v>0</v>
      </c>
      <c r="Y35" s="13">
        <f>Sheet2!Y55/Sheet2!AU55</f>
        <v>0</v>
      </c>
      <c r="Z35" s="13">
        <f>Sheet2!Z55/Sheet2!AO55</f>
        <v>0</v>
      </c>
      <c r="AA35" s="13">
        <f>Sheet2!AA55/Sheet2!AP55</f>
        <v>0</v>
      </c>
      <c r="AB35" s="13">
        <f>Sheet2!AB55/Sheet2!AQ55</f>
        <v>0</v>
      </c>
      <c r="AC35" s="13">
        <f>Sheet2!AC55/Sheet2!AR55</f>
        <v>0</v>
      </c>
      <c r="AD35" s="13">
        <f>Sheet2!AD55/Sheet2!AS55</f>
        <v>0</v>
      </c>
      <c r="AE35" s="13">
        <f>Sheet2!AE55/Sheet2!AT55</f>
        <v>7.858546168958742E-5</v>
      </c>
      <c r="AF35" s="13">
        <f>Sheet2!AF55/Sheet2!AU55</f>
        <v>0</v>
      </c>
      <c r="AG35" s="13">
        <f>Sheet2!AG55/Sheet2!AO55</f>
        <v>0</v>
      </c>
      <c r="AH35" s="13">
        <f>Sheet2!AH55/Sheet2!AP55</f>
        <v>0</v>
      </c>
      <c r="AI35" s="13">
        <f>Sheet2!AI55/Sheet2!AQ55</f>
        <v>0</v>
      </c>
      <c r="AJ35" s="13">
        <f>Sheet2!AJ55/Sheet2!AR55</f>
        <v>0</v>
      </c>
      <c r="AK35" s="13">
        <f>Sheet2!AK55/Sheet2!AS55</f>
        <v>0</v>
      </c>
      <c r="AL35" s="13">
        <f>Sheet2!AL55/Sheet2!AT55</f>
        <v>0</v>
      </c>
      <c r="AM35" s="13">
        <v>0</v>
      </c>
      <c r="AO35" s="10" t="s">
        <v>299</v>
      </c>
      <c r="AP35" s="15">
        <f t="shared" ref="AP35:AP66" si="11">E35+L35+S35+Z35+AG35</f>
        <v>0</v>
      </c>
      <c r="AQ35" s="15">
        <f t="shared" ref="AQ35:AQ66" si="12">F35+M35+T35+AA35+AH35</f>
        <v>0</v>
      </c>
      <c r="AR35" s="15">
        <f t="shared" ref="AR35:AR66" si="13">G35+N35+U35+AB35+AI35</f>
        <v>0</v>
      </c>
      <c r="AS35" s="15">
        <f t="shared" ref="AS35:AS66" si="14">H35+O35+V35+AC35+AJ35</f>
        <v>0</v>
      </c>
      <c r="AT35" s="15">
        <f t="shared" ref="AT35:AT66" si="15">I35+P35+W35+AD35+AK35</f>
        <v>9.8231827111984276E-4</v>
      </c>
      <c r="AU35" s="15">
        <f t="shared" ref="AU35:AU66" si="16">J35+Q35+X35+AE35+AL35</f>
        <v>7.858546168958742E-5</v>
      </c>
      <c r="AV35" s="15">
        <f t="shared" ref="AV35:AV66" si="17">(K35+R35+Y35+AF35+AM35)*5/3</f>
        <v>0</v>
      </c>
      <c r="AW35" s="15"/>
      <c r="AX35" s="16">
        <f t="shared" si="10"/>
        <v>3.2148597963922123E-5</v>
      </c>
      <c r="AZ35" s="18">
        <f t="shared" ref="AZ35:AZ66" si="18">SLOPE(AP35:AV35,AP$1:AV$1)</f>
        <v>8.7187022019325061E-6</v>
      </c>
      <c r="BA35" s="17">
        <f t="shared" ref="BA35:BA66" si="19">PEARSON(AP35:AV35,AP$1:AV$1)^2</f>
        <v>6.2931516554934105E-2</v>
      </c>
      <c r="BB35" s="12"/>
      <c r="BC35" s="12"/>
      <c r="BD35" s="12"/>
      <c r="BE35" s="12"/>
      <c r="BF35" s="12"/>
    </row>
    <row r="36" spans="1:58">
      <c r="A36" s="10" t="s">
        <v>301</v>
      </c>
      <c r="B36" s="10" t="s">
        <v>302</v>
      </c>
      <c r="D36" s="14">
        <f t="shared" si="0"/>
        <v>35</v>
      </c>
      <c r="E36" s="13">
        <f>Sheet2!E56/Sheet2!AO56</f>
        <v>0</v>
      </c>
      <c r="F36" s="13">
        <f>Sheet2!F56/Sheet2!AP56</f>
        <v>0</v>
      </c>
      <c r="G36" s="13">
        <f>Sheet2!G56/Sheet2!AQ56</f>
        <v>0</v>
      </c>
      <c r="H36" s="13">
        <f>Sheet2!H56/Sheet2!AR56</f>
        <v>0</v>
      </c>
      <c r="I36" s="13">
        <f>Sheet2!I56/Sheet2!AS56</f>
        <v>0</v>
      </c>
      <c r="J36" s="13">
        <f>Sheet2!J56/Sheet2!AT56</f>
        <v>0</v>
      </c>
      <c r="K36" s="13">
        <f>Sheet2!K56/Sheet2!AU56</f>
        <v>0</v>
      </c>
      <c r="L36" s="13">
        <f>Sheet2!L56/Sheet2!AO56</f>
        <v>0</v>
      </c>
      <c r="M36" s="13">
        <f>Sheet2!M56/Sheet2!AP56</f>
        <v>0</v>
      </c>
      <c r="N36" s="13">
        <f>Sheet2!N56/Sheet2!AQ56</f>
        <v>0</v>
      </c>
      <c r="O36" s="13">
        <f>Sheet2!O56/Sheet2!AR56</f>
        <v>0</v>
      </c>
      <c r="P36" s="13">
        <f>Sheet2!P56/Sheet2!AS56</f>
        <v>0</v>
      </c>
      <c r="Q36" s="13">
        <f>Sheet2!Q56/Sheet2!AT56</f>
        <v>0</v>
      </c>
      <c r="R36" s="13">
        <f>Sheet2!R56/Sheet2!AU56</f>
        <v>0</v>
      </c>
      <c r="S36" s="13">
        <f>Sheet2!S56/Sheet2!AO56</f>
        <v>0</v>
      </c>
      <c r="T36" s="13">
        <f>Sheet2!T56/Sheet2!AP56</f>
        <v>0</v>
      </c>
      <c r="U36" s="13">
        <f>Sheet2!U56/Sheet2!AQ56</f>
        <v>0</v>
      </c>
      <c r="V36" s="13">
        <f>Sheet2!V56/Sheet2!AR56</f>
        <v>9.9364909550671079E-3</v>
      </c>
      <c r="W36" s="13">
        <f>Sheet2!W56/Sheet2!AS56</f>
        <v>1.9451468585878234E-2</v>
      </c>
      <c r="X36" s="13">
        <f>Sheet2!X56/Sheet2!AT56</f>
        <v>4.196654347403229E-4</v>
      </c>
      <c r="Y36" s="13">
        <f>Sheet2!Y56/Sheet2!AU56</f>
        <v>1.5415288854308501E-3</v>
      </c>
      <c r="Z36" s="13">
        <f>Sheet2!Z56/Sheet2!AO56</f>
        <v>0</v>
      </c>
      <c r="AA36" s="13">
        <f>Sheet2!AA56/Sheet2!AP56</f>
        <v>0</v>
      </c>
      <c r="AB36" s="13">
        <f>Sheet2!AB56/Sheet2!AQ56</f>
        <v>0</v>
      </c>
      <c r="AC36" s="13">
        <f>Sheet2!AC56/Sheet2!AR56</f>
        <v>0</v>
      </c>
      <c r="AD36" s="13">
        <f>Sheet2!AD56/Sheet2!AS56</f>
        <v>0</v>
      </c>
      <c r="AE36" s="13">
        <f>Sheet2!AE56/Sheet2!AT56</f>
        <v>2.917720287881735E-7</v>
      </c>
      <c r="AF36" s="13">
        <f>Sheet2!AF56/Sheet2!AU56</f>
        <v>1.167088115152694E-6</v>
      </c>
      <c r="AG36" s="13">
        <f>Sheet2!AG56/Sheet2!AO56</f>
        <v>0</v>
      </c>
      <c r="AH36" s="13">
        <f>Sheet2!AH56/Sheet2!AP56</f>
        <v>0</v>
      </c>
      <c r="AI36" s="13">
        <f>Sheet2!AI56/Sheet2!AQ56</f>
        <v>0</v>
      </c>
      <c r="AJ36" s="13">
        <f>Sheet2!AJ56/Sheet2!AR56</f>
        <v>0</v>
      </c>
      <c r="AK36" s="13">
        <f>Sheet2!AK56/Sheet2!AS56</f>
        <v>0</v>
      </c>
      <c r="AL36" s="13">
        <f>Sheet2!AL56/Sheet2!AT56</f>
        <v>0</v>
      </c>
      <c r="AM36" s="13">
        <v>0</v>
      </c>
      <c r="AO36" s="10" t="s">
        <v>301</v>
      </c>
      <c r="AP36" s="15">
        <f t="shared" si="11"/>
        <v>0</v>
      </c>
      <c r="AQ36" s="15">
        <f t="shared" si="12"/>
        <v>0</v>
      </c>
      <c r="AR36" s="15">
        <f t="shared" si="13"/>
        <v>0</v>
      </c>
      <c r="AS36" s="15">
        <f t="shared" si="14"/>
        <v>9.9364909550671079E-3</v>
      </c>
      <c r="AT36" s="15">
        <f t="shared" si="15"/>
        <v>1.9451468585878234E-2</v>
      </c>
      <c r="AU36" s="15">
        <f t="shared" si="16"/>
        <v>4.1995720676911105E-4</v>
      </c>
      <c r="AV36" s="15">
        <f t="shared" si="17"/>
        <v>2.5711599559100043E-3</v>
      </c>
      <c r="AW36" s="15"/>
      <c r="AX36" s="16">
        <f t="shared" si="10"/>
        <v>9.8118414253407435E-4</v>
      </c>
      <c r="AZ36" s="18">
        <f t="shared" si="18"/>
        <v>2.1178687337359046E-4</v>
      </c>
      <c r="BA36" s="17">
        <f t="shared" si="19"/>
        <v>9.0061762344889065E-2</v>
      </c>
      <c r="BB36" s="12"/>
      <c r="BC36" s="12"/>
      <c r="BD36" s="12"/>
      <c r="BE36" s="12"/>
      <c r="BF36" s="12"/>
    </row>
    <row r="37" spans="1:58">
      <c r="A37" s="10" t="s">
        <v>307</v>
      </c>
      <c r="B37" s="10" t="s">
        <v>308</v>
      </c>
      <c r="D37" s="14">
        <f t="shared" si="0"/>
        <v>35</v>
      </c>
      <c r="E37" s="13">
        <f>Sheet2!E59/Sheet2!AO59</f>
        <v>0</v>
      </c>
      <c r="F37" s="13">
        <f>Sheet2!F59/Sheet2!AP59</f>
        <v>0</v>
      </c>
      <c r="G37" s="13">
        <f>Sheet2!G59/Sheet2!AQ59</f>
        <v>0</v>
      </c>
      <c r="H37" s="13">
        <f>Sheet2!H59/Sheet2!AR59</f>
        <v>0</v>
      </c>
      <c r="I37" s="13">
        <f>Sheet2!I59/Sheet2!AS59</f>
        <v>0</v>
      </c>
      <c r="J37" s="13">
        <f>Sheet2!J59/Sheet2!AT59</f>
        <v>0</v>
      </c>
      <c r="K37" s="13">
        <f>Sheet2!K59/Sheet2!AU59</f>
        <v>0</v>
      </c>
      <c r="L37" s="13">
        <f>Sheet2!L59/Sheet2!AO59</f>
        <v>0</v>
      </c>
      <c r="M37" s="13">
        <f>Sheet2!M59/Sheet2!AP59</f>
        <v>0</v>
      </c>
      <c r="N37" s="13">
        <f>Sheet2!N59/Sheet2!AQ59</f>
        <v>0</v>
      </c>
      <c r="O37" s="13">
        <f>Sheet2!O59/Sheet2!AR59</f>
        <v>0</v>
      </c>
      <c r="P37" s="13">
        <f>Sheet2!P59/Sheet2!AS59</f>
        <v>0</v>
      </c>
      <c r="Q37" s="13">
        <f>Sheet2!Q59/Sheet2!AT59</f>
        <v>0</v>
      </c>
      <c r="R37" s="13">
        <f>Sheet2!R59/Sheet2!AU59</f>
        <v>0</v>
      </c>
      <c r="S37" s="13">
        <f>Sheet2!S59/Sheet2!AO59</f>
        <v>0</v>
      </c>
      <c r="T37" s="13">
        <f>Sheet2!T59/Sheet2!AP59</f>
        <v>0</v>
      </c>
      <c r="U37" s="13">
        <f>Sheet2!U59/Sheet2!AQ59</f>
        <v>0</v>
      </c>
      <c r="V37" s="13">
        <f>Sheet2!V59/Sheet2!AR59</f>
        <v>0</v>
      </c>
      <c r="W37" s="13">
        <f>Sheet2!W59/Sheet2!AS59</f>
        <v>0</v>
      </c>
      <c r="X37" s="13">
        <f>Sheet2!X59/Sheet2!AT59</f>
        <v>0</v>
      </c>
      <c r="Y37" s="13">
        <f>Sheet2!Y59/Sheet2!AU59</f>
        <v>0</v>
      </c>
      <c r="Z37" s="13">
        <f>Sheet2!Z59/Sheet2!AO59</f>
        <v>1.03</v>
      </c>
      <c r="AA37" s="13">
        <f>Sheet2!AA59/Sheet2!AP59</f>
        <v>0.14285714285714285</v>
      </c>
      <c r="AB37" s="13">
        <f>Sheet2!AB59/Sheet2!AQ59</f>
        <v>1.0142857142857143E-2</v>
      </c>
      <c r="AC37" s="13">
        <f>Sheet2!AC59/Sheet2!AR59</f>
        <v>7.1442857142857141E-2</v>
      </c>
      <c r="AD37" s="13">
        <f>Sheet2!AD59/Sheet2!AS59</f>
        <v>1.2714285714285714E-2</v>
      </c>
      <c r="AE37" s="13">
        <f>Sheet2!AE59/Sheet2!AT59</f>
        <v>0.10757142857142857</v>
      </c>
      <c r="AF37" s="13">
        <f>Sheet2!AF59/Sheet2!AU59</f>
        <v>0</v>
      </c>
      <c r="AG37" s="13">
        <f>Sheet2!AG59/Sheet2!AO59</f>
        <v>0</v>
      </c>
      <c r="AH37" s="13">
        <f>Sheet2!AH59/Sheet2!AP59</f>
        <v>0</v>
      </c>
      <c r="AI37" s="13">
        <f>Sheet2!AI59/Sheet2!AQ59</f>
        <v>0</v>
      </c>
      <c r="AJ37" s="13">
        <f>Sheet2!AJ59/Sheet2!AR59</f>
        <v>0</v>
      </c>
      <c r="AK37" s="13">
        <f>Sheet2!AK59/Sheet2!AS59</f>
        <v>0</v>
      </c>
      <c r="AL37" s="13">
        <f>Sheet2!AL59/Sheet2!AT59</f>
        <v>0</v>
      </c>
      <c r="AM37" s="13">
        <v>0</v>
      </c>
      <c r="AO37" s="10" t="s">
        <v>307</v>
      </c>
      <c r="AP37" s="15">
        <f t="shared" si="11"/>
        <v>1.03</v>
      </c>
      <c r="AQ37" s="15">
        <f t="shared" si="12"/>
        <v>0.14285714285714285</v>
      </c>
      <c r="AR37" s="15">
        <f t="shared" si="13"/>
        <v>1.0142857142857143E-2</v>
      </c>
      <c r="AS37" s="15">
        <f t="shared" si="14"/>
        <v>7.1442857142857141E-2</v>
      </c>
      <c r="AT37" s="15">
        <f t="shared" si="15"/>
        <v>1.2714285714285714E-2</v>
      </c>
      <c r="AU37" s="15">
        <f t="shared" si="16"/>
        <v>0.10757142857142857</v>
      </c>
      <c r="AV37" s="15">
        <f t="shared" si="17"/>
        <v>0</v>
      </c>
      <c r="AW37" s="15"/>
      <c r="AX37" s="16">
        <f t="shared" si="10"/>
        <v>4.1658441558441561E-2</v>
      </c>
      <c r="AZ37" s="18">
        <f t="shared" si="18"/>
        <v>-2.3244308225845705E-2</v>
      </c>
      <c r="BA37" s="17">
        <f t="shared" si="19"/>
        <v>0.43761642100024567</v>
      </c>
      <c r="BB37" s="12"/>
      <c r="BC37" s="12"/>
      <c r="BD37" s="12"/>
      <c r="BE37" s="12"/>
      <c r="BF37" s="12"/>
    </row>
    <row r="38" spans="1:58">
      <c r="A38" s="10" t="s">
        <v>309</v>
      </c>
      <c r="B38" s="10" t="s">
        <v>310</v>
      </c>
      <c r="D38" s="14">
        <f t="shared" si="0"/>
        <v>35</v>
      </c>
      <c r="E38" s="13">
        <f>Sheet2!E60/Sheet2!AO60</f>
        <v>0</v>
      </c>
      <c r="F38" s="13">
        <f>Sheet2!F60/Sheet2!AP60</f>
        <v>0</v>
      </c>
      <c r="G38" s="13">
        <f>Sheet2!G60/Sheet2!AQ60</f>
        <v>0</v>
      </c>
      <c r="H38" s="13">
        <f>Sheet2!H60/Sheet2!AR60</f>
        <v>0</v>
      </c>
      <c r="I38" s="13">
        <f>Sheet2!I60/Sheet2!AS60</f>
        <v>0</v>
      </c>
      <c r="J38" s="13">
        <f>Sheet2!J60/Sheet2!AT60</f>
        <v>0</v>
      </c>
      <c r="K38" s="13">
        <f>Sheet2!K60/Sheet2!AU60</f>
        <v>0</v>
      </c>
      <c r="L38" s="13">
        <f>Sheet2!L60/Sheet2!AO60</f>
        <v>0</v>
      </c>
      <c r="M38" s="13">
        <f>Sheet2!M60/Sheet2!AP60</f>
        <v>0</v>
      </c>
      <c r="N38" s="13">
        <f>Sheet2!N60/Sheet2!AQ60</f>
        <v>0</v>
      </c>
      <c r="O38" s="13">
        <f>Sheet2!O60/Sheet2!AR60</f>
        <v>0</v>
      </c>
      <c r="P38" s="13">
        <f>Sheet2!P60/Sheet2!AS60</f>
        <v>0</v>
      </c>
      <c r="Q38" s="13">
        <f>Sheet2!Q60/Sheet2!AT60</f>
        <v>0</v>
      </c>
      <c r="R38" s="13">
        <f>Sheet2!R60/Sheet2!AU60</f>
        <v>0</v>
      </c>
      <c r="S38" s="13">
        <f>Sheet2!S60/Sheet2!AO60</f>
        <v>2.769117916743077E-2</v>
      </c>
      <c r="T38" s="13">
        <f>Sheet2!T60/Sheet2!AP60</f>
        <v>1.6412983678708968E-4</v>
      </c>
      <c r="U38" s="13">
        <f>Sheet2!U60/Sheet2!AQ60</f>
        <v>0.21843939116082889</v>
      </c>
      <c r="V38" s="13">
        <f>Sheet2!V60/Sheet2!AR60</f>
        <v>3.8510911424903724E-3</v>
      </c>
      <c r="W38" s="13">
        <f>Sheet2!W60/Sheet2!AS60</f>
        <v>3.2092426187419767E-4</v>
      </c>
      <c r="X38" s="13">
        <f>Sheet2!X60/Sheet2!AT60</f>
        <v>1.7741610122868148E-2</v>
      </c>
      <c r="Y38" s="13">
        <f>Sheet2!Y60/Sheet2!AU60</f>
        <v>9.1261690812396851E-3</v>
      </c>
      <c r="Z38" s="13">
        <f>Sheet2!Z60/Sheet2!AO60</f>
        <v>0.28498074454428757</v>
      </c>
      <c r="AA38" s="13">
        <f>Sheet2!AA60/Sheet2!AP60</f>
        <v>3.6677058499908307E-4</v>
      </c>
      <c r="AB38" s="13">
        <f>Sheet2!AB60/Sheet2!AQ60</f>
        <v>0</v>
      </c>
      <c r="AC38" s="13">
        <f>Sheet2!AC60/Sheet2!AR60</f>
        <v>5.103612690262241E-3</v>
      </c>
      <c r="AD38" s="13">
        <f>Sheet2!AD60/Sheet2!AS60</f>
        <v>0.17890977443609021</v>
      </c>
      <c r="AE38" s="13">
        <f>Sheet2!AE60/Sheet2!AT60</f>
        <v>3.0843939116082891E-2</v>
      </c>
      <c r="AF38" s="13">
        <f>Sheet2!AF60/Sheet2!AU60</f>
        <v>5.3185402530717034E-3</v>
      </c>
      <c r="AG38" s="13">
        <f>Sheet2!AG60/Sheet2!AO60</f>
        <v>0</v>
      </c>
      <c r="AH38" s="13">
        <f>Sheet2!AH60/Sheet2!AP60</f>
        <v>0</v>
      </c>
      <c r="AI38" s="13">
        <f>Sheet2!AI60/Sheet2!AQ60</f>
        <v>0</v>
      </c>
      <c r="AJ38" s="13">
        <f>Sheet2!AJ60/Sheet2!AR60</f>
        <v>0</v>
      </c>
      <c r="AK38" s="13">
        <f>Sheet2!AK60/Sheet2!AS60</f>
        <v>0</v>
      </c>
      <c r="AL38" s="13">
        <f>Sheet2!AL60/Sheet2!AT60</f>
        <v>0</v>
      </c>
      <c r="AM38" s="13">
        <v>0</v>
      </c>
      <c r="AO38" s="10" t="s">
        <v>309</v>
      </c>
      <c r="AP38" s="15">
        <f t="shared" si="11"/>
        <v>0.31267192371171831</v>
      </c>
      <c r="AQ38" s="15">
        <f t="shared" si="12"/>
        <v>5.3090042178617278E-4</v>
      </c>
      <c r="AR38" s="15">
        <f t="shared" si="13"/>
        <v>0.21843939116082889</v>
      </c>
      <c r="AS38" s="15">
        <f t="shared" si="14"/>
        <v>8.954703832752613E-3</v>
      </c>
      <c r="AT38" s="15">
        <f t="shared" si="15"/>
        <v>0.1792306986979644</v>
      </c>
      <c r="AU38" s="15">
        <f t="shared" si="16"/>
        <v>4.8585549238951038E-2</v>
      </c>
      <c r="AV38" s="15">
        <f t="shared" si="17"/>
        <v>2.4074515557185646E-2</v>
      </c>
      <c r="AW38" s="15"/>
      <c r="AX38" s="16">
        <f t="shared" si="10"/>
        <v>2.4014778261248097E-2</v>
      </c>
      <c r="AZ38" s="18">
        <f t="shared" si="18"/>
        <v>-5.8959200599454338E-3</v>
      </c>
      <c r="BA38" s="17">
        <f t="shared" si="19"/>
        <v>0.2565365154772401</v>
      </c>
      <c r="BB38" s="12"/>
      <c r="BC38" s="12"/>
      <c r="BD38" s="12"/>
      <c r="BE38" s="12"/>
      <c r="BF38" s="12"/>
    </row>
    <row r="39" spans="1:58">
      <c r="A39" s="10" t="s">
        <v>311</v>
      </c>
      <c r="B39" s="10" t="s">
        <v>312</v>
      </c>
      <c r="D39" s="14">
        <f t="shared" si="0"/>
        <v>35</v>
      </c>
      <c r="E39" s="13">
        <f>Sheet2!E61/Sheet2!AO61</f>
        <v>0</v>
      </c>
      <c r="F39" s="13">
        <f>Sheet2!F61/Sheet2!AP61</f>
        <v>0</v>
      </c>
      <c r="G39" s="13">
        <f>Sheet2!G61/Sheet2!AQ61</f>
        <v>0</v>
      </c>
      <c r="H39" s="13">
        <f>Sheet2!H61/Sheet2!AR61</f>
        <v>4.1856456974024379E-3</v>
      </c>
      <c r="I39" s="13">
        <f>Sheet2!I61/Sheet2!AS61</f>
        <v>0</v>
      </c>
      <c r="J39" s="13">
        <f>Sheet2!J61/Sheet2!AT61</f>
        <v>0</v>
      </c>
      <c r="K39" s="13">
        <f>Sheet2!K61/Sheet2!AU61</f>
        <v>1.3234026837375356E-2</v>
      </c>
      <c r="L39" s="13">
        <f>Sheet2!L61/Sheet2!AO61</f>
        <v>0</v>
      </c>
      <c r="M39" s="13">
        <f>Sheet2!M61/Sheet2!AP61</f>
        <v>0</v>
      </c>
      <c r="N39" s="13">
        <f>Sheet2!N61/Sheet2!AQ61</f>
        <v>0</v>
      </c>
      <c r="O39" s="13">
        <f>Sheet2!O61/Sheet2!AR61</f>
        <v>0</v>
      </c>
      <c r="P39" s="13">
        <f>Sheet2!P61/Sheet2!AS61</f>
        <v>0</v>
      </c>
      <c r="Q39" s="13">
        <f>Sheet2!Q61/Sheet2!AT61</f>
        <v>0</v>
      </c>
      <c r="R39" s="13">
        <f>Sheet2!R61/Sheet2!AU61</f>
        <v>0</v>
      </c>
      <c r="S39" s="13">
        <f>Sheet2!S61/Sheet2!AO61</f>
        <v>0</v>
      </c>
      <c r="T39" s="13">
        <f>Sheet2!T61/Sheet2!AP61</f>
        <v>0.11202757601871231</v>
      </c>
      <c r="U39" s="13">
        <f>Sheet2!U61/Sheet2!AQ61</f>
        <v>2.8930198202634497E-2</v>
      </c>
      <c r="V39" s="13">
        <f>Sheet2!V61/Sheet2!AR61</f>
        <v>1.7131601625015389E-3</v>
      </c>
      <c r="W39" s="13">
        <f>Sheet2!W61/Sheet2!AS61</f>
        <v>1.2222824079773485E-2</v>
      </c>
      <c r="X39" s="13">
        <f>Sheet2!X61/Sheet2!AT61</f>
        <v>8.0727563707989666E-3</v>
      </c>
      <c r="Y39" s="13">
        <f>Sheet2!Y61/Sheet2!AU61</f>
        <v>3.7900898682752683E-2</v>
      </c>
      <c r="Z39" s="13">
        <f>Sheet2!Z61/Sheet2!AO61</f>
        <v>0</v>
      </c>
      <c r="AA39" s="13">
        <f>Sheet2!AA61/Sheet2!AP61</f>
        <v>0</v>
      </c>
      <c r="AB39" s="13">
        <f>Sheet2!AB61/Sheet2!AQ61</f>
        <v>0</v>
      </c>
      <c r="AC39" s="13">
        <f>Sheet2!AC61/Sheet2!AR61</f>
        <v>0</v>
      </c>
      <c r="AD39" s="13">
        <f>Sheet2!AD61/Sheet2!AS61</f>
        <v>0</v>
      </c>
      <c r="AE39" s="13">
        <f>Sheet2!AE61/Sheet2!AT61</f>
        <v>0</v>
      </c>
      <c r="AF39" s="13">
        <f>Sheet2!AF61/Sheet2!AU61</f>
        <v>0</v>
      </c>
      <c r="AG39" s="13">
        <f>Sheet2!AG61/Sheet2!AO61</f>
        <v>0</v>
      </c>
      <c r="AH39" s="13">
        <f>Sheet2!AH61/Sheet2!AP61</f>
        <v>9.8485781115351481E-5</v>
      </c>
      <c r="AI39" s="13">
        <f>Sheet2!AI61/Sheet2!AQ61</f>
        <v>0</v>
      </c>
      <c r="AJ39" s="13">
        <f>Sheet2!AJ61/Sheet2!AR61</f>
        <v>0</v>
      </c>
      <c r="AK39" s="13">
        <f>Sheet2!AK61/Sheet2!AS61</f>
        <v>0</v>
      </c>
      <c r="AL39" s="13">
        <f>Sheet2!AL61/Sheet2!AT61</f>
        <v>0</v>
      </c>
      <c r="AM39" s="13">
        <v>0</v>
      </c>
      <c r="AO39" s="10" t="s">
        <v>311</v>
      </c>
      <c r="AP39" s="15">
        <f t="shared" si="11"/>
        <v>0</v>
      </c>
      <c r="AQ39" s="15">
        <f t="shared" si="12"/>
        <v>0.11212606179982766</v>
      </c>
      <c r="AR39" s="15">
        <f t="shared" si="13"/>
        <v>2.8930198202634497E-2</v>
      </c>
      <c r="AS39" s="15">
        <f t="shared" si="14"/>
        <v>5.898805859903977E-3</v>
      </c>
      <c r="AT39" s="15">
        <f t="shared" si="15"/>
        <v>1.2222824079773485E-2</v>
      </c>
      <c r="AU39" s="15">
        <f t="shared" si="16"/>
        <v>8.0727563707989666E-3</v>
      </c>
      <c r="AV39" s="15">
        <f t="shared" si="17"/>
        <v>8.5224875866880059E-2</v>
      </c>
      <c r="AW39" s="15"/>
      <c r="AX39" s="16">
        <f t="shared" si="10"/>
        <v>7.6507733993884447E-3</v>
      </c>
      <c r="AZ39" s="18">
        <f t="shared" si="18"/>
        <v>1.5673421695100529E-4</v>
      </c>
      <c r="BA39" s="17">
        <f t="shared" si="19"/>
        <v>1.3947698530129983E-3</v>
      </c>
      <c r="BB39" s="12"/>
      <c r="BC39" s="12"/>
      <c r="BD39" s="12"/>
      <c r="BE39" s="12"/>
      <c r="BF39" s="12"/>
    </row>
    <row r="40" spans="1:58">
      <c r="A40" s="10" t="s">
        <v>313</v>
      </c>
      <c r="B40" s="10" t="s">
        <v>314</v>
      </c>
      <c r="D40" s="14">
        <f t="shared" si="0"/>
        <v>35</v>
      </c>
      <c r="E40" s="13">
        <f>Sheet2!E62/Sheet2!AO62</f>
        <v>0</v>
      </c>
      <c r="F40" s="13">
        <f>Sheet2!F62/Sheet2!AP62</f>
        <v>0</v>
      </c>
      <c r="G40" s="13">
        <f>Sheet2!G62/Sheet2!AQ62</f>
        <v>0</v>
      </c>
      <c r="H40" s="13">
        <f>Sheet2!H62/Sheet2!AR62</f>
        <v>0</v>
      </c>
      <c r="I40" s="13">
        <f>Sheet2!I62/Sheet2!AS62</f>
        <v>0</v>
      </c>
      <c r="J40" s="13">
        <f>Sheet2!J62/Sheet2!AT62</f>
        <v>0</v>
      </c>
      <c r="K40" s="13">
        <f>Sheet2!K62/Sheet2!AU62</f>
        <v>0</v>
      </c>
      <c r="L40" s="13">
        <f>Sheet2!L62/Sheet2!AO62</f>
        <v>0</v>
      </c>
      <c r="M40" s="13">
        <f>Sheet2!M62/Sheet2!AP62</f>
        <v>0</v>
      </c>
      <c r="N40" s="13">
        <f>Sheet2!N62/Sheet2!AQ62</f>
        <v>0</v>
      </c>
      <c r="O40" s="13">
        <f>Sheet2!O62/Sheet2!AR62</f>
        <v>0</v>
      </c>
      <c r="P40" s="13">
        <f>Sheet2!P62/Sheet2!AS62</f>
        <v>2.5891404053854121E-6</v>
      </c>
      <c r="Q40" s="13">
        <f>Sheet2!Q62/Sheet2!AT62</f>
        <v>0</v>
      </c>
      <c r="R40" s="13">
        <f>Sheet2!R62/Sheet2!AU62</f>
        <v>0</v>
      </c>
      <c r="S40" s="13">
        <f>Sheet2!S62/Sheet2!AO62</f>
        <v>1.6274596833851162E-3</v>
      </c>
      <c r="T40" s="13">
        <f>Sheet2!T62/Sheet2!AP62</f>
        <v>0</v>
      </c>
      <c r="U40" s="13">
        <f>Sheet2!U62/Sheet2!AQ62</f>
        <v>5.1289638506682449E-6</v>
      </c>
      <c r="V40" s="13">
        <f>Sheet2!V62/Sheet2!AR62</f>
        <v>4.0420180500073972E-3</v>
      </c>
      <c r="W40" s="13">
        <f>Sheet2!W62/Sheet2!AS62</f>
        <v>2.1452877644621986E-5</v>
      </c>
      <c r="X40" s="13">
        <f>Sheet2!X62/Sheet2!AT62</f>
        <v>0</v>
      </c>
      <c r="Y40" s="13">
        <f>Sheet2!Y62/Sheet2!AU62</f>
        <v>8.6304680179513738E-5</v>
      </c>
      <c r="Z40" s="13">
        <f>Sheet2!Z62/Sheet2!AO62</f>
        <v>3.6987720076934457E-4</v>
      </c>
      <c r="AA40" s="13">
        <f>Sheet2!AA62/Sheet2!AP62</f>
        <v>2.7124328056418601E-7</v>
      </c>
      <c r="AB40" s="13">
        <f>Sheet2!AB62/Sheet2!AQ62</f>
        <v>0</v>
      </c>
      <c r="AC40" s="13">
        <f>Sheet2!AC62/Sheet2!AR62</f>
        <v>1.4795088030773784E-6</v>
      </c>
      <c r="AD40" s="13">
        <f>Sheet2!AD62/Sheet2!AS62</f>
        <v>0</v>
      </c>
      <c r="AE40" s="13">
        <f>Sheet2!AE62/Sheet2!AT62</f>
        <v>1.0356561621541648E-6</v>
      </c>
      <c r="AF40" s="13">
        <f>Sheet2!AF62/Sheet2!AU62</f>
        <v>9.8633920205158546E-7</v>
      </c>
      <c r="AG40" s="13">
        <f>Sheet2!AG62/Sheet2!AO62</f>
        <v>0</v>
      </c>
      <c r="AH40" s="13">
        <f>Sheet2!AH62/Sheet2!AP62</f>
        <v>0</v>
      </c>
      <c r="AI40" s="13">
        <f>Sheet2!AI62/Sheet2!AQ62</f>
        <v>0</v>
      </c>
      <c r="AJ40" s="13">
        <f>Sheet2!AJ62/Sheet2!AR62</f>
        <v>0</v>
      </c>
      <c r="AK40" s="13">
        <f>Sheet2!AK62/Sheet2!AS62</f>
        <v>0</v>
      </c>
      <c r="AL40" s="13">
        <f>Sheet2!AL62/Sheet2!AT62</f>
        <v>0</v>
      </c>
      <c r="AM40" s="13">
        <v>0</v>
      </c>
      <c r="AO40" s="10" t="s">
        <v>313</v>
      </c>
      <c r="AP40" s="15">
        <f t="shared" si="11"/>
        <v>1.9973368841544607E-3</v>
      </c>
      <c r="AQ40" s="15">
        <f t="shared" si="12"/>
        <v>2.7124328056418601E-7</v>
      </c>
      <c r="AR40" s="15">
        <f t="shared" si="13"/>
        <v>5.1289638506682449E-6</v>
      </c>
      <c r="AS40" s="15">
        <f t="shared" si="14"/>
        <v>4.0434975588104745E-3</v>
      </c>
      <c r="AT40" s="15">
        <f t="shared" si="15"/>
        <v>2.4042018050007399E-5</v>
      </c>
      <c r="AU40" s="15">
        <f t="shared" si="16"/>
        <v>1.0356561621541648E-6</v>
      </c>
      <c r="AV40" s="15">
        <f t="shared" si="17"/>
        <v>1.4548503230260888E-4</v>
      </c>
      <c r="AW40" s="15"/>
      <c r="AX40" s="16">
        <f t="shared" si="10"/>
        <v>1.8838779868517996E-4</v>
      </c>
      <c r="AZ40" s="18">
        <f t="shared" si="18"/>
        <v>-4.0147056327781856E-5</v>
      </c>
      <c r="BA40" s="17">
        <f t="shared" si="19"/>
        <v>7.2863523187042242E-2</v>
      </c>
      <c r="BB40" s="12"/>
      <c r="BC40" s="12"/>
      <c r="BD40" s="12"/>
      <c r="BE40" s="12"/>
      <c r="BF40" s="12"/>
    </row>
    <row r="41" spans="1:58">
      <c r="A41" s="10" t="s">
        <v>315</v>
      </c>
      <c r="B41" s="10" t="s">
        <v>316</v>
      </c>
      <c r="D41" s="14">
        <f t="shared" si="0"/>
        <v>35</v>
      </c>
      <c r="E41" s="13">
        <f>Sheet2!E63/Sheet2!AO63</f>
        <v>0</v>
      </c>
      <c r="F41" s="13">
        <f>Sheet2!F63/Sheet2!AP63</f>
        <v>0</v>
      </c>
      <c r="G41" s="13">
        <f>Sheet2!G63/Sheet2!AQ63</f>
        <v>0</v>
      </c>
      <c r="H41" s="13">
        <f>Sheet2!H63/Sheet2!AR63</f>
        <v>0</v>
      </c>
      <c r="I41" s="13">
        <f>Sheet2!I63/Sheet2!AS63</f>
        <v>8.7221979938944608E-2</v>
      </c>
      <c r="J41" s="13">
        <f>Sheet2!J63/Sheet2!AT63</f>
        <v>0</v>
      </c>
      <c r="K41" s="13">
        <f>Sheet2!K63/Sheet2!AU63</f>
        <v>0</v>
      </c>
      <c r="L41" s="13">
        <f>Sheet2!L63/Sheet2!AO63</f>
        <v>0</v>
      </c>
      <c r="M41" s="13">
        <f>Sheet2!M63/Sheet2!AP63</f>
        <v>0</v>
      </c>
      <c r="N41" s="13">
        <f>Sheet2!N63/Sheet2!AQ63</f>
        <v>0</v>
      </c>
      <c r="O41" s="13">
        <f>Sheet2!O63/Sheet2!AR63</f>
        <v>0</v>
      </c>
      <c r="P41" s="13">
        <f>Sheet2!P63/Sheet2!AS63</f>
        <v>0</v>
      </c>
      <c r="Q41" s="13">
        <f>Sheet2!Q63/Sheet2!AT63</f>
        <v>0</v>
      </c>
      <c r="R41" s="13">
        <f>Sheet2!R63/Sheet2!AU63</f>
        <v>0</v>
      </c>
      <c r="S41" s="13">
        <f>Sheet2!S63/Sheet2!AO63</f>
        <v>1.4827736589620584E-2</v>
      </c>
      <c r="T41" s="13">
        <f>Sheet2!T63/Sheet2!AP63</f>
        <v>0</v>
      </c>
      <c r="U41" s="13">
        <f>Sheet2!U63/Sheet2!AQ63</f>
        <v>1.0261665939816833E-2</v>
      </c>
      <c r="V41" s="13">
        <f>Sheet2!V63/Sheet2!AR63</f>
        <v>3.2708242477104231E-4</v>
      </c>
      <c r="W41" s="13">
        <f>Sheet2!W63/Sheet2!AS63</f>
        <v>1.5154819014391626E-3</v>
      </c>
      <c r="X41" s="13">
        <f>Sheet2!X63/Sheet2!AT63</f>
        <v>6.1753161796772782E-4</v>
      </c>
      <c r="Y41" s="13">
        <f>Sheet2!Y63/Sheet2!AU63</f>
        <v>6.5416484954208462E-4</v>
      </c>
      <c r="Z41" s="13">
        <f>Sheet2!Z63/Sheet2!AO63</f>
        <v>0</v>
      </c>
      <c r="AA41" s="13">
        <f>Sheet2!AA63/Sheet2!AP63</f>
        <v>0</v>
      </c>
      <c r="AB41" s="13">
        <f>Sheet2!AB63/Sheet2!AQ63</f>
        <v>0</v>
      </c>
      <c r="AC41" s="13">
        <f>Sheet2!AC63/Sheet2!AR63</f>
        <v>4.3610989969472308E-4</v>
      </c>
      <c r="AD41" s="13">
        <f>Sheet2!AD63/Sheet2!AS63</f>
        <v>1.8447448757086787E-2</v>
      </c>
      <c r="AE41" s="13">
        <f>Sheet2!AE63/Sheet2!AT63</f>
        <v>1.6341255996511119E-2</v>
      </c>
      <c r="AF41" s="13">
        <f>Sheet2!AF63/Sheet2!AU63</f>
        <v>2.2245965983427825E-2</v>
      </c>
      <c r="AG41" s="13">
        <f>Sheet2!AG63/Sheet2!AO63</f>
        <v>0</v>
      </c>
      <c r="AH41" s="13">
        <f>Sheet2!AH63/Sheet2!AP63</f>
        <v>0</v>
      </c>
      <c r="AI41" s="13">
        <f>Sheet2!AI63/Sheet2!AQ63</f>
        <v>0</v>
      </c>
      <c r="AJ41" s="13">
        <f>Sheet2!AJ63/Sheet2!AR63</f>
        <v>0</v>
      </c>
      <c r="AK41" s="13">
        <f>Sheet2!AK63/Sheet2!AS63</f>
        <v>0</v>
      </c>
      <c r="AL41" s="13">
        <f>Sheet2!AL63/Sheet2!AT63</f>
        <v>0</v>
      </c>
      <c r="AM41" s="13">
        <v>0</v>
      </c>
      <c r="AO41" s="10" t="s">
        <v>315</v>
      </c>
      <c r="AP41" s="15">
        <f t="shared" si="11"/>
        <v>1.4827736589620584E-2</v>
      </c>
      <c r="AQ41" s="15">
        <f t="shared" si="12"/>
        <v>0</v>
      </c>
      <c r="AR41" s="15">
        <f t="shared" si="13"/>
        <v>1.0261665939816833E-2</v>
      </c>
      <c r="AS41" s="15">
        <f t="shared" si="14"/>
        <v>7.6319232446576545E-4</v>
      </c>
      <c r="AT41" s="15">
        <f t="shared" si="15"/>
        <v>0.10718491059747055</v>
      </c>
      <c r="AU41" s="15">
        <f t="shared" si="16"/>
        <v>1.6958787614478846E-2</v>
      </c>
      <c r="AV41" s="15">
        <f t="shared" si="17"/>
        <v>3.8166884721616515E-2</v>
      </c>
      <c r="AW41" s="15"/>
      <c r="AX41" s="16">
        <f t="shared" si="10"/>
        <v>5.7019144784081549E-3</v>
      </c>
      <c r="AZ41" s="18">
        <f t="shared" si="18"/>
        <v>1.4802032015815854E-3</v>
      </c>
      <c r="BA41" s="17">
        <f t="shared" si="19"/>
        <v>0.17290813677776423</v>
      </c>
      <c r="BB41" s="12"/>
      <c r="BC41" s="12"/>
      <c r="BD41" s="12"/>
      <c r="BE41" s="12"/>
      <c r="BF41" s="12"/>
    </row>
    <row r="42" spans="1:58">
      <c r="A42" s="10" t="s">
        <v>323</v>
      </c>
      <c r="B42" s="10" t="s">
        <v>324</v>
      </c>
      <c r="D42" s="14">
        <f t="shared" si="0"/>
        <v>35</v>
      </c>
      <c r="E42" s="13">
        <f>Sheet2!E67/Sheet2!AO67</f>
        <v>8.0582341722850462E-2</v>
      </c>
      <c r="F42" s="13">
        <f>Sheet2!F67/Sheet2!AP67</f>
        <v>0.39619651347068147</v>
      </c>
      <c r="G42" s="13">
        <f>Sheet2!G67/Sheet2!AQ67</f>
        <v>0</v>
      </c>
      <c r="H42" s="13">
        <f>Sheet2!H67/Sheet2!AR67</f>
        <v>0.20108517553520106</v>
      </c>
      <c r="I42" s="13">
        <f>Sheet2!I67/Sheet2!AS67</f>
        <v>0.13161782481398909</v>
      </c>
      <c r="J42" s="13">
        <f>Sheet2!J67/Sheet2!AT67</f>
        <v>0.40828386472910905</v>
      </c>
      <c r="K42" s="13">
        <f>Sheet2!K67/Sheet2!AU67</f>
        <v>0.33844583523597194</v>
      </c>
      <c r="L42" s="13">
        <f>Sheet2!L67/Sheet2!AO67</f>
        <v>0</v>
      </c>
      <c r="M42" s="13">
        <f>Sheet2!M67/Sheet2!AP67</f>
        <v>0</v>
      </c>
      <c r="N42" s="13">
        <f>Sheet2!N67/Sheet2!AQ67</f>
        <v>0</v>
      </c>
      <c r="O42" s="13">
        <f>Sheet2!O67/Sheet2!AR67</f>
        <v>0</v>
      </c>
      <c r="P42" s="13">
        <f>Sheet2!P67/Sheet2!AS67</f>
        <v>0</v>
      </c>
      <c r="Q42" s="13">
        <f>Sheet2!Q67/Sheet2!AT67</f>
        <v>0</v>
      </c>
      <c r="R42" s="13">
        <f>Sheet2!R67/Sheet2!AU67</f>
        <v>0</v>
      </c>
      <c r="S42" s="13">
        <f>Sheet2!S67/Sheet2!AO67</f>
        <v>5.6407639205995324E-4</v>
      </c>
      <c r="T42" s="13">
        <f>Sheet2!T67/Sheet2!AP67</f>
        <v>7.5210185607993765E-4</v>
      </c>
      <c r="U42" s="13">
        <f>Sheet2!U67/Sheet2!AQ67</f>
        <v>1.0670176475328374E-2</v>
      </c>
      <c r="V42" s="13">
        <f>Sheet2!V67/Sheet2!AR67</f>
        <v>9.4472319965618196E-3</v>
      </c>
      <c r="W42" s="13">
        <f>Sheet2!W67/Sheet2!AS67</f>
        <v>5.9296516156759514E-3</v>
      </c>
      <c r="X42" s="13">
        <f>Sheet2!X67/Sheet2!AT67</f>
        <v>2.7718982513631845E-2</v>
      </c>
      <c r="Y42" s="13">
        <f>Sheet2!Y67/Sheet2!AU67</f>
        <v>5.295334282414247E-3</v>
      </c>
      <c r="Z42" s="13">
        <f>Sheet2!Z67/Sheet2!AO67</f>
        <v>0</v>
      </c>
      <c r="AA42" s="13">
        <f>Sheet2!AA67/Sheet2!AP67</f>
        <v>0</v>
      </c>
      <c r="AB42" s="13">
        <f>Sheet2!AB67/Sheet2!AQ67</f>
        <v>0</v>
      </c>
      <c r="AC42" s="13">
        <f>Sheet2!AC67/Sheet2!AR67</f>
        <v>0</v>
      </c>
      <c r="AD42" s="13">
        <f>Sheet2!AD67/Sheet2!AS67</f>
        <v>0</v>
      </c>
      <c r="AE42" s="13">
        <f>Sheet2!AE67/Sheet2!AT67</f>
        <v>0</v>
      </c>
      <c r="AF42" s="13">
        <f>Sheet2!AF67/Sheet2!AU67</f>
        <v>0</v>
      </c>
      <c r="AG42" s="13">
        <f>Sheet2!AG67/Sheet2!AO67</f>
        <v>0</v>
      </c>
      <c r="AH42" s="13">
        <f>Sheet2!AH67/Sheet2!AP67</f>
        <v>0</v>
      </c>
      <c r="AI42" s="13">
        <f>Sheet2!AI67/Sheet2!AQ67</f>
        <v>0</v>
      </c>
      <c r="AJ42" s="13">
        <f>Sheet2!AJ67/Sheet2!AR67</f>
        <v>0</v>
      </c>
      <c r="AK42" s="13">
        <f>Sheet2!AK67/Sheet2!AS67</f>
        <v>1.3430390287141744E-7</v>
      </c>
      <c r="AL42" s="13">
        <f>Sheet2!AL67/Sheet2!AT67</f>
        <v>0</v>
      </c>
      <c r="AM42" s="13">
        <v>0</v>
      </c>
      <c r="AO42" s="10" t="s">
        <v>323</v>
      </c>
      <c r="AP42" s="15">
        <f t="shared" si="11"/>
        <v>8.1146418114910412E-2</v>
      </c>
      <c r="AQ42" s="15">
        <f t="shared" si="12"/>
        <v>0.3969486153267614</v>
      </c>
      <c r="AR42" s="15">
        <f t="shared" si="13"/>
        <v>1.0670176475328374E-2</v>
      </c>
      <c r="AS42" s="15">
        <f t="shared" si="14"/>
        <v>0.21053240753176289</v>
      </c>
      <c r="AT42" s="15">
        <f t="shared" si="15"/>
        <v>0.13754761073356792</v>
      </c>
      <c r="AU42" s="15">
        <f t="shared" si="16"/>
        <v>0.43600284724274091</v>
      </c>
      <c r="AV42" s="15">
        <f t="shared" si="17"/>
        <v>0.5729019491973103</v>
      </c>
      <c r="AW42" s="15"/>
      <c r="AX42" s="16">
        <f t="shared" si="10"/>
        <v>5.5931818927950974E-2</v>
      </c>
      <c r="AZ42" s="18">
        <f t="shared" si="18"/>
        <v>1.2062238836680185E-2</v>
      </c>
      <c r="BA42" s="17">
        <f t="shared" si="19"/>
        <v>0.37666106080237327</v>
      </c>
      <c r="BB42" s="12"/>
      <c r="BC42" s="12"/>
      <c r="BD42" s="12"/>
      <c r="BE42" s="12"/>
      <c r="BF42" s="12"/>
    </row>
    <row r="43" spans="1:58">
      <c r="A43" s="10" t="s">
        <v>325</v>
      </c>
      <c r="B43" s="10" t="s">
        <v>326</v>
      </c>
      <c r="D43" s="14">
        <f t="shared" si="0"/>
        <v>35</v>
      </c>
      <c r="E43" s="13">
        <f>Sheet2!E68/Sheet2!AO68</f>
        <v>0</v>
      </c>
      <c r="F43" s="13">
        <f>Sheet2!F68/Sheet2!AP68</f>
        <v>4.8895899053627762E-2</v>
      </c>
      <c r="G43" s="13">
        <f>Sheet2!G68/Sheet2!AQ68</f>
        <v>0</v>
      </c>
      <c r="H43" s="13">
        <f>Sheet2!H68/Sheet2!AR68</f>
        <v>0</v>
      </c>
      <c r="I43" s="13">
        <f>Sheet2!I68/Sheet2!AS68</f>
        <v>0.41554416403785488</v>
      </c>
      <c r="J43" s="13">
        <f>Sheet2!J68/Sheet2!AT68</f>
        <v>0</v>
      </c>
      <c r="K43" s="13">
        <f>Sheet2!K68/Sheet2!AU68</f>
        <v>0</v>
      </c>
      <c r="L43" s="13">
        <f>Sheet2!L68/Sheet2!AO68</f>
        <v>0</v>
      </c>
      <c r="M43" s="13">
        <f>Sheet2!M68/Sheet2!AP68</f>
        <v>0</v>
      </c>
      <c r="N43" s="13">
        <f>Sheet2!N68/Sheet2!AQ68</f>
        <v>0</v>
      </c>
      <c r="O43" s="13">
        <f>Sheet2!O68/Sheet2!AR68</f>
        <v>0</v>
      </c>
      <c r="P43" s="13">
        <f>Sheet2!P68/Sheet2!AS68</f>
        <v>0</v>
      </c>
      <c r="Q43" s="13">
        <f>Sheet2!Q68/Sheet2!AT68</f>
        <v>0</v>
      </c>
      <c r="R43" s="13">
        <f>Sheet2!R68/Sheet2!AU68</f>
        <v>0</v>
      </c>
      <c r="S43" s="13">
        <f>Sheet2!S68/Sheet2!AO68</f>
        <v>0</v>
      </c>
      <c r="T43" s="13">
        <f>Sheet2!T68/Sheet2!AP68</f>
        <v>0.33911671924290221</v>
      </c>
      <c r="U43" s="13">
        <f>Sheet2!U68/Sheet2!AQ68</f>
        <v>0</v>
      </c>
      <c r="V43" s="13">
        <f>Sheet2!V68/Sheet2!AR68</f>
        <v>0</v>
      </c>
      <c r="W43" s="13">
        <f>Sheet2!W68/Sheet2!AS68</f>
        <v>0</v>
      </c>
      <c r="X43" s="13">
        <f>Sheet2!X68/Sheet2!AT68</f>
        <v>2.719242902208202E-3</v>
      </c>
      <c r="Y43" s="13">
        <f>Sheet2!Y68/Sheet2!AU68</f>
        <v>1.6649842271293375E-2</v>
      </c>
      <c r="Z43" s="13">
        <f>Sheet2!Z68/Sheet2!AO68</f>
        <v>0.11963722397476341</v>
      </c>
      <c r="AA43" s="13">
        <f>Sheet2!AA68/Sheet2!AP68</f>
        <v>0.53551261829652996</v>
      </c>
      <c r="AB43" s="13">
        <f>Sheet2!AB68/Sheet2!AQ68</f>
        <v>1.2618296529968454E-2</v>
      </c>
      <c r="AC43" s="13">
        <f>Sheet2!AC68/Sheet2!AR68</f>
        <v>0.25789116719242905</v>
      </c>
      <c r="AD43" s="13">
        <f>Sheet2!AD68/Sheet2!AS68</f>
        <v>2.7949526813880127E-3</v>
      </c>
      <c r="AE43" s="13">
        <f>Sheet2!AE68/Sheet2!AT68</f>
        <v>5.5578864353312302E-2</v>
      </c>
      <c r="AF43" s="13">
        <f>Sheet2!AF68/Sheet2!AU68</f>
        <v>6.7738170347003149E-2</v>
      </c>
      <c r="AG43" s="13">
        <f>Sheet2!AG68/Sheet2!AO68</f>
        <v>0</v>
      </c>
      <c r="AH43" s="13">
        <f>Sheet2!AH68/Sheet2!AP68</f>
        <v>0</v>
      </c>
      <c r="AI43" s="13">
        <f>Sheet2!AI68/Sheet2!AQ68</f>
        <v>0</v>
      </c>
      <c r="AJ43" s="13">
        <f>Sheet2!AJ68/Sheet2!AR68</f>
        <v>0</v>
      </c>
      <c r="AK43" s="13">
        <f>Sheet2!AK68/Sheet2!AS68</f>
        <v>0</v>
      </c>
      <c r="AL43" s="13">
        <f>Sheet2!AL68/Sheet2!AT68</f>
        <v>0</v>
      </c>
      <c r="AM43" s="13">
        <v>0</v>
      </c>
      <c r="AO43" s="10" t="s">
        <v>325</v>
      </c>
      <c r="AP43" s="15">
        <f t="shared" si="11"/>
        <v>0.11963722397476341</v>
      </c>
      <c r="AQ43" s="15">
        <f t="shared" si="12"/>
        <v>0.92352523659305996</v>
      </c>
      <c r="AR43" s="15">
        <f t="shared" si="13"/>
        <v>1.2618296529968454E-2</v>
      </c>
      <c r="AS43" s="15">
        <f t="shared" si="14"/>
        <v>0.25789116719242905</v>
      </c>
      <c r="AT43" s="15">
        <f t="shared" si="15"/>
        <v>0.4183391167192429</v>
      </c>
      <c r="AU43" s="15">
        <f t="shared" si="16"/>
        <v>5.8298107255520502E-2</v>
      </c>
      <c r="AV43" s="15">
        <f t="shared" si="17"/>
        <v>0.14064668769716088</v>
      </c>
      <c r="AW43" s="15"/>
      <c r="AX43" s="16">
        <f t="shared" si="10"/>
        <v>5.851381321097409E-2</v>
      </c>
      <c r="AZ43" s="18">
        <f t="shared" si="18"/>
        <v>-9.202139615432153E-3</v>
      </c>
      <c r="BA43" s="17">
        <f t="shared" si="19"/>
        <v>9.4772638951996668E-2</v>
      </c>
      <c r="BB43" s="12"/>
      <c r="BC43" s="12"/>
      <c r="BD43" s="12"/>
      <c r="BE43" s="12"/>
      <c r="BF43" s="12"/>
    </row>
    <row r="44" spans="1:58">
      <c r="A44" s="10" t="s">
        <v>327</v>
      </c>
      <c r="B44" s="10" t="s">
        <v>328</v>
      </c>
      <c r="D44" s="14">
        <f t="shared" si="0"/>
        <v>35</v>
      </c>
      <c r="E44" s="13">
        <f>Sheet2!E69/Sheet2!AO69</f>
        <v>0</v>
      </c>
      <c r="F44" s="13">
        <f>Sheet2!F69/Sheet2!AP69</f>
        <v>0</v>
      </c>
      <c r="G44" s="13">
        <f>Sheet2!G69/Sheet2!AQ69</f>
        <v>0</v>
      </c>
      <c r="H44" s="13">
        <f>Sheet2!H69/Sheet2!AR69</f>
        <v>0</v>
      </c>
      <c r="I44" s="13">
        <f>Sheet2!I69/Sheet2!AS69</f>
        <v>0</v>
      </c>
      <c r="J44" s="13">
        <f>Sheet2!J69/Sheet2!AT69</f>
        <v>0</v>
      </c>
      <c r="K44" s="13">
        <f>Sheet2!K69/Sheet2!AU69</f>
        <v>0</v>
      </c>
      <c r="L44" s="13">
        <f>Sheet2!L69/Sheet2!AO69</f>
        <v>0</v>
      </c>
      <c r="M44" s="13">
        <f>Sheet2!M69/Sheet2!AP69</f>
        <v>0</v>
      </c>
      <c r="N44" s="13">
        <f>Sheet2!N69/Sheet2!AQ69</f>
        <v>0</v>
      </c>
      <c r="O44" s="13">
        <f>Sheet2!O69/Sheet2!AR69</f>
        <v>0</v>
      </c>
      <c r="P44" s="13">
        <f>Sheet2!P69/Sheet2!AS69</f>
        <v>0</v>
      </c>
      <c r="Q44" s="13">
        <f>Sheet2!Q69/Sheet2!AT69</f>
        <v>0</v>
      </c>
      <c r="R44" s="13">
        <f>Sheet2!R69/Sheet2!AU69</f>
        <v>0</v>
      </c>
      <c r="S44" s="13">
        <f>Sheet2!S69/Sheet2!AO69</f>
        <v>0</v>
      </c>
      <c r="T44" s="13">
        <f>Sheet2!T69/Sheet2!AP69</f>
        <v>0</v>
      </c>
      <c r="U44" s="13">
        <f>Sheet2!U69/Sheet2!AQ69</f>
        <v>0</v>
      </c>
      <c r="V44" s="13">
        <f>Sheet2!V69/Sheet2!AR69</f>
        <v>0</v>
      </c>
      <c r="W44" s="13">
        <f>Sheet2!W69/Sheet2!AS69</f>
        <v>0</v>
      </c>
      <c r="X44" s="13">
        <f>Sheet2!X69/Sheet2!AT69</f>
        <v>8.3682008368200843E-5</v>
      </c>
      <c r="Y44" s="13">
        <f>Sheet2!Y69/Sheet2!AU69</f>
        <v>0</v>
      </c>
      <c r="Z44" s="13">
        <f>Sheet2!Z69/Sheet2!AO69</f>
        <v>0</v>
      </c>
      <c r="AA44" s="13">
        <f>Sheet2!AA69/Sheet2!AP69</f>
        <v>0</v>
      </c>
      <c r="AB44" s="13">
        <f>Sheet2!AB69/Sheet2!AQ69</f>
        <v>0</v>
      </c>
      <c r="AC44" s="13">
        <f>Sheet2!AC69/Sheet2!AR69</f>
        <v>0</v>
      </c>
      <c r="AD44" s="13">
        <f>Sheet2!AD69/Sheet2!AS69</f>
        <v>0</v>
      </c>
      <c r="AE44" s="13">
        <f>Sheet2!AE69/Sheet2!AT69</f>
        <v>0</v>
      </c>
      <c r="AF44" s="13">
        <f>Sheet2!AF69/Sheet2!AU69</f>
        <v>0</v>
      </c>
      <c r="AG44" s="13">
        <f>Sheet2!AG69/Sheet2!AO69</f>
        <v>0</v>
      </c>
      <c r="AH44" s="13">
        <f>Sheet2!AH69/Sheet2!AP69</f>
        <v>0</v>
      </c>
      <c r="AI44" s="13">
        <f>Sheet2!AI69/Sheet2!AQ69</f>
        <v>0</v>
      </c>
      <c r="AJ44" s="13">
        <f>Sheet2!AJ69/Sheet2!AR69</f>
        <v>0</v>
      </c>
      <c r="AK44" s="13">
        <f>Sheet2!AK69/Sheet2!AS69</f>
        <v>0</v>
      </c>
      <c r="AL44" s="13">
        <f>Sheet2!AL69/Sheet2!AT69</f>
        <v>0</v>
      </c>
      <c r="AM44" s="13">
        <v>0</v>
      </c>
      <c r="AO44" s="10" t="s">
        <v>327</v>
      </c>
      <c r="AP44" s="15">
        <f t="shared" si="11"/>
        <v>0</v>
      </c>
      <c r="AQ44" s="15">
        <f t="shared" si="12"/>
        <v>0</v>
      </c>
      <c r="AR44" s="15">
        <f t="shared" si="13"/>
        <v>0</v>
      </c>
      <c r="AS44" s="15">
        <f t="shared" si="14"/>
        <v>0</v>
      </c>
      <c r="AT44" s="15">
        <f t="shared" si="15"/>
        <v>0</v>
      </c>
      <c r="AU44" s="15">
        <f t="shared" si="16"/>
        <v>8.3682008368200843E-5</v>
      </c>
      <c r="AV44" s="15">
        <f t="shared" si="17"/>
        <v>0</v>
      </c>
      <c r="AW44" s="15"/>
      <c r="AX44" s="16">
        <f t="shared" si="10"/>
        <v>2.5358184354000257E-6</v>
      </c>
      <c r="AZ44" s="18">
        <f t="shared" si="18"/>
        <v>1.2652092406606171E-6</v>
      </c>
      <c r="BA44" s="17">
        <f t="shared" si="19"/>
        <v>0.17891113003975001</v>
      </c>
      <c r="BB44" s="12"/>
      <c r="BC44" s="12"/>
      <c r="BD44" s="12"/>
      <c r="BE44" s="12"/>
      <c r="BF44" s="12"/>
    </row>
    <row r="45" spans="1:58">
      <c r="A45" s="10" t="s">
        <v>329</v>
      </c>
      <c r="B45" s="10" t="s">
        <v>330</v>
      </c>
      <c r="D45" s="14">
        <f t="shared" si="0"/>
        <v>35</v>
      </c>
      <c r="E45" s="13">
        <f>Sheet2!E70/Sheet2!AO70</f>
        <v>0</v>
      </c>
      <c r="F45" s="13">
        <f>Sheet2!F70/Sheet2!AP70</f>
        <v>0</v>
      </c>
      <c r="G45" s="13">
        <f>Sheet2!G70/Sheet2!AQ70</f>
        <v>0</v>
      </c>
      <c r="H45" s="13">
        <f>Sheet2!H70/Sheet2!AR70</f>
        <v>0</v>
      </c>
      <c r="I45" s="13">
        <f>Sheet2!I70/Sheet2!AS70</f>
        <v>0</v>
      </c>
      <c r="J45" s="13">
        <f>Sheet2!J70/Sheet2!AT70</f>
        <v>0</v>
      </c>
      <c r="K45" s="13">
        <f>Sheet2!K70/Sheet2!AU70</f>
        <v>0</v>
      </c>
      <c r="L45" s="13">
        <f>Sheet2!L70/Sheet2!AO70</f>
        <v>0</v>
      </c>
      <c r="M45" s="13">
        <f>Sheet2!M70/Sheet2!AP70</f>
        <v>0</v>
      </c>
      <c r="N45" s="13">
        <f>Sheet2!N70/Sheet2!AQ70</f>
        <v>0</v>
      </c>
      <c r="O45" s="13">
        <f>Sheet2!O70/Sheet2!AR70</f>
        <v>1.861123001619177E-4</v>
      </c>
      <c r="P45" s="13">
        <f>Sheet2!P70/Sheet2!AS70</f>
        <v>0</v>
      </c>
      <c r="Q45" s="13">
        <f>Sheet2!Q70/Sheet2!AT70</f>
        <v>0</v>
      </c>
      <c r="R45" s="13">
        <f>Sheet2!R70/Sheet2!AU70</f>
        <v>3.722246003238354E-6</v>
      </c>
      <c r="S45" s="13">
        <f>Sheet2!S70/Sheet2!AO70</f>
        <v>2.4436545011259794E-5</v>
      </c>
      <c r="T45" s="13">
        <f>Sheet2!T70/Sheet2!AP70</f>
        <v>6.9084885820103851E-5</v>
      </c>
      <c r="U45" s="13">
        <f>Sheet2!U70/Sheet2!AQ70</f>
        <v>5.5833690048575306E-6</v>
      </c>
      <c r="V45" s="13">
        <f>Sheet2!V70/Sheet2!AR70</f>
        <v>3.3314101728983269E-5</v>
      </c>
      <c r="W45" s="13">
        <f>Sheet2!W70/Sheet2!AS70</f>
        <v>4.9839012860359937E-4</v>
      </c>
      <c r="X45" s="13">
        <f>Sheet2!X70/Sheet2!AT70</f>
        <v>5.7694813050194484E-4</v>
      </c>
      <c r="Y45" s="13">
        <f>Sheet2!Y70/Sheet2!AU70</f>
        <v>0</v>
      </c>
      <c r="Z45" s="13">
        <f>Sheet2!Z70/Sheet2!AO70</f>
        <v>0</v>
      </c>
      <c r="AA45" s="13">
        <f>Sheet2!AA70/Sheet2!AP70</f>
        <v>0</v>
      </c>
      <c r="AB45" s="13">
        <f>Sheet2!AB70/Sheet2!AQ70</f>
        <v>3.7222460032383542E-5</v>
      </c>
      <c r="AC45" s="13">
        <f>Sheet2!AC70/Sheet2!AR70</f>
        <v>1.250674657088087E-4</v>
      </c>
      <c r="AD45" s="13">
        <f>Sheet2!AD70/Sheet2!AS70</f>
        <v>6.5169101635927124E-2</v>
      </c>
      <c r="AE45" s="13">
        <f>Sheet2!AE70/Sheet2!AT70</f>
        <v>2.9256853585453461E-5</v>
      </c>
      <c r="AF45" s="13">
        <f>Sheet2!AF70/Sheet2!AU70</f>
        <v>9.3574472836909783E-3</v>
      </c>
      <c r="AG45" s="13">
        <f>Sheet2!AG70/Sheet2!AO70</f>
        <v>3.3500214029145186E-7</v>
      </c>
      <c r="AH45" s="13">
        <f>Sheet2!AH70/Sheet2!AP70</f>
        <v>3.9641919934488472E-5</v>
      </c>
      <c r="AI45" s="13">
        <f>Sheet2!AI70/Sheet2!AQ70</f>
        <v>0</v>
      </c>
      <c r="AJ45" s="13">
        <f>Sheet2!AJ70/Sheet2!AR70</f>
        <v>2.3431538590385439E-5</v>
      </c>
      <c r="AK45" s="13">
        <f>Sheet2!AK70/Sheet2!AS70</f>
        <v>1.1166738009715062E-7</v>
      </c>
      <c r="AL45" s="13">
        <f>Sheet2!AL70/Sheet2!AT70</f>
        <v>5.5908134968640079E-5</v>
      </c>
      <c r="AM45" s="13">
        <v>0</v>
      </c>
      <c r="AO45" s="10" t="s">
        <v>329</v>
      </c>
      <c r="AP45" s="15">
        <f t="shared" si="11"/>
        <v>2.4771547151551247E-5</v>
      </c>
      <c r="AQ45" s="15">
        <f t="shared" si="12"/>
        <v>1.0872680575459232E-4</v>
      </c>
      <c r="AR45" s="15">
        <f t="shared" si="13"/>
        <v>4.2805829037241073E-5</v>
      </c>
      <c r="AS45" s="15">
        <f t="shared" si="14"/>
        <v>3.6792540619009513E-4</v>
      </c>
      <c r="AT45" s="15">
        <f t="shared" si="15"/>
        <v>6.5667603431910818E-2</v>
      </c>
      <c r="AU45" s="15">
        <f t="shared" si="16"/>
        <v>6.6211311905603845E-4</v>
      </c>
      <c r="AV45" s="15">
        <f t="shared" si="17"/>
        <v>1.5601949216157027E-2</v>
      </c>
      <c r="AW45" s="15"/>
      <c r="AX45" s="16">
        <f t="shared" si="10"/>
        <v>2.4992695562199201E-3</v>
      </c>
      <c r="AZ45" s="18">
        <f t="shared" si="18"/>
        <v>8.3996398298965278E-4</v>
      </c>
      <c r="BA45" s="17">
        <f t="shared" si="19"/>
        <v>0.13204563360888119</v>
      </c>
      <c r="BB45" s="12"/>
      <c r="BC45" s="12"/>
      <c r="BD45" s="12"/>
      <c r="BE45" s="12"/>
      <c r="BF45" s="12"/>
    </row>
    <row r="46" spans="1:58">
      <c r="A46" s="10" t="s">
        <v>331</v>
      </c>
      <c r="B46" s="10" t="s">
        <v>332</v>
      </c>
      <c r="D46" s="14">
        <f t="shared" si="0"/>
        <v>35</v>
      </c>
      <c r="E46" s="13">
        <f>Sheet2!E71/Sheet2!AO71</f>
        <v>0</v>
      </c>
      <c r="F46" s="13">
        <f>Sheet2!F71/Sheet2!AP71</f>
        <v>0</v>
      </c>
      <c r="G46" s="13">
        <f>Sheet2!G71/Sheet2!AQ71</f>
        <v>0</v>
      </c>
      <c r="H46" s="13">
        <f>Sheet2!H71/Sheet2!AR71</f>
        <v>0</v>
      </c>
      <c r="I46" s="13">
        <f>Sheet2!I71/Sheet2!AS71</f>
        <v>0</v>
      </c>
      <c r="J46" s="13">
        <f>Sheet2!J71/Sheet2!AT71</f>
        <v>0</v>
      </c>
      <c r="K46" s="13">
        <f>Sheet2!K71/Sheet2!AU71</f>
        <v>0</v>
      </c>
      <c r="L46" s="13">
        <f>Sheet2!L71/Sheet2!AO71</f>
        <v>0</v>
      </c>
      <c r="M46" s="13">
        <f>Sheet2!M71/Sheet2!AP71</f>
        <v>0</v>
      </c>
      <c r="N46" s="13">
        <f>Sheet2!N71/Sheet2!AQ71</f>
        <v>0</v>
      </c>
      <c r="O46" s="13">
        <f>Sheet2!O71/Sheet2!AR71</f>
        <v>0</v>
      </c>
      <c r="P46" s="13">
        <f>Sheet2!P71/Sheet2!AS71</f>
        <v>0</v>
      </c>
      <c r="Q46" s="13">
        <f>Sheet2!Q71/Sheet2!AT71</f>
        <v>0</v>
      </c>
      <c r="R46" s="13">
        <f>Sheet2!R71/Sheet2!AU71</f>
        <v>0</v>
      </c>
      <c r="S46" s="13">
        <f>Sheet2!S71/Sheet2!AO71</f>
        <v>0</v>
      </c>
      <c r="T46" s="13">
        <f>Sheet2!T71/Sheet2!AP71</f>
        <v>0</v>
      </c>
      <c r="U46" s="13">
        <f>Sheet2!U71/Sheet2!AQ71</f>
        <v>1.3368983957219251E-2</v>
      </c>
      <c r="V46" s="13">
        <f>Sheet2!V71/Sheet2!AR71</f>
        <v>0</v>
      </c>
      <c r="W46" s="13">
        <f>Sheet2!W71/Sheet2!AS71</f>
        <v>0</v>
      </c>
      <c r="X46" s="13">
        <f>Sheet2!X71/Sheet2!AT71</f>
        <v>0</v>
      </c>
      <c r="Y46" s="13">
        <f>Sheet2!Y71/Sheet2!AU71</f>
        <v>0</v>
      </c>
      <c r="Z46" s="13">
        <f>Sheet2!Z71/Sheet2!AO71</f>
        <v>0</v>
      </c>
      <c r="AA46" s="13">
        <f>Sheet2!AA71/Sheet2!AP71</f>
        <v>0</v>
      </c>
      <c r="AB46" s="13">
        <f>Sheet2!AB71/Sheet2!AQ71</f>
        <v>0</v>
      </c>
      <c r="AC46" s="13">
        <f>Sheet2!AC71/Sheet2!AR71</f>
        <v>0</v>
      </c>
      <c r="AD46" s="13">
        <f>Sheet2!AD71/Sheet2!AS71</f>
        <v>0</v>
      </c>
      <c r="AE46" s="13">
        <f>Sheet2!AE71/Sheet2!AT71</f>
        <v>0</v>
      </c>
      <c r="AF46" s="13">
        <f>Sheet2!AF71/Sheet2!AU71</f>
        <v>2.9973262032085561E-3</v>
      </c>
      <c r="AG46" s="13">
        <f>Sheet2!AG71/Sheet2!AO71</f>
        <v>0</v>
      </c>
      <c r="AH46" s="13">
        <f>Sheet2!AH71/Sheet2!AP71</f>
        <v>0</v>
      </c>
      <c r="AI46" s="13">
        <f>Sheet2!AI71/Sheet2!AQ71</f>
        <v>0</v>
      </c>
      <c r="AJ46" s="13">
        <f>Sheet2!AJ71/Sheet2!AR71</f>
        <v>0</v>
      </c>
      <c r="AK46" s="13">
        <f>Sheet2!AK71/Sheet2!AS71</f>
        <v>0</v>
      </c>
      <c r="AL46" s="13">
        <f>Sheet2!AL71/Sheet2!AT71</f>
        <v>0</v>
      </c>
      <c r="AM46" s="13">
        <v>0</v>
      </c>
      <c r="AO46" s="10" t="s">
        <v>331</v>
      </c>
      <c r="AP46" s="15">
        <f t="shared" si="11"/>
        <v>0</v>
      </c>
      <c r="AQ46" s="15">
        <f t="shared" si="12"/>
        <v>0</v>
      </c>
      <c r="AR46" s="15">
        <f t="shared" si="13"/>
        <v>1.3368983957219251E-2</v>
      </c>
      <c r="AS46" s="15">
        <f t="shared" si="14"/>
        <v>0</v>
      </c>
      <c r="AT46" s="15">
        <f t="shared" si="15"/>
        <v>0</v>
      </c>
      <c r="AU46" s="15">
        <f t="shared" si="16"/>
        <v>0</v>
      </c>
      <c r="AV46" s="15">
        <f t="shared" si="17"/>
        <v>4.9955436720142601E-3</v>
      </c>
      <c r="AW46" s="15"/>
      <c r="AX46" s="16">
        <f t="shared" si="10"/>
        <v>5.5650083724950034E-4</v>
      </c>
      <c r="AZ46" s="18">
        <f t="shared" si="18"/>
        <v>8.5207344514389191E-6</v>
      </c>
      <c r="BA46" s="17">
        <f t="shared" si="19"/>
        <v>3.1321141357417348E-4</v>
      </c>
      <c r="BB46" s="12"/>
      <c r="BC46" s="12"/>
      <c r="BD46" s="12"/>
      <c r="BE46" s="12"/>
      <c r="BF46" s="12"/>
    </row>
    <row r="47" spans="1:58">
      <c r="A47" s="10" t="s">
        <v>333</v>
      </c>
      <c r="B47" s="10" t="s">
        <v>334</v>
      </c>
      <c r="D47" s="14">
        <f t="shared" si="0"/>
        <v>35</v>
      </c>
      <c r="E47" s="13">
        <f>Sheet2!E72/Sheet2!AO72</f>
        <v>0</v>
      </c>
      <c r="F47" s="13">
        <f>Sheet2!F72/Sheet2!AP72</f>
        <v>0.83333333333333337</v>
      </c>
      <c r="G47" s="13">
        <f>Sheet2!G72/Sheet2!AQ72</f>
        <v>0</v>
      </c>
      <c r="H47" s="13">
        <f>Sheet2!H72/Sheet2!AR72</f>
        <v>0</v>
      </c>
      <c r="I47" s="13">
        <f>Sheet2!I72/Sheet2!AS72</f>
        <v>0</v>
      </c>
      <c r="J47" s="13">
        <f>Sheet2!J72/Sheet2!AT72</f>
        <v>0</v>
      </c>
      <c r="K47" s="13">
        <f>Sheet2!K72/Sheet2!AU72</f>
        <v>0</v>
      </c>
      <c r="L47" s="13">
        <f>Sheet2!L72/Sheet2!AO72</f>
        <v>0</v>
      </c>
      <c r="M47" s="13">
        <f>Sheet2!M72/Sheet2!AP72</f>
        <v>0</v>
      </c>
      <c r="N47" s="13">
        <f>Sheet2!N72/Sheet2!AQ72</f>
        <v>0</v>
      </c>
      <c r="O47" s="13">
        <f>Sheet2!O72/Sheet2!AR72</f>
        <v>0</v>
      </c>
      <c r="P47" s="13">
        <f>Sheet2!P72/Sheet2!AS72</f>
        <v>0</v>
      </c>
      <c r="Q47" s="13">
        <f>Sheet2!Q72/Sheet2!AT72</f>
        <v>0</v>
      </c>
      <c r="R47" s="13">
        <f>Sheet2!R72/Sheet2!AU72</f>
        <v>0</v>
      </c>
      <c r="S47" s="13">
        <f>Sheet2!S72/Sheet2!AO72</f>
        <v>0</v>
      </c>
      <c r="T47" s="13">
        <f>Sheet2!T72/Sheet2!AP72</f>
        <v>0</v>
      </c>
      <c r="U47" s="13">
        <f>Sheet2!U72/Sheet2!AQ72</f>
        <v>0</v>
      </c>
      <c r="V47" s="13">
        <f>Sheet2!V72/Sheet2!AR72</f>
        <v>6.6666666666666671E-3</v>
      </c>
      <c r="W47" s="13">
        <f>Sheet2!W72/Sheet2!AS72</f>
        <v>5.3749999999999999E-2</v>
      </c>
      <c r="X47" s="13">
        <f>Sheet2!X72/Sheet2!AT72</f>
        <v>5.0000000000000001E-4</v>
      </c>
      <c r="Y47" s="13">
        <f>Sheet2!Y72/Sheet2!AU72</f>
        <v>8.9365E-2</v>
      </c>
      <c r="Z47" s="13">
        <f>Sheet2!Z72/Sheet2!AO72</f>
        <v>0</v>
      </c>
      <c r="AA47" s="13">
        <f>Sheet2!AA72/Sheet2!AP72</f>
        <v>0</v>
      </c>
      <c r="AB47" s="13">
        <f>Sheet2!AB72/Sheet2!AQ72</f>
        <v>0</v>
      </c>
      <c r="AC47" s="13">
        <f>Sheet2!AC72/Sheet2!AR72</f>
        <v>0</v>
      </c>
      <c r="AD47" s="13">
        <f>Sheet2!AD72/Sheet2!AS72</f>
        <v>0</v>
      </c>
      <c r="AE47" s="13">
        <f>Sheet2!AE72/Sheet2!AT72</f>
        <v>2.3593333333333334E-2</v>
      </c>
      <c r="AF47" s="13">
        <f>Sheet2!AF72/Sheet2!AU72</f>
        <v>4.4166666666666668E-3</v>
      </c>
      <c r="AG47" s="13">
        <f>Sheet2!AG72/Sheet2!AO72</f>
        <v>0</v>
      </c>
      <c r="AH47" s="13">
        <f>Sheet2!AH72/Sheet2!AP72</f>
        <v>0</v>
      </c>
      <c r="AI47" s="13">
        <f>Sheet2!AI72/Sheet2!AQ72</f>
        <v>0</v>
      </c>
      <c r="AJ47" s="13">
        <f>Sheet2!AJ72/Sheet2!AR72</f>
        <v>0</v>
      </c>
      <c r="AK47" s="13">
        <f>Sheet2!AK72/Sheet2!AS72</f>
        <v>0</v>
      </c>
      <c r="AL47" s="13">
        <f>Sheet2!AL72/Sheet2!AT72</f>
        <v>0</v>
      </c>
      <c r="AM47" s="13">
        <v>0</v>
      </c>
      <c r="AO47" s="10" t="s">
        <v>333</v>
      </c>
      <c r="AP47" s="15">
        <f t="shared" si="11"/>
        <v>0</v>
      </c>
      <c r="AQ47" s="15">
        <f t="shared" si="12"/>
        <v>0.83333333333333337</v>
      </c>
      <c r="AR47" s="15">
        <f t="shared" si="13"/>
        <v>0</v>
      </c>
      <c r="AS47" s="15">
        <f t="shared" si="14"/>
        <v>6.6666666666666671E-3</v>
      </c>
      <c r="AT47" s="15">
        <f t="shared" si="15"/>
        <v>5.3749999999999999E-2</v>
      </c>
      <c r="AU47" s="15">
        <f t="shared" si="16"/>
        <v>2.4093333333333335E-2</v>
      </c>
      <c r="AV47" s="15">
        <f t="shared" si="17"/>
        <v>0.15630277777777776</v>
      </c>
      <c r="AW47" s="15"/>
      <c r="AX47" s="16">
        <f t="shared" si="10"/>
        <v>3.2549882154882151E-2</v>
      </c>
      <c r="AZ47" s="18">
        <f t="shared" si="18"/>
        <v>-8.1715782935831913E-3</v>
      </c>
      <c r="BA47" s="17">
        <f t="shared" si="19"/>
        <v>8.0343152957992131E-2</v>
      </c>
      <c r="BB47" s="12"/>
      <c r="BC47" s="12"/>
      <c r="BD47" s="12"/>
      <c r="BE47" s="12"/>
      <c r="BF47" s="12"/>
    </row>
    <row r="48" spans="1:58">
      <c r="A48" s="10" t="s">
        <v>337</v>
      </c>
      <c r="B48" s="10" t="s">
        <v>338</v>
      </c>
      <c r="D48" s="14">
        <f t="shared" si="0"/>
        <v>35</v>
      </c>
      <c r="E48" s="13">
        <f>Sheet2!E74/Sheet2!AO74</f>
        <v>0</v>
      </c>
      <c r="F48" s="13">
        <f>Sheet2!F74/Sheet2!AP74</f>
        <v>0</v>
      </c>
      <c r="G48" s="13">
        <f>Sheet2!G74/Sheet2!AQ74</f>
        <v>0</v>
      </c>
      <c r="H48" s="13">
        <f>Sheet2!H74/Sheet2!AR74</f>
        <v>0</v>
      </c>
      <c r="I48" s="13">
        <f>Sheet2!I74/Sheet2!AS74</f>
        <v>0</v>
      </c>
      <c r="J48" s="13">
        <f>Sheet2!J74/Sheet2!AT74</f>
        <v>0</v>
      </c>
      <c r="K48" s="13">
        <f>Sheet2!K74/Sheet2!AU74</f>
        <v>0</v>
      </c>
      <c r="L48" s="13">
        <f>Sheet2!L74/Sheet2!AO74</f>
        <v>0</v>
      </c>
      <c r="M48" s="13">
        <f>Sheet2!M74/Sheet2!AP74</f>
        <v>0</v>
      </c>
      <c r="N48" s="13">
        <f>Sheet2!N74/Sheet2!AQ74</f>
        <v>0</v>
      </c>
      <c r="O48" s="13">
        <f>Sheet2!O74/Sheet2!AR74</f>
        <v>0</v>
      </c>
      <c r="P48" s="13">
        <f>Sheet2!P74/Sheet2!AS74</f>
        <v>0</v>
      </c>
      <c r="Q48" s="13">
        <f>Sheet2!Q74/Sheet2!AT74</f>
        <v>2.1469558768037682E-6</v>
      </c>
      <c r="R48" s="13">
        <f>Sheet2!R74/Sheet2!AU74</f>
        <v>0</v>
      </c>
      <c r="S48" s="13">
        <f>Sheet2!S74/Sheet2!AO74</f>
        <v>0</v>
      </c>
      <c r="T48" s="13">
        <f>Sheet2!T74/Sheet2!AP74</f>
        <v>0</v>
      </c>
      <c r="U48" s="13">
        <f>Sheet2!U74/Sheet2!AQ74</f>
        <v>0</v>
      </c>
      <c r="V48" s="13">
        <f>Sheet2!V74/Sheet2!AR74</f>
        <v>1.3688470196348873E-3</v>
      </c>
      <c r="W48" s="13">
        <f>Sheet2!W74/Sheet2!AS74</f>
        <v>5.5965024136988796E-3</v>
      </c>
      <c r="X48" s="13">
        <f>Sheet2!X74/Sheet2!AT74</f>
        <v>1.8867188008275537E-5</v>
      </c>
      <c r="Y48" s="13">
        <f>Sheet2!Y74/Sheet2!AU74</f>
        <v>0</v>
      </c>
      <c r="Z48" s="13">
        <f>Sheet2!Z74/Sheet2!AO74</f>
        <v>0</v>
      </c>
      <c r="AA48" s="13">
        <f>Sheet2!AA74/Sheet2!AP74</f>
        <v>0</v>
      </c>
      <c r="AB48" s="13">
        <f>Sheet2!AB74/Sheet2!AQ74</f>
        <v>0</v>
      </c>
      <c r="AC48" s="13">
        <f>Sheet2!AC74/Sheet2!AR74</f>
        <v>3.9035561396432149E-4</v>
      </c>
      <c r="AD48" s="13">
        <f>Sheet2!AD74/Sheet2!AS74</f>
        <v>4.4240302915956435E-7</v>
      </c>
      <c r="AE48" s="13">
        <f>Sheet2!AE74/Sheet2!AT74</f>
        <v>5.6211208410862296E-6</v>
      </c>
      <c r="AF48" s="13">
        <f>Sheet2!AF74/Sheet2!AU74</f>
        <v>0</v>
      </c>
      <c r="AG48" s="13">
        <f>Sheet2!AG74/Sheet2!AO74</f>
        <v>0</v>
      </c>
      <c r="AH48" s="13">
        <f>Sheet2!AH74/Sheet2!AP74</f>
        <v>0</v>
      </c>
      <c r="AI48" s="13">
        <f>Sheet2!AI74/Sheet2!AQ74</f>
        <v>0</v>
      </c>
      <c r="AJ48" s="13">
        <f>Sheet2!AJ74/Sheet2!AR74</f>
        <v>0</v>
      </c>
      <c r="AK48" s="13">
        <f>Sheet2!AK74/Sheet2!AS74</f>
        <v>0</v>
      </c>
      <c r="AL48" s="13">
        <f>Sheet2!AL74/Sheet2!AT74</f>
        <v>0</v>
      </c>
      <c r="AM48" s="13">
        <v>0</v>
      </c>
      <c r="AO48" s="10" t="s">
        <v>337</v>
      </c>
      <c r="AP48" s="15">
        <f t="shared" si="11"/>
        <v>0</v>
      </c>
      <c r="AQ48" s="15">
        <f t="shared" si="12"/>
        <v>0</v>
      </c>
      <c r="AR48" s="15">
        <f t="shared" si="13"/>
        <v>0</v>
      </c>
      <c r="AS48" s="15">
        <f t="shared" si="14"/>
        <v>1.7592026335992088E-3</v>
      </c>
      <c r="AT48" s="15">
        <f t="shared" si="15"/>
        <v>5.5969448167280389E-3</v>
      </c>
      <c r="AU48" s="15">
        <f t="shared" si="16"/>
        <v>2.6635264726165534E-5</v>
      </c>
      <c r="AV48" s="15">
        <f t="shared" si="17"/>
        <v>0</v>
      </c>
      <c r="AW48" s="15"/>
      <c r="AX48" s="16">
        <f t="shared" si="10"/>
        <v>2.2372068833495192E-4</v>
      </c>
      <c r="AZ48" s="18">
        <f t="shared" si="18"/>
        <v>4.368405447857034E-5</v>
      </c>
      <c r="BA48" s="17">
        <f t="shared" si="19"/>
        <v>4.8064732627628004E-2</v>
      </c>
      <c r="BB48" s="12"/>
      <c r="BC48" s="12"/>
      <c r="BD48" s="12"/>
      <c r="BE48" s="12"/>
      <c r="BF48" s="12"/>
    </row>
    <row r="49" spans="1:58">
      <c r="A49" s="10" t="s">
        <v>339</v>
      </c>
      <c r="B49" s="10" t="s">
        <v>340</v>
      </c>
      <c r="D49" s="14">
        <f t="shared" si="0"/>
        <v>35</v>
      </c>
      <c r="E49" s="13">
        <f>Sheet2!E75/Sheet2!AO75</f>
        <v>0</v>
      </c>
      <c r="F49" s="13">
        <f>Sheet2!F75/Sheet2!AP75</f>
        <v>1.2481278082875686</v>
      </c>
      <c r="G49" s="13">
        <f>Sheet2!G75/Sheet2!AQ75</f>
        <v>0</v>
      </c>
      <c r="H49" s="13">
        <f>Sheet2!H75/Sheet2!AR75</f>
        <v>0</v>
      </c>
      <c r="I49" s="13">
        <f>Sheet2!I75/Sheet2!AS75</f>
        <v>0</v>
      </c>
      <c r="J49" s="13">
        <f>Sheet2!J75/Sheet2!AT75</f>
        <v>0</v>
      </c>
      <c r="K49" s="13">
        <f>Sheet2!K75/Sheet2!AU75</f>
        <v>0</v>
      </c>
      <c r="L49" s="13">
        <f>Sheet2!L75/Sheet2!AO75</f>
        <v>0</v>
      </c>
      <c r="M49" s="13">
        <f>Sheet2!M75/Sheet2!AP75</f>
        <v>0</v>
      </c>
      <c r="N49" s="13">
        <f>Sheet2!N75/Sheet2!AQ75</f>
        <v>0</v>
      </c>
      <c r="O49" s="13">
        <f>Sheet2!O75/Sheet2!AR75</f>
        <v>0</v>
      </c>
      <c r="P49" s="13">
        <f>Sheet2!P75/Sheet2!AS75</f>
        <v>0</v>
      </c>
      <c r="Q49" s="13">
        <f>Sheet2!Q75/Sheet2!AT75</f>
        <v>0</v>
      </c>
      <c r="R49" s="13">
        <f>Sheet2!R75/Sheet2!AU75</f>
        <v>0</v>
      </c>
      <c r="S49" s="13">
        <f>Sheet2!S75/Sheet2!AO75</f>
        <v>0</v>
      </c>
      <c r="T49" s="13">
        <f>Sheet2!T75/Sheet2!AP75</f>
        <v>0</v>
      </c>
      <c r="U49" s="13">
        <f>Sheet2!U75/Sheet2!AQ75</f>
        <v>0.19998002995506739</v>
      </c>
      <c r="V49" s="13">
        <f>Sheet2!V75/Sheet2!AR75</f>
        <v>6.9895157264103849E-2</v>
      </c>
      <c r="W49" s="13">
        <f>Sheet2!W75/Sheet2!AS75</f>
        <v>4.7012181727408883E-2</v>
      </c>
      <c r="X49" s="13">
        <f>Sheet2!X75/Sheet2!AT75</f>
        <v>3.3210184722915627E-2</v>
      </c>
      <c r="Y49" s="13">
        <f>Sheet2!Y75/Sheet2!AU75</f>
        <v>2.3436744882675987E-2</v>
      </c>
      <c r="Z49" s="13">
        <f>Sheet2!Z75/Sheet2!AO75</f>
        <v>0</v>
      </c>
      <c r="AA49" s="13">
        <f>Sheet2!AA75/Sheet2!AP75</f>
        <v>0</v>
      </c>
      <c r="AB49" s="13">
        <f>Sheet2!AB75/Sheet2!AQ75</f>
        <v>0</v>
      </c>
      <c r="AC49" s="13">
        <f>Sheet2!AC75/Sheet2!AR75</f>
        <v>0</v>
      </c>
      <c r="AD49" s="13">
        <f>Sheet2!AD75/Sheet2!AS75</f>
        <v>0</v>
      </c>
      <c r="AE49" s="13">
        <f>Sheet2!AE75/Sheet2!AT75</f>
        <v>0</v>
      </c>
      <c r="AF49" s="13">
        <f>Sheet2!AF75/Sheet2!AU75</f>
        <v>0</v>
      </c>
      <c r="AG49" s="13">
        <f>Sheet2!AG75/Sheet2!AO75</f>
        <v>0</v>
      </c>
      <c r="AH49" s="13">
        <f>Sheet2!AH75/Sheet2!AP75</f>
        <v>1.4977533699450825E-4</v>
      </c>
      <c r="AI49" s="13">
        <f>Sheet2!AI75/Sheet2!AQ75</f>
        <v>0</v>
      </c>
      <c r="AJ49" s="13">
        <f>Sheet2!AJ75/Sheet2!AR75</f>
        <v>0</v>
      </c>
      <c r="AK49" s="13">
        <f>Sheet2!AK75/Sheet2!AS75</f>
        <v>0</v>
      </c>
      <c r="AL49" s="13">
        <f>Sheet2!AL75/Sheet2!AT75</f>
        <v>0</v>
      </c>
      <c r="AM49" s="13">
        <v>0</v>
      </c>
      <c r="AO49" s="10" t="s">
        <v>339</v>
      </c>
      <c r="AP49" s="15">
        <f t="shared" si="11"/>
        <v>0</v>
      </c>
      <c r="AQ49" s="15">
        <f t="shared" si="12"/>
        <v>1.2482775836245632</v>
      </c>
      <c r="AR49" s="15">
        <f t="shared" si="13"/>
        <v>0.19998002995506739</v>
      </c>
      <c r="AS49" s="15">
        <f t="shared" si="14"/>
        <v>6.9895157264103849E-2</v>
      </c>
      <c r="AT49" s="15">
        <f t="shared" si="15"/>
        <v>4.7012181727408883E-2</v>
      </c>
      <c r="AU49" s="15">
        <f t="shared" si="16"/>
        <v>3.3210184722915627E-2</v>
      </c>
      <c r="AV49" s="15">
        <f t="shared" si="17"/>
        <v>3.9061241471126641E-2</v>
      </c>
      <c r="AW49" s="15"/>
      <c r="AX49" s="16">
        <f t="shared" si="10"/>
        <v>4.9619284205005623E-2</v>
      </c>
      <c r="AZ49" s="18">
        <f t="shared" si="18"/>
        <v>-1.8088405998327894E-2</v>
      </c>
      <c r="BA49" s="17">
        <f t="shared" si="19"/>
        <v>0.17919891767204296</v>
      </c>
      <c r="BB49" s="12"/>
      <c r="BC49" s="12"/>
      <c r="BD49" s="12"/>
      <c r="BE49" s="12"/>
      <c r="BF49" s="12"/>
    </row>
    <row r="50" spans="1:58">
      <c r="A50" s="10" t="s">
        <v>341</v>
      </c>
      <c r="B50" s="10" t="s">
        <v>342</v>
      </c>
      <c r="D50" s="14">
        <f t="shared" ref="D50:D94" si="20">COUNT(E50:AM50)</f>
        <v>35</v>
      </c>
      <c r="E50" s="13">
        <f>Sheet2!E76/Sheet2!AO76</f>
        <v>0</v>
      </c>
      <c r="F50" s="13">
        <f>Sheet2!F76/Sheet2!AP76</f>
        <v>0</v>
      </c>
      <c r="G50" s="13">
        <f>Sheet2!G76/Sheet2!AQ76</f>
        <v>0</v>
      </c>
      <c r="H50" s="13">
        <f>Sheet2!H76/Sheet2!AR76</f>
        <v>0</v>
      </c>
      <c r="I50" s="13">
        <f>Sheet2!I76/Sheet2!AS76</f>
        <v>0</v>
      </c>
      <c r="J50" s="13">
        <f>Sheet2!J76/Sheet2!AT76</f>
        <v>0</v>
      </c>
      <c r="K50" s="13">
        <f>Sheet2!K76/Sheet2!AU76</f>
        <v>0</v>
      </c>
      <c r="L50" s="13">
        <f>Sheet2!L76/Sheet2!AO76</f>
        <v>0</v>
      </c>
      <c r="M50" s="13">
        <f>Sheet2!M76/Sheet2!AP76</f>
        <v>0</v>
      </c>
      <c r="N50" s="13">
        <f>Sheet2!N76/Sheet2!AQ76</f>
        <v>0</v>
      </c>
      <c r="O50" s="13">
        <f>Sheet2!O76/Sheet2!AR76</f>
        <v>0</v>
      </c>
      <c r="P50" s="13">
        <f>Sheet2!P76/Sheet2!AS76</f>
        <v>1.8348623853211008E-5</v>
      </c>
      <c r="Q50" s="13">
        <f>Sheet2!Q76/Sheet2!AT76</f>
        <v>0</v>
      </c>
      <c r="R50" s="13">
        <f>Sheet2!R76/Sheet2!AU76</f>
        <v>0</v>
      </c>
      <c r="S50" s="13">
        <f>Sheet2!S76/Sheet2!AO76</f>
        <v>0</v>
      </c>
      <c r="T50" s="13">
        <f>Sheet2!T76/Sheet2!AP76</f>
        <v>0</v>
      </c>
      <c r="U50" s="13">
        <f>Sheet2!U76/Sheet2!AQ76</f>
        <v>0</v>
      </c>
      <c r="V50" s="13">
        <f>Sheet2!V76/Sheet2!AR76</f>
        <v>1.0425354462051709E-4</v>
      </c>
      <c r="W50" s="13">
        <f>Sheet2!W76/Sheet2!AS76</f>
        <v>9.3202668890742283E-4</v>
      </c>
      <c r="X50" s="13">
        <f>Sheet2!X76/Sheet2!AT76</f>
        <v>4.316096747289408E-4</v>
      </c>
      <c r="Y50" s="13">
        <f>Sheet2!Y76/Sheet2!AU76</f>
        <v>1.5638031693077563E-5</v>
      </c>
      <c r="Z50" s="13">
        <f>Sheet2!Z76/Sheet2!AO76</f>
        <v>0</v>
      </c>
      <c r="AA50" s="13">
        <f>Sheet2!AA76/Sheet2!AP76</f>
        <v>0</v>
      </c>
      <c r="AB50" s="13">
        <f>Sheet2!AB76/Sheet2!AQ76</f>
        <v>0</v>
      </c>
      <c r="AC50" s="13">
        <f>Sheet2!AC76/Sheet2!AR76</f>
        <v>0</v>
      </c>
      <c r="AD50" s="13">
        <f>Sheet2!AD76/Sheet2!AS76</f>
        <v>1.2510425354462051E-6</v>
      </c>
      <c r="AE50" s="13">
        <f>Sheet2!AE76/Sheet2!AT76</f>
        <v>6.2552126772310253E-5</v>
      </c>
      <c r="AF50" s="13">
        <f>Sheet2!AF76/Sheet2!AU76</f>
        <v>0</v>
      </c>
      <c r="AG50" s="13">
        <f>Sheet2!AG76/Sheet2!AO76</f>
        <v>0</v>
      </c>
      <c r="AH50" s="13">
        <f>Sheet2!AH76/Sheet2!AP76</f>
        <v>2.085070892410342E-5</v>
      </c>
      <c r="AI50" s="13">
        <f>Sheet2!AI76/Sheet2!AQ76</f>
        <v>0</v>
      </c>
      <c r="AJ50" s="13">
        <f>Sheet2!AJ76/Sheet2!AR76</f>
        <v>2.0996663886572144E-4</v>
      </c>
      <c r="AK50" s="13">
        <f>Sheet2!AK76/Sheet2!AS76</f>
        <v>4.2639699749791493E-5</v>
      </c>
      <c r="AL50" s="13">
        <f>Sheet2!AL76/Sheet2!AT76</f>
        <v>5.6255212677231022E-4</v>
      </c>
      <c r="AM50" s="13">
        <v>1.0842368640533778E-4</v>
      </c>
      <c r="AO50" s="10" t="s">
        <v>341</v>
      </c>
      <c r="AP50" s="15">
        <f t="shared" si="11"/>
        <v>0</v>
      </c>
      <c r="AQ50" s="15">
        <f t="shared" si="12"/>
        <v>2.085070892410342E-5</v>
      </c>
      <c r="AR50" s="15">
        <f t="shared" si="13"/>
        <v>0</v>
      </c>
      <c r="AS50" s="15">
        <f t="shared" si="14"/>
        <v>3.142201834862385E-4</v>
      </c>
      <c r="AT50" s="15">
        <f t="shared" si="15"/>
        <v>9.9426605504587145E-4</v>
      </c>
      <c r="AU50" s="15">
        <f t="shared" si="16"/>
        <v>1.0567139282735612E-3</v>
      </c>
      <c r="AV50" s="15">
        <f t="shared" si="17"/>
        <v>2.0676953016402554E-4</v>
      </c>
      <c r="AW50" s="15"/>
      <c r="AX50" s="16">
        <f t="shared" si="10"/>
        <v>7.8570315330115143E-5</v>
      </c>
      <c r="AZ50" s="18">
        <f t="shared" si="18"/>
        <v>2.7718477777477827E-5</v>
      </c>
      <c r="BA50" s="17">
        <f t="shared" si="19"/>
        <v>0.40056843091045419</v>
      </c>
      <c r="BB50" s="12"/>
      <c r="BC50" s="12"/>
      <c r="BD50" s="12"/>
      <c r="BE50" s="12"/>
      <c r="BF50" s="12"/>
    </row>
    <row r="51" spans="1:58">
      <c r="A51" s="10" t="s">
        <v>343</v>
      </c>
      <c r="B51" s="10" t="s">
        <v>344</v>
      </c>
      <c r="D51" s="14">
        <f t="shared" si="20"/>
        <v>35</v>
      </c>
      <c r="E51" s="13">
        <f>Sheet2!E77/Sheet2!AO77</f>
        <v>0</v>
      </c>
      <c r="F51" s="13">
        <f>Sheet2!F77/Sheet2!AP77</f>
        <v>0</v>
      </c>
      <c r="G51" s="13">
        <f>Sheet2!G77/Sheet2!AQ77</f>
        <v>0</v>
      </c>
      <c r="H51" s="13">
        <f>Sheet2!H77/Sheet2!AR77</f>
        <v>0</v>
      </c>
      <c r="I51" s="13">
        <f>Sheet2!I77/Sheet2!AS77</f>
        <v>0</v>
      </c>
      <c r="J51" s="13">
        <f>Sheet2!J77/Sheet2!AT77</f>
        <v>0</v>
      </c>
      <c r="K51" s="13">
        <f>Sheet2!K77/Sheet2!AU77</f>
        <v>0</v>
      </c>
      <c r="L51" s="13">
        <f>Sheet2!L77/Sheet2!AO77</f>
        <v>0</v>
      </c>
      <c r="M51" s="13">
        <f>Sheet2!M77/Sheet2!AP77</f>
        <v>0</v>
      </c>
      <c r="N51" s="13">
        <f>Sheet2!N77/Sheet2!AQ77</f>
        <v>0</v>
      </c>
      <c r="O51" s="13">
        <f>Sheet2!O77/Sheet2!AR77</f>
        <v>0</v>
      </c>
      <c r="P51" s="13">
        <f>Sheet2!P77/Sheet2!AS77</f>
        <v>0</v>
      </c>
      <c r="Q51" s="13">
        <f>Sheet2!Q77/Sheet2!AT77</f>
        <v>0</v>
      </c>
      <c r="R51" s="13">
        <f>Sheet2!R77/Sheet2!AU77</f>
        <v>0</v>
      </c>
      <c r="S51" s="13">
        <f>Sheet2!S77/Sheet2!AO77</f>
        <v>0</v>
      </c>
      <c r="T51" s="13">
        <f>Sheet2!T77/Sheet2!AP77</f>
        <v>0</v>
      </c>
      <c r="U51" s="13">
        <f>Sheet2!U77/Sheet2!AQ77</f>
        <v>0</v>
      </c>
      <c r="V51" s="13">
        <f>Sheet2!V77/Sheet2!AR77</f>
        <v>0</v>
      </c>
      <c r="W51" s="13">
        <f>Sheet2!W77/Sheet2!AS77</f>
        <v>0</v>
      </c>
      <c r="X51" s="13">
        <f>Sheet2!X77/Sheet2!AT77</f>
        <v>0</v>
      </c>
      <c r="Y51" s="13">
        <f>Sheet2!Y77/Sheet2!AU77</f>
        <v>0</v>
      </c>
      <c r="Z51" s="13">
        <f>Sheet2!Z77/Sheet2!AO77</f>
        <v>0</v>
      </c>
      <c r="AA51" s="13">
        <f>Sheet2!AA77/Sheet2!AP77</f>
        <v>0</v>
      </c>
      <c r="AB51" s="13">
        <f>Sheet2!AB77/Sheet2!AQ77</f>
        <v>1.1235955056179775E-2</v>
      </c>
      <c r="AC51" s="13">
        <f>Sheet2!AC77/Sheet2!AR77</f>
        <v>0</v>
      </c>
      <c r="AD51" s="13">
        <f>Sheet2!AD77/Sheet2!AS77</f>
        <v>2.3595505617977526E-3</v>
      </c>
      <c r="AE51" s="13">
        <f>Sheet2!AE77/Sheet2!AT77</f>
        <v>0.69269662921348318</v>
      </c>
      <c r="AF51" s="13">
        <f>Sheet2!AF77/Sheet2!AU77</f>
        <v>0</v>
      </c>
      <c r="AG51" s="13">
        <f>Sheet2!AG77/Sheet2!AO77</f>
        <v>0</v>
      </c>
      <c r="AH51" s="13">
        <f>Sheet2!AH77/Sheet2!AP77</f>
        <v>0</v>
      </c>
      <c r="AI51" s="13">
        <f>Sheet2!AI77/Sheet2!AQ77</f>
        <v>0</v>
      </c>
      <c r="AJ51" s="13">
        <f>Sheet2!AJ77/Sheet2!AR77</f>
        <v>0</v>
      </c>
      <c r="AK51" s="13">
        <f>Sheet2!AK77/Sheet2!AS77</f>
        <v>0</v>
      </c>
      <c r="AL51" s="13">
        <f>Sheet2!AL77/Sheet2!AT77</f>
        <v>0</v>
      </c>
      <c r="AM51" s="13">
        <v>0</v>
      </c>
      <c r="AO51" s="10" t="s">
        <v>343</v>
      </c>
      <c r="AP51" s="15">
        <f t="shared" si="11"/>
        <v>0</v>
      </c>
      <c r="AQ51" s="15">
        <f t="shared" si="12"/>
        <v>0</v>
      </c>
      <c r="AR51" s="15">
        <f t="shared" si="13"/>
        <v>1.1235955056179775E-2</v>
      </c>
      <c r="AS51" s="15">
        <f t="shared" si="14"/>
        <v>0</v>
      </c>
      <c r="AT51" s="15">
        <f t="shared" si="15"/>
        <v>2.3595505617977526E-3</v>
      </c>
      <c r="AU51" s="15">
        <f t="shared" si="16"/>
        <v>0.69269662921348318</v>
      </c>
      <c r="AV51" s="15">
        <f t="shared" si="17"/>
        <v>0</v>
      </c>
      <c r="AW51" s="15"/>
      <c r="AX51" s="16">
        <f t="shared" si="10"/>
        <v>2.1402791964589718E-2</v>
      </c>
      <c r="AZ51" s="18">
        <f t="shared" si="18"/>
        <v>1.0409791742434392E-2</v>
      </c>
      <c r="BA51" s="17">
        <f t="shared" si="19"/>
        <v>0.17787436791581163</v>
      </c>
      <c r="BB51" s="12"/>
      <c r="BC51" s="12"/>
      <c r="BD51" s="12"/>
      <c r="BE51" s="12"/>
      <c r="BF51" s="12"/>
    </row>
    <row r="52" spans="1:58">
      <c r="A52" s="10" t="s">
        <v>345</v>
      </c>
      <c r="B52" s="10" t="s">
        <v>346</v>
      </c>
      <c r="D52" s="14">
        <f t="shared" si="20"/>
        <v>35</v>
      </c>
      <c r="E52" s="13">
        <f>Sheet2!E78/Sheet2!AO78</f>
        <v>0</v>
      </c>
      <c r="F52" s="13">
        <f>Sheet2!F78/Sheet2!AP78</f>
        <v>0</v>
      </c>
      <c r="G52" s="13">
        <f>Sheet2!G78/Sheet2!AQ78</f>
        <v>1.1420525657071339E-2</v>
      </c>
      <c r="H52" s="13">
        <f>Sheet2!H78/Sheet2!AR78</f>
        <v>0</v>
      </c>
      <c r="I52" s="13">
        <f>Sheet2!I78/Sheet2!AS78</f>
        <v>1.7771589486858572E-2</v>
      </c>
      <c r="J52" s="13">
        <f>Sheet2!J78/Sheet2!AT78</f>
        <v>0</v>
      </c>
      <c r="K52" s="13">
        <f>Sheet2!K78/Sheet2!AU78</f>
        <v>0.39111389236545679</v>
      </c>
      <c r="L52" s="13">
        <f>Sheet2!L78/Sheet2!AO78</f>
        <v>0</v>
      </c>
      <c r="M52" s="13">
        <f>Sheet2!M78/Sheet2!AP78</f>
        <v>0</v>
      </c>
      <c r="N52" s="13">
        <f>Sheet2!N78/Sheet2!AQ78</f>
        <v>0</v>
      </c>
      <c r="O52" s="13">
        <f>Sheet2!O78/Sheet2!AR78</f>
        <v>0</v>
      </c>
      <c r="P52" s="13">
        <f>Sheet2!P78/Sheet2!AS78</f>
        <v>2.8942428035043805E-4</v>
      </c>
      <c r="Q52" s="13">
        <f>Sheet2!Q78/Sheet2!AT78</f>
        <v>0</v>
      </c>
      <c r="R52" s="13">
        <f>Sheet2!R78/Sheet2!AU78</f>
        <v>0</v>
      </c>
      <c r="S52" s="13">
        <f>Sheet2!S78/Sheet2!AO78</f>
        <v>3.1689612015018773E-3</v>
      </c>
      <c r="T52" s="13">
        <f>Sheet2!T78/Sheet2!AP78</f>
        <v>1.0192428035043805E-3</v>
      </c>
      <c r="U52" s="13">
        <f>Sheet2!U78/Sheet2!AQ78</f>
        <v>9.3867334167709634E-4</v>
      </c>
      <c r="V52" s="13">
        <f>Sheet2!V78/Sheet2!AR78</f>
        <v>1.2570400500625783E-3</v>
      </c>
      <c r="W52" s="13">
        <f>Sheet2!W78/Sheet2!AS78</f>
        <v>1.6856852315394244E-2</v>
      </c>
      <c r="X52" s="13">
        <f>Sheet2!X78/Sheet2!AT78</f>
        <v>3.2790988735919901E-4</v>
      </c>
      <c r="Y52" s="13">
        <f>Sheet2!Y78/Sheet2!AU78</f>
        <v>3.3067897371714644E-2</v>
      </c>
      <c r="Z52" s="13">
        <f>Sheet2!Z78/Sheet2!AO78</f>
        <v>0</v>
      </c>
      <c r="AA52" s="13">
        <f>Sheet2!AA78/Sheet2!AP78</f>
        <v>0</v>
      </c>
      <c r="AB52" s="13">
        <f>Sheet2!AB78/Sheet2!AQ78</f>
        <v>0</v>
      </c>
      <c r="AC52" s="13">
        <f>Sheet2!AC78/Sheet2!AR78</f>
        <v>0</v>
      </c>
      <c r="AD52" s="13">
        <f>Sheet2!AD78/Sheet2!AS78</f>
        <v>1.7779411764705884E-2</v>
      </c>
      <c r="AE52" s="13">
        <f>Sheet2!AE78/Sheet2!AT78</f>
        <v>7.4971683354192742E-2</v>
      </c>
      <c r="AF52" s="13">
        <f>Sheet2!AF78/Sheet2!AU78</f>
        <v>6.2600438047559451E-2</v>
      </c>
      <c r="AG52" s="13">
        <f>Sheet2!AG78/Sheet2!AO78</f>
        <v>0</v>
      </c>
      <c r="AH52" s="13">
        <f>Sheet2!AH78/Sheet2!AP78</f>
        <v>0</v>
      </c>
      <c r="AI52" s="13">
        <f>Sheet2!AI78/Sheet2!AQ78</f>
        <v>0</v>
      </c>
      <c r="AJ52" s="13">
        <f>Sheet2!AJ78/Sheet2!AR78</f>
        <v>0</v>
      </c>
      <c r="AK52" s="13">
        <f>Sheet2!AK78/Sheet2!AS78</f>
        <v>0</v>
      </c>
      <c r="AL52" s="13">
        <f>Sheet2!AL78/Sheet2!AT78</f>
        <v>0</v>
      </c>
      <c r="AM52" s="13">
        <v>0</v>
      </c>
      <c r="AO52" s="10" t="s">
        <v>345</v>
      </c>
      <c r="AP52" s="15">
        <f t="shared" si="11"/>
        <v>3.1689612015018773E-3</v>
      </c>
      <c r="AQ52" s="15">
        <f t="shared" si="12"/>
        <v>1.0192428035043805E-3</v>
      </c>
      <c r="AR52" s="15">
        <f t="shared" si="13"/>
        <v>1.2359198998748435E-2</v>
      </c>
      <c r="AS52" s="15">
        <f t="shared" si="14"/>
        <v>1.2570400500625783E-3</v>
      </c>
      <c r="AT52" s="15">
        <f t="shared" si="15"/>
        <v>5.2697277847309133E-2</v>
      </c>
      <c r="AU52" s="15">
        <f t="shared" si="16"/>
        <v>7.5299593241551943E-2</v>
      </c>
      <c r="AV52" s="15">
        <f t="shared" si="17"/>
        <v>0.81130371297455151</v>
      </c>
      <c r="AW52" s="15"/>
      <c r="AX52" s="16">
        <f t="shared" si="10"/>
        <v>2.9003182639916057E-2</v>
      </c>
      <c r="AZ52" s="18">
        <f t="shared" si="18"/>
        <v>1.8471802653924303E-2</v>
      </c>
      <c r="BA52" s="17">
        <f t="shared" si="19"/>
        <v>0.42708539182668914</v>
      </c>
      <c r="BB52" s="12"/>
      <c r="BC52" s="12"/>
      <c r="BD52" s="12"/>
      <c r="BE52" s="12"/>
      <c r="BF52" s="12"/>
    </row>
    <row r="53" spans="1:58">
      <c r="A53" s="10" t="s">
        <v>347</v>
      </c>
      <c r="B53" s="10" t="s">
        <v>348</v>
      </c>
      <c r="D53" s="14">
        <f t="shared" si="20"/>
        <v>35</v>
      </c>
      <c r="E53" s="13">
        <f>Sheet2!E79/Sheet2!AO79</f>
        <v>0</v>
      </c>
      <c r="F53" s="13">
        <f>Sheet2!F79/Sheet2!AP79</f>
        <v>0</v>
      </c>
      <c r="G53" s="13">
        <f>Sheet2!G79/Sheet2!AQ79</f>
        <v>0</v>
      </c>
      <c r="H53" s="13">
        <f>Sheet2!H79/Sheet2!AR79</f>
        <v>0</v>
      </c>
      <c r="I53" s="13">
        <f>Sheet2!I79/Sheet2!AS79</f>
        <v>0</v>
      </c>
      <c r="J53" s="13">
        <f>Sheet2!J79/Sheet2!AT79</f>
        <v>0</v>
      </c>
      <c r="K53" s="13">
        <f>Sheet2!K79/Sheet2!AU79</f>
        <v>0</v>
      </c>
      <c r="L53" s="13">
        <f>Sheet2!L79/Sheet2!AO79</f>
        <v>0</v>
      </c>
      <c r="M53" s="13">
        <f>Sheet2!M79/Sheet2!AP79</f>
        <v>0</v>
      </c>
      <c r="N53" s="13">
        <f>Sheet2!N79/Sheet2!AQ79</f>
        <v>0</v>
      </c>
      <c r="O53" s="13">
        <f>Sheet2!O79/Sheet2!AR79</f>
        <v>0</v>
      </c>
      <c r="P53" s="13">
        <f>Sheet2!P79/Sheet2!AS79</f>
        <v>0</v>
      </c>
      <c r="Q53" s="13">
        <f>Sheet2!Q79/Sheet2!AT79</f>
        <v>0</v>
      </c>
      <c r="R53" s="13">
        <f>Sheet2!R79/Sheet2!AU79</f>
        <v>0</v>
      </c>
      <c r="S53" s="13">
        <f>Sheet2!S79/Sheet2!AO79</f>
        <v>1.1345586566825505E-3</v>
      </c>
      <c r="T53" s="13">
        <f>Sheet2!T79/Sheet2!AP79</f>
        <v>0</v>
      </c>
      <c r="U53" s="13">
        <f>Sheet2!U79/Sheet2!AQ79</f>
        <v>0</v>
      </c>
      <c r="V53" s="13">
        <f>Sheet2!V79/Sheet2!AR79</f>
        <v>1.3764465622872703E-3</v>
      </c>
      <c r="W53" s="13">
        <f>Sheet2!W79/Sheet2!AS79</f>
        <v>4.9920580894032222E-2</v>
      </c>
      <c r="X53" s="13">
        <f>Sheet2!X79/Sheet2!AT79</f>
        <v>4.9659632402995237E-3</v>
      </c>
      <c r="Y53" s="13">
        <f>Sheet2!Y79/Sheet2!AU79</f>
        <v>2.092579986385296E-2</v>
      </c>
      <c r="Z53" s="13">
        <f>Sheet2!Z79/Sheet2!AO79</f>
        <v>0</v>
      </c>
      <c r="AA53" s="13">
        <f>Sheet2!AA79/Sheet2!AP79</f>
        <v>0</v>
      </c>
      <c r="AB53" s="13">
        <f>Sheet2!AB79/Sheet2!AQ79</f>
        <v>0</v>
      </c>
      <c r="AC53" s="13">
        <f>Sheet2!AC79/Sheet2!AR79</f>
        <v>0</v>
      </c>
      <c r="AD53" s="13">
        <f>Sheet2!AD79/Sheet2!AS79</f>
        <v>0</v>
      </c>
      <c r="AE53" s="13">
        <f>Sheet2!AE79/Sheet2!AT79</f>
        <v>0</v>
      </c>
      <c r="AF53" s="13">
        <f>Sheet2!AF79/Sheet2!AU79</f>
        <v>0</v>
      </c>
      <c r="AG53" s="13">
        <f>Sheet2!AG79/Sheet2!AO79</f>
        <v>0</v>
      </c>
      <c r="AH53" s="13">
        <f>Sheet2!AH79/Sheet2!AP79</f>
        <v>0</v>
      </c>
      <c r="AI53" s="13">
        <f>Sheet2!AI79/Sheet2!AQ79</f>
        <v>0</v>
      </c>
      <c r="AJ53" s="13">
        <f>Sheet2!AJ79/Sheet2!AR79</f>
        <v>0</v>
      </c>
      <c r="AK53" s="13">
        <f>Sheet2!AK79/Sheet2!AS79</f>
        <v>0</v>
      </c>
      <c r="AL53" s="13">
        <f>Sheet2!AL79/Sheet2!AT79</f>
        <v>1.7631041524846834E-4</v>
      </c>
      <c r="AM53" s="13">
        <v>0</v>
      </c>
      <c r="AO53" s="10" t="s">
        <v>347</v>
      </c>
      <c r="AP53" s="15">
        <f t="shared" si="11"/>
        <v>1.1345586566825505E-3</v>
      </c>
      <c r="AQ53" s="15">
        <f t="shared" si="12"/>
        <v>0</v>
      </c>
      <c r="AR53" s="15">
        <f t="shared" si="13"/>
        <v>0</v>
      </c>
      <c r="AS53" s="15">
        <f t="shared" si="14"/>
        <v>1.3764465622872703E-3</v>
      </c>
      <c r="AT53" s="15">
        <f t="shared" si="15"/>
        <v>4.9920580894032222E-2</v>
      </c>
      <c r="AU53" s="15">
        <f t="shared" si="16"/>
        <v>5.1422736555479919E-3</v>
      </c>
      <c r="AV53" s="15">
        <f t="shared" si="17"/>
        <v>3.4876333106421596E-2</v>
      </c>
      <c r="AW53" s="15"/>
      <c r="AX53" s="16">
        <f t="shared" si="10"/>
        <v>2.8015209962112615E-3</v>
      </c>
      <c r="AZ53" s="18">
        <f t="shared" si="18"/>
        <v>1.1708649202581149E-3</v>
      </c>
      <c r="BA53" s="17">
        <f t="shared" si="19"/>
        <v>0.36538701735052431</v>
      </c>
      <c r="BB53" s="12"/>
      <c r="BC53" s="12"/>
      <c r="BD53" s="12"/>
      <c r="BE53" s="12"/>
      <c r="BF53" s="12"/>
    </row>
    <row r="54" spans="1:58">
      <c r="A54" s="10" t="s">
        <v>349</v>
      </c>
      <c r="B54" s="10" t="s">
        <v>350</v>
      </c>
      <c r="D54" s="14">
        <f t="shared" si="20"/>
        <v>35</v>
      </c>
      <c r="E54" s="13">
        <f>Sheet2!E80/Sheet2!AO80</f>
        <v>0</v>
      </c>
      <c r="F54" s="13">
        <f>Sheet2!F80/Sheet2!AP80</f>
        <v>0</v>
      </c>
      <c r="G54" s="13">
        <f>Sheet2!G80/Sheet2!AQ80</f>
        <v>0</v>
      </c>
      <c r="H54" s="13">
        <f>Sheet2!H80/Sheet2!AR80</f>
        <v>0</v>
      </c>
      <c r="I54" s="13">
        <f>Sheet2!I80/Sheet2!AS80</f>
        <v>0.12562814070351758</v>
      </c>
      <c r="J54" s="13">
        <f>Sheet2!J80/Sheet2!AT80</f>
        <v>4.0201005025125629E-2</v>
      </c>
      <c r="K54" s="13">
        <f>Sheet2!K80/Sheet2!AU80</f>
        <v>0</v>
      </c>
      <c r="L54" s="13">
        <f>Sheet2!L80/Sheet2!AO80</f>
        <v>0</v>
      </c>
      <c r="M54" s="13">
        <f>Sheet2!M80/Sheet2!AP80</f>
        <v>0</v>
      </c>
      <c r="N54" s="13">
        <f>Sheet2!N80/Sheet2!AQ80</f>
        <v>0</v>
      </c>
      <c r="O54" s="13">
        <f>Sheet2!O80/Sheet2!AR80</f>
        <v>0</v>
      </c>
      <c r="P54" s="13">
        <f>Sheet2!P80/Sheet2!AS80</f>
        <v>0</v>
      </c>
      <c r="Q54" s="13">
        <f>Sheet2!Q80/Sheet2!AT80</f>
        <v>0</v>
      </c>
      <c r="R54" s="13">
        <f>Sheet2!R80/Sheet2!AU80</f>
        <v>0</v>
      </c>
      <c r="S54" s="13">
        <f>Sheet2!S80/Sheet2!AO80</f>
        <v>0</v>
      </c>
      <c r="T54" s="13">
        <f>Sheet2!T80/Sheet2!AP80</f>
        <v>0</v>
      </c>
      <c r="U54" s="13">
        <f>Sheet2!U80/Sheet2!AQ80</f>
        <v>0</v>
      </c>
      <c r="V54" s="13">
        <f>Sheet2!V80/Sheet2!AR80</f>
        <v>0</v>
      </c>
      <c r="W54" s="13">
        <f>Sheet2!W80/Sheet2!AS80</f>
        <v>0</v>
      </c>
      <c r="X54" s="13">
        <f>Sheet2!X80/Sheet2!AT80</f>
        <v>1.2562814070351759E-3</v>
      </c>
      <c r="Y54" s="13">
        <f>Sheet2!Y80/Sheet2!AU80</f>
        <v>7.228894472361809E-2</v>
      </c>
      <c r="Z54" s="13">
        <f>Sheet2!Z80/Sheet2!AO80</f>
        <v>0</v>
      </c>
      <c r="AA54" s="13">
        <f>Sheet2!AA80/Sheet2!AP80</f>
        <v>4.6520100502512561E-3</v>
      </c>
      <c r="AB54" s="13">
        <f>Sheet2!AB80/Sheet2!AQ80</f>
        <v>0</v>
      </c>
      <c r="AC54" s="13">
        <f>Sheet2!AC80/Sheet2!AR80</f>
        <v>2.1633165829145727E-3</v>
      </c>
      <c r="AD54" s="13">
        <f>Sheet2!AD80/Sheet2!AS80</f>
        <v>0</v>
      </c>
      <c r="AE54" s="13">
        <f>Sheet2!AE80/Sheet2!AT80</f>
        <v>0</v>
      </c>
      <c r="AF54" s="13">
        <f>Sheet2!AF80/Sheet2!AU80</f>
        <v>0</v>
      </c>
      <c r="AG54" s="13">
        <f>Sheet2!AG80/Sheet2!AO80</f>
        <v>0</v>
      </c>
      <c r="AH54" s="13">
        <f>Sheet2!AH80/Sheet2!AP80</f>
        <v>0</v>
      </c>
      <c r="AI54" s="13">
        <f>Sheet2!AI80/Sheet2!AQ80</f>
        <v>0</v>
      </c>
      <c r="AJ54" s="13">
        <f>Sheet2!AJ80/Sheet2!AR80</f>
        <v>0</v>
      </c>
      <c r="AK54" s="13">
        <f>Sheet2!AK80/Sheet2!AS80</f>
        <v>1.8844221105527637E-3</v>
      </c>
      <c r="AL54" s="13">
        <f>Sheet2!AL80/Sheet2!AT80</f>
        <v>0</v>
      </c>
      <c r="AM54" s="13">
        <v>0</v>
      </c>
      <c r="AO54" s="10" t="s">
        <v>349</v>
      </c>
      <c r="AP54" s="15">
        <f t="shared" si="11"/>
        <v>0</v>
      </c>
      <c r="AQ54" s="15">
        <f t="shared" si="12"/>
        <v>4.6520100502512561E-3</v>
      </c>
      <c r="AR54" s="15">
        <f t="shared" si="13"/>
        <v>0</v>
      </c>
      <c r="AS54" s="15">
        <f t="shared" si="14"/>
        <v>2.1633165829145727E-3</v>
      </c>
      <c r="AT54" s="15">
        <f t="shared" si="15"/>
        <v>0.12751256281407033</v>
      </c>
      <c r="AU54" s="15">
        <f t="shared" si="16"/>
        <v>4.1457286432160803E-2</v>
      </c>
      <c r="AV54" s="15">
        <f t="shared" si="17"/>
        <v>0.12048157453936348</v>
      </c>
      <c r="AW54" s="15"/>
      <c r="AX54" s="16">
        <f t="shared" si="10"/>
        <v>8.9777803157200138E-3</v>
      </c>
      <c r="AZ54" s="18">
        <f t="shared" si="18"/>
        <v>4.0763990844340948E-3</v>
      </c>
      <c r="BA54" s="17">
        <f t="shared" si="19"/>
        <v>0.5579084708995069</v>
      </c>
      <c r="BB54" s="12"/>
      <c r="BC54" s="12"/>
      <c r="BD54" s="12"/>
      <c r="BE54" s="12"/>
      <c r="BF54" s="12"/>
    </row>
    <row r="55" spans="1:58">
      <c r="A55" s="10" t="s">
        <v>351</v>
      </c>
      <c r="B55" s="10" t="s">
        <v>352</v>
      </c>
      <c r="D55" s="14">
        <f t="shared" si="20"/>
        <v>35</v>
      </c>
      <c r="E55" s="13">
        <f>Sheet2!E81/Sheet2!AO81</f>
        <v>0</v>
      </c>
      <c r="F55" s="13">
        <f>Sheet2!F81/Sheet2!AP81</f>
        <v>0</v>
      </c>
      <c r="G55" s="13">
        <f>Sheet2!G81/Sheet2!AQ81</f>
        <v>0</v>
      </c>
      <c r="H55" s="13">
        <f>Sheet2!H81/Sheet2!AR81</f>
        <v>0</v>
      </c>
      <c r="I55" s="13">
        <f>Sheet2!I81/Sheet2!AS81</f>
        <v>0.82837653478854023</v>
      </c>
      <c r="J55" s="13">
        <f>Sheet2!J81/Sheet2!AT81</f>
        <v>0</v>
      </c>
      <c r="K55" s="13">
        <f>Sheet2!K81/Sheet2!AU81</f>
        <v>0</v>
      </c>
      <c r="L55" s="13">
        <f>Sheet2!L81/Sheet2!AO81</f>
        <v>0</v>
      </c>
      <c r="M55" s="13">
        <f>Sheet2!M81/Sheet2!AP81</f>
        <v>0</v>
      </c>
      <c r="N55" s="13">
        <f>Sheet2!N81/Sheet2!AQ81</f>
        <v>0</v>
      </c>
      <c r="O55" s="13">
        <f>Sheet2!O81/Sheet2!AR81</f>
        <v>0</v>
      </c>
      <c r="P55" s="13">
        <f>Sheet2!P81/Sheet2!AS81</f>
        <v>0</v>
      </c>
      <c r="Q55" s="13">
        <f>Sheet2!Q81/Sheet2!AT81</f>
        <v>0</v>
      </c>
      <c r="R55" s="13">
        <f>Sheet2!R81/Sheet2!AU81</f>
        <v>0</v>
      </c>
      <c r="S55" s="13">
        <f>Sheet2!S81/Sheet2!AO81</f>
        <v>0</v>
      </c>
      <c r="T55" s="13">
        <f>Sheet2!T81/Sheet2!AP81</f>
        <v>0</v>
      </c>
      <c r="U55" s="13">
        <f>Sheet2!U81/Sheet2!AQ81</f>
        <v>0</v>
      </c>
      <c r="V55" s="13">
        <f>Sheet2!V81/Sheet2!AR81</f>
        <v>5.1841746248294678E-2</v>
      </c>
      <c r="W55" s="13">
        <f>Sheet2!W81/Sheet2!AS81</f>
        <v>0</v>
      </c>
      <c r="X55" s="13">
        <f>Sheet2!X81/Sheet2!AT81</f>
        <v>0.42261118690313781</v>
      </c>
      <c r="Y55" s="13">
        <f>Sheet2!Y81/Sheet2!AU81</f>
        <v>0.13642564802182811</v>
      </c>
      <c r="Z55" s="13">
        <f>Sheet2!Z81/Sheet2!AO81</f>
        <v>0</v>
      </c>
      <c r="AA55" s="13">
        <f>Sheet2!AA81/Sheet2!AP81</f>
        <v>0</v>
      </c>
      <c r="AB55" s="13">
        <f>Sheet2!AB81/Sheet2!AQ81</f>
        <v>0</v>
      </c>
      <c r="AC55" s="13">
        <f>Sheet2!AC81/Sheet2!AR81</f>
        <v>0</v>
      </c>
      <c r="AD55" s="13">
        <f>Sheet2!AD81/Sheet2!AS81</f>
        <v>0</v>
      </c>
      <c r="AE55" s="13">
        <f>Sheet2!AE81/Sheet2!AT81</f>
        <v>0</v>
      </c>
      <c r="AF55" s="13">
        <f>Sheet2!AF81/Sheet2!AU81</f>
        <v>0</v>
      </c>
      <c r="AG55" s="13">
        <f>Sheet2!AG81/Sheet2!AO81</f>
        <v>0</v>
      </c>
      <c r="AH55" s="13">
        <f>Sheet2!AH81/Sheet2!AP81</f>
        <v>0</v>
      </c>
      <c r="AI55" s="13">
        <f>Sheet2!AI81/Sheet2!AQ81</f>
        <v>0</v>
      </c>
      <c r="AJ55" s="13">
        <f>Sheet2!AJ81/Sheet2!AR81</f>
        <v>0</v>
      </c>
      <c r="AK55" s="13">
        <f>Sheet2!AK81/Sheet2!AS81</f>
        <v>0</v>
      </c>
      <c r="AL55" s="13">
        <f>Sheet2!AL81/Sheet2!AT81</f>
        <v>0</v>
      </c>
      <c r="AM55" s="13">
        <v>0</v>
      </c>
      <c r="AO55" s="10" t="s">
        <v>351</v>
      </c>
      <c r="AP55" s="15">
        <f t="shared" si="11"/>
        <v>0</v>
      </c>
      <c r="AQ55" s="15">
        <f t="shared" si="12"/>
        <v>0</v>
      </c>
      <c r="AR55" s="15">
        <f t="shared" si="13"/>
        <v>0</v>
      </c>
      <c r="AS55" s="15">
        <f t="shared" si="14"/>
        <v>5.1841746248294678E-2</v>
      </c>
      <c r="AT55" s="15">
        <f t="shared" si="15"/>
        <v>0.82837653478854023</v>
      </c>
      <c r="AU55" s="15">
        <f t="shared" si="16"/>
        <v>0.42261118690313781</v>
      </c>
      <c r="AV55" s="15">
        <f t="shared" si="17"/>
        <v>0.22737608003638018</v>
      </c>
      <c r="AW55" s="15"/>
      <c r="AX55" s="16">
        <f t="shared" si="10"/>
        <v>4.6369865090192509E-2</v>
      </c>
      <c r="AZ55" s="18">
        <f t="shared" si="18"/>
        <v>1.7544510901269201E-2</v>
      </c>
      <c r="BA55" s="17">
        <f t="shared" si="19"/>
        <v>0.35317180169101264</v>
      </c>
      <c r="BB55" s="12"/>
      <c r="BC55" s="12"/>
      <c r="BD55" s="12"/>
      <c r="BE55" s="12"/>
      <c r="BF55" s="12"/>
    </row>
    <row r="56" spans="1:58">
      <c r="A56" s="10" t="s">
        <v>353</v>
      </c>
      <c r="B56" s="10" t="s">
        <v>354</v>
      </c>
      <c r="D56" s="14">
        <f t="shared" si="20"/>
        <v>35</v>
      </c>
      <c r="E56" s="13">
        <f>Sheet2!E82/Sheet2!AO82</f>
        <v>0</v>
      </c>
      <c r="F56" s="13">
        <f>Sheet2!F82/Sheet2!AP82</f>
        <v>1.9000184467810367E-2</v>
      </c>
      <c r="G56" s="13">
        <f>Sheet2!G82/Sheet2!AQ82</f>
        <v>0.18446781036709095</v>
      </c>
      <c r="H56" s="13">
        <f>Sheet2!H82/Sheet2!AR82</f>
        <v>0</v>
      </c>
      <c r="I56" s="13">
        <f>Sheet2!I82/Sheet2!AS82</f>
        <v>0</v>
      </c>
      <c r="J56" s="13">
        <f>Sheet2!J82/Sheet2!AT82</f>
        <v>6.4563733628481834E-3</v>
      </c>
      <c r="K56" s="13">
        <f>Sheet2!K82/Sheet2!AU82</f>
        <v>0</v>
      </c>
      <c r="L56" s="13">
        <f>Sheet2!L82/Sheet2!AO82</f>
        <v>0</v>
      </c>
      <c r="M56" s="13">
        <f>Sheet2!M82/Sheet2!AP82</f>
        <v>0</v>
      </c>
      <c r="N56" s="13">
        <f>Sheet2!N82/Sheet2!AQ82</f>
        <v>0</v>
      </c>
      <c r="O56" s="13">
        <f>Sheet2!O82/Sheet2!AR82</f>
        <v>0</v>
      </c>
      <c r="P56" s="13">
        <f>Sheet2!P82/Sheet2!AS82</f>
        <v>0</v>
      </c>
      <c r="Q56" s="13">
        <f>Sheet2!Q82/Sheet2!AT82</f>
        <v>0</v>
      </c>
      <c r="R56" s="13">
        <f>Sheet2!R82/Sheet2!AU82</f>
        <v>0</v>
      </c>
      <c r="S56" s="13">
        <f>Sheet2!S82/Sheet2!AO82</f>
        <v>0</v>
      </c>
      <c r="T56" s="13">
        <f>Sheet2!T82/Sheet2!AP82</f>
        <v>2.8181147389780482E-2</v>
      </c>
      <c r="U56" s="13">
        <f>Sheet2!U82/Sheet2!AQ82</f>
        <v>5.3183914406935992E-3</v>
      </c>
      <c r="V56" s="13">
        <f>Sheet2!V82/Sheet2!AR82</f>
        <v>9.2971776425013837E-4</v>
      </c>
      <c r="W56" s="13">
        <f>Sheet2!W82/Sheet2!AS82</f>
        <v>8.2401770890979525E-3</v>
      </c>
      <c r="X56" s="13">
        <f>Sheet2!X82/Sheet2!AT82</f>
        <v>6.2242575170632725E-2</v>
      </c>
      <c r="Y56" s="13">
        <f>Sheet2!Y82/Sheet2!AU82</f>
        <v>6.4181885261021948E-3</v>
      </c>
      <c r="Z56" s="13">
        <f>Sheet2!Z82/Sheet2!AO82</f>
        <v>0.21510975834716842</v>
      </c>
      <c r="AA56" s="13">
        <f>Sheet2!AA82/Sheet2!AP82</f>
        <v>0</v>
      </c>
      <c r="AB56" s="13">
        <f>Sheet2!AB82/Sheet2!AQ82</f>
        <v>0.16048699501936911</v>
      </c>
      <c r="AC56" s="13">
        <f>Sheet2!AC82/Sheet2!AR82</f>
        <v>0.29277162885076552</v>
      </c>
      <c r="AD56" s="13">
        <f>Sheet2!AD82/Sheet2!AS82</f>
        <v>2.2650802434975095E-3</v>
      </c>
      <c r="AE56" s="13">
        <f>Sheet2!AE82/Sheet2!AT82</f>
        <v>8.8601365061796722E-2</v>
      </c>
      <c r="AF56" s="13">
        <f>Sheet2!AF82/Sheet2!AU82</f>
        <v>5.9844678103670911E-2</v>
      </c>
      <c r="AG56" s="13">
        <f>Sheet2!AG82/Sheet2!AO82</f>
        <v>0</v>
      </c>
      <c r="AH56" s="13">
        <f>Sheet2!AH82/Sheet2!AP82</f>
        <v>0</v>
      </c>
      <c r="AI56" s="13">
        <f>Sheet2!AI82/Sheet2!AQ82</f>
        <v>0</v>
      </c>
      <c r="AJ56" s="13">
        <f>Sheet2!AJ82/Sheet2!AR82</f>
        <v>0</v>
      </c>
      <c r="AK56" s="13">
        <f>Sheet2!AK82/Sheet2!AS82</f>
        <v>0</v>
      </c>
      <c r="AL56" s="13">
        <f>Sheet2!AL82/Sheet2!AT82</f>
        <v>0</v>
      </c>
      <c r="AM56" s="13">
        <v>0</v>
      </c>
      <c r="AO56" s="10" t="s">
        <v>353</v>
      </c>
      <c r="AP56" s="15">
        <f t="shared" si="11"/>
        <v>0.21510975834716842</v>
      </c>
      <c r="AQ56" s="15">
        <f t="shared" si="12"/>
        <v>4.7181331857590852E-2</v>
      </c>
      <c r="AR56" s="15">
        <f t="shared" si="13"/>
        <v>0.35027319682715363</v>
      </c>
      <c r="AS56" s="15">
        <f t="shared" si="14"/>
        <v>0.29370134661501568</v>
      </c>
      <c r="AT56" s="15">
        <f t="shared" si="15"/>
        <v>1.0505257332595462E-2</v>
      </c>
      <c r="AU56" s="15">
        <f t="shared" si="16"/>
        <v>0.15730031359527763</v>
      </c>
      <c r="AV56" s="15">
        <f t="shared" si="17"/>
        <v>0.11043811104962183</v>
      </c>
      <c r="AW56" s="15"/>
      <c r="AX56" s="16">
        <f t="shared" si="10"/>
        <v>3.5894221685588583E-2</v>
      </c>
      <c r="AZ56" s="18">
        <f t="shared" si="18"/>
        <v>-3.1436604745819384E-3</v>
      </c>
      <c r="BA56" s="17">
        <f t="shared" si="19"/>
        <v>7.0482745140282702E-2</v>
      </c>
      <c r="BB56" s="12"/>
      <c r="BC56" s="12"/>
      <c r="BD56" s="12"/>
      <c r="BE56" s="12"/>
      <c r="BF56" s="12"/>
    </row>
    <row r="57" spans="1:58">
      <c r="A57" s="10" t="s">
        <v>355</v>
      </c>
      <c r="B57" s="10" t="s">
        <v>356</v>
      </c>
      <c r="D57" s="14">
        <f t="shared" si="20"/>
        <v>35</v>
      </c>
      <c r="E57" s="13">
        <f>Sheet2!E83/Sheet2!AO83</f>
        <v>0</v>
      </c>
      <c r="F57" s="13">
        <f>Sheet2!F83/Sheet2!AP83</f>
        <v>0</v>
      </c>
      <c r="G57" s="13">
        <f>Sheet2!G83/Sheet2!AQ83</f>
        <v>0</v>
      </c>
      <c r="H57" s="13">
        <f>Sheet2!H83/Sheet2!AR83</f>
        <v>0</v>
      </c>
      <c r="I57" s="13">
        <f>Sheet2!I83/Sheet2!AS83</f>
        <v>2.3297365470852018E-2</v>
      </c>
      <c r="J57" s="13">
        <f>Sheet2!J83/Sheet2!AT83</f>
        <v>9.318946188340807E-2</v>
      </c>
      <c r="K57" s="13">
        <f>Sheet2!K83/Sheet2!AU83</f>
        <v>1.2612107623318386E-2</v>
      </c>
      <c r="L57" s="13">
        <f>Sheet2!L83/Sheet2!AO83</f>
        <v>0</v>
      </c>
      <c r="M57" s="13">
        <f>Sheet2!M83/Sheet2!AP83</f>
        <v>0</v>
      </c>
      <c r="N57" s="13">
        <f>Sheet2!N83/Sheet2!AQ83</f>
        <v>0</v>
      </c>
      <c r="O57" s="13">
        <f>Sheet2!O83/Sheet2!AR83</f>
        <v>0</v>
      </c>
      <c r="P57" s="13">
        <f>Sheet2!P83/Sheet2!AS83</f>
        <v>0</v>
      </c>
      <c r="Q57" s="13">
        <f>Sheet2!Q83/Sheet2!AT83</f>
        <v>0</v>
      </c>
      <c r="R57" s="13">
        <f>Sheet2!R83/Sheet2!AU83</f>
        <v>0</v>
      </c>
      <c r="S57" s="13">
        <f>Sheet2!S83/Sheet2!AO83</f>
        <v>1.1210762331838564E-2</v>
      </c>
      <c r="T57" s="13">
        <f>Sheet2!T83/Sheet2!AP83</f>
        <v>8.4080717488789238E-3</v>
      </c>
      <c r="U57" s="13">
        <f>Sheet2!U83/Sheet2!AQ83</f>
        <v>1.7972253363228701E-2</v>
      </c>
      <c r="V57" s="13">
        <f>Sheet2!V83/Sheet2!AR83</f>
        <v>5.547841928251121E-2</v>
      </c>
      <c r="W57" s="13">
        <f>Sheet2!W83/Sheet2!AS83</f>
        <v>0.14124719730941704</v>
      </c>
      <c r="X57" s="13">
        <f>Sheet2!X83/Sheet2!AT83</f>
        <v>5.8590246636771297E-3</v>
      </c>
      <c r="Y57" s="13">
        <f>Sheet2!Y83/Sheet2!AU83</f>
        <v>8.9228419282511212E-2</v>
      </c>
      <c r="Z57" s="13">
        <f>Sheet2!Z83/Sheet2!AO83</f>
        <v>7.7073991031390131E-3</v>
      </c>
      <c r="AA57" s="13">
        <f>Sheet2!AA83/Sheet2!AP83</f>
        <v>0</v>
      </c>
      <c r="AB57" s="13">
        <f>Sheet2!AB83/Sheet2!AQ83</f>
        <v>3.3632286995515695E-6</v>
      </c>
      <c r="AC57" s="13">
        <f>Sheet2!AC83/Sheet2!AR83</f>
        <v>6.1659192825112106E-6</v>
      </c>
      <c r="AD57" s="13">
        <f>Sheet2!AD83/Sheet2!AS83</f>
        <v>0.6161213565022422</v>
      </c>
      <c r="AE57" s="13">
        <f>Sheet2!AE83/Sheet2!AT83</f>
        <v>3.4576513452914799E-2</v>
      </c>
      <c r="AF57" s="13">
        <f>Sheet2!AF83/Sheet2!AU83</f>
        <v>6.9156390134529145E-3</v>
      </c>
      <c r="AG57" s="13">
        <f>Sheet2!AG83/Sheet2!AO83</f>
        <v>0</v>
      </c>
      <c r="AH57" s="13">
        <f>Sheet2!AH83/Sheet2!AP83</f>
        <v>0</v>
      </c>
      <c r="AI57" s="13">
        <f>Sheet2!AI83/Sheet2!AQ83</f>
        <v>0</v>
      </c>
      <c r="AJ57" s="13">
        <f>Sheet2!AJ83/Sheet2!AR83</f>
        <v>0</v>
      </c>
      <c r="AK57" s="13">
        <f>Sheet2!AK83/Sheet2!AS83</f>
        <v>0</v>
      </c>
      <c r="AL57" s="13">
        <f>Sheet2!AL83/Sheet2!AT83</f>
        <v>0</v>
      </c>
      <c r="AM57" s="13">
        <v>0</v>
      </c>
      <c r="AO57" s="10" t="s">
        <v>355</v>
      </c>
      <c r="AP57" s="15">
        <f t="shared" si="11"/>
        <v>1.8918161434977578E-2</v>
      </c>
      <c r="AQ57" s="15">
        <f t="shared" si="12"/>
        <v>8.4080717488789238E-3</v>
      </c>
      <c r="AR57" s="15">
        <f t="shared" si="13"/>
        <v>1.7975616591928253E-2</v>
      </c>
      <c r="AS57" s="15">
        <f t="shared" si="14"/>
        <v>5.5484585201793724E-2</v>
      </c>
      <c r="AT57" s="15">
        <f t="shared" si="15"/>
        <v>0.78066591928251128</v>
      </c>
      <c r="AU57" s="15">
        <f t="shared" si="16"/>
        <v>0.13362499999999999</v>
      </c>
      <c r="AV57" s="15">
        <f t="shared" si="17"/>
        <v>0.18126027653213753</v>
      </c>
      <c r="AW57" s="15"/>
      <c r="AX57" s="16">
        <f t="shared" si="10"/>
        <v>3.6252655478552345E-2</v>
      </c>
      <c r="AZ57" s="18">
        <f t="shared" si="18"/>
        <v>1.1165413831349646E-2</v>
      </c>
      <c r="BA57" s="17">
        <f t="shared" si="19"/>
        <v>0.18200165889722403</v>
      </c>
      <c r="BB57" s="12"/>
      <c r="BC57" s="12"/>
      <c r="BD57" s="12"/>
      <c r="BE57" s="12"/>
      <c r="BF57" s="12"/>
    </row>
    <row r="58" spans="1:58">
      <c r="A58" s="10" t="s">
        <v>357</v>
      </c>
      <c r="B58" s="10" t="s">
        <v>358</v>
      </c>
      <c r="D58" s="14">
        <f t="shared" si="20"/>
        <v>35</v>
      </c>
      <c r="E58" s="13">
        <f>Sheet2!E84/Sheet2!AO84</f>
        <v>0</v>
      </c>
      <c r="F58" s="13">
        <f>Sheet2!F84/Sheet2!AP84</f>
        <v>0</v>
      </c>
      <c r="G58" s="13">
        <f>Sheet2!G84/Sheet2!AQ84</f>
        <v>0</v>
      </c>
      <c r="H58" s="13">
        <f>Sheet2!H84/Sheet2!AR84</f>
        <v>0</v>
      </c>
      <c r="I58" s="13">
        <f>Sheet2!I84/Sheet2!AS84</f>
        <v>0</v>
      </c>
      <c r="J58" s="13">
        <f>Sheet2!J84/Sheet2!AT84</f>
        <v>0</v>
      </c>
      <c r="K58" s="13">
        <f>Sheet2!K84/Sheet2!AU84</f>
        <v>0</v>
      </c>
      <c r="L58" s="13">
        <f>Sheet2!L84/Sheet2!AO84</f>
        <v>0</v>
      </c>
      <c r="M58" s="13">
        <f>Sheet2!M84/Sheet2!AP84</f>
        <v>0</v>
      </c>
      <c r="N58" s="13">
        <f>Sheet2!N84/Sheet2!AQ84</f>
        <v>0</v>
      </c>
      <c r="O58" s="13">
        <f>Sheet2!O84/Sheet2!AR84</f>
        <v>0</v>
      </c>
      <c r="P58" s="13">
        <f>Sheet2!P84/Sheet2!AS84</f>
        <v>0</v>
      </c>
      <c r="Q58" s="13">
        <f>Sheet2!Q84/Sheet2!AT84</f>
        <v>0</v>
      </c>
      <c r="R58" s="13">
        <f>Sheet2!R84/Sheet2!AU84</f>
        <v>4.6689700252124379E-5</v>
      </c>
      <c r="S58" s="13">
        <f>Sheet2!S84/Sheet2!AO84</f>
        <v>0</v>
      </c>
      <c r="T58" s="13">
        <f>Sheet2!T84/Sheet2!AP84</f>
        <v>0</v>
      </c>
      <c r="U58" s="13">
        <f>Sheet2!U84/Sheet2!AQ84</f>
        <v>0</v>
      </c>
      <c r="V58" s="13">
        <f>Sheet2!V84/Sheet2!AR84</f>
        <v>1.8675880100849752E-5</v>
      </c>
      <c r="W58" s="13">
        <f>Sheet2!W84/Sheet2!AS84</f>
        <v>1.371976841908675E-2</v>
      </c>
      <c r="X58" s="13">
        <f>Sheet2!X84/Sheet2!AT84</f>
        <v>3.02483892053413E-3</v>
      </c>
      <c r="Y58" s="13">
        <f>Sheet2!Y84/Sheet2!AU84</f>
        <v>1.8675880100849752E-4</v>
      </c>
      <c r="Z58" s="13">
        <f>Sheet2!Z84/Sheet2!AO84</f>
        <v>0</v>
      </c>
      <c r="AA58" s="13">
        <f>Sheet2!AA84/Sheet2!AP84</f>
        <v>0</v>
      </c>
      <c r="AB58" s="13">
        <f>Sheet2!AB84/Sheet2!AQ84</f>
        <v>0</v>
      </c>
      <c r="AC58" s="13">
        <f>Sheet2!AC84/Sheet2!AR84</f>
        <v>0</v>
      </c>
      <c r="AD58" s="13">
        <f>Sheet2!AD84/Sheet2!AS84</f>
        <v>0</v>
      </c>
      <c r="AE58" s="13">
        <f>Sheet2!AE84/Sheet2!AT84</f>
        <v>2.801382015127463E-5</v>
      </c>
      <c r="AF58" s="13">
        <f>Sheet2!AF84/Sheet2!AU84</f>
        <v>0</v>
      </c>
      <c r="AG58" s="13">
        <f>Sheet2!AG84/Sheet2!AO84</f>
        <v>0</v>
      </c>
      <c r="AH58" s="13">
        <f>Sheet2!AH84/Sheet2!AP84</f>
        <v>0</v>
      </c>
      <c r="AI58" s="13">
        <f>Sheet2!AI84/Sheet2!AQ84</f>
        <v>0</v>
      </c>
      <c r="AJ58" s="13">
        <f>Sheet2!AJ84/Sheet2!AR84</f>
        <v>0</v>
      </c>
      <c r="AK58" s="13">
        <f>Sheet2!AK84/Sheet2!AS84</f>
        <v>0</v>
      </c>
      <c r="AL58" s="13">
        <f>Sheet2!AL84/Sheet2!AT84</f>
        <v>0</v>
      </c>
      <c r="AM58" s="13">
        <v>0</v>
      </c>
      <c r="AO58" s="10" t="s">
        <v>357</v>
      </c>
      <c r="AP58" s="15">
        <f t="shared" si="11"/>
        <v>0</v>
      </c>
      <c r="AQ58" s="15">
        <f t="shared" si="12"/>
        <v>0</v>
      </c>
      <c r="AR58" s="15">
        <f t="shared" si="13"/>
        <v>0</v>
      </c>
      <c r="AS58" s="15">
        <f t="shared" si="14"/>
        <v>1.8675880100849752E-5</v>
      </c>
      <c r="AT58" s="15">
        <f t="shared" si="15"/>
        <v>1.371976841908675E-2</v>
      </c>
      <c r="AU58" s="15">
        <f t="shared" si="16"/>
        <v>3.0528527406854045E-3</v>
      </c>
      <c r="AV58" s="15">
        <f t="shared" si="17"/>
        <v>3.8908083543436983E-4</v>
      </c>
      <c r="AW58" s="15"/>
      <c r="AX58" s="16">
        <f t="shared" si="10"/>
        <v>5.2061751137295073E-4</v>
      </c>
      <c r="AZ58" s="18">
        <f t="shared" si="18"/>
        <v>1.5954043574614358E-4</v>
      </c>
      <c r="BA58" s="17">
        <f t="shared" si="19"/>
        <v>0.10978355923419895</v>
      </c>
      <c r="BB58" s="12"/>
      <c r="BC58" s="12"/>
      <c r="BD58" s="12"/>
      <c r="BE58" s="12"/>
      <c r="BF58" s="12"/>
    </row>
    <row r="59" spans="1:58">
      <c r="A59" s="10" t="s">
        <v>359</v>
      </c>
      <c r="B59" s="10" t="s">
        <v>360</v>
      </c>
      <c r="D59" s="14">
        <f t="shared" si="20"/>
        <v>35</v>
      </c>
      <c r="E59" s="13">
        <f>Sheet2!E85/Sheet2!AO85</f>
        <v>0</v>
      </c>
      <c r="F59" s="13">
        <f>Sheet2!F85/Sheet2!AP85</f>
        <v>0</v>
      </c>
      <c r="G59" s="13">
        <f>Sheet2!G85/Sheet2!AQ85</f>
        <v>0</v>
      </c>
      <c r="H59" s="13">
        <f>Sheet2!H85/Sheet2!AR85</f>
        <v>0</v>
      </c>
      <c r="I59" s="13">
        <f>Sheet2!I85/Sheet2!AS85</f>
        <v>0</v>
      </c>
      <c r="J59" s="13">
        <f>Sheet2!J85/Sheet2!AT85</f>
        <v>0</v>
      </c>
      <c r="K59" s="13">
        <f>Sheet2!K85/Sheet2!AU85</f>
        <v>0</v>
      </c>
      <c r="L59" s="13">
        <f>Sheet2!L85/Sheet2!AO85</f>
        <v>0</v>
      </c>
      <c r="M59" s="13">
        <f>Sheet2!M85/Sheet2!AP85</f>
        <v>0</v>
      </c>
      <c r="N59" s="13">
        <f>Sheet2!N85/Sheet2!AQ85</f>
        <v>0</v>
      </c>
      <c r="O59" s="13">
        <f>Sheet2!O85/Sheet2!AR85</f>
        <v>0</v>
      </c>
      <c r="P59" s="13">
        <f>Sheet2!P85/Sheet2!AS85</f>
        <v>0</v>
      </c>
      <c r="Q59" s="13">
        <f>Sheet2!Q85/Sheet2!AT85</f>
        <v>0</v>
      </c>
      <c r="R59" s="13">
        <f>Sheet2!R85/Sheet2!AU85</f>
        <v>0</v>
      </c>
      <c r="S59" s="13">
        <f>Sheet2!S85/Sheet2!AO85</f>
        <v>0</v>
      </c>
      <c r="T59" s="13">
        <f>Sheet2!T85/Sheet2!AP85</f>
        <v>0</v>
      </c>
      <c r="U59" s="13">
        <f>Sheet2!U85/Sheet2!AQ85</f>
        <v>1.2227074235807861E-3</v>
      </c>
      <c r="V59" s="13">
        <f>Sheet2!V85/Sheet2!AR85</f>
        <v>0</v>
      </c>
      <c r="W59" s="13">
        <f>Sheet2!W85/Sheet2!AS85</f>
        <v>0</v>
      </c>
      <c r="X59" s="13">
        <f>Sheet2!X85/Sheet2!AT85</f>
        <v>0</v>
      </c>
      <c r="Y59" s="13">
        <f>Sheet2!Y85/Sheet2!AU85</f>
        <v>0</v>
      </c>
      <c r="Z59" s="13">
        <f>Sheet2!Z85/Sheet2!AO85</f>
        <v>0</v>
      </c>
      <c r="AA59" s="13">
        <f>Sheet2!AA85/Sheet2!AP85</f>
        <v>0</v>
      </c>
      <c r="AB59" s="13">
        <f>Sheet2!AB85/Sheet2!AQ85</f>
        <v>0</v>
      </c>
      <c r="AC59" s="13">
        <f>Sheet2!AC85/Sheet2!AR85</f>
        <v>0</v>
      </c>
      <c r="AD59" s="13">
        <f>Sheet2!AD85/Sheet2!AS85</f>
        <v>0</v>
      </c>
      <c r="AE59" s="13">
        <f>Sheet2!AE85/Sheet2!AT85</f>
        <v>0</v>
      </c>
      <c r="AF59" s="13">
        <f>Sheet2!AF85/Sheet2!AU85</f>
        <v>0</v>
      </c>
      <c r="AG59" s="13">
        <f>Sheet2!AG85/Sheet2!AO85</f>
        <v>0</v>
      </c>
      <c r="AH59" s="13">
        <f>Sheet2!AH85/Sheet2!AP85</f>
        <v>0</v>
      </c>
      <c r="AI59" s="13">
        <f>Sheet2!AI85/Sheet2!AQ85</f>
        <v>0</v>
      </c>
      <c r="AJ59" s="13">
        <f>Sheet2!AJ85/Sheet2!AR85</f>
        <v>0</v>
      </c>
      <c r="AK59" s="13">
        <f>Sheet2!AK85/Sheet2!AS85</f>
        <v>0</v>
      </c>
      <c r="AL59" s="13">
        <f>Sheet2!AL85/Sheet2!AT85</f>
        <v>0</v>
      </c>
      <c r="AM59" s="13">
        <v>0</v>
      </c>
      <c r="AO59" s="10" t="s">
        <v>359</v>
      </c>
      <c r="AP59" s="15">
        <f t="shared" si="11"/>
        <v>0</v>
      </c>
      <c r="AQ59" s="15">
        <f t="shared" si="12"/>
        <v>0</v>
      </c>
      <c r="AR59" s="15">
        <f t="shared" si="13"/>
        <v>1.2227074235807861E-3</v>
      </c>
      <c r="AS59" s="15">
        <f t="shared" si="14"/>
        <v>0</v>
      </c>
      <c r="AT59" s="15">
        <f t="shared" si="15"/>
        <v>0</v>
      </c>
      <c r="AU59" s="15">
        <f t="shared" si="16"/>
        <v>0</v>
      </c>
      <c r="AV59" s="15">
        <f t="shared" si="17"/>
        <v>0</v>
      </c>
      <c r="AW59" s="15"/>
      <c r="AX59" s="16">
        <f t="shared" si="10"/>
        <v>3.7051740108508667E-5</v>
      </c>
      <c r="AZ59" s="18">
        <f t="shared" si="18"/>
        <v>-8.852651703949472E-6</v>
      </c>
      <c r="BA59" s="17">
        <f t="shared" si="19"/>
        <v>4.1027825099375331E-2</v>
      </c>
      <c r="BB59" s="12"/>
      <c r="BC59" s="12"/>
      <c r="BD59" s="12"/>
      <c r="BE59" s="12"/>
      <c r="BF59" s="12"/>
    </row>
    <row r="60" spans="1:58">
      <c r="A60" s="10" t="s">
        <v>361</v>
      </c>
      <c r="B60" s="10" t="s">
        <v>362</v>
      </c>
      <c r="D60" s="14">
        <f t="shared" si="20"/>
        <v>35</v>
      </c>
      <c r="E60" s="13">
        <f>Sheet2!E86/Sheet2!AO86</f>
        <v>1.4858841010401188E-2</v>
      </c>
      <c r="F60" s="13">
        <f>Sheet2!F86/Sheet2!AP86</f>
        <v>0.59435364041604755</v>
      </c>
      <c r="G60" s="13">
        <f>Sheet2!G86/Sheet2!AQ86</f>
        <v>0</v>
      </c>
      <c r="H60" s="13">
        <f>Sheet2!H86/Sheet2!AR86</f>
        <v>1.7459138187221398E-3</v>
      </c>
      <c r="I60" s="13">
        <f>Sheet2!I86/Sheet2!AS86</f>
        <v>0.52005943536404164</v>
      </c>
      <c r="J60" s="13">
        <f>Sheet2!J86/Sheet2!AT86</f>
        <v>0</v>
      </c>
      <c r="K60" s="13">
        <f>Sheet2!K86/Sheet2!AU86</f>
        <v>0</v>
      </c>
      <c r="L60" s="13">
        <f>Sheet2!L86/Sheet2!AO86</f>
        <v>0</v>
      </c>
      <c r="M60" s="13">
        <f>Sheet2!M86/Sheet2!AP86</f>
        <v>0</v>
      </c>
      <c r="N60" s="13">
        <f>Sheet2!N86/Sheet2!AQ86</f>
        <v>2.971768202080238E-7</v>
      </c>
      <c r="O60" s="13">
        <f>Sheet2!O86/Sheet2!AR86</f>
        <v>0</v>
      </c>
      <c r="P60" s="13">
        <f>Sheet2!P86/Sheet2!AS86</f>
        <v>0</v>
      </c>
      <c r="Q60" s="13">
        <f>Sheet2!Q86/Sheet2!AT86</f>
        <v>3.7147102526002975E-8</v>
      </c>
      <c r="R60" s="13">
        <f>Sheet2!R86/Sheet2!AU86</f>
        <v>3.7147102526002975E-8</v>
      </c>
      <c r="S60" s="13">
        <f>Sheet2!S86/Sheet2!AO86</f>
        <v>0.21034327340267459</v>
      </c>
      <c r="T60" s="13">
        <f>Sheet2!T86/Sheet2!AP86</f>
        <v>7.3212481426448733E-2</v>
      </c>
      <c r="U60" s="13">
        <f>Sheet2!U86/Sheet2!AQ86</f>
        <v>5.0558692421991083E-2</v>
      </c>
      <c r="V60" s="13">
        <f>Sheet2!V86/Sheet2!AR86</f>
        <v>0.31256854383358096</v>
      </c>
      <c r="W60" s="13">
        <f>Sheet2!W86/Sheet2!AS86</f>
        <v>0.25301120505200592</v>
      </c>
      <c r="X60" s="13">
        <f>Sheet2!X86/Sheet2!AT86</f>
        <v>0.17002868053491826</v>
      </c>
      <c r="Y60" s="13">
        <f>Sheet2!Y86/Sheet2!AU86</f>
        <v>3.310688558692422E-2</v>
      </c>
      <c r="Z60" s="13">
        <f>Sheet2!Z86/Sheet2!AO86</f>
        <v>1.0462355126300149E-2</v>
      </c>
      <c r="AA60" s="13">
        <f>Sheet2!AA86/Sheet2!AP86</f>
        <v>9.4753343239227343E-3</v>
      </c>
      <c r="AB60" s="13">
        <f>Sheet2!AB86/Sheet2!AQ86</f>
        <v>1.4450371471025261E-2</v>
      </c>
      <c r="AC60" s="13">
        <f>Sheet2!AC86/Sheet2!AR86</f>
        <v>1.439851411589896E-2</v>
      </c>
      <c r="AD60" s="13">
        <f>Sheet2!AD86/Sheet2!AS86</f>
        <v>2.7642869242199108E-2</v>
      </c>
      <c r="AE60" s="13">
        <f>Sheet2!AE86/Sheet2!AT86</f>
        <v>1.1147161961367013E-3</v>
      </c>
      <c r="AF60" s="13">
        <f>Sheet2!AF86/Sheet2!AU86</f>
        <v>8.3345988112927191E-3</v>
      </c>
      <c r="AG60" s="13">
        <f>Sheet2!AG86/Sheet2!AO86</f>
        <v>0</v>
      </c>
      <c r="AH60" s="13">
        <f>Sheet2!AH86/Sheet2!AP86</f>
        <v>0</v>
      </c>
      <c r="AI60" s="13">
        <f>Sheet2!AI86/Sheet2!AQ86</f>
        <v>0</v>
      </c>
      <c r="AJ60" s="13">
        <f>Sheet2!AJ86/Sheet2!AR86</f>
        <v>0</v>
      </c>
      <c r="AK60" s="13">
        <f>Sheet2!AK86/Sheet2!AS86</f>
        <v>0</v>
      </c>
      <c r="AL60" s="13">
        <f>Sheet2!AL86/Sheet2!AT86</f>
        <v>0</v>
      </c>
      <c r="AM60" s="13">
        <v>0</v>
      </c>
      <c r="AO60" s="10" t="s">
        <v>361</v>
      </c>
      <c r="AP60" s="15">
        <f t="shared" si="11"/>
        <v>0.23566446953937592</v>
      </c>
      <c r="AQ60" s="15">
        <f t="shared" si="12"/>
        <v>0.67704145616641909</v>
      </c>
      <c r="AR60" s="15">
        <f t="shared" si="13"/>
        <v>6.5009361069836555E-2</v>
      </c>
      <c r="AS60" s="15">
        <f t="shared" si="14"/>
        <v>0.32871297176820208</v>
      </c>
      <c r="AT60" s="15">
        <f t="shared" si="15"/>
        <v>0.80071350965824672</v>
      </c>
      <c r="AU60" s="15">
        <f t="shared" si="16"/>
        <v>0.1711434338781575</v>
      </c>
      <c r="AV60" s="15">
        <f t="shared" si="17"/>
        <v>6.9069202575532437E-2</v>
      </c>
      <c r="AW60" s="15"/>
      <c r="AX60" s="16">
        <f t="shared" si="10"/>
        <v>7.1131951656235468E-2</v>
      </c>
      <c r="AZ60" s="18">
        <f t="shared" si="18"/>
        <v>-5.3858282376832347E-3</v>
      </c>
      <c r="BA60" s="17">
        <f t="shared" si="19"/>
        <v>3.7840777570823762E-2</v>
      </c>
      <c r="BB60" s="12"/>
      <c r="BC60" s="12"/>
      <c r="BD60" s="12"/>
      <c r="BE60" s="12"/>
      <c r="BF60" s="12"/>
    </row>
    <row r="61" spans="1:58">
      <c r="A61" s="10" t="s">
        <v>363</v>
      </c>
      <c r="B61" s="10" t="s">
        <v>364</v>
      </c>
      <c r="D61" s="14">
        <f t="shared" si="20"/>
        <v>35</v>
      </c>
      <c r="E61" s="13">
        <f>Sheet2!E87/Sheet2!AO87</f>
        <v>1.1631991353688192E-4</v>
      </c>
      <c r="F61" s="13">
        <f>Sheet2!F87/Sheet2!AP87</f>
        <v>2.0264793299108351E-5</v>
      </c>
      <c r="G61" s="13">
        <f>Sheet2!G87/Sheet2!AQ87</f>
        <v>0</v>
      </c>
      <c r="H61" s="13">
        <f>Sheet2!H87/Sheet2!AR87</f>
        <v>7.1940016211834643E-3</v>
      </c>
      <c r="I61" s="13">
        <f>Sheet2!I87/Sheet2!AS87</f>
        <v>0</v>
      </c>
      <c r="J61" s="13">
        <f>Sheet2!J87/Sheet2!AT87</f>
        <v>1.0132396649554174E-4</v>
      </c>
      <c r="K61" s="13">
        <f>Sheet2!K87/Sheet2!AU87</f>
        <v>0</v>
      </c>
      <c r="L61" s="13">
        <f>Sheet2!L87/Sheet2!AO87</f>
        <v>0</v>
      </c>
      <c r="M61" s="13">
        <f>Sheet2!M87/Sheet2!AP87</f>
        <v>0</v>
      </c>
      <c r="N61" s="13">
        <f>Sheet2!N87/Sheet2!AQ87</f>
        <v>0</v>
      </c>
      <c r="O61" s="13">
        <f>Sheet2!O87/Sheet2!AR87</f>
        <v>0</v>
      </c>
      <c r="P61" s="13">
        <f>Sheet2!P87/Sheet2!AS87</f>
        <v>0</v>
      </c>
      <c r="Q61" s="13">
        <f>Sheet2!Q87/Sheet2!AT87</f>
        <v>0</v>
      </c>
      <c r="R61" s="13">
        <f>Sheet2!R87/Sheet2!AU87</f>
        <v>0</v>
      </c>
      <c r="S61" s="13">
        <f>Sheet2!S87/Sheet2!AO87</f>
        <v>4.7986760335044579E-3</v>
      </c>
      <c r="T61" s="13">
        <f>Sheet2!T87/Sheet2!AP87</f>
        <v>6.3353215347203458E-3</v>
      </c>
      <c r="U61" s="13">
        <f>Sheet2!U87/Sheet2!AQ87</f>
        <v>4.6477506079437986E-3</v>
      </c>
      <c r="V61" s="13">
        <f>Sheet2!V87/Sheet2!AR87</f>
        <v>1.1355005403944881E-2</v>
      </c>
      <c r="W61" s="13">
        <f>Sheet2!W87/Sheet2!AS87</f>
        <v>8.5729329910834914E-3</v>
      </c>
      <c r="X61" s="13">
        <f>Sheet2!X87/Sheet2!AT87</f>
        <v>1.1758126182112942E-2</v>
      </c>
      <c r="Y61" s="13">
        <f>Sheet2!Y87/Sheet2!AU87</f>
        <v>3.7793096460416102E-3</v>
      </c>
      <c r="Z61" s="13">
        <f>Sheet2!Z87/Sheet2!AO87</f>
        <v>6.2348014050256684E-6</v>
      </c>
      <c r="AA61" s="13">
        <f>Sheet2!AA87/Sheet2!AP87</f>
        <v>6.7549310997027826E-5</v>
      </c>
      <c r="AB61" s="13">
        <f>Sheet2!AB87/Sheet2!AQ87</f>
        <v>0</v>
      </c>
      <c r="AC61" s="13">
        <f>Sheet2!AC87/Sheet2!AR87</f>
        <v>0</v>
      </c>
      <c r="AD61" s="13">
        <f>Sheet2!AD87/Sheet2!AS87</f>
        <v>0</v>
      </c>
      <c r="AE61" s="13">
        <f>Sheet2!AE87/Sheet2!AT87</f>
        <v>2.509456903539584E-5</v>
      </c>
      <c r="AF61" s="13">
        <f>Sheet2!AF87/Sheet2!AU87</f>
        <v>0</v>
      </c>
      <c r="AG61" s="13">
        <f>Sheet2!AG87/Sheet2!AO87</f>
        <v>0</v>
      </c>
      <c r="AH61" s="13">
        <f>Sheet2!AH87/Sheet2!AP87</f>
        <v>0</v>
      </c>
      <c r="AI61" s="13">
        <f>Sheet2!AI87/Sheet2!AQ87</f>
        <v>5.4039448797622262E-8</v>
      </c>
      <c r="AJ61" s="13">
        <f>Sheet2!AJ87/Sheet2!AR87</f>
        <v>2.0481423939475819E-2</v>
      </c>
      <c r="AK61" s="13">
        <f>Sheet2!AK87/Sheet2!AS87</f>
        <v>1.4860848419346122E-5</v>
      </c>
      <c r="AL61" s="13">
        <f>Sheet2!AL87/Sheet2!AT87</f>
        <v>1.3509862199405566E-6</v>
      </c>
      <c r="AM61" s="13">
        <v>0</v>
      </c>
      <c r="AO61" s="10" t="s">
        <v>363</v>
      </c>
      <c r="AP61" s="15">
        <f t="shared" si="11"/>
        <v>4.9212307484463652E-3</v>
      </c>
      <c r="AQ61" s="15">
        <f t="shared" si="12"/>
        <v>6.423135639016482E-3</v>
      </c>
      <c r="AR61" s="15">
        <f t="shared" si="13"/>
        <v>4.6478046473925963E-3</v>
      </c>
      <c r="AS61" s="15">
        <f t="shared" si="14"/>
        <v>3.9030430964604165E-2</v>
      </c>
      <c r="AT61" s="15">
        <f t="shared" si="15"/>
        <v>8.5877938395028369E-3</v>
      </c>
      <c r="AU61" s="15">
        <f t="shared" si="16"/>
        <v>1.1885895703863818E-2</v>
      </c>
      <c r="AV61" s="15">
        <f t="shared" si="17"/>
        <v>6.2988494100693496E-3</v>
      </c>
      <c r="AW61" s="15"/>
      <c r="AX61" s="16">
        <f t="shared" si="10"/>
        <v>2.4786406349362306E-3</v>
      </c>
      <c r="AZ61" s="18">
        <f t="shared" si="18"/>
        <v>1.4962648654514389E-4</v>
      </c>
      <c r="BA61" s="17">
        <f t="shared" si="19"/>
        <v>1.6515981644586123E-2</v>
      </c>
      <c r="BB61" s="12"/>
      <c r="BC61" s="12"/>
      <c r="BD61" s="12"/>
      <c r="BE61" s="12"/>
      <c r="BF61" s="12"/>
    </row>
    <row r="62" spans="1:58">
      <c r="A62" s="10" t="s">
        <v>365</v>
      </c>
      <c r="B62" s="10" t="s">
        <v>366</v>
      </c>
      <c r="D62" s="14">
        <f t="shared" si="20"/>
        <v>35</v>
      </c>
      <c r="E62" s="13">
        <f>Sheet2!E88/Sheet2!AO88</f>
        <v>0</v>
      </c>
      <c r="F62" s="13">
        <f>Sheet2!F88/Sheet2!AP88</f>
        <v>0</v>
      </c>
      <c r="G62" s="13">
        <f>Sheet2!G88/Sheet2!AQ88</f>
        <v>0</v>
      </c>
      <c r="H62" s="13">
        <f>Sheet2!H88/Sheet2!AR88</f>
        <v>0</v>
      </c>
      <c r="I62" s="13">
        <f>Sheet2!I88/Sheet2!AS88</f>
        <v>0.96479791395045633</v>
      </c>
      <c r="J62" s="13">
        <f>Sheet2!J88/Sheet2!AT88</f>
        <v>0</v>
      </c>
      <c r="K62" s="13">
        <f>Sheet2!K88/Sheet2!AU88</f>
        <v>0</v>
      </c>
      <c r="L62" s="13">
        <f>Sheet2!L88/Sheet2!AO88</f>
        <v>0</v>
      </c>
      <c r="M62" s="13">
        <f>Sheet2!M88/Sheet2!AP88</f>
        <v>0</v>
      </c>
      <c r="N62" s="13">
        <f>Sheet2!N88/Sheet2!AQ88</f>
        <v>0</v>
      </c>
      <c r="O62" s="13">
        <f>Sheet2!O88/Sheet2!AR88</f>
        <v>0</v>
      </c>
      <c r="P62" s="13">
        <f>Sheet2!P88/Sheet2!AS88</f>
        <v>0</v>
      </c>
      <c r="Q62" s="13">
        <f>Sheet2!Q88/Sheet2!AT88</f>
        <v>0</v>
      </c>
      <c r="R62" s="13">
        <f>Sheet2!R88/Sheet2!AU88</f>
        <v>0</v>
      </c>
      <c r="S62" s="13">
        <f>Sheet2!S88/Sheet2!AO88</f>
        <v>2.4777053455019557E-2</v>
      </c>
      <c r="T62" s="13">
        <f>Sheet2!T88/Sheet2!AP88</f>
        <v>1.0430247718383311E-3</v>
      </c>
      <c r="U62" s="13">
        <f>Sheet2!U88/Sheet2!AQ88</f>
        <v>1.4341955671447196E-2</v>
      </c>
      <c r="V62" s="13">
        <f>Sheet2!V88/Sheet2!AR88</f>
        <v>1.5785893089960888E-2</v>
      </c>
      <c r="W62" s="13">
        <f>Sheet2!W88/Sheet2!AS88</f>
        <v>3.8915462842242503E-2</v>
      </c>
      <c r="X62" s="13">
        <f>Sheet2!X88/Sheet2!AT88</f>
        <v>3.3827900912646676E-4</v>
      </c>
      <c r="Y62" s="13">
        <f>Sheet2!Y88/Sheet2!AU88</f>
        <v>3.8591916558018254E-5</v>
      </c>
      <c r="Z62" s="13">
        <f>Sheet2!Z88/Sheet2!AO88</f>
        <v>0</v>
      </c>
      <c r="AA62" s="13">
        <f>Sheet2!AA88/Sheet2!AP88</f>
        <v>0</v>
      </c>
      <c r="AB62" s="13">
        <f>Sheet2!AB88/Sheet2!AQ88</f>
        <v>9.6479791395045629E-5</v>
      </c>
      <c r="AC62" s="13">
        <f>Sheet2!AC88/Sheet2!AR88</f>
        <v>2.2164276401564537E-6</v>
      </c>
      <c r="AD62" s="13">
        <f>Sheet2!AD88/Sheet2!AS88</f>
        <v>1.4341590612777054E-4</v>
      </c>
      <c r="AE62" s="13">
        <f>Sheet2!AE88/Sheet2!AT88</f>
        <v>4.4461277705345505E-3</v>
      </c>
      <c r="AF62" s="13">
        <f>Sheet2!AF88/Sheet2!AU88</f>
        <v>0</v>
      </c>
      <c r="AG62" s="13">
        <f>Sheet2!AG88/Sheet2!AO88</f>
        <v>0</v>
      </c>
      <c r="AH62" s="13">
        <f>Sheet2!AH88/Sheet2!AP88</f>
        <v>0</v>
      </c>
      <c r="AI62" s="13">
        <f>Sheet2!AI88/Sheet2!AQ88</f>
        <v>0</v>
      </c>
      <c r="AJ62" s="13">
        <f>Sheet2!AJ88/Sheet2!AR88</f>
        <v>0</v>
      </c>
      <c r="AK62" s="13">
        <f>Sheet2!AK88/Sheet2!AS88</f>
        <v>0</v>
      </c>
      <c r="AL62" s="13">
        <f>Sheet2!AL88/Sheet2!AT88</f>
        <v>0</v>
      </c>
      <c r="AM62" s="13">
        <v>0</v>
      </c>
      <c r="AO62" s="10" t="s">
        <v>365</v>
      </c>
      <c r="AP62" s="15">
        <f t="shared" si="11"/>
        <v>2.4777053455019557E-2</v>
      </c>
      <c r="AQ62" s="15">
        <f t="shared" si="12"/>
        <v>1.0430247718383311E-3</v>
      </c>
      <c r="AR62" s="15">
        <f t="shared" si="13"/>
        <v>1.4438435462842241E-2</v>
      </c>
      <c r="AS62" s="15">
        <f t="shared" si="14"/>
        <v>1.5788109517601043E-2</v>
      </c>
      <c r="AT62" s="15">
        <f t="shared" si="15"/>
        <v>1.0038567926988267</v>
      </c>
      <c r="AU62" s="15">
        <f t="shared" si="16"/>
        <v>4.7844067796610169E-3</v>
      </c>
      <c r="AV62" s="15">
        <f t="shared" si="17"/>
        <v>6.4319860930030424E-5</v>
      </c>
      <c r="AW62" s="15"/>
      <c r="AX62" s="16">
        <f t="shared" si="10"/>
        <v>3.2265216440809659E-2</v>
      </c>
      <c r="AZ62" s="18">
        <f t="shared" si="18"/>
        <v>7.1041320527997975E-3</v>
      </c>
      <c r="BA62" s="17">
        <f t="shared" si="19"/>
        <v>3.9979440503338293E-2</v>
      </c>
      <c r="BB62" s="12"/>
      <c r="BC62" s="12"/>
      <c r="BD62" s="12"/>
      <c r="BE62" s="12"/>
      <c r="BF62" s="12"/>
    </row>
    <row r="63" spans="1:58">
      <c r="A63" s="10" t="s">
        <v>369</v>
      </c>
      <c r="B63" s="10" t="s">
        <v>370</v>
      </c>
      <c r="D63" s="14">
        <f t="shared" si="20"/>
        <v>35</v>
      </c>
      <c r="E63" s="13">
        <f>Sheet2!E90/Sheet2!AO90</f>
        <v>0</v>
      </c>
      <c r="F63" s="13">
        <f>Sheet2!F90/Sheet2!AP90</f>
        <v>0</v>
      </c>
      <c r="G63" s="13">
        <f>Sheet2!G90/Sheet2!AQ90</f>
        <v>0</v>
      </c>
      <c r="H63" s="13">
        <f>Sheet2!H90/Sheet2!AR90</f>
        <v>0</v>
      </c>
      <c r="I63" s="13">
        <f>Sheet2!I90/Sheet2!AS90</f>
        <v>0</v>
      </c>
      <c r="J63" s="13">
        <f>Sheet2!J90/Sheet2!AT90</f>
        <v>0</v>
      </c>
      <c r="K63" s="13">
        <f>Sheet2!K90/Sheet2!AU90</f>
        <v>0</v>
      </c>
      <c r="L63" s="13">
        <f>Sheet2!L90/Sheet2!AO90</f>
        <v>0</v>
      </c>
      <c r="M63" s="13">
        <f>Sheet2!M90/Sheet2!AP90</f>
        <v>0</v>
      </c>
      <c r="N63" s="13">
        <f>Sheet2!N90/Sheet2!AQ90</f>
        <v>0</v>
      </c>
      <c r="O63" s="13">
        <f>Sheet2!O90/Sheet2!AR90</f>
        <v>0</v>
      </c>
      <c r="P63" s="13">
        <f>Sheet2!P90/Sheet2!AS90</f>
        <v>0</v>
      </c>
      <c r="Q63" s="13">
        <f>Sheet2!Q90/Sheet2!AT90</f>
        <v>0</v>
      </c>
      <c r="R63" s="13">
        <f>Sheet2!R90/Sheet2!AU90</f>
        <v>0</v>
      </c>
      <c r="S63" s="13">
        <f>Sheet2!S90/Sheet2!AO90</f>
        <v>0</v>
      </c>
      <c r="T63" s="13">
        <f>Sheet2!T90/Sheet2!AP90</f>
        <v>0</v>
      </c>
      <c r="U63" s="13">
        <f>Sheet2!U90/Sheet2!AQ90</f>
        <v>0</v>
      </c>
      <c r="V63" s="13">
        <f>Sheet2!V90/Sheet2!AR90</f>
        <v>1.0291090855630697E-3</v>
      </c>
      <c r="W63" s="13">
        <f>Sheet2!W90/Sheet2!AS90</f>
        <v>8.8209350191120265E-5</v>
      </c>
      <c r="X63" s="13">
        <f>Sheet2!X90/Sheet2!AT90</f>
        <v>0</v>
      </c>
      <c r="Y63" s="13">
        <f>Sheet2!Y90/Sheet2!AU90</f>
        <v>0</v>
      </c>
      <c r="Z63" s="13">
        <f>Sheet2!Z90/Sheet2!AO90</f>
        <v>0</v>
      </c>
      <c r="AA63" s="13">
        <f>Sheet2!AA90/Sheet2!AP90</f>
        <v>0</v>
      </c>
      <c r="AB63" s="13">
        <f>Sheet2!AB90/Sheet2!AQ90</f>
        <v>0</v>
      </c>
      <c r="AC63" s="13">
        <f>Sheet2!AC90/Sheet2!AR90</f>
        <v>0</v>
      </c>
      <c r="AD63" s="13">
        <f>Sheet2!AD90/Sheet2!AS90</f>
        <v>0</v>
      </c>
      <c r="AE63" s="13">
        <f>Sheet2!AE90/Sheet2!AT90</f>
        <v>5.8806233460746841E-5</v>
      </c>
      <c r="AF63" s="13">
        <f>Sheet2!AF90/Sheet2!AU90</f>
        <v>0</v>
      </c>
      <c r="AG63" s="13">
        <f>Sheet2!AG90/Sheet2!AO90</f>
        <v>0</v>
      </c>
      <c r="AH63" s="13">
        <f>Sheet2!AH90/Sheet2!AP90</f>
        <v>0</v>
      </c>
      <c r="AI63" s="13">
        <f>Sheet2!AI90/Sheet2!AQ90</f>
        <v>0</v>
      </c>
      <c r="AJ63" s="13">
        <f>Sheet2!AJ90/Sheet2!AR90</f>
        <v>0</v>
      </c>
      <c r="AK63" s="13">
        <f>Sheet2!AK90/Sheet2!AS90</f>
        <v>0</v>
      </c>
      <c r="AL63" s="13">
        <f>Sheet2!AL90/Sheet2!AT90</f>
        <v>0</v>
      </c>
      <c r="AM63" s="13">
        <v>0</v>
      </c>
      <c r="AO63" s="10" t="s">
        <v>369</v>
      </c>
      <c r="AP63" s="15">
        <f t="shared" si="11"/>
        <v>0</v>
      </c>
      <c r="AQ63" s="15">
        <f t="shared" si="12"/>
        <v>0</v>
      </c>
      <c r="AR63" s="15">
        <f t="shared" si="13"/>
        <v>0</v>
      </c>
      <c r="AS63" s="15">
        <f t="shared" si="14"/>
        <v>1.0291090855630697E-3</v>
      </c>
      <c r="AT63" s="15">
        <f t="shared" si="15"/>
        <v>8.8209350191120265E-5</v>
      </c>
      <c r="AU63" s="15">
        <f t="shared" si="16"/>
        <v>5.8806233460746841E-5</v>
      </c>
      <c r="AV63" s="15">
        <f t="shared" si="17"/>
        <v>0</v>
      </c>
      <c r="AW63" s="15"/>
      <c r="AX63" s="16">
        <f t="shared" si="10"/>
        <v>3.5640141491361722E-5</v>
      </c>
      <c r="AZ63" s="18">
        <f t="shared" si="18"/>
        <v>1.7844736516517085E-6</v>
      </c>
      <c r="BA63" s="17">
        <f t="shared" si="19"/>
        <v>2.4478680207206702E-3</v>
      </c>
      <c r="BB63" s="12"/>
      <c r="BC63" s="12"/>
      <c r="BD63" s="12"/>
      <c r="BE63" s="12"/>
      <c r="BF63" s="12"/>
    </row>
    <row r="64" spans="1:58">
      <c r="A64" s="10" t="s">
        <v>371</v>
      </c>
      <c r="B64" s="10" t="s">
        <v>372</v>
      </c>
      <c r="D64" s="14">
        <f t="shared" si="20"/>
        <v>35</v>
      </c>
      <c r="E64" s="13">
        <f>Sheet2!E91/Sheet2!AO91</f>
        <v>0</v>
      </c>
      <c r="F64" s="13">
        <f>Sheet2!F91/Sheet2!AP91</f>
        <v>0</v>
      </c>
      <c r="G64" s="13">
        <f>Sheet2!G91/Sheet2!AQ91</f>
        <v>0</v>
      </c>
      <c r="H64" s="13">
        <f>Sheet2!H91/Sheet2!AR91</f>
        <v>0</v>
      </c>
      <c r="I64" s="13">
        <f>Sheet2!I91/Sheet2!AS91</f>
        <v>0</v>
      </c>
      <c r="J64" s="13">
        <f>Sheet2!J91/Sheet2!AT91</f>
        <v>0</v>
      </c>
      <c r="K64" s="13">
        <f>Sheet2!K91/Sheet2!AU91</f>
        <v>0</v>
      </c>
      <c r="L64" s="13">
        <f>Sheet2!L91/Sheet2!AO91</f>
        <v>0</v>
      </c>
      <c r="M64" s="13">
        <f>Sheet2!M91/Sheet2!AP91</f>
        <v>0</v>
      </c>
      <c r="N64" s="13">
        <f>Sheet2!N91/Sheet2!AQ91</f>
        <v>0</v>
      </c>
      <c r="O64" s="13">
        <f>Sheet2!O91/Sheet2!AR91</f>
        <v>0</v>
      </c>
      <c r="P64" s="13">
        <f>Sheet2!P91/Sheet2!AS91</f>
        <v>0</v>
      </c>
      <c r="Q64" s="13">
        <f>Sheet2!Q91/Sheet2!AT91</f>
        <v>0</v>
      </c>
      <c r="R64" s="13">
        <f>Sheet2!R91/Sheet2!AU91</f>
        <v>0</v>
      </c>
      <c r="S64" s="13">
        <f>Sheet2!S91/Sheet2!AO91</f>
        <v>0</v>
      </c>
      <c r="T64" s="13">
        <f>Sheet2!T91/Sheet2!AP91</f>
        <v>0</v>
      </c>
      <c r="U64" s="13">
        <f>Sheet2!U91/Sheet2!AQ91</f>
        <v>0</v>
      </c>
      <c r="V64" s="13">
        <f>Sheet2!V91/Sheet2!AR91</f>
        <v>0</v>
      </c>
      <c r="W64" s="13">
        <f>Sheet2!W91/Sheet2!AS91</f>
        <v>2.6567481402763017E-4</v>
      </c>
      <c r="X64" s="13">
        <f>Sheet2!X91/Sheet2!AT91</f>
        <v>0</v>
      </c>
      <c r="Y64" s="13">
        <f>Sheet2!Y91/Sheet2!AU91</f>
        <v>0</v>
      </c>
      <c r="Z64" s="13">
        <f>Sheet2!Z91/Sheet2!AO91</f>
        <v>0</v>
      </c>
      <c r="AA64" s="13">
        <f>Sheet2!AA91/Sheet2!AP91</f>
        <v>0</v>
      </c>
      <c r="AB64" s="13">
        <f>Sheet2!AB91/Sheet2!AQ91</f>
        <v>0</v>
      </c>
      <c r="AC64" s="13">
        <f>Sheet2!AC91/Sheet2!AR91</f>
        <v>0</v>
      </c>
      <c r="AD64" s="13">
        <f>Sheet2!AD91/Sheet2!AS91</f>
        <v>1.0892667375132838E-4</v>
      </c>
      <c r="AE64" s="13">
        <f>Sheet2!AE91/Sheet2!AT91</f>
        <v>0</v>
      </c>
      <c r="AF64" s="13">
        <f>Sheet2!AF91/Sheet2!AU91</f>
        <v>0</v>
      </c>
      <c r="AG64" s="13">
        <f>Sheet2!AG91/Sheet2!AO91</f>
        <v>0</v>
      </c>
      <c r="AH64" s="13">
        <f>Sheet2!AH91/Sheet2!AP91</f>
        <v>0</v>
      </c>
      <c r="AI64" s="13">
        <f>Sheet2!AI91/Sheet2!AQ91</f>
        <v>0</v>
      </c>
      <c r="AJ64" s="13">
        <f>Sheet2!AJ91/Sheet2!AR91</f>
        <v>6.3761955366631239E-5</v>
      </c>
      <c r="AK64" s="13">
        <f>Sheet2!AK91/Sheet2!AS91</f>
        <v>0</v>
      </c>
      <c r="AL64" s="13">
        <f>Sheet2!AL91/Sheet2!AT91</f>
        <v>0</v>
      </c>
      <c r="AM64" s="13">
        <v>5.3193411264612113E-3</v>
      </c>
      <c r="AO64" s="10" t="s">
        <v>371</v>
      </c>
      <c r="AP64" s="15">
        <f t="shared" si="11"/>
        <v>0</v>
      </c>
      <c r="AQ64" s="15">
        <f t="shared" si="12"/>
        <v>0</v>
      </c>
      <c r="AR64" s="15">
        <f t="shared" si="13"/>
        <v>0</v>
      </c>
      <c r="AS64" s="15">
        <f t="shared" si="14"/>
        <v>6.3761955366631239E-5</v>
      </c>
      <c r="AT64" s="15">
        <f t="shared" si="15"/>
        <v>3.7460148777895851E-4</v>
      </c>
      <c r="AU64" s="15">
        <f t="shared" si="16"/>
        <v>0</v>
      </c>
      <c r="AV64" s="15">
        <f t="shared" si="17"/>
        <v>8.8655685441020194E-3</v>
      </c>
      <c r="AW64" s="15"/>
      <c r="AX64" s="16">
        <f t="shared" si="10"/>
        <v>2.8193733294689727E-4</v>
      </c>
      <c r="AZ64" s="18">
        <f t="shared" si="18"/>
        <v>1.897872021681237E-4</v>
      </c>
      <c r="BA64" s="17">
        <f t="shared" si="19"/>
        <v>0.36404018797585846</v>
      </c>
      <c r="BB64" s="12"/>
      <c r="BC64" s="12"/>
      <c r="BD64" s="12"/>
      <c r="BE64" s="12"/>
      <c r="BF64" s="12"/>
    </row>
    <row r="65" spans="1:58">
      <c r="A65" s="10" t="s">
        <v>373</v>
      </c>
      <c r="B65" s="10" t="s">
        <v>374</v>
      </c>
      <c r="D65" s="14">
        <f t="shared" si="20"/>
        <v>35</v>
      </c>
      <c r="E65" s="13">
        <f>Sheet2!E92/Sheet2!AO92</f>
        <v>0</v>
      </c>
      <c r="F65" s="13">
        <f>Sheet2!F92/Sheet2!AP92</f>
        <v>0</v>
      </c>
      <c r="G65" s="13">
        <f>Sheet2!G92/Sheet2!AQ92</f>
        <v>0</v>
      </c>
      <c r="H65" s="13">
        <f>Sheet2!H92/Sheet2!AR92</f>
        <v>0</v>
      </c>
      <c r="I65" s="13">
        <f>Sheet2!I92/Sheet2!AS92</f>
        <v>0</v>
      </c>
      <c r="J65" s="13">
        <f>Sheet2!J92/Sheet2!AT92</f>
        <v>0</v>
      </c>
      <c r="K65" s="13">
        <f>Sheet2!K92/Sheet2!AU92</f>
        <v>0</v>
      </c>
      <c r="L65" s="13">
        <f>Sheet2!L92/Sheet2!AO92</f>
        <v>0</v>
      </c>
      <c r="M65" s="13">
        <f>Sheet2!M92/Sheet2!AP92</f>
        <v>0</v>
      </c>
      <c r="N65" s="13">
        <f>Sheet2!N92/Sheet2!AQ92</f>
        <v>0</v>
      </c>
      <c r="O65" s="13">
        <f>Sheet2!O92/Sheet2!AR92</f>
        <v>0</v>
      </c>
      <c r="P65" s="13">
        <f>Sheet2!P92/Sheet2!AS92</f>
        <v>0</v>
      </c>
      <c r="Q65" s="13">
        <f>Sheet2!Q92/Sheet2!AT92</f>
        <v>0</v>
      </c>
      <c r="R65" s="13">
        <f>Sheet2!R92/Sheet2!AU92</f>
        <v>0</v>
      </c>
      <c r="S65" s="13">
        <f>Sheet2!S92/Sheet2!AO92</f>
        <v>0</v>
      </c>
      <c r="T65" s="13">
        <f>Sheet2!T92/Sheet2!AP92</f>
        <v>5.3201865612087464E-7</v>
      </c>
      <c r="U65" s="13">
        <f>Sheet2!U92/Sheet2!AQ92</f>
        <v>1.7733955204029156E-5</v>
      </c>
      <c r="V65" s="13">
        <f>Sheet2!V92/Sheet2!AR92</f>
        <v>3.1566440263171893E-4</v>
      </c>
      <c r="W65" s="13">
        <f>Sheet2!W92/Sheet2!AS92</f>
        <v>9.9384631754420192E-4</v>
      </c>
      <c r="X65" s="13">
        <f>Sheet2!X92/Sheet2!AT92</f>
        <v>2.7487630566245191E-5</v>
      </c>
      <c r="Y65" s="13">
        <f>Sheet2!Y92/Sheet2!AU92</f>
        <v>1.0179290287112735E-4</v>
      </c>
      <c r="Z65" s="13">
        <f>Sheet2!Z92/Sheet2!AO92</f>
        <v>3.3694514887655394E-7</v>
      </c>
      <c r="AA65" s="13">
        <f>Sheet2!AA92/Sheet2!AP92</f>
        <v>0</v>
      </c>
      <c r="AB65" s="13">
        <f>Sheet2!AB92/Sheet2!AQ92</f>
        <v>0</v>
      </c>
      <c r="AC65" s="13">
        <f>Sheet2!AC92/Sheet2!AR92</f>
        <v>1.9507350724432069E-5</v>
      </c>
      <c r="AD65" s="13">
        <f>Sheet2!AD92/Sheet2!AS92</f>
        <v>0</v>
      </c>
      <c r="AE65" s="13">
        <f>Sheet2!AE92/Sheet2!AT92</f>
        <v>0</v>
      </c>
      <c r="AF65" s="13">
        <f>Sheet2!AF92/Sheet2!AU92</f>
        <v>0</v>
      </c>
      <c r="AG65" s="13">
        <f>Sheet2!AG92/Sheet2!AO92</f>
        <v>0</v>
      </c>
      <c r="AH65" s="13">
        <f>Sheet2!AH92/Sheet2!AP92</f>
        <v>3.5467910408058309E-7</v>
      </c>
      <c r="AI65" s="13">
        <f>Sheet2!AI92/Sheet2!AQ92</f>
        <v>0</v>
      </c>
      <c r="AJ65" s="13">
        <f>Sheet2!AJ92/Sheet2!AR92</f>
        <v>5.3201865612087464E-6</v>
      </c>
      <c r="AK65" s="13">
        <f>Sheet2!AK92/Sheet2!AS92</f>
        <v>0</v>
      </c>
      <c r="AL65" s="13">
        <f>Sheet2!AL92/Sheet2!AT92</f>
        <v>0</v>
      </c>
      <c r="AM65" s="13">
        <v>0</v>
      </c>
      <c r="AO65" s="10" t="s">
        <v>373</v>
      </c>
      <c r="AP65" s="15">
        <f t="shared" si="11"/>
        <v>3.3694514887655394E-7</v>
      </c>
      <c r="AQ65" s="15">
        <f t="shared" si="12"/>
        <v>8.8669776020145773E-7</v>
      </c>
      <c r="AR65" s="15">
        <f t="shared" si="13"/>
        <v>1.7733955204029156E-5</v>
      </c>
      <c r="AS65" s="15">
        <f t="shared" si="14"/>
        <v>3.4049193991735977E-4</v>
      </c>
      <c r="AT65" s="15">
        <f t="shared" si="15"/>
        <v>9.9384631754420192E-4</v>
      </c>
      <c r="AU65" s="15">
        <f t="shared" si="16"/>
        <v>2.7487630566245191E-5</v>
      </c>
      <c r="AV65" s="15">
        <f t="shared" si="17"/>
        <v>1.6965483811854558E-4</v>
      </c>
      <c r="AW65" s="15"/>
      <c r="AX65" s="16">
        <f t="shared" ref="AX65:AX121" si="21">SUM(AP65:AV65)/33</f>
        <v>4.698297952301392E-5</v>
      </c>
      <c r="AZ65" s="18">
        <f t="shared" si="18"/>
        <v>1.1534759624696336E-5</v>
      </c>
      <c r="BA65" s="17">
        <f t="shared" si="19"/>
        <v>0.11296899824286633</v>
      </c>
      <c r="BB65" s="12"/>
      <c r="BC65" s="12"/>
      <c r="BD65" s="12"/>
      <c r="BE65" s="12"/>
      <c r="BF65" s="12"/>
    </row>
    <row r="66" spans="1:58">
      <c r="A66" s="10" t="s">
        <v>375</v>
      </c>
      <c r="B66" s="10" t="s">
        <v>376</v>
      </c>
      <c r="D66" s="14">
        <f t="shared" si="20"/>
        <v>35</v>
      </c>
      <c r="E66" s="13">
        <f>Sheet2!E93/Sheet2!AO93</f>
        <v>0</v>
      </c>
      <c r="F66" s="13">
        <f>Sheet2!F93/Sheet2!AP93</f>
        <v>0</v>
      </c>
      <c r="G66" s="13">
        <f>Sheet2!G93/Sheet2!AQ93</f>
        <v>0</v>
      </c>
      <c r="H66" s="13">
        <f>Sheet2!H93/Sheet2!AR93</f>
        <v>0</v>
      </c>
      <c r="I66" s="13">
        <f>Sheet2!I93/Sheet2!AS93</f>
        <v>0</v>
      </c>
      <c r="J66" s="13">
        <f>Sheet2!J93/Sheet2!AT93</f>
        <v>0</v>
      </c>
      <c r="K66" s="13">
        <f>Sheet2!K93/Sheet2!AU93</f>
        <v>0</v>
      </c>
      <c r="L66" s="13">
        <f>Sheet2!L93/Sheet2!AO93</f>
        <v>0</v>
      </c>
      <c r="M66" s="13">
        <f>Sheet2!M93/Sheet2!AP93</f>
        <v>0</v>
      </c>
      <c r="N66" s="13">
        <f>Sheet2!N93/Sheet2!AQ93</f>
        <v>0</v>
      </c>
      <c r="O66" s="13">
        <f>Sheet2!O93/Sheet2!AR93</f>
        <v>0</v>
      </c>
      <c r="P66" s="13">
        <f>Sheet2!P93/Sheet2!AS93</f>
        <v>0</v>
      </c>
      <c r="Q66" s="13">
        <f>Sheet2!Q93/Sheet2!AT93</f>
        <v>0</v>
      </c>
      <c r="R66" s="13">
        <f>Sheet2!R93/Sheet2!AU93</f>
        <v>0</v>
      </c>
      <c r="S66" s="13">
        <f>Sheet2!S93/Sheet2!AO93</f>
        <v>0.11665888940737285</v>
      </c>
      <c r="T66" s="13">
        <f>Sheet2!T93/Sheet2!AP93</f>
        <v>3.079794680354643E-2</v>
      </c>
      <c r="U66" s="13">
        <f>Sheet2!U93/Sheet2!AQ93</f>
        <v>0.25727484834344377</v>
      </c>
      <c r="V66" s="13">
        <f>Sheet2!V93/Sheet2!AR93</f>
        <v>2.0401306579561364E-3</v>
      </c>
      <c r="W66" s="13">
        <f>Sheet2!W93/Sheet2!AS93</f>
        <v>1.1665888940737284E-2</v>
      </c>
      <c r="X66" s="13">
        <f>Sheet2!X93/Sheet2!AT93</f>
        <v>2.3331777881474567E-3</v>
      </c>
      <c r="Y66" s="13">
        <f>Sheet2!Y93/Sheet2!AU93</f>
        <v>0</v>
      </c>
      <c r="Z66" s="13">
        <f>Sheet2!Z93/Sheet2!AO93</f>
        <v>1.4003266448903406E-2</v>
      </c>
      <c r="AA66" s="13">
        <f>Sheet2!AA93/Sheet2!AP93</f>
        <v>1.3999066728884741E-4</v>
      </c>
      <c r="AB66" s="13">
        <f>Sheet2!AB93/Sheet2!AQ93</f>
        <v>0.37797480167988801</v>
      </c>
      <c r="AC66" s="13">
        <f>Sheet2!AC93/Sheet2!AR93</f>
        <v>3.7330844610359307E-4</v>
      </c>
      <c r="AD66" s="13">
        <f>Sheet2!AD93/Sheet2!AS93</f>
        <v>7.9328044797013532E-4</v>
      </c>
      <c r="AE66" s="13">
        <f>Sheet2!AE93/Sheet2!AT93</f>
        <v>0.18371908539430704</v>
      </c>
      <c r="AF66" s="13">
        <f>Sheet2!AF93/Sheet2!AU93</f>
        <v>3.0359309379374708E-3</v>
      </c>
      <c r="AG66" s="13">
        <f>Sheet2!AG93/Sheet2!AO93</f>
        <v>0</v>
      </c>
      <c r="AH66" s="13">
        <f>Sheet2!AH93/Sheet2!AP93</f>
        <v>0</v>
      </c>
      <c r="AI66" s="13">
        <f>Sheet2!AI93/Sheet2!AQ93</f>
        <v>0</v>
      </c>
      <c r="AJ66" s="13">
        <f>Sheet2!AJ93/Sheet2!AR93</f>
        <v>0</v>
      </c>
      <c r="AK66" s="13">
        <f>Sheet2!AK93/Sheet2!AS93</f>
        <v>0</v>
      </c>
      <c r="AL66" s="13">
        <f>Sheet2!AL93/Sheet2!AT93</f>
        <v>0</v>
      </c>
      <c r="AM66" s="13">
        <v>0</v>
      </c>
      <c r="AO66" s="10" t="s">
        <v>375</v>
      </c>
      <c r="AP66" s="15">
        <f t="shared" si="11"/>
        <v>0.13066215585627625</v>
      </c>
      <c r="AQ66" s="15">
        <f t="shared" si="12"/>
        <v>3.0937937470835279E-2</v>
      </c>
      <c r="AR66" s="15">
        <f t="shared" si="13"/>
        <v>0.63524965002333178</v>
      </c>
      <c r="AS66" s="15">
        <f t="shared" si="14"/>
        <v>2.4134391040597294E-3</v>
      </c>
      <c r="AT66" s="15">
        <f t="shared" si="15"/>
        <v>1.245916938870742E-2</v>
      </c>
      <c r="AU66" s="15">
        <f t="shared" si="16"/>
        <v>0.18605226318245449</v>
      </c>
      <c r="AV66" s="15">
        <f t="shared" si="17"/>
        <v>5.0598848965624508E-3</v>
      </c>
      <c r="AW66" s="15"/>
      <c r="AX66" s="16">
        <f t="shared" si="21"/>
        <v>3.0388924240067498E-2</v>
      </c>
      <c r="AZ66" s="18">
        <f t="shared" si="18"/>
        <v>-4.931960640443391E-3</v>
      </c>
      <c r="BA66" s="17">
        <f t="shared" si="19"/>
        <v>5.2183508771149946E-2</v>
      </c>
      <c r="BB66" s="12"/>
      <c r="BC66" s="12"/>
      <c r="BD66" s="12"/>
      <c r="BE66" s="12"/>
      <c r="BF66" s="12"/>
    </row>
    <row r="67" spans="1:58">
      <c r="A67" s="10" t="s">
        <v>377</v>
      </c>
      <c r="B67" s="10" t="s">
        <v>378</v>
      </c>
      <c r="D67" s="14">
        <f t="shared" si="20"/>
        <v>35</v>
      </c>
      <c r="E67" s="13">
        <f>Sheet2!E94/Sheet2!AO94</f>
        <v>0</v>
      </c>
      <c r="F67" s="13">
        <f>Sheet2!F94/Sheet2!AP94</f>
        <v>0</v>
      </c>
      <c r="G67" s="13">
        <f>Sheet2!G94/Sheet2!AQ94</f>
        <v>0</v>
      </c>
      <c r="H67" s="13">
        <f>Sheet2!H94/Sheet2!AR94</f>
        <v>0</v>
      </c>
      <c r="I67" s="13">
        <f>Sheet2!I94/Sheet2!AS94</f>
        <v>0</v>
      </c>
      <c r="J67" s="13">
        <f>Sheet2!J94/Sheet2!AT94</f>
        <v>0</v>
      </c>
      <c r="K67" s="13">
        <f>Sheet2!K94/Sheet2!AU94</f>
        <v>0</v>
      </c>
      <c r="L67" s="13">
        <f>Sheet2!L94/Sheet2!AO94</f>
        <v>0</v>
      </c>
      <c r="M67" s="13">
        <f>Sheet2!M94/Sheet2!AP94</f>
        <v>0</v>
      </c>
      <c r="N67" s="13">
        <f>Sheet2!N94/Sheet2!AQ94</f>
        <v>0</v>
      </c>
      <c r="O67" s="13">
        <f>Sheet2!O94/Sheet2!AR94</f>
        <v>0</v>
      </c>
      <c r="P67" s="13">
        <f>Sheet2!P94/Sheet2!AS94</f>
        <v>0</v>
      </c>
      <c r="Q67" s="13">
        <f>Sheet2!Q94/Sheet2!AT94</f>
        <v>2.8260925416848651E-5</v>
      </c>
      <c r="R67" s="13">
        <f>Sheet2!R94/Sheet2!AU94</f>
        <v>1.2845875189476658E-4</v>
      </c>
      <c r="S67" s="13">
        <f>Sheet2!S94/Sheet2!AO94</f>
        <v>6.0287405047572558E-4</v>
      </c>
      <c r="T67" s="13">
        <f>Sheet2!T94/Sheet2!AP94</f>
        <v>1.3873545204634791E-3</v>
      </c>
      <c r="U67" s="13">
        <f>Sheet2!U94/Sheet2!AQ94</f>
        <v>5.0355830742748503E-6</v>
      </c>
      <c r="V67" s="13">
        <f>Sheet2!V94/Sheet2!AR94</f>
        <v>1.4387380212213858E-4</v>
      </c>
      <c r="W67" s="13">
        <f>Sheet2!W94/Sheet2!AS94</f>
        <v>3.4976748965907046E-3</v>
      </c>
      <c r="X67" s="13">
        <f>Sheet2!X94/Sheet2!AT94</f>
        <v>4.3113326310921561E-4</v>
      </c>
      <c r="Y67" s="13">
        <f>Sheet2!Y94/Sheet2!AU94</f>
        <v>4.2822153139960092E-4</v>
      </c>
      <c r="Z67" s="13">
        <f>Sheet2!Z94/Sheet2!AO94</f>
        <v>2.1494146562871996E-3</v>
      </c>
      <c r="AA67" s="13">
        <f>Sheet2!AA94/Sheet2!AP94</f>
        <v>8.3623221916775861E-4</v>
      </c>
      <c r="AB67" s="13">
        <f>Sheet2!AB94/Sheet2!AQ94</f>
        <v>2.0496878452328955E-3</v>
      </c>
      <c r="AC67" s="13">
        <f>Sheet2!AC94/Sheet2!AR94</f>
        <v>8.8917435278198836E-4</v>
      </c>
      <c r="AD67" s="13">
        <f>Sheet2!AD94/Sheet2!AS94</f>
        <v>3.26247548578818E-3</v>
      </c>
      <c r="AE67" s="13">
        <f>Sheet2!AE94/Sheet2!AT94</f>
        <v>5.6554479356678566E-3</v>
      </c>
      <c r="AF67" s="13">
        <f>Sheet2!AF94/Sheet2!AU94</f>
        <v>6.0966523649256225E-5</v>
      </c>
      <c r="AG67" s="13">
        <f>Sheet2!AG94/Sheet2!AO94</f>
        <v>0</v>
      </c>
      <c r="AH67" s="13">
        <f>Sheet2!AH94/Sheet2!AP94</f>
        <v>0</v>
      </c>
      <c r="AI67" s="13">
        <f>Sheet2!AI94/Sheet2!AQ94</f>
        <v>0</v>
      </c>
      <c r="AJ67" s="13">
        <f>Sheet2!AJ94/Sheet2!AR94</f>
        <v>0</v>
      </c>
      <c r="AK67" s="13">
        <f>Sheet2!AK94/Sheet2!AS94</f>
        <v>1.9011895280425454E-6</v>
      </c>
      <c r="AL67" s="13">
        <f>Sheet2!AL94/Sheet2!AT94</f>
        <v>0</v>
      </c>
      <c r="AM67" s="13">
        <v>0</v>
      </c>
      <c r="AO67" s="10" t="s">
        <v>377</v>
      </c>
      <c r="AP67" s="15">
        <f t="shared" ref="AP67:AP98" si="22">E67+L67+S67+Z67+AG67</f>
        <v>2.7522887067629254E-3</v>
      </c>
      <c r="AQ67" s="15">
        <f t="shared" ref="AQ67:AQ98" si="23">F67+M67+T67+AA67+AH67</f>
        <v>2.2235867396312378E-3</v>
      </c>
      <c r="AR67" s="15">
        <f t="shared" ref="AR67:AR98" si="24">G67+N67+U67+AB67+AI67</f>
        <v>2.0547234283071702E-3</v>
      </c>
      <c r="AS67" s="15">
        <f t="shared" ref="AS67:AS98" si="25">H67+O67+V67+AC67+AJ67</f>
        <v>1.033048154904127E-3</v>
      </c>
      <c r="AT67" s="15">
        <f t="shared" ref="AT67:AT98" si="26">I67+P67+W67+AD67+AK67</f>
        <v>6.7620515719069279E-3</v>
      </c>
      <c r="AU67" s="15">
        <f t="shared" ref="AU67:AU98" si="27">J67+Q67+X67+AE67+AL67</f>
        <v>6.1148421241939213E-3</v>
      </c>
      <c r="AV67" s="15">
        <f t="shared" ref="AV67:AV98" si="28">(K67+R67+Y67+AF67+AM67)*5/3</f>
        <v>1.0294113449060395E-3</v>
      </c>
      <c r="AW67" s="15"/>
      <c r="AX67" s="16">
        <f t="shared" si="21"/>
        <v>6.6575612335188934E-4</v>
      </c>
      <c r="AZ67" s="18">
        <f t="shared" ref="AZ67:AZ98" si="29">SLOPE(AP67:AV67,AP$1:AV$1)</f>
        <v>5.7710032284215586E-5</v>
      </c>
      <c r="BA67" s="17">
        <f t="shared" ref="BA67:BA98" si="30">PEARSON(AP67:AV67,AP$1:AV$1)^2</f>
        <v>6.7641724230869893E-2</v>
      </c>
      <c r="BB67" s="12"/>
      <c r="BC67" s="12"/>
      <c r="BD67" s="12"/>
      <c r="BE67" s="12"/>
      <c r="BF67" s="12"/>
    </row>
    <row r="68" spans="1:58">
      <c r="A68" s="10" t="s">
        <v>379</v>
      </c>
      <c r="B68" s="10" t="s">
        <v>380</v>
      </c>
      <c r="D68" s="14">
        <f t="shared" si="20"/>
        <v>35</v>
      </c>
      <c r="E68" s="13">
        <f>Sheet2!E95/Sheet2!AO95</f>
        <v>0</v>
      </c>
      <c r="F68" s="13">
        <f>Sheet2!F95/Sheet2!AP95</f>
        <v>0</v>
      </c>
      <c r="G68" s="13">
        <f>Sheet2!G95/Sheet2!AQ95</f>
        <v>0</v>
      </c>
      <c r="H68" s="13">
        <f>Sheet2!H95/Sheet2!AR95</f>
        <v>0</v>
      </c>
      <c r="I68" s="13">
        <f>Sheet2!I95/Sheet2!AS95</f>
        <v>0.14778325123152711</v>
      </c>
      <c r="J68" s="13">
        <f>Sheet2!J95/Sheet2!AT95</f>
        <v>0</v>
      </c>
      <c r="K68" s="13">
        <f>Sheet2!K95/Sheet2!AU95</f>
        <v>0</v>
      </c>
      <c r="L68" s="13">
        <f>Sheet2!L95/Sheet2!AO95</f>
        <v>0</v>
      </c>
      <c r="M68" s="13">
        <f>Sheet2!M95/Sheet2!AP95</f>
        <v>0</v>
      </c>
      <c r="N68" s="13">
        <f>Sheet2!N95/Sheet2!AQ95</f>
        <v>0</v>
      </c>
      <c r="O68" s="13">
        <f>Sheet2!O95/Sheet2!AR95</f>
        <v>0</v>
      </c>
      <c r="P68" s="13">
        <f>Sheet2!P95/Sheet2!AS95</f>
        <v>5.3739364084191672E-6</v>
      </c>
      <c r="Q68" s="13">
        <f>Sheet2!Q95/Sheet2!AT95</f>
        <v>0</v>
      </c>
      <c r="R68" s="13">
        <f>Sheet2!R95/Sheet2!AU95</f>
        <v>0</v>
      </c>
      <c r="S68" s="13">
        <f>Sheet2!S95/Sheet2!AO95</f>
        <v>0</v>
      </c>
      <c r="T68" s="13">
        <f>Sheet2!T95/Sheet2!AP95</f>
        <v>1.2987012987012988E-5</v>
      </c>
      <c r="U68" s="13">
        <f>Sheet2!U95/Sheet2!AQ95</f>
        <v>8.0609046126287505E-3</v>
      </c>
      <c r="V68" s="13">
        <f>Sheet2!V95/Sheet2!AR95</f>
        <v>0</v>
      </c>
      <c r="W68" s="13">
        <f>Sheet2!W95/Sheet2!AS95</f>
        <v>0</v>
      </c>
      <c r="X68" s="13">
        <f>Sheet2!X95/Sheet2!AT95</f>
        <v>0</v>
      </c>
      <c r="Y68" s="13">
        <f>Sheet2!Y95/Sheet2!AU95</f>
        <v>0</v>
      </c>
      <c r="Z68" s="13">
        <f>Sheet2!Z95/Sheet2!AO95</f>
        <v>0</v>
      </c>
      <c r="AA68" s="13">
        <f>Sheet2!AA95/Sheet2!AP95</f>
        <v>0</v>
      </c>
      <c r="AB68" s="13">
        <f>Sheet2!AB95/Sheet2!AQ95</f>
        <v>0</v>
      </c>
      <c r="AC68" s="13">
        <f>Sheet2!AC95/Sheet2!AR95</f>
        <v>0</v>
      </c>
      <c r="AD68" s="13">
        <f>Sheet2!AD95/Sheet2!AS95</f>
        <v>1.0076130765785939E-4</v>
      </c>
      <c r="AE68" s="13">
        <f>Sheet2!AE95/Sheet2!AT95</f>
        <v>0</v>
      </c>
      <c r="AF68" s="13">
        <f>Sheet2!AF95/Sheet2!AU95</f>
        <v>0</v>
      </c>
      <c r="AG68" s="13">
        <f>Sheet2!AG95/Sheet2!AO95</f>
        <v>0</v>
      </c>
      <c r="AH68" s="13">
        <f>Sheet2!AH95/Sheet2!AP95</f>
        <v>0</v>
      </c>
      <c r="AI68" s="13">
        <f>Sheet2!AI95/Sheet2!AQ95</f>
        <v>0</v>
      </c>
      <c r="AJ68" s="13">
        <f>Sheet2!AJ95/Sheet2!AR95</f>
        <v>0</v>
      </c>
      <c r="AK68" s="13">
        <f>Sheet2!AK95/Sheet2!AS95</f>
        <v>0</v>
      </c>
      <c r="AL68" s="13">
        <f>Sheet2!AL95/Sheet2!AT95</f>
        <v>0</v>
      </c>
      <c r="AM68" s="13">
        <v>0</v>
      </c>
      <c r="AO68" s="10" t="s">
        <v>379</v>
      </c>
      <c r="AP68" s="15">
        <f t="shared" si="22"/>
        <v>0</v>
      </c>
      <c r="AQ68" s="15">
        <f t="shared" si="23"/>
        <v>1.2987012987012988E-5</v>
      </c>
      <c r="AR68" s="15">
        <f t="shared" si="24"/>
        <v>8.0609046126287505E-3</v>
      </c>
      <c r="AS68" s="15">
        <f t="shared" si="25"/>
        <v>0</v>
      </c>
      <c r="AT68" s="15">
        <f t="shared" si="26"/>
        <v>0.14788938647559338</v>
      </c>
      <c r="AU68" s="15">
        <f t="shared" si="27"/>
        <v>0</v>
      </c>
      <c r="AV68" s="15">
        <f t="shared" si="28"/>
        <v>0</v>
      </c>
      <c r="AW68" s="15"/>
      <c r="AX68" s="16">
        <f t="shared" si="21"/>
        <v>4.7261599424608825E-3</v>
      </c>
      <c r="AZ68" s="18">
        <f t="shared" si="29"/>
        <v>1.0751812292154768E-3</v>
      </c>
      <c r="BA68" s="17">
        <f t="shared" si="30"/>
        <v>4.2007881875660971E-2</v>
      </c>
      <c r="BB68" s="12"/>
      <c r="BC68" s="12"/>
      <c r="BD68" s="12"/>
      <c r="BE68" s="12"/>
      <c r="BF68" s="12"/>
    </row>
    <row r="69" spans="1:58">
      <c r="A69" s="10" t="s">
        <v>383</v>
      </c>
      <c r="B69" s="10" t="s">
        <v>384</v>
      </c>
      <c r="D69" s="14">
        <f t="shared" si="20"/>
        <v>35</v>
      </c>
      <c r="E69" s="13">
        <f>Sheet2!E97/Sheet2!AO97</f>
        <v>2.4050024050024047E-3</v>
      </c>
      <c r="F69" s="13">
        <f>Sheet2!F97/Sheet2!AP97</f>
        <v>3.6075036075036072E-2</v>
      </c>
      <c r="G69" s="13">
        <f>Sheet2!G97/Sheet2!AQ97</f>
        <v>0.16233766233766231</v>
      </c>
      <c r="H69" s="13">
        <f>Sheet2!H97/Sheet2!AR97</f>
        <v>7.2150072150072145E-2</v>
      </c>
      <c r="I69" s="13">
        <f>Sheet2!I97/Sheet2!AS97</f>
        <v>1.479076479076479</v>
      </c>
      <c r="J69" s="13">
        <f>Sheet2!J97/Sheet2!AT97</f>
        <v>0.34872534872534866</v>
      </c>
      <c r="K69" s="13">
        <f>Sheet2!K97/Sheet2!AU97</f>
        <v>0.22847522847522844</v>
      </c>
      <c r="L69" s="13">
        <f>Sheet2!L97/Sheet2!AO97</f>
        <v>0</v>
      </c>
      <c r="M69" s="13">
        <f>Sheet2!M97/Sheet2!AP97</f>
        <v>0</v>
      </c>
      <c r="N69" s="13">
        <f>Sheet2!N97/Sheet2!AQ97</f>
        <v>0</v>
      </c>
      <c r="O69" s="13">
        <f>Sheet2!O97/Sheet2!AR97</f>
        <v>0</v>
      </c>
      <c r="P69" s="13">
        <f>Sheet2!P97/Sheet2!AS97</f>
        <v>0</v>
      </c>
      <c r="Q69" s="13">
        <f>Sheet2!Q97/Sheet2!AT97</f>
        <v>0</v>
      </c>
      <c r="R69" s="13">
        <f>Sheet2!R97/Sheet2!AU97</f>
        <v>0</v>
      </c>
      <c r="S69" s="13">
        <f>Sheet2!S97/Sheet2!AO97</f>
        <v>1.8037518037518035E-4</v>
      </c>
      <c r="T69" s="13">
        <f>Sheet2!T97/Sheet2!AP97</f>
        <v>0</v>
      </c>
      <c r="U69" s="13">
        <f>Sheet2!U97/Sheet2!AQ97</f>
        <v>0</v>
      </c>
      <c r="V69" s="13">
        <f>Sheet2!V97/Sheet2!AR97</f>
        <v>5.4172679172679164E-2</v>
      </c>
      <c r="W69" s="13">
        <f>Sheet2!W97/Sheet2!AS97</f>
        <v>1.0534391534391533E-2</v>
      </c>
      <c r="X69" s="13">
        <f>Sheet2!X97/Sheet2!AT97</f>
        <v>5.6183922558922551E-2</v>
      </c>
      <c r="Y69" s="13">
        <f>Sheet2!Y97/Sheet2!AU97</f>
        <v>2.4639369889369888E-2</v>
      </c>
      <c r="Z69" s="13">
        <f>Sheet2!Z97/Sheet2!AO97</f>
        <v>0</v>
      </c>
      <c r="AA69" s="13">
        <f>Sheet2!AA97/Sheet2!AP97</f>
        <v>0</v>
      </c>
      <c r="AB69" s="13">
        <f>Sheet2!AB97/Sheet2!AQ97</f>
        <v>0</v>
      </c>
      <c r="AC69" s="13">
        <f>Sheet2!AC97/Sheet2!AR97</f>
        <v>0</v>
      </c>
      <c r="AD69" s="13">
        <f>Sheet2!AD97/Sheet2!AS97</f>
        <v>0</v>
      </c>
      <c r="AE69" s="13">
        <f>Sheet2!AE97/Sheet2!AT97</f>
        <v>0</v>
      </c>
      <c r="AF69" s="13">
        <f>Sheet2!AF97/Sheet2!AU97</f>
        <v>0</v>
      </c>
      <c r="AG69" s="13">
        <f>Sheet2!AG97/Sheet2!AO97</f>
        <v>0</v>
      </c>
      <c r="AH69" s="13">
        <f>Sheet2!AH97/Sheet2!AP97</f>
        <v>0</v>
      </c>
      <c r="AI69" s="13">
        <f>Sheet2!AI97/Sheet2!AQ97</f>
        <v>0</v>
      </c>
      <c r="AJ69" s="13">
        <f>Sheet2!AJ97/Sheet2!AR97</f>
        <v>0</v>
      </c>
      <c r="AK69" s="13">
        <f>Sheet2!AK97/Sheet2!AS97</f>
        <v>0</v>
      </c>
      <c r="AL69" s="13">
        <f>Sheet2!AL97/Sheet2!AT97</f>
        <v>0</v>
      </c>
      <c r="AM69" s="13">
        <v>0</v>
      </c>
      <c r="AO69" s="10" t="s">
        <v>383</v>
      </c>
      <c r="AP69" s="15">
        <f t="shared" si="22"/>
        <v>2.5853775853775852E-3</v>
      </c>
      <c r="AQ69" s="15">
        <f t="shared" si="23"/>
        <v>3.6075036075036072E-2</v>
      </c>
      <c r="AR69" s="15">
        <f t="shared" si="24"/>
        <v>0.16233766233766231</v>
      </c>
      <c r="AS69" s="15">
        <f t="shared" si="25"/>
        <v>0.12632275132275131</v>
      </c>
      <c r="AT69" s="15">
        <f t="shared" si="26"/>
        <v>1.4896108706108706</v>
      </c>
      <c r="AU69" s="15">
        <f t="shared" si="27"/>
        <v>0.40490927128427123</v>
      </c>
      <c r="AV69" s="15">
        <f t="shared" si="28"/>
        <v>0.42185766394099722</v>
      </c>
      <c r="AW69" s="15"/>
      <c r="AX69" s="16">
        <f t="shared" si="21"/>
        <v>8.0112079792635349E-2</v>
      </c>
      <c r="AZ69" s="18">
        <f t="shared" si="29"/>
        <v>2.4699157539846424E-2</v>
      </c>
      <c r="BA69" s="17">
        <f t="shared" si="30"/>
        <v>0.25482482603535644</v>
      </c>
      <c r="BB69" s="12"/>
      <c r="BC69" s="12"/>
      <c r="BD69" s="12"/>
      <c r="BE69" s="12"/>
      <c r="BF69" s="12"/>
    </row>
    <row r="70" spans="1:58">
      <c r="A70" s="10" t="s">
        <v>385</v>
      </c>
      <c r="B70" s="10" t="s">
        <v>386</v>
      </c>
      <c r="D70" s="14">
        <f t="shared" si="20"/>
        <v>35</v>
      </c>
      <c r="E70" s="13">
        <f>Sheet2!E98/Sheet2!AO98</f>
        <v>0</v>
      </c>
      <c r="F70" s="13">
        <f>Sheet2!F98/Sheet2!AP98</f>
        <v>0</v>
      </c>
      <c r="G70" s="13">
        <f>Sheet2!G98/Sheet2!AQ98</f>
        <v>0</v>
      </c>
      <c r="H70" s="13">
        <f>Sheet2!H98/Sheet2!AR98</f>
        <v>0</v>
      </c>
      <c r="I70" s="13">
        <f>Sheet2!I98/Sheet2!AS98</f>
        <v>1.4</v>
      </c>
      <c r="J70" s="13">
        <f>Sheet2!J98/Sheet2!AT98</f>
        <v>0</v>
      </c>
      <c r="K70" s="13">
        <f>Sheet2!K98/Sheet2!AU98</f>
        <v>0</v>
      </c>
      <c r="L70" s="13">
        <f>Sheet2!L98/Sheet2!AO98</f>
        <v>0</v>
      </c>
      <c r="M70" s="13">
        <f>Sheet2!M98/Sheet2!AP98</f>
        <v>0</v>
      </c>
      <c r="N70" s="13">
        <f>Sheet2!N98/Sheet2!AQ98</f>
        <v>0</v>
      </c>
      <c r="O70" s="13">
        <f>Sheet2!O98/Sheet2!AR98</f>
        <v>0</v>
      </c>
      <c r="P70" s="13">
        <f>Sheet2!P98/Sheet2!AS98</f>
        <v>0</v>
      </c>
      <c r="Q70" s="13">
        <f>Sheet2!Q98/Sheet2!AT98</f>
        <v>0</v>
      </c>
      <c r="R70" s="13">
        <f>Sheet2!R98/Sheet2!AU98</f>
        <v>0</v>
      </c>
      <c r="S70" s="13">
        <f>Sheet2!S98/Sheet2!AO98</f>
        <v>0</v>
      </c>
      <c r="T70" s="13">
        <f>Sheet2!T98/Sheet2!AP98</f>
        <v>0</v>
      </c>
      <c r="U70" s="13">
        <f>Sheet2!U98/Sheet2!AQ98</f>
        <v>0</v>
      </c>
      <c r="V70" s="13">
        <f>Sheet2!V98/Sheet2!AR98</f>
        <v>0</v>
      </c>
      <c r="W70" s="13">
        <f>Sheet2!W98/Sheet2!AS98</f>
        <v>0</v>
      </c>
      <c r="X70" s="13">
        <f>Sheet2!X98/Sheet2!AT98</f>
        <v>0</v>
      </c>
      <c r="Y70" s="13">
        <f>Sheet2!Y98/Sheet2!AU98</f>
        <v>1.4166666666666668E-3</v>
      </c>
      <c r="Z70" s="13">
        <f>Sheet2!Z98/Sheet2!AO98</f>
        <v>0</v>
      </c>
      <c r="AA70" s="13">
        <f>Sheet2!AA98/Sheet2!AP98</f>
        <v>0</v>
      </c>
      <c r="AB70" s="13">
        <f>Sheet2!AB98/Sheet2!AQ98</f>
        <v>0</v>
      </c>
      <c r="AC70" s="13">
        <f>Sheet2!AC98/Sheet2!AR98</f>
        <v>0</v>
      </c>
      <c r="AD70" s="13">
        <f>Sheet2!AD98/Sheet2!AS98</f>
        <v>0</v>
      </c>
      <c r="AE70" s="13">
        <f>Sheet2!AE98/Sheet2!AT98</f>
        <v>0</v>
      </c>
      <c r="AF70" s="13">
        <f>Sheet2!AF98/Sheet2!AU98</f>
        <v>0</v>
      </c>
      <c r="AG70" s="13">
        <f>Sheet2!AG98/Sheet2!AO98</f>
        <v>0</v>
      </c>
      <c r="AH70" s="13">
        <f>Sheet2!AH98/Sheet2!AP98</f>
        <v>0</v>
      </c>
      <c r="AI70" s="13">
        <f>Sheet2!AI98/Sheet2!AQ98</f>
        <v>0</v>
      </c>
      <c r="AJ70" s="13">
        <f>Sheet2!AJ98/Sheet2!AR98</f>
        <v>0</v>
      </c>
      <c r="AK70" s="13">
        <f>Sheet2!AK98/Sheet2!AS98</f>
        <v>0</v>
      </c>
      <c r="AL70" s="13">
        <f>Sheet2!AL98/Sheet2!AT98</f>
        <v>0</v>
      </c>
      <c r="AM70" s="13">
        <v>0</v>
      </c>
      <c r="AO70" s="10" t="s">
        <v>385</v>
      </c>
      <c r="AP70" s="15">
        <f t="shared" si="22"/>
        <v>0</v>
      </c>
      <c r="AQ70" s="15">
        <f t="shared" si="23"/>
        <v>0</v>
      </c>
      <c r="AR70" s="15">
        <f t="shared" si="24"/>
        <v>0</v>
      </c>
      <c r="AS70" s="15">
        <f t="shared" si="25"/>
        <v>0</v>
      </c>
      <c r="AT70" s="15">
        <f t="shared" si="26"/>
        <v>1.4</v>
      </c>
      <c r="AU70" s="15">
        <f t="shared" si="27"/>
        <v>0</v>
      </c>
      <c r="AV70" s="15">
        <f t="shared" si="28"/>
        <v>2.3611111111111111E-3</v>
      </c>
      <c r="AW70" s="15"/>
      <c r="AX70" s="16">
        <f t="shared" si="21"/>
        <v>4.249579124579124E-2</v>
      </c>
      <c r="AZ70" s="18">
        <f t="shared" si="29"/>
        <v>1.0782314735945485E-2</v>
      </c>
      <c r="BA70" s="17">
        <f t="shared" si="30"/>
        <v>4.6450217907833671E-2</v>
      </c>
      <c r="BB70" s="12"/>
      <c r="BC70" s="12"/>
      <c r="BD70" s="12"/>
      <c r="BE70" s="12"/>
      <c r="BF70" s="12"/>
    </row>
    <row r="71" spans="1:58">
      <c r="A71" s="10" t="s">
        <v>389</v>
      </c>
      <c r="B71" s="10" t="s">
        <v>390</v>
      </c>
      <c r="D71" s="14">
        <f t="shared" si="20"/>
        <v>35</v>
      </c>
      <c r="E71" s="13">
        <f>Sheet2!E100/Sheet2!AO100</f>
        <v>0</v>
      </c>
      <c r="F71" s="13">
        <f>Sheet2!F100/Sheet2!AP100</f>
        <v>0</v>
      </c>
      <c r="G71" s="13">
        <f>Sheet2!G100/Sheet2!AQ100</f>
        <v>0</v>
      </c>
      <c r="H71" s="13">
        <f>Sheet2!H100/Sheet2!AR100</f>
        <v>0</v>
      </c>
      <c r="I71" s="13">
        <f>Sheet2!I100/Sheet2!AS100</f>
        <v>0</v>
      </c>
      <c r="J71" s="13">
        <f>Sheet2!J100/Sheet2!AT100</f>
        <v>0</v>
      </c>
      <c r="K71" s="13">
        <f>Sheet2!K100/Sheet2!AU100</f>
        <v>0</v>
      </c>
      <c r="L71" s="13">
        <f>Sheet2!L100/Sheet2!AO100</f>
        <v>0</v>
      </c>
      <c r="M71" s="13">
        <f>Sheet2!M100/Sheet2!AP100</f>
        <v>0</v>
      </c>
      <c r="N71" s="13">
        <f>Sheet2!N100/Sheet2!AQ100</f>
        <v>0</v>
      </c>
      <c r="O71" s="13">
        <f>Sheet2!O100/Sheet2!AR100</f>
        <v>0</v>
      </c>
      <c r="P71" s="13">
        <f>Sheet2!P100/Sheet2!AS100</f>
        <v>0</v>
      </c>
      <c r="Q71" s="13">
        <f>Sheet2!Q100/Sheet2!AT100</f>
        <v>0</v>
      </c>
      <c r="R71" s="13">
        <f>Sheet2!R100/Sheet2!AU100</f>
        <v>0</v>
      </c>
      <c r="S71" s="13">
        <f>Sheet2!S100/Sheet2!AO100</f>
        <v>5.2460392403735179E-5</v>
      </c>
      <c r="T71" s="13">
        <f>Sheet2!T100/Sheet2!AP100</f>
        <v>1.3250734445493653E-2</v>
      </c>
      <c r="U71" s="13">
        <f>Sheet2!U100/Sheet2!AQ100</f>
        <v>5.0119085090756478E-3</v>
      </c>
      <c r="V71" s="13">
        <f>Sheet2!V100/Sheet2!AR100</f>
        <v>1.5864022662889518E-3</v>
      </c>
      <c r="W71" s="13">
        <f>Sheet2!W100/Sheet2!AS100</f>
        <v>1.2283705802119399E-2</v>
      </c>
      <c r="X71" s="13">
        <f>Sheet2!X100/Sheet2!AT100</f>
        <v>6.5132200188857412E-4</v>
      </c>
      <c r="Y71" s="13">
        <f>Sheet2!Y100/Sheet2!AU100</f>
        <v>3.4099255062427866E-7</v>
      </c>
      <c r="Z71" s="13">
        <f>Sheet2!Z100/Sheet2!AO100</f>
        <v>2.0541391249606546E-3</v>
      </c>
      <c r="AA71" s="13">
        <f>Sheet2!AA100/Sheet2!AP100</f>
        <v>1.6450529849963277E-3</v>
      </c>
      <c r="AB71" s="13">
        <f>Sheet2!AB100/Sheet2!AQ100</f>
        <v>2.5279876193473926E-3</v>
      </c>
      <c r="AC71" s="13">
        <f>Sheet2!AC100/Sheet2!AR100</f>
        <v>3.6402266288951843E-4</v>
      </c>
      <c r="AD71" s="13">
        <f>Sheet2!AD100/Sheet2!AS100</f>
        <v>2.4795142167663414E-3</v>
      </c>
      <c r="AE71" s="13">
        <f>Sheet2!AE100/Sheet2!AT100</f>
        <v>2.2197041233868431E-3</v>
      </c>
      <c r="AF71" s="13">
        <f>Sheet2!AF100/Sheet2!AU100</f>
        <v>1.0885531423775049E-3</v>
      </c>
      <c r="AG71" s="13">
        <f>Sheet2!AG100/Sheet2!AO100</f>
        <v>0</v>
      </c>
      <c r="AH71" s="13">
        <f>Sheet2!AH100/Sheet2!AP100</f>
        <v>0</v>
      </c>
      <c r="AI71" s="13">
        <f>Sheet2!AI100/Sheet2!AQ100</f>
        <v>0</v>
      </c>
      <c r="AJ71" s="13">
        <f>Sheet2!AJ100/Sheet2!AR100</f>
        <v>0</v>
      </c>
      <c r="AK71" s="13">
        <f>Sheet2!AK100/Sheet2!AS100</f>
        <v>2.242681775259679E-5</v>
      </c>
      <c r="AL71" s="13">
        <f>Sheet2!AL100/Sheet2!AT100</f>
        <v>1.126586926870213E-4</v>
      </c>
      <c r="AM71" s="13">
        <v>0</v>
      </c>
      <c r="AO71" s="10" t="s">
        <v>389</v>
      </c>
      <c r="AP71" s="15">
        <f t="shared" si="22"/>
        <v>2.1065995173643898E-3</v>
      </c>
      <c r="AQ71" s="15">
        <f t="shared" si="23"/>
        <v>1.4895787430489981E-2</v>
      </c>
      <c r="AR71" s="15">
        <f t="shared" si="24"/>
        <v>7.5398961284230404E-3</v>
      </c>
      <c r="AS71" s="15">
        <f t="shared" si="25"/>
        <v>1.9504249291784704E-3</v>
      </c>
      <c r="AT71" s="15">
        <f t="shared" si="26"/>
        <v>1.4785646836638338E-2</v>
      </c>
      <c r="AU71" s="15">
        <f t="shared" si="27"/>
        <v>2.9836848179624386E-3</v>
      </c>
      <c r="AV71" s="15">
        <f t="shared" si="28"/>
        <v>1.8148235582135486E-3</v>
      </c>
      <c r="AW71" s="15"/>
      <c r="AX71" s="16">
        <f t="shared" si="21"/>
        <v>1.3962685823718246E-3</v>
      </c>
      <c r="AZ71" s="18">
        <f t="shared" si="29"/>
        <v>-1.2297897902245646E-4</v>
      </c>
      <c r="BA71" s="17">
        <f t="shared" si="30"/>
        <v>4.7302355378380755E-2</v>
      </c>
      <c r="BB71" s="12"/>
      <c r="BC71" s="12"/>
      <c r="BD71" s="12"/>
      <c r="BE71" s="12"/>
      <c r="BF71" s="12"/>
    </row>
    <row r="72" spans="1:58">
      <c r="A72" s="10" t="s">
        <v>391</v>
      </c>
      <c r="B72" s="10" t="s">
        <v>392</v>
      </c>
      <c r="D72" s="14">
        <f t="shared" si="20"/>
        <v>35</v>
      </c>
      <c r="E72" s="13">
        <f>Sheet2!E101/Sheet2!AO101</f>
        <v>0</v>
      </c>
      <c r="F72" s="13">
        <f>Sheet2!F101/Sheet2!AP101</f>
        <v>0</v>
      </c>
      <c r="G72" s="13">
        <f>Sheet2!G101/Sheet2!AQ101</f>
        <v>0</v>
      </c>
      <c r="H72" s="13">
        <f>Sheet2!H101/Sheet2!AR101</f>
        <v>0</v>
      </c>
      <c r="I72" s="13">
        <f>Sheet2!I101/Sheet2!AS101</f>
        <v>0</v>
      </c>
      <c r="J72" s="13">
        <f>Sheet2!J101/Sheet2!AT101</f>
        <v>0</v>
      </c>
      <c r="K72" s="13">
        <f>Sheet2!K101/Sheet2!AU101</f>
        <v>0</v>
      </c>
      <c r="L72" s="13">
        <f>Sheet2!L101/Sheet2!AO101</f>
        <v>0</v>
      </c>
      <c r="M72" s="13">
        <f>Sheet2!M101/Sheet2!AP101</f>
        <v>0</v>
      </c>
      <c r="N72" s="13">
        <f>Sheet2!N101/Sheet2!AQ101</f>
        <v>0</v>
      </c>
      <c r="O72" s="13">
        <f>Sheet2!O101/Sheet2!AR101</f>
        <v>0</v>
      </c>
      <c r="P72" s="13">
        <f>Sheet2!P101/Sheet2!AS101</f>
        <v>0</v>
      </c>
      <c r="Q72" s="13">
        <f>Sheet2!Q101/Sheet2!AT101</f>
        <v>0</v>
      </c>
      <c r="R72" s="13">
        <f>Sheet2!R101/Sheet2!AU101</f>
        <v>0</v>
      </c>
      <c r="S72" s="13">
        <f>Sheet2!S101/Sheet2!AO101</f>
        <v>0</v>
      </c>
      <c r="T72" s="13">
        <f>Sheet2!T101/Sheet2!AP101</f>
        <v>0</v>
      </c>
      <c r="U72" s="13">
        <f>Sheet2!U101/Sheet2!AQ101</f>
        <v>0</v>
      </c>
      <c r="V72" s="13">
        <f>Sheet2!V101/Sheet2!AR101</f>
        <v>1.4598540145985403E-4</v>
      </c>
      <c r="W72" s="13">
        <f>Sheet2!W101/Sheet2!AS101</f>
        <v>0</v>
      </c>
      <c r="X72" s="13">
        <f>Sheet2!X101/Sheet2!AT101</f>
        <v>0</v>
      </c>
      <c r="Y72" s="13">
        <f>Sheet2!Y101/Sheet2!AU101</f>
        <v>0</v>
      </c>
      <c r="Z72" s="13">
        <f>Sheet2!Z101/Sheet2!AO101</f>
        <v>0</v>
      </c>
      <c r="AA72" s="13">
        <f>Sheet2!AA101/Sheet2!AP101</f>
        <v>0</v>
      </c>
      <c r="AB72" s="13">
        <f>Sheet2!AB101/Sheet2!AQ101</f>
        <v>0</v>
      </c>
      <c r="AC72" s="13">
        <f>Sheet2!AC101/Sheet2!AR101</f>
        <v>0</v>
      </c>
      <c r="AD72" s="13">
        <f>Sheet2!AD101/Sheet2!AS101</f>
        <v>0</v>
      </c>
      <c r="AE72" s="13">
        <f>Sheet2!AE101/Sheet2!AT101</f>
        <v>0</v>
      </c>
      <c r="AF72" s="13">
        <f>Sheet2!AF101/Sheet2!AU101</f>
        <v>0</v>
      </c>
      <c r="AG72" s="13">
        <f>Sheet2!AG101/Sheet2!AO101</f>
        <v>0</v>
      </c>
      <c r="AH72" s="13">
        <f>Sheet2!AH101/Sheet2!AP101</f>
        <v>0</v>
      </c>
      <c r="AI72" s="13">
        <f>Sheet2!AI101/Sheet2!AQ101</f>
        <v>0</v>
      </c>
      <c r="AJ72" s="13">
        <f>Sheet2!AJ101/Sheet2!AR101</f>
        <v>0</v>
      </c>
      <c r="AK72" s="13">
        <f>Sheet2!AK101/Sheet2!AS101</f>
        <v>0</v>
      </c>
      <c r="AL72" s="13">
        <f>Sheet2!AL101/Sheet2!AT101</f>
        <v>0</v>
      </c>
      <c r="AM72" s="13">
        <v>0</v>
      </c>
      <c r="AO72" s="10" t="s">
        <v>391</v>
      </c>
      <c r="AP72" s="15">
        <f t="shared" si="22"/>
        <v>0</v>
      </c>
      <c r="AQ72" s="15">
        <f t="shared" si="23"/>
        <v>0</v>
      </c>
      <c r="AR72" s="15">
        <f t="shared" si="24"/>
        <v>0</v>
      </c>
      <c r="AS72" s="15">
        <f t="shared" si="25"/>
        <v>1.4598540145985403E-4</v>
      </c>
      <c r="AT72" s="15">
        <f t="shared" si="26"/>
        <v>0</v>
      </c>
      <c r="AU72" s="15">
        <f t="shared" si="27"/>
        <v>0</v>
      </c>
      <c r="AV72" s="15">
        <f t="shared" si="28"/>
        <v>0</v>
      </c>
      <c r="AW72" s="15"/>
      <c r="AX72" s="16">
        <f t="shared" si="21"/>
        <v>4.4238000442380006E-6</v>
      </c>
      <c r="AZ72" s="18">
        <f t="shared" si="29"/>
        <v>3.1087180890088072E-8</v>
      </c>
      <c r="BA72" s="17">
        <f t="shared" si="30"/>
        <v>3.5491198182850423E-5</v>
      </c>
      <c r="BB72" s="12"/>
      <c r="BC72" s="12"/>
      <c r="BD72" s="12"/>
      <c r="BE72" s="12"/>
      <c r="BF72" s="12"/>
    </row>
    <row r="73" spans="1:58">
      <c r="A73" s="10" t="s">
        <v>395</v>
      </c>
      <c r="B73" s="10" t="s">
        <v>396</v>
      </c>
      <c r="D73" s="14">
        <f t="shared" si="20"/>
        <v>35</v>
      </c>
      <c r="E73" s="13">
        <f>Sheet2!E103/Sheet2!AO103</f>
        <v>0</v>
      </c>
      <c r="F73" s="13">
        <f>Sheet2!F103/Sheet2!AP103</f>
        <v>0</v>
      </c>
      <c r="G73" s="13">
        <f>Sheet2!G103/Sheet2!AQ103</f>
        <v>5.5412175497191435E-2</v>
      </c>
      <c r="H73" s="13">
        <f>Sheet2!H103/Sheet2!AR103</f>
        <v>0</v>
      </c>
      <c r="I73" s="13">
        <f>Sheet2!I103/Sheet2!AS103</f>
        <v>8.6303616121515491E-4</v>
      </c>
      <c r="J73" s="13">
        <f>Sheet2!J103/Sheet2!AT103</f>
        <v>0</v>
      </c>
      <c r="K73" s="13">
        <f>Sheet2!K103/Sheet2!AU103</f>
        <v>0</v>
      </c>
      <c r="L73" s="13">
        <f>Sheet2!L103/Sheet2!AO103</f>
        <v>0</v>
      </c>
      <c r="M73" s="13">
        <f>Sheet2!M103/Sheet2!AP103</f>
        <v>0</v>
      </c>
      <c r="N73" s="13">
        <f>Sheet2!N103/Sheet2!AQ103</f>
        <v>0</v>
      </c>
      <c r="O73" s="13">
        <f>Sheet2!O103/Sheet2!AR103</f>
        <v>0</v>
      </c>
      <c r="P73" s="13">
        <f>Sheet2!P103/Sheet2!AS103</f>
        <v>0</v>
      </c>
      <c r="Q73" s="13">
        <f>Sheet2!Q103/Sheet2!AT103</f>
        <v>0</v>
      </c>
      <c r="R73" s="13">
        <f>Sheet2!R103/Sheet2!AU103</f>
        <v>0</v>
      </c>
      <c r="S73" s="13">
        <f>Sheet2!S103/Sheet2!AO103</f>
        <v>0.14461247637051039</v>
      </c>
      <c r="T73" s="13">
        <f>Sheet2!T103/Sheet2!AP103</f>
        <v>2.4467824810374362E-4</v>
      </c>
      <c r="U73" s="13">
        <f>Sheet2!U103/Sheet2!AQ103</f>
        <v>2.5212539851222106E-2</v>
      </c>
      <c r="V73" s="13">
        <f>Sheet2!V103/Sheet2!AR103</f>
        <v>6.6105425332893139E-2</v>
      </c>
      <c r="W73" s="13">
        <f>Sheet2!W103/Sheet2!AS103</f>
        <v>4.5438853887977908E-2</v>
      </c>
      <c r="X73" s="13">
        <f>Sheet2!X103/Sheet2!AT103</f>
        <v>0</v>
      </c>
      <c r="Y73" s="13">
        <f>Sheet2!Y103/Sheet2!AU103</f>
        <v>6.3464287934356933E-3</v>
      </c>
      <c r="Z73" s="13">
        <f>Sheet2!Z103/Sheet2!AO103</f>
        <v>0</v>
      </c>
      <c r="AA73" s="13">
        <f>Sheet2!AA103/Sheet2!AP103</f>
        <v>0</v>
      </c>
      <c r="AB73" s="13">
        <f>Sheet2!AB103/Sheet2!AQ103</f>
        <v>2.3318050705935935E-2</v>
      </c>
      <c r="AC73" s="13">
        <f>Sheet2!AC103/Sheet2!AR103</f>
        <v>5.5030263013095632E-2</v>
      </c>
      <c r="AD73" s="13">
        <f>Sheet2!AD103/Sheet2!AS103</f>
        <v>0</v>
      </c>
      <c r="AE73" s="13">
        <f>Sheet2!AE103/Sheet2!AT103</f>
        <v>0</v>
      </c>
      <c r="AF73" s="13">
        <f>Sheet2!AF103/Sheet2!AU103</f>
        <v>4.0059364704419717E-3</v>
      </c>
      <c r="AG73" s="13">
        <f>Sheet2!AG103/Sheet2!AO103</f>
        <v>0</v>
      </c>
      <c r="AH73" s="13">
        <f>Sheet2!AH103/Sheet2!AP103</f>
        <v>0</v>
      </c>
      <c r="AI73" s="13">
        <f>Sheet2!AI103/Sheet2!AQ103</f>
        <v>0</v>
      </c>
      <c r="AJ73" s="13">
        <f>Sheet2!AJ103/Sheet2!AR103</f>
        <v>0</v>
      </c>
      <c r="AK73" s="13">
        <f>Sheet2!AK103/Sheet2!AS103</f>
        <v>0</v>
      </c>
      <c r="AL73" s="13">
        <f>Sheet2!AL103/Sheet2!AT103</f>
        <v>0</v>
      </c>
      <c r="AM73" s="13">
        <v>0</v>
      </c>
      <c r="AO73" s="10" t="s">
        <v>395</v>
      </c>
      <c r="AP73" s="15">
        <f t="shared" si="22"/>
        <v>0.14461247637051039</v>
      </c>
      <c r="AQ73" s="15">
        <f t="shared" si="23"/>
        <v>2.4467824810374362E-4</v>
      </c>
      <c r="AR73" s="15">
        <f t="shared" si="24"/>
        <v>0.10394276605434946</v>
      </c>
      <c r="AS73" s="15">
        <f t="shared" si="25"/>
        <v>0.12113568834598877</v>
      </c>
      <c r="AT73" s="15">
        <f t="shared" si="26"/>
        <v>4.6301890049193065E-2</v>
      </c>
      <c r="AU73" s="15">
        <f t="shared" si="27"/>
        <v>0</v>
      </c>
      <c r="AV73" s="15">
        <f t="shared" si="28"/>
        <v>1.7253942106462774E-2</v>
      </c>
      <c r="AW73" s="15"/>
      <c r="AX73" s="16">
        <f t="shared" si="21"/>
        <v>1.3136104278018429E-2</v>
      </c>
      <c r="AZ73" s="18">
        <f t="shared" si="29"/>
        <v>-3.2143292991574464E-3</v>
      </c>
      <c r="BA73" s="17">
        <f t="shared" si="30"/>
        <v>0.31523723075488125</v>
      </c>
      <c r="BB73" s="12"/>
      <c r="BC73" s="12"/>
      <c r="BD73" s="12"/>
      <c r="BE73" s="12"/>
      <c r="BF73" s="12"/>
    </row>
    <row r="74" spans="1:58">
      <c r="A74" s="10" t="s">
        <v>399</v>
      </c>
      <c r="B74" s="10" t="s">
        <v>400</v>
      </c>
      <c r="D74" s="14">
        <f t="shared" si="20"/>
        <v>35</v>
      </c>
      <c r="E74" s="13">
        <f>Sheet2!E105/Sheet2!AO105</f>
        <v>0</v>
      </c>
      <c r="F74" s="13">
        <f>Sheet2!F105/Sheet2!AP105</f>
        <v>0</v>
      </c>
      <c r="G74" s="13">
        <f>Sheet2!G105/Sheet2!AQ105</f>
        <v>0</v>
      </c>
      <c r="H74" s="13">
        <f>Sheet2!H105/Sheet2!AR105</f>
        <v>0</v>
      </c>
      <c r="I74" s="13">
        <f>Sheet2!I105/Sheet2!AS105</f>
        <v>0</v>
      </c>
      <c r="J74" s="13">
        <f>Sheet2!J105/Sheet2!AT105</f>
        <v>0</v>
      </c>
      <c r="K74" s="13">
        <f>Sheet2!K105/Sheet2!AU105</f>
        <v>0</v>
      </c>
      <c r="L74" s="13">
        <f>Sheet2!L105/Sheet2!AO105</f>
        <v>0</v>
      </c>
      <c r="M74" s="13">
        <f>Sheet2!M105/Sheet2!AP105</f>
        <v>0</v>
      </c>
      <c r="N74" s="13">
        <f>Sheet2!N105/Sheet2!AQ105</f>
        <v>0</v>
      </c>
      <c r="O74" s="13">
        <f>Sheet2!O105/Sheet2!AR105</f>
        <v>0</v>
      </c>
      <c r="P74" s="13">
        <f>Sheet2!P105/Sheet2!AS105</f>
        <v>0</v>
      </c>
      <c r="Q74" s="13">
        <f>Sheet2!Q105/Sheet2!AT105</f>
        <v>0</v>
      </c>
      <c r="R74" s="13">
        <f>Sheet2!R105/Sheet2!AU105</f>
        <v>0</v>
      </c>
      <c r="S74" s="13">
        <f>Sheet2!S105/Sheet2!AO105</f>
        <v>0</v>
      </c>
      <c r="T74" s="13">
        <f>Sheet2!T105/Sheet2!AP105</f>
        <v>5.6179775280898881E-4</v>
      </c>
      <c r="U74" s="13">
        <f>Sheet2!U105/Sheet2!AQ105</f>
        <v>0</v>
      </c>
      <c r="V74" s="13">
        <f>Sheet2!V105/Sheet2!AR105</f>
        <v>0</v>
      </c>
      <c r="W74" s="13">
        <f>Sheet2!W105/Sheet2!AS105</f>
        <v>0</v>
      </c>
      <c r="X74" s="13">
        <f>Sheet2!X105/Sheet2!AT105</f>
        <v>6.3670411985018724E-3</v>
      </c>
      <c r="Y74" s="13">
        <f>Sheet2!Y105/Sheet2!AU105</f>
        <v>0</v>
      </c>
      <c r="Z74" s="13">
        <f>Sheet2!Z105/Sheet2!AO105</f>
        <v>0</v>
      </c>
      <c r="AA74" s="13">
        <f>Sheet2!AA105/Sheet2!AP105</f>
        <v>0</v>
      </c>
      <c r="AB74" s="13">
        <f>Sheet2!AB105/Sheet2!AQ105</f>
        <v>3.897940074906367E-2</v>
      </c>
      <c r="AC74" s="13">
        <f>Sheet2!AC105/Sheet2!AR105</f>
        <v>0</v>
      </c>
      <c r="AD74" s="13">
        <f>Sheet2!AD105/Sheet2!AS105</f>
        <v>1.8726591760299626E-4</v>
      </c>
      <c r="AE74" s="13">
        <f>Sheet2!AE105/Sheet2!AT105</f>
        <v>0</v>
      </c>
      <c r="AF74" s="13">
        <f>Sheet2!AF105/Sheet2!AU105</f>
        <v>0</v>
      </c>
      <c r="AG74" s="13">
        <f>Sheet2!AG105/Sheet2!AO105</f>
        <v>0</v>
      </c>
      <c r="AH74" s="13">
        <f>Sheet2!AH105/Sheet2!AP105</f>
        <v>0</v>
      </c>
      <c r="AI74" s="13">
        <f>Sheet2!AI105/Sheet2!AQ105</f>
        <v>0</v>
      </c>
      <c r="AJ74" s="13">
        <f>Sheet2!AJ105/Sheet2!AR105</f>
        <v>0</v>
      </c>
      <c r="AK74" s="13">
        <f>Sheet2!AK105/Sheet2!AS105</f>
        <v>0</v>
      </c>
      <c r="AL74" s="13">
        <f>Sheet2!AL105/Sheet2!AT105</f>
        <v>5.617977528089888E-6</v>
      </c>
      <c r="AM74" s="13">
        <v>0</v>
      </c>
      <c r="AO74" s="10" t="s">
        <v>399</v>
      </c>
      <c r="AP74" s="15">
        <f t="shared" si="22"/>
        <v>0</v>
      </c>
      <c r="AQ74" s="15">
        <f t="shared" si="23"/>
        <v>5.6179775280898881E-4</v>
      </c>
      <c r="AR74" s="15">
        <f t="shared" si="24"/>
        <v>3.897940074906367E-2</v>
      </c>
      <c r="AS74" s="15">
        <f t="shared" si="25"/>
        <v>0</v>
      </c>
      <c r="AT74" s="15">
        <f t="shared" si="26"/>
        <v>1.8726591760299626E-4</v>
      </c>
      <c r="AU74" s="15">
        <f t="shared" si="27"/>
        <v>6.3726591760299624E-3</v>
      </c>
      <c r="AV74" s="15">
        <f t="shared" si="28"/>
        <v>0</v>
      </c>
      <c r="AW74" s="15"/>
      <c r="AX74" s="16">
        <f t="shared" si="21"/>
        <v>1.3970037453183524E-3</v>
      </c>
      <c r="AZ74" s="18">
        <f t="shared" si="29"/>
        <v>-1.9268809537481896E-4</v>
      </c>
      <c r="BA74" s="17">
        <f t="shared" si="30"/>
        <v>1.9819593803890381E-2</v>
      </c>
      <c r="BB74" s="12"/>
      <c r="BC74" s="12"/>
      <c r="BD74" s="12"/>
      <c r="BE74" s="12"/>
      <c r="BF74" s="12"/>
    </row>
    <row r="75" spans="1:58">
      <c r="A75" s="10" t="s">
        <v>401</v>
      </c>
      <c r="B75" s="10" t="s">
        <v>402</v>
      </c>
      <c r="D75" s="14">
        <f t="shared" si="20"/>
        <v>35</v>
      </c>
      <c r="E75" s="13">
        <f>Sheet2!E106/Sheet2!AO106</f>
        <v>0</v>
      </c>
      <c r="F75" s="13">
        <f>Sheet2!F106/Sheet2!AP106</f>
        <v>0.36710719530102792</v>
      </c>
      <c r="G75" s="13">
        <f>Sheet2!G106/Sheet2!AQ106</f>
        <v>0</v>
      </c>
      <c r="H75" s="13">
        <f>Sheet2!H106/Sheet2!AR106</f>
        <v>0.2433920704845815</v>
      </c>
      <c r="I75" s="13">
        <f>Sheet2!I106/Sheet2!AS106</f>
        <v>0</v>
      </c>
      <c r="J75" s="13">
        <f>Sheet2!J106/Sheet2!AT106</f>
        <v>0.36710719530102792</v>
      </c>
      <c r="K75" s="13">
        <f>Sheet2!K106/Sheet2!AU106</f>
        <v>0.3487518355359765</v>
      </c>
      <c r="L75" s="13">
        <f>Sheet2!L106/Sheet2!AO106</f>
        <v>0</v>
      </c>
      <c r="M75" s="13">
        <f>Sheet2!M106/Sheet2!AP106</f>
        <v>0</v>
      </c>
      <c r="N75" s="13">
        <f>Sheet2!N106/Sheet2!AQ106</f>
        <v>0</v>
      </c>
      <c r="O75" s="13">
        <f>Sheet2!O106/Sheet2!AR106</f>
        <v>0</v>
      </c>
      <c r="P75" s="13">
        <f>Sheet2!P106/Sheet2!AS106</f>
        <v>0</v>
      </c>
      <c r="Q75" s="13">
        <f>Sheet2!Q106/Sheet2!AT106</f>
        <v>0</v>
      </c>
      <c r="R75" s="13">
        <f>Sheet2!R106/Sheet2!AU106</f>
        <v>0</v>
      </c>
      <c r="S75" s="13">
        <f>Sheet2!S106/Sheet2!AO106</f>
        <v>0</v>
      </c>
      <c r="T75" s="13">
        <f>Sheet2!T106/Sheet2!AP106</f>
        <v>0.13215859030837004</v>
      </c>
      <c r="U75" s="13">
        <f>Sheet2!U106/Sheet2!AQ106</f>
        <v>0</v>
      </c>
      <c r="V75" s="13">
        <f>Sheet2!V106/Sheet2!AR106</f>
        <v>0</v>
      </c>
      <c r="W75" s="13">
        <f>Sheet2!W106/Sheet2!AS106</f>
        <v>0</v>
      </c>
      <c r="X75" s="13">
        <f>Sheet2!X106/Sheet2!AT106</f>
        <v>0</v>
      </c>
      <c r="Y75" s="13">
        <f>Sheet2!Y106/Sheet2!AU106</f>
        <v>0</v>
      </c>
      <c r="Z75" s="13">
        <f>Sheet2!Z106/Sheet2!AO106</f>
        <v>0</v>
      </c>
      <c r="AA75" s="13">
        <f>Sheet2!AA106/Sheet2!AP106</f>
        <v>0</v>
      </c>
      <c r="AB75" s="13">
        <f>Sheet2!AB106/Sheet2!AQ106</f>
        <v>0</v>
      </c>
      <c r="AC75" s="13">
        <f>Sheet2!AC106/Sheet2!AR106</f>
        <v>1.8355359765051394E-4</v>
      </c>
      <c r="AD75" s="13">
        <f>Sheet2!AD106/Sheet2!AS106</f>
        <v>1.4691629955947136E-3</v>
      </c>
      <c r="AE75" s="13">
        <f>Sheet2!AE106/Sheet2!AT106</f>
        <v>0</v>
      </c>
      <c r="AF75" s="13">
        <f>Sheet2!AF106/Sheet2!AU106</f>
        <v>3.3039647577092512E-3</v>
      </c>
      <c r="AG75" s="13">
        <f>Sheet2!AG106/Sheet2!AO106</f>
        <v>0</v>
      </c>
      <c r="AH75" s="13">
        <f>Sheet2!AH106/Sheet2!AP106</f>
        <v>0</v>
      </c>
      <c r="AI75" s="13">
        <f>Sheet2!AI106/Sheet2!AQ106</f>
        <v>0</v>
      </c>
      <c r="AJ75" s="13">
        <f>Sheet2!AJ106/Sheet2!AR106</f>
        <v>0</v>
      </c>
      <c r="AK75" s="13">
        <f>Sheet2!AK106/Sheet2!AS106</f>
        <v>0</v>
      </c>
      <c r="AL75" s="13">
        <f>Sheet2!AL106/Sheet2!AT106</f>
        <v>0</v>
      </c>
      <c r="AM75" s="13">
        <v>0</v>
      </c>
      <c r="AO75" s="10" t="s">
        <v>401</v>
      </c>
      <c r="AP75" s="15">
        <f t="shared" si="22"/>
        <v>0</v>
      </c>
      <c r="AQ75" s="15">
        <f t="shared" si="23"/>
        <v>0.49926578560939794</v>
      </c>
      <c r="AR75" s="15">
        <f t="shared" si="24"/>
        <v>0</v>
      </c>
      <c r="AS75" s="15">
        <f t="shared" si="25"/>
        <v>0.24357562408223202</v>
      </c>
      <c r="AT75" s="15">
        <f t="shared" si="26"/>
        <v>1.4691629955947136E-3</v>
      </c>
      <c r="AU75" s="15">
        <f t="shared" si="27"/>
        <v>0.36710719530102792</v>
      </c>
      <c r="AV75" s="15">
        <f t="shared" si="28"/>
        <v>0.58675966715614292</v>
      </c>
      <c r="AW75" s="15"/>
      <c r="AX75" s="16">
        <f t="shared" si="21"/>
        <v>5.1459922277102894E-2</v>
      </c>
      <c r="AZ75" s="18">
        <f t="shared" si="29"/>
        <v>1.0647560519528603E-2</v>
      </c>
      <c r="BA75" s="17">
        <f t="shared" si="30"/>
        <v>0.20244751174536096</v>
      </c>
      <c r="BB75" s="12"/>
      <c r="BC75" s="12"/>
      <c r="BD75" s="12"/>
      <c r="BE75" s="12"/>
      <c r="BF75" s="12"/>
    </row>
    <row r="76" spans="1:58">
      <c r="A76" s="10" t="s">
        <v>413</v>
      </c>
      <c r="B76" s="10" t="s">
        <v>414</v>
      </c>
      <c r="D76" s="14">
        <f t="shared" si="20"/>
        <v>35</v>
      </c>
      <c r="E76" s="13">
        <f>Sheet2!E112/Sheet2!AO112</f>
        <v>0.11389521640091116</v>
      </c>
      <c r="F76" s="13">
        <f>Sheet2!F112/Sheet2!AP112</f>
        <v>0</v>
      </c>
      <c r="G76" s="13">
        <f>Sheet2!G112/Sheet2!AQ112</f>
        <v>0.10820045558086561</v>
      </c>
      <c r="H76" s="13">
        <f>Sheet2!H112/Sheet2!AR112</f>
        <v>0</v>
      </c>
      <c r="I76" s="13">
        <f>Sheet2!I112/Sheet2!AS112</f>
        <v>2.6342824601366742E-2</v>
      </c>
      <c r="J76" s="13">
        <f>Sheet2!J112/Sheet2!AT112</f>
        <v>6.993166287015945E-2</v>
      </c>
      <c r="K76" s="13">
        <f>Sheet2!K112/Sheet2!AU112</f>
        <v>0</v>
      </c>
      <c r="L76" s="13">
        <f>Sheet2!L112/Sheet2!AO112</f>
        <v>0</v>
      </c>
      <c r="M76" s="13">
        <f>Sheet2!M112/Sheet2!AP112</f>
        <v>0</v>
      </c>
      <c r="N76" s="13">
        <f>Sheet2!N112/Sheet2!AQ112</f>
        <v>0</v>
      </c>
      <c r="O76" s="13">
        <f>Sheet2!O112/Sheet2!AR112</f>
        <v>0</v>
      </c>
      <c r="P76" s="13">
        <f>Sheet2!P112/Sheet2!AS112</f>
        <v>0</v>
      </c>
      <c r="Q76" s="13">
        <f>Sheet2!Q112/Sheet2!AT112</f>
        <v>0</v>
      </c>
      <c r="R76" s="13">
        <f>Sheet2!R112/Sheet2!AU112</f>
        <v>0</v>
      </c>
      <c r="S76" s="13">
        <f>Sheet2!S112/Sheet2!AO112</f>
        <v>0</v>
      </c>
      <c r="T76" s="13">
        <f>Sheet2!T112/Sheet2!AP112</f>
        <v>3.2144646924829158E-3</v>
      </c>
      <c r="U76" s="13">
        <f>Sheet2!U112/Sheet2!AQ112</f>
        <v>0</v>
      </c>
      <c r="V76" s="13">
        <f>Sheet2!V112/Sheet2!AR112</f>
        <v>0</v>
      </c>
      <c r="W76" s="13">
        <f>Sheet2!W112/Sheet2!AS112</f>
        <v>2.2779043280182231E-3</v>
      </c>
      <c r="X76" s="13">
        <f>Sheet2!X112/Sheet2!AT112</f>
        <v>1.3210364464692483E-2</v>
      </c>
      <c r="Y76" s="13">
        <f>Sheet2!Y112/Sheet2!AU112</f>
        <v>0</v>
      </c>
      <c r="Z76" s="13">
        <f>Sheet2!Z112/Sheet2!AO112</f>
        <v>2.3462414578587699E-2</v>
      </c>
      <c r="AA76" s="13">
        <f>Sheet2!AA112/Sheet2!AP112</f>
        <v>2.2560820045558087E-2</v>
      </c>
      <c r="AB76" s="13">
        <f>Sheet2!AB112/Sheet2!AQ112</f>
        <v>3.477744874715262E-2</v>
      </c>
      <c r="AC76" s="13">
        <f>Sheet2!AC112/Sheet2!AR112</f>
        <v>0.14123587699316628</v>
      </c>
      <c r="AD76" s="13">
        <f>Sheet2!AD112/Sheet2!AS112</f>
        <v>0.18613997722095671</v>
      </c>
      <c r="AE76" s="13">
        <f>Sheet2!AE112/Sheet2!AT112</f>
        <v>0.16311970387243735</v>
      </c>
      <c r="AF76" s="13">
        <f>Sheet2!AF112/Sheet2!AU112</f>
        <v>9.7505353075170845E-2</v>
      </c>
      <c r="AG76" s="13">
        <f>Sheet2!AG112/Sheet2!AO112</f>
        <v>0</v>
      </c>
      <c r="AH76" s="13">
        <f>Sheet2!AH112/Sheet2!AP112</f>
        <v>0</v>
      </c>
      <c r="AI76" s="13">
        <f>Sheet2!AI112/Sheet2!AQ112</f>
        <v>0</v>
      </c>
      <c r="AJ76" s="13">
        <f>Sheet2!AJ112/Sheet2!AR112</f>
        <v>0</v>
      </c>
      <c r="AK76" s="13">
        <f>Sheet2!AK112/Sheet2!AS112</f>
        <v>0</v>
      </c>
      <c r="AL76" s="13">
        <f>Sheet2!AL112/Sheet2!AT112</f>
        <v>0</v>
      </c>
      <c r="AM76" s="13">
        <v>0</v>
      </c>
      <c r="AO76" s="10" t="s">
        <v>413</v>
      </c>
      <c r="AP76" s="15">
        <f t="shared" si="22"/>
        <v>0.13735763097949885</v>
      </c>
      <c r="AQ76" s="15">
        <f t="shared" si="23"/>
        <v>2.5775284738041002E-2</v>
      </c>
      <c r="AR76" s="15">
        <f t="shared" si="24"/>
        <v>0.14297790432801821</v>
      </c>
      <c r="AS76" s="15">
        <f t="shared" si="25"/>
        <v>0.14123587699316628</v>
      </c>
      <c r="AT76" s="15">
        <f t="shared" si="26"/>
        <v>0.21476070615034168</v>
      </c>
      <c r="AU76" s="15">
        <f t="shared" si="27"/>
        <v>0.24626173120728928</v>
      </c>
      <c r="AV76" s="15">
        <f t="shared" si="28"/>
        <v>0.16250892179195139</v>
      </c>
      <c r="AW76" s="15"/>
      <c r="AX76" s="16">
        <f t="shared" si="21"/>
        <v>3.2450850187524444E-2</v>
      </c>
      <c r="AZ76" s="18">
        <f t="shared" si="29"/>
        <v>4.3698148329601501E-3</v>
      </c>
      <c r="BA76" s="17">
        <f t="shared" si="30"/>
        <v>0.43762359416231078</v>
      </c>
      <c r="BB76" s="12"/>
      <c r="BC76" s="12"/>
      <c r="BD76" s="12"/>
      <c r="BE76" s="12"/>
      <c r="BF76" s="12"/>
    </row>
    <row r="77" spans="1:58">
      <c r="A77" s="10" t="s">
        <v>415</v>
      </c>
      <c r="B77" s="10" t="s">
        <v>416</v>
      </c>
      <c r="D77" s="14">
        <f t="shared" si="20"/>
        <v>35</v>
      </c>
      <c r="E77" s="13">
        <f>Sheet2!E113/Sheet2!AO113</f>
        <v>0</v>
      </c>
      <c r="F77" s="13">
        <f>Sheet2!F113/Sheet2!AP113</f>
        <v>0</v>
      </c>
      <c r="G77" s="13">
        <f>Sheet2!G113/Sheet2!AQ113</f>
        <v>0.68401536470968782</v>
      </c>
      <c r="H77" s="13">
        <f>Sheet2!H113/Sheet2!AR113</f>
        <v>1.1321365033155426</v>
      </c>
      <c r="I77" s="13">
        <f>Sheet2!I113/Sheet2!AS113</f>
        <v>0.45761523532265891</v>
      </c>
      <c r="J77" s="13">
        <f>Sheet2!J113/Sheet2!AT113</f>
        <v>0.90894387837619284</v>
      </c>
      <c r="K77" s="13">
        <f>Sheet2!K113/Sheet2!AU113</f>
        <v>0</v>
      </c>
      <c r="L77" s="13">
        <f>Sheet2!L113/Sheet2!AO113</f>
        <v>0</v>
      </c>
      <c r="M77" s="13">
        <f>Sheet2!M113/Sheet2!AP113</f>
        <v>0</v>
      </c>
      <c r="N77" s="13">
        <f>Sheet2!N113/Sheet2!AQ113</f>
        <v>0</v>
      </c>
      <c r="O77" s="13">
        <f>Sheet2!O113/Sheet2!AR113</f>
        <v>0</v>
      </c>
      <c r="P77" s="13">
        <f>Sheet2!P113/Sheet2!AS113</f>
        <v>0</v>
      </c>
      <c r="Q77" s="13">
        <f>Sheet2!Q113/Sheet2!AT113</f>
        <v>0</v>
      </c>
      <c r="R77" s="13">
        <f>Sheet2!R113/Sheet2!AU113</f>
        <v>0</v>
      </c>
      <c r="S77" s="13">
        <f>Sheet2!S113/Sheet2!AO113</f>
        <v>4.2050784408863015E-3</v>
      </c>
      <c r="T77" s="13">
        <f>Sheet2!T113/Sheet2!AP113</f>
        <v>0</v>
      </c>
      <c r="U77" s="13">
        <f>Sheet2!U113/Sheet2!AQ113</f>
        <v>4.0433446546983665E-2</v>
      </c>
      <c r="V77" s="13">
        <f>Sheet2!V113/Sheet2!AR113</f>
        <v>6.4903768397218176E-2</v>
      </c>
      <c r="W77" s="13">
        <f>Sheet2!W113/Sheet2!AS113</f>
        <v>0.15236778262979137</v>
      </c>
      <c r="X77" s="13">
        <f>Sheet2!X113/Sheet2!AT113</f>
        <v>1.6127931424874658E-2</v>
      </c>
      <c r="Y77" s="13">
        <f>Sheet2!Y113/Sheet2!AU113</f>
        <v>3.556784732330584E-2</v>
      </c>
      <c r="Z77" s="13">
        <f>Sheet2!Z113/Sheet2!AO113</f>
        <v>0</v>
      </c>
      <c r="AA77" s="13">
        <f>Sheet2!AA113/Sheet2!AP113</f>
        <v>0</v>
      </c>
      <c r="AB77" s="13">
        <f>Sheet2!AB113/Sheet2!AQ113</f>
        <v>0</v>
      </c>
      <c r="AC77" s="13">
        <f>Sheet2!AC113/Sheet2!AR113</f>
        <v>0</v>
      </c>
      <c r="AD77" s="13">
        <f>Sheet2!AD113/Sheet2!AS113</f>
        <v>0</v>
      </c>
      <c r="AE77" s="13">
        <f>Sheet2!AE113/Sheet2!AT113</f>
        <v>1.2938702895034774E-6</v>
      </c>
      <c r="AF77" s="13">
        <f>Sheet2!AF113/Sheet2!AU113</f>
        <v>0</v>
      </c>
      <c r="AG77" s="13">
        <f>Sheet2!AG113/Sheet2!AO113</f>
        <v>0</v>
      </c>
      <c r="AH77" s="13">
        <f>Sheet2!AH113/Sheet2!AP113</f>
        <v>0</v>
      </c>
      <c r="AI77" s="13">
        <f>Sheet2!AI113/Sheet2!AQ113</f>
        <v>0</v>
      </c>
      <c r="AJ77" s="13">
        <f>Sheet2!AJ113/Sheet2!AR113</f>
        <v>0</v>
      </c>
      <c r="AK77" s="13">
        <f>Sheet2!AK113/Sheet2!AS113</f>
        <v>0</v>
      </c>
      <c r="AL77" s="13">
        <f>Sheet2!AL113/Sheet2!AT113</f>
        <v>0</v>
      </c>
      <c r="AM77" s="13">
        <v>0</v>
      </c>
      <c r="AO77" s="10" t="s">
        <v>415</v>
      </c>
      <c r="AP77" s="15">
        <f t="shared" si="22"/>
        <v>4.2050784408863015E-3</v>
      </c>
      <c r="AQ77" s="15">
        <f t="shared" si="23"/>
        <v>0</v>
      </c>
      <c r="AR77" s="15">
        <f t="shared" si="24"/>
        <v>0.72444881125667149</v>
      </c>
      <c r="AS77" s="15">
        <f t="shared" si="25"/>
        <v>1.1970402717127608</v>
      </c>
      <c r="AT77" s="15">
        <f t="shared" si="26"/>
        <v>0.60998301795245025</v>
      </c>
      <c r="AU77" s="15">
        <f t="shared" si="27"/>
        <v>0.92507310367135698</v>
      </c>
      <c r="AV77" s="15">
        <f t="shared" si="28"/>
        <v>5.9279745538843069E-2</v>
      </c>
      <c r="AW77" s="15"/>
      <c r="AX77" s="16">
        <f t="shared" si="21"/>
        <v>0.1066675766234233</v>
      </c>
      <c r="AZ77" s="18">
        <f t="shared" si="29"/>
        <v>1.482894513339731E-2</v>
      </c>
      <c r="BA77" s="17">
        <f t="shared" si="30"/>
        <v>0.10395932261664723</v>
      </c>
      <c r="BB77" s="12"/>
      <c r="BC77" s="12"/>
      <c r="BD77" s="12"/>
      <c r="BE77" s="12"/>
      <c r="BF77" s="12"/>
    </row>
    <row r="78" spans="1:58">
      <c r="A78" s="10" t="s">
        <v>417</v>
      </c>
      <c r="B78" s="10" t="s">
        <v>418</v>
      </c>
      <c r="D78" s="14">
        <f t="shared" si="20"/>
        <v>35</v>
      </c>
      <c r="E78" s="13">
        <f>Sheet2!E114/Sheet2!AO114</f>
        <v>0</v>
      </c>
      <c r="F78" s="13">
        <f>Sheet2!F114/Sheet2!AP114</f>
        <v>0</v>
      </c>
      <c r="G78" s="13">
        <f>Sheet2!G114/Sheet2!AQ114</f>
        <v>0</v>
      </c>
      <c r="H78" s="13">
        <f>Sheet2!H114/Sheet2!AR114</f>
        <v>0</v>
      </c>
      <c r="I78" s="13">
        <f>Sheet2!I114/Sheet2!AS114</f>
        <v>3.6337209302325581E-4</v>
      </c>
      <c r="J78" s="13">
        <f>Sheet2!J114/Sheet2!AT114</f>
        <v>0</v>
      </c>
      <c r="K78" s="13">
        <f>Sheet2!K114/Sheet2!AU114</f>
        <v>0</v>
      </c>
      <c r="L78" s="13">
        <f>Sheet2!L114/Sheet2!AO114</f>
        <v>0</v>
      </c>
      <c r="M78" s="13">
        <f>Sheet2!M114/Sheet2!AP114</f>
        <v>0</v>
      </c>
      <c r="N78" s="13">
        <f>Sheet2!N114/Sheet2!AQ114</f>
        <v>0</v>
      </c>
      <c r="O78" s="13">
        <f>Sheet2!O114/Sheet2!AR114</f>
        <v>0</v>
      </c>
      <c r="P78" s="13">
        <f>Sheet2!P114/Sheet2!AS114</f>
        <v>0</v>
      </c>
      <c r="Q78" s="13">
        <f>Sheet2!Q114/Sheet2!AT114</f>
        <v>0</v>
      </c>
      <c r="R78" s="13">
        <f>Sheet2!R114/Sheet2!AU114</f>
        <v>0</v>
      </c>
      <c r="S78" s="13">
        <f>Sheet2!S114/Sheet2!AO114</f>
        <v>2.1802325581395349E-4</v>
      </c>
      <c r="T78" s="13">
        <f>Sheet2!T114/Sheet2!AP114</f>
        <v>3.094186046511628E-3</v>
      </c>
      <c r="U78" s="13">
        <f>Sheet2!U114/Sheet2!AQ114</f>
        <v>4.3604651162790697E-3</v>
      </c>
      <c r="V78" s="13">
        <f>Sheet2!V114/Sheet2!AR114</f>
        <v>1.8472383720930232E-3</v>
      </c>
      <c r="W78" s="13">
        <f>Sheet2!W114/Sheet2!AS114</f>
        <v>3.3212209302325582E-3</v>
      </c>
      <c r="X78" s="13">
        <f>Sheet2!X114/Sheet2!AT114</f>
        <v>2.5689607558139534E-2</v>
      </c>
      <c r="Y78" s="13">
        <f>Sheet2!Y114/Sheet2!AU114</f>
        <v>1.3717296511627907E-3</v>
      </c>
      <c r="Z78" s="13">
        <f>Sheet2!Z114/Sheet2!AO114</f>
        <v>0</v>
      </c>
      <c r="AA78" s="13">
        <f>Sheet2!AA114/Sheet2!AP114</f>
        <v>0</v>
      </c>
      <c r="AB78" s="13">
        <f>Sheet2!AB114/Sheet2!AQ114</f>
        <v>0</v>
      </c>
      <c r="AC78" s="13">
        <f>Sheet2!AC114/Sheet2!AR114</f>
        <v>4.5719476744186045E-4</v>
      </c>
      <c r="AD78" s="13">
        <f>Sheet2!AD114/Sheet2!AS114</f>
        <v>4.7601744186046513E-5</v>
      </c>
      <c r="AE78" s="13">
        <f>Sheet2!AE114/Sheet2!AT114</f>
        <v>2.9796511627906978E-3</v>
      </c>
      <c r="AF78" s="13">
        <f>Sheet2!AF114/Sheet2!AU114</f>
        <v>0</v>
      </c>
      <c r="AG78" s="13">
        <f>Sheet2!AG114/Sheet2!AO114</f>
        <v>0</v>
      </c>
      <c r="AH78" s="13">
        <f>Sheet2!AH114/Sheet2!AP114</f>
        <v>0</v>
      </c>
      <c r="AI78" s="13">
        <f>Sheet2!AI114/Sheet2!AQ114</f>
        <v>0</v>
      </c>
      <c r="AJ78" s="13">
        <f>Sheet2!AJ114/Sheet2!AR114</f>
        <v>2.1802325581395349E-4</v>
      </c>
      <c r="AK78" s="13">
        <f>Sheet2!AK114/Sheet2!AS114</f>
        <v>0</v>
      </c>
      <c r="AL78" s="13">
        <f>Sheet2!AL114/Sheet2!AT114</f>
        <v>0</v>
      </c>
      <c r="AM78" s="13">
        <v>0</v>
      </c>
      <c r="AO78" s="10" t="s">
        <v>417</v>
      </c>
      <c r="AP78" s="15">
        <f t="shared" si="22"/>
        <v>2.1802325581395349E-4</v>
      </c>
      <c r="AQ78" s="15">
        <f t="shared" si="23"/>
        <v>3.094186046511628E-3</v>
      </c>
      <c r="AR78" s="15">
        <f t="shared" si="24"/>
        <v>4.3604651162790697E-3</v>
      </c>
      <c r="AS78" s="15">
        <f t="shared" si="25"/>
        <v>2.5224563953488372E-3</v>
      </c>
      <c r="AT78" s="15">
        <f t="shared" si="26"/>
        <v>3.7321947674418604E-3</v>
      </c>
      <c r="AU78" s="15">
        <f t="shared" si="27"/>
        <v>2.8669258720930232E-2</v>
      </c>
      <c r="AV78" s="15">
        <f t="shared" si="28"/>
        <v>2.286216085271318E-3</v>
      </c>
      <c r="AW78" s="15"/>
      <c r="AX78" s="16">
        <f t="shared" si="21"/>
        <v>1.360084860230209E-3</v>
      </c>
      <c r="AZ78" s="18">
        <f t="shared" si="29"/>
        <v>4.2894062178103085E-4</v>
      </c>
      <c r="BA78" s="17">
        <f t="shared" si="30"/>
        <v>0.20980983949108248</v>
      </c>
      <c r="BB78" s="12"/>
      <c r="BC78" s="12"/>
      <c r="BD78" s="12"/>
      <c r="BE78" s="12"/>
      <c r="BF78" s="12"/>
    </row>
    <row r="79" spans="1:58">
      <c r="A79" s="10" t="s">
        <v>419</v>
      </c>
      <c r="B79" s="10" t="s">
        <v>420</v>
      </c>
      <c r="D79" s="14">
        <f t="shared" si="20"/>
        <v>35</v>
      </c>
      <c r="E79" s="13">
        <f>Sheet2!E115/Sheet2!AO115</f>
        <v>0</v>
      </c>
      <c r="F79" s="13">
        <f>Sheet2!F115/Sheet2!AP115</f>
        <v>0</v>
      </c>
      <c r="G79" s="13">
        <f>Sheet2!G115/Sheet2!AQ115</f>
        <v>0</v>
      </c>
      <c r="H79" s="13">
        <f>Sheet2!H115/Sheet2!AR115</f>
        <v>0</v>
      </c>
      <c r="I79" s="13">
        <f>Sheet2!I115/Sheet2!AS115</f>
        <v>0</v>
      </c>
      <c r="J79" s="13">
        <f>Sheet2!J115/Sheet2!AT115</f>
        <v>0</v>
      </c>
      <c r="K79" s="13">
        <f>Sheet2!K115/Sheet2!AU115</f>
        <v>0</v>
      </c>
      <c r="L79" s="13">
        <f>Sheet2!L115/Sheet2!AO115</f>
        <v>0</v>
      </c>
      <c r="M79" s="13">
        <f>Sheet2!M115/Sheet2!AP115</f>
        <v>0</v>
      </c>
      <c r="N79" s="13">
        <f>Sheet2!N115/Sheet2!AQ115</f>
        <v>0</v>
      </c>
      <c r="O79" s="13">
        <f>Sheet2!O115/Sheet2!AR115</f>
        <v>0</v>
      </c>
      <c r="P79" s="13">
        <f>Sheet2!P115/Sheet2!AS115</f>
        <v>0</v>
      </c>
      <c r="Q79" s="13">
        <f>Sheet2!Q115/Sheet2!AT115</f>
        <v>0</v>
      </c>
      <c r="R79" s="13">
        <f>Sheet2!R115/Sheet2!AU115</f>
        <v>0</v>
      </c>
      <c r="S79" s="13">
        <f>Sheet2!S115/Sheet2!AO115</f>
        <v>0</v>
      </c>
      <c r="T79" s="13">
        <f>Sheet2!T115/Sheet2!AP115</f>
        <v>1.9607843137254902E-3</v>
      </c>
      <c r="U79" s="13">
        <f>Sheet2!U115/Sheet2!AQ115</f>
        <v>0</v>
      </c>
      <c r="V79" s="13">
        <f>Sheet2!V115/Sheet2!AR115</f>
        <v>0</v>
      </c>
      <c r="W79" s="13">
        <f>Sheet2!W115/Sheet2!AS115</f>
        <v>0</v>
      </c>
      <c r="X79" s="13">
        <f>Sheet2!X115/Sheet2!AT115</f>
        <v>1.0777777777777778E-2</v>
      </c>
      <c r="Y79" s="13">
        <f>Sheet2!Y115/Sheet2!AU115</f>
        <v>0</v>
      </c>
      <c r="Z79" s="13">
        <f>Sheet2!Z115/Sheet2!AO115</f>
        <v>0</v>
      </c>
      <c r="AA79" s="13">
        <f>Sheet2!AA115/Sheet2!AP115</f>
        <v>0</v>
      </c>
      <c r="AB79" s="13">
        <f>Sheet2!AB115/Sheet2!AQ115</f>
        <v>0.15587581699346406</v>
      </c>
      <c r="AC79" s="13">
        <f>Sheet2!AC115/Sheet2!AR115</f>
        <v>0</v>
      </c>
      <c r="AD79" s="13">
        <f>Sheet2!AD115/Sheet2!AS115</f>
        <v>0</v>
      </c>
      <c r="AE79" s="13">
        <f>Sheet2!AE115/Sheet2!AT115</f>
        <v>0</v>
      </c>
      <c r="AF79" s="13">
        <f>Sheet2!AF115/Sheet2!AU115</f>
        <v>0</v>
      </c>
      <c r="AG79" s="13">
        <f>Sheet2!AG115/Sheet2!AO115</f>
        <v>0</v>
      </c>
      <c r="AH79" s="13">
        <f>Sheet2!AH115/Sheet2!AP115</f>
        <v>0</v>
      </c>
      <c r="AI79" s="13">
        <f>Sheet2!AI115/Sheet2!AQ115</f>
        <v>0</v>
      </c>
      <c r="AJ79" s="13">
        <f>Sheet2!AJ115/Sheet2!AR115</f>
        <v>0</v>
      </c>
      <c r="AK79" s="13">
        <f>Sheet2!AK115/Sheet2!AS115</f>
        <v>0</v>
      </c>
      <c r="AL79" s="13">
        <f>Sheet2!AL115/Sheet2!AT115</f>
        <v>0</v>
      </c>
      <c r="AM79" s="13">
        <v>0</v>
      </c>
      <c r="AO79" s="10" t="s">
        <v>419</v>
      </c>
      <c r="AP79" s="15">
        <f t="shared" si="22"/>
        <v>0</v>
      </c>
      <c r="AQ79" s="15">
        <f t="shared" si="23"/>
        <v>1.9607843137254902E-3</v>
      </c>
      <c r="AR79" s="15">
        <f t="shared" si="24"/>
        <v>0.15587581699346406</v>
      </c>
      <c r="AS79" s="15">
        <f t="shared" si="25"/>
        <v>0</v>
      </c>
      <c r="AT79" s="15">
        <f t="shared" si="26"/>
        <v>0</v>
      </c>
      <c r="AU79" s="15">
        <f t="shared" si="27"/>
        <v>1.0777777777777778E-2</v>
      </c>
      <c r="AV79" s="15">
        <f t="shared" si="28"/>
        <v>0</v>
      </c>
      <c r="AW79" s="15"/>
      <c r="AX79" s="16">
        <f t="shared" si="21"/>
        <v>5.1095266389384036E-3</v>
      </c>
      <c r="AZ79" s="18">
        <f t="shared" si="29"/>
        <v>-9.9443136141452618E-4</v>
      </c>
      <c r="BA79" s="17">
        <f t="shared" si="30"/>
        <v>3.2590645448017569E-2</v>
      </c>
      <c r="BB79" s="12"/>
      <c r="BC79" s="12"/>
      <c r="BD79" s="12"/>
      <c r="BE79" s="12"/>
      <c r="BF79" s="12"/>
    </row>
    <row r="80" spans="1:58">
      <c r="A80" s="10" t="s">
        <v>421</v>
      </c>
      <c r="B80" s="10" t="s">
        <v>422</v>
      </c>
      <c r="D80" s="14">
        <f t="shared" si="20"/>
        <v>35</v>
      </c>
      <c r="E80" s="13">
        <f>Sheet2!E116/Sheet2!AO116</f>
        <v>0</v>
      </c>
      <c r="F80" s="13">
        <f>Sheet2!F116/Sheet2!AP116</f>
        <v>0.23847376788553259</v>
      </c>
      <c r="G80" s="13">
        <f>Sheet2!G116/Sheet2!AQ116</f>
        <v>4.8012718600953894E-2</v>
      </c>
      <c r="H80" s="13">
        <f>Sheet2!H116/Sheet2!AR116</f>
        <v>0</v>
      </c>
      <c r="I80" s="13">
        <f>Sheet2!I116/Sheet2!AS116</f>
        <v>0</v>
      </c>
      <c r="J80" s="13">
        <f>Sheet2!J116/Sheet2!AT116</f>
        <v>0.16295707472178061</v>
      </c>
      <c r="K80" s="13">
        <f>Sheet2!K116/Sheet2!AU116</f>
        <v>9.5389507154213043E-2</v>
      </c>
      <c r="L80" s="13">
        <f>Sheet2!L116/Sheet2!AO116</f>
        <v>0</v>
      </c>
      <c r="M80" s="13">
        <f>Sheet2!M116/Sheet2!AP116</f>
        <v>0</v>
      </c>
      <c r="N80" s="13">
        <f>Sheet2!N116/Sheet2!AQ116</f>
        <v>0</v>
      </c>
      <c r="O80" s="13">
        <f>Sheet2!O116/Sheet2!AR116</f>
        <v>0</v>
      </c>
      <c r="P80" s="13">
        <f>Sheet2!P116/Sheet2!AS116</f>
        <v>0</v>
      </c>
      <c r="Q80" s="13">
        <f>Sheet2!Q116/Sheet2!AT116</f>
        <v>0</v>
      </c>
      <c r="R80" s="13">
        <f>Sheet2!R116/Sheet2!AU116</f>
        <v>0</v>
      </c>
      <c r="S80" s="13">
        <f>Sheet2!S116/Sheet2!AO116</f>
        <v>0</v>
      </c>
      <c r="T80" s="13">
        <f>Sheet2!T116/Sheet2!AP116</f>
        <v>0</v>
      </c>
      <c r="U80" s="13">
        <f>Sheet2!U116/Sheet2!AQ116</f>
        <v>3.9165341812400639E-3</v>
      </c>
      <c r="V80" s="13">
        <f>Sheet2!V116/Sheet2!AR116</f>
        <v>0</v>
      </c>
      <c r="W80" s="13">
        <f>Sheet2!W116/Sheet2!AS116</f>
        <v>5.5092209856915739E-3</v>
      </c>
      <c r="X80" s="13">
        <f>Sheet2!X116/Sheet2!AT116</f>
        <v>1.6171383147853737E-2</v>
      </c>
      <c r="Y80" s="13">
        <f>Sheet2!Y116/Sheet2!AU116</f>
        <v>6.6957074721780601E-3</v>
      </c>
      <c r="Z80" s="13">
        <f>Sheet2!Z116/Sheet2!AO116</f>
        <v>0</v>
      </c>
      <c r="AA80" s="13">
        <f>Sheet2!AA116/Sheet2!AP116</f>
        <v>0</v>
      </c>
      <c r="AB80" s="13">
        <f>Sheet2!AB116/Sheet2!AQ116</f>
        <v>0</v>
      </c>
      <c r="AC80" s="13">
        <f>Sheet2!AC116/Sheet2!AR116</f>
        <v>0</v>
      </c>
      <c r="AD80" s="13">
        <f>Sheet2!AD116/Sheet2!AS116</f>
        <v>0</v>
      </c>
      <c r="AE80" s="13">
        <f>Sheet2!AE116/Sheet2!AT116</f>
        <v>0</v>
      </c>
      <c r="AF80" s="13">
        <f>Sheet2!AF116/Sheet2!AU116</f>
        <v>0</v>
      </c>
      <c r="AG80" s="13">
        <f>Sheet2!AG116/Sheet2!AO116</f>
        <v>0</v>
      </c>
      <c r="AH80" s="13">
        <f>Sheet2!AH116/Sheet2!AP116</f>
        <v>0</v>
      </c>
      <c r="AI80" s="13">
        <f>Sheet2!AI116/Sheet2!AQ116</f>
        <v>0</v>
      </c>
      <c r="AJ80" s="13">
        <f>Sheet2!AJ116/Sheet2!AR116</f>
        <v>0</v>
      </c>
      <c r="AK80" s="13">
        <f>Sheet2!AK116/Sheet2!AS116</f>
        <v>0</v>
      </c>
      <c r="AL80" s="13">
        <f>Sheet2!AL116/Sheet2!AT116</f>
        <v>0</v>
      </c>
      <c r="AM80" s="13">
        <v>0</v>
      </c>
      <c r="AO80" s="10" t="s">
        <v>421</v>
      </c>
      <c r="AP80" s="15">
        <f t="shared" si="22"/>
        <v>0</v>
      </c>
      <c r="AQ80" s="15">
        <f t="shared" si="23"/>
        <v>0.23847376788553259</v>
      </c>
      <c r="AR80" s="15">
        <f t="shared" si="24"/>
        <v>5.1929252782193958E-2</v>
      </c>
      <c r="AS80" s="15">
        <f t="shared" si="25"/>
        <v>0</v>
      </c>
      <c r="AT80" s="15">
        <f t="shared" si="26"/>
        <v>5.5092209856915739E-3</v>
      </c>
      <c r="AU80" s="15">
        <f t="shared" si="27"/>
        <v>0.17912845786963436</v>
      </c>
      <c r="AV80" s="15">
        <f t="shared" si="28"/>
        <v>0.17014202437731851</v>
      </c>
      <c r="AW80" s="15"/>
      <c r="AX80" s="16">
        <f t="shared" si="21"/>
        <v>1.9550991633344575E-2</v>
      </c>
      <c r="AZ80" s="18">
        <f t="shared" si="29"/>
        <v>2.4574591777868663E-3</v>
      </c>
      <c r="BA80" s="17">
        <f t="shared" si="30"/>
        <v>6.6235522873299341E-2</v>
      </c>
      <c r="BB80" s="12"/>
      <c r="BC80" s="12"/>
      <c r="BD80" s="12"/>
      <c r="BE80" s="12"/>
      <c r="BF80" s="12"/>
    </row>
    <row r="81" spans="1:58">
      <c r="A81" s="10" t="s">
        <v>427</v>
      </c>
      <c r="B81" s="10" t="s">
        <v>428</v>
      </c>
      <c r="D81" s="14">
        <f t="shared" si="20"/>
        <v>35</v>
      </c>
      <c r="E81" s="13">
        <f>Sheet2!E119/Sheet2!AO119</f>
        <v>1.7408123791102514E-2</v>
      </c>
      <c r="F81" s="13">
        <f>Sheet2!F119/Sheet2!AP119</f>
        <v>1.0315925209542232</v>
      </c>
      <c r="G81" s="13">
        <f>Sheet2!G119/Sheet2!AQ119</f>
        <v>0</v>
      </c>
      <c r="H81" s="13">
        <f>Sheet2!H119/Sheet2!AR119</f>
        <v>0.28788330109606708</v>
      </c>
      <c r="I81" s="13">
        <f>Sheet2!I119/Sheet2!AS119</f>
        <v>1.3797549967762734E-2</v>
      </c>
      <c r="J81" s="13">
        <f>Sheet2!J119/Sheet2!AT119</f>
        <v>0.64474532559638942</v>
      </c>
      <c r="K81" s="13">
        <f>Sheet2!K119/Sheet2!AU119</f>
        <v>0.19342359767891681</v>
      </c>
      <c r="L81" s="13">
        <f>Sheet2!L119/Sheet2!AO119</f>
        <v>0</v>
      </c>
      <c r="M81" s="13">
        <f>Sheet2!M119/Sheet2!AP119</f>
        <v>0</v>
      </c>
      <c r="N81" s="13">
        <f>Sheet2!N119/Sheet2!AQ119</f>
        <v>0</v>
      </c>
      <c r="O81" s="13">
        <f>Sheet2!O119/Sheet2!AR119</f>
        <v>0</v>
      </c>
      <c r="P81" s="13">
        <f>Sheet2!P119/Sheet2!AS119</f>
        <v>0</v>
      </c>
      <c r="Q81" s="13">
        <f>Sheet2!Q119/Sheet2!AT119</f>
        <v>0</v>
      </c>
      <c r="R81" s="13">
        <f>Sheet2!R119/Sheet2!AU119</f>
        <v>0</v>
      </c>
      <c r="S81" s="13">
        <f>Sheet2!S119/Sheet2!AO119</f>
        <v>0</v>
      </c>
      <c r="T81" s="13">
        <f>Sheet2!T119/Sheet2!AP119</f>
        <v>6.382978723404255E-3</v>
      </c>
      <c r="U81" s="13">
        <f>Sheet2!U119/Sheet2!AQ119</f>
        <v>0</v>
      </c>
      <c r="V81" s="13">
        <f>Sheet2!V119/Sheet2!AR119</f>
        <v>3.8684719535783365E-4</v>
      </c>
      <c r="W81" s="13">
        <f>Sheet2!W119/Sheet2!AS119</f>
        <v>3.5009671179883947E-2</v>
      </c>
      <c r="X81" s="13">
        <f>Sheet2!X119/Sheet2!AT119</f>
        <v>6.0115409413281751E-2</v>
      </c>
      <c r="Y81" s="13">
        <f>Sheet2!Y119/Sheet2!AU119</f>
        <v>1.2088974854932301E-2</v>
      </c>
      <c r="Z81" s="13">
        <f>Sheet2!Z119/Sheet2!AO119</f>
        <v>0</v>
      </c>
      <c r="AA81" s="13">
        <f>Sheet2!AA119/Sheet2!AP119</f>
        <v>0</v>
      </c>
      <c r="AB81" s="13">
        <f>Sheet2!AB119/Sheet2!AQ119</f>
        <v>1.9342359767891682E-4</v>
      </c>
      <c r="AC81" s="13">
        <f>Sheet2!AC119/Sheet2!AR119</f>
        <v>0</v>
      </c>
      <c r="AD81" s="13">
        <f>Sheet2!AD119/Sheet2!AS119</f>
        <v>1.1411992263056092E-4</v>
      </c>
      <c r="AE81" s="13">
        <f>Sheet2!AE119/Sheet2!AT119</f>
        <v>0</v>
      </c>
      <c r="AF81" s="13">
        <f>Sheet2!AF119/Sheet2!AU119</f>
        <v>0</v>
      </c>
      <c r="AG81" s="13">
        <f>Sheet2!AG119/Sheet2!AO119</f>
        <v>0</v>
      </c>
      <c r="AH81" s="13">
        <f>Sheet2!AH119/Sheet2!AP119</f>
        <v>0</v>
      </c>
      <c r="AI81" s="13">
        <f>Sheet2!AI119/Sheet2!AQ119</f>
        <v>0</v>
      </c>
      <c r="AJ81" s="13">
        <f>Sheet2!AJ119/Sheet2!AR119</f>
        <v>0</v>
      </c>
      <c r="AK81" s="13">
        <f>Sheet2!AK119/Sheet2!AS119</f>
        <v>0</v>
      </c>
      <c r="AL81" s="13">
        <f>Sheet2!AL119/Sheet2!AT119</f>
        <v>0</v>
      </c>
      <c r="AM81" s="13">
        <v>0</v>
      </c>
      <c r="AO81" s="10" t="s">
        <v>427</v>
      </c>
      <c r="AP81" s="15">
        <f t="shared" si="22"/>
        <v>1.7408123791102514E-2</v>
      </c>
      <c r="AQ81" s="15">
        <f t="shared" si="23"/>
        <v>1.0379754996776274</v>
      </c>
      <c r="AR81" s="15">
        <f t="shared" si="24"/>
        <v>1.9342359767891682E-4</v>
      </c>
      <c r="AS81" s="15">
        <f t="shared" si="25"/>
        <v>0.28827014829142489</v>
      </c>
      <c r="AT81" s="15">
        <f t="shared" si="26"/>
        <v>4.8921341070277242E-2</v>
      </c>
      <c r="AU81" s="15">
        <f t="shared" si="27"/>
        <v>0.70486073500967117</v>
      </c>
      <c r="AV81" s="15">
        <f t="shared" si="28"/>
        <v>0.34252095422308182</v>
      </c>
      <c r="AW81" s="15"/>
      <c r="AX81" s="16">
        <f t="shared" si="21"/>
        <v>7.3943946232147395E-2</v>
      </c>
      <c r="AZ81" s="18">
        <f t="shared" si="29"/>
        <v>2.67606352773448E-3</v>
      </c>
      <c r="BA81" s="17">
        <f t="shared" si="30"/>
        <v>5.1841148526403577E-3</v>
      </c>
      <c r="BB81" s="12"/>
      <c r="BC81" s="12"/>
      <c r="BD81" s="12"/>
      <c r="BE81" s="12"/>
      <c r="BF81" s="12"/>
    </row>
    <row r="82" spans="1:58">
      <c r="A82" s="10" t="s">
        <v>429</v>
      </c>
      <c r="B82" s="10" t="s">
        <v>430</v>
      </c>
      <c r="D82" s="14">
        <f t="shared" si="20"/>
        <v>35</v>
      </c>
      <c r="E82" s="13">
        <f>Sheet2!E120/Sheet2!AO120</f>
        <v>0</v>
      </c>
      <c r="F82" s="13">
        <f>Sheet2!F120/Sheet2!AP120</f>
        <v>0</v>
      </c>
      <c r="G82" s="13">
        <f>Sheet2!G120/Sheet2!AQ120</f>
        <v>0</v>
      </c>
      <c r="H82" s="13">
        <f>Sheet2!H120/Sheet2!AR120</f>
        <v>0</v>
      </c>
      <c r="I82" s="13">
        <f>Sheet2!I120/Sheet2!AS120</f>
        <v>0</v>
      </c>
      <c r="J82" s="13">
        <f>Sheet2!J120/Sheet2!AT120</f>
        <v>0</v>
      </c>
      <c r="K82" s="13">
        <f>Sheet2!K120/Sheet2!AU120</f>
        <v>0</v>
      </c>
      <c r="L82" s="13">
        <f>Sheet2!L120/Sheet2!AO120</f>
        <v>0</v>
      </c>
      <c r="M82" s="13">
        <f>Sheet2!M120/Sheet2!AP120</f>
        <v>0</v>
      </c>
      <c r="N82" s="13">
        <f>Sheet2!N120/Sheet2!AQ120</f>
        <v>0</v>
      </c>
      <c r="O82" s="13">
        <f>Sheet2!O120/Sheet2!AR120</f>
        <v>0</v>
      </c>
      <c r="P82" s="13">
        <f>Sheet2!P120/Sheet2!AS120</f>
        <v>0</v>
      </c>
      <c r="Q82" s="13">
        <f>Sheet2!Q120/Sheet2!AT120</f>
        <v>0</v>
      </c>
      <c r="R82" s="13">
        <f>Sheet2!R120/Sheet2!AU120</f>
        <v>0</v>
      </c>
      <c r="S82" s="13">
        <f>Sheet2!S120/Sheet2!AO120</f>
        <v>0</v>
      </c>
      <c r="T82" s="13">
        <f>Sheet2!T120/Sheet2!AP120</f>
        <v>0</v>
      </c>
      <c r="U82" s="13">
        <f>Sheet2!U120/Sheet2!AQ120</f>
        <v>0</v>
      </c>
      <c r="V82" s="13">
        <f>Sheet2!V120/Sheet2!AR120</f>
        <v>0</v>
      </c>
      <c r="W82" s="13">
        <f>Sheet2!W120/Sheet2!AS120</f>
        <v>0</v>
      </c>
      <c r="X82" s="13">
        <f>Sheet2!X120/Sheet2!AT120</f>
        <v>0</v>
      </c>
      <c r="Y82" s="13">
        <f>Sheet2!Y120/Sheet2!AU120</f>
        <v>0</v>
      </c>
      <c r="Z82" s="13">
        <f>Sheet2!Z120/Sheet2!AO120</f>
        <v>0.14260559006211179</v>
      </c>
      <c r="AA82" s="13">
        <f>Sheet2!AA120/Sheet2!AP120</f>
        <v>3.6335403726708073E-4</v>
      </c>
      <c r="AB82" s="13">
        <f>Sheet2!AB120/Sheet2!AQ120</f>
        <v>1.2429606625258799E-2</v>
      </c>
      <c r="AC82" s="13">
        <f>Sheet2!AC120/Sheet2!AR120</f>
        <v>2.3809523809523812E-3</v>
      </c>
      <c r="AD82" s="13">
        <f>Sheet2!AD120/Sheet2!AS120</f>
        <v>2.1221532091097307E-3</v>
      </c>
      <c r="AE82" s="13">
        <f>Sheet2!AE120/Sheet2!AT120</f>
        <v>0</v>
      </c>
      <c r="AF82" s="13">
        <f>Sheet2!AF120/Sheet2!AU120</f>
        <v>0</v>
      </c>
      <c r="AG82" s="13">
        <f>Sheet2!AG120/Sheet2!AO120</f>
        <v>0</v>
      </c>
      <c r="AH82" s="13">
        <f>Sheet2!AH120/Sheet2!AP120</f>
        <v>0</v>
      </c>
      <c r="AI82" s="13">
        <f>Sheet2!AI120/Sheet2!AQ120</f>
        <v>0</v>
      </c>
      <c r="AJ82" s="13">
        <f>Sheet2!AJ120/Sheet2!AR120</f>
        <v>0</v>
      </c>
      <c r="AK82" s="13">
        <f>Sheet2!AK120/Sheet2!AS120</f>
        <v>0</v>
      </c>
      <c r="AL82" s="13">
        <f>Sheet2!AL120/Sheet2!AT120</f>
        <v>0</v>
      </c>
      <c r="AM82" s="13">
        <v>0</v>
      </c>
      <c r="AO82" s="10" t="s">
        <v>429</v>
      </c>
      <c r="AP82" s="15">
        <f t="shared" si="22"/>
        <v>0.14260559006211179</v>
      </c>
      <c r="AQ82" s="15">
        <f t="shared" si="23"/>
        <v>3.6335403726708073E-4</v>
      </c>
      <c r="AR82" s="15">
        <f t="shared" si="24"/>
        <v>1.2429606625258799E-2</v>
      </c>
      <c r="AS82" s="15">
        <f t="shared" si="25"/>
        <v>2.3809523809523812E-3</v>
      </c>
      <c r="AT82" s="15">
        <f t="shared" si="26"/>
        <v>2.1221532091097307E-3</v>
      </c>
      <c r="AU82" s="15">
        <f t="shared" si="27"/>
        <v>0</v>
      </c>
      <c r="AV82" s="15">
        <f t="shared" si="28"/>
        <v>0</v>
      </c>
      <c r="AW82" s="15"/>
      <c r="AX82" s="16">
        <f t="shared" si="21"/>
        <v>4.8455047368090838E-3</v>
      </c>
      <c r="AZ82" s="18">
        <f t="shared" si="29"/>
        <v>-3.2367719234201349E-3</v>
      </c>
      <c r="BA82" s="17">
        <f t="shared" si="30"/>
        <v>0.41715059096471879</v>
      </c>
      <c r="BB82" s="12"/>
      <c r="BC82" s="12"/>
      <c r="BD82" s="12"/>
      <c r="BE82" s="12"/>
      <c r="BF82" s="12"/>
    </row>
    <row r="83" spans="1:58">
      <c r="A83" s="10" t="s">
        <v>431</v>
      </c>
      <c r="B83" s="10" t="s">
        <v>432</v>
      </c>
      <c r="D83" s="14">
        <f t="shared" si="20"/>
        <v>35</v>
      </c>
      <c r="E83" s="13">
        <f>Sheet2!E121/Sheet2!AO121</f>
        <v>0</v>
      </c>
      <c r="F83" s="13">
        <f>Sheet2!F121/Sheet2!AP121</f>
        <v>0</v>
      </c>
      <c r="G83" s="13">
        <f>Sheet2!G121/Sheet2!AQ121</f>
        <v>0</v>
      </c>
      <c r="H83" s="13">
        <f>Sheet2!H121/Sheet2!AR121</f>
        <v>0</v>
      </c>
      <c r="I83" s="13">
        <f>Sheet2!I121/Sheet2!AS121</f>
        <v>9.6196536924670717E-4</v>
      </c>
      <c r="J83" s="13">
        <f>Sheet2!J121/Sheet2!AT121</f>
        <v>0</v>
      </c>
      <c r="K83" s="13">
        <f>Sheet2!K121/Sheet2!AU121</f>
        <v>0</v>
      </c>
      <c r="L83" s="13">
        <f>Sheet2!L121/Sheet2!AO121</f>
        <v>0</v>
      </c>
      <c r="M83" s="13">
        <f>Sheet2!M121/Sheet2!AP121</f>
        <v>0</v>
      </c>
      <c r="N83" s="13">
        <f>Sheet2!N121/Sheet2!AQ121</f>
        <v>2.3679147550688176E-4</v>
      </c>
      <c r="O83" s="13">
        <f>Sheet2!O121/Sheet2!AR121</f>
        <v>0</v>
      </c>
      <c r="P83" s="13">
        <f>Sheet2!P121/Sheet2!AS121</f>
        <v>0</v>
      </c>
      <c r="Q83" s="13">
        <f>Sheet2!Q121/Sheet2!AT121</f>
        <v>0</v>
      </c>
      <c r="R83" s="13">
        <f>Sheet2!R121/Sheet2!AU121</f>
        <v>0</v>
      </c>
      <c r="S83" s="13">
        <f>Sheet2!S121/Sheet2!AO121</f>
        <v>2.5484682551428148E-3</v>
      </c>
      <c r="T83" s="13">
        <f>Sheet2!T121/Sheet2!AP121</f>
        <v>2.9912683143406839E-4</v>
      </c>
      <c r="U83" s="13">
        <f>Sheet2!U121/Sheet2!AQ121</f>
        <v>9.1608702086724879E-4</v>
      </c>
      <c r="V83" s="13">
        <f>Sheet2!V121/Sheet2!AR121</f>
        <v>4.0001479946721917E-3</v>
      </c>
      <c r="W83" s="13">
        <f>Sheet2!W121/Sheet2!AS121</f>
        <v>9.728577771200236E-3</v>
      </c>
      <c r="X83" s="13">
        <f>Sheet2!X121/Sheet2!AT121</f>
        <v>2.55577919194909E-2</v>
      </c>
      <c r="Y83" s="13">
        <f>Sheet2!Y121/Sheet2!AU121</f>
        <v>1.7466094420600858E-2</v>
      </c>
      <c r="Z83" s="13">
        <f>Sheet2!Z121/Sheet2!AO121</f>
        <v>7.3997336095900552E-4</v>
      </c>
      <c r="AA83" s="13">
        <f>Sheet2!AA121/Sheet2!AP121</f>
        <v>4.3288441616101819E-3</v>
      </c>
      <c r="AB83" s="13">
        <f>Sheet2!AB121/Sheet2!AQ121</f>
        <v>2.1459227467811159E-3</v>
      </c>
      <c r="AC83" s="13">
        <f>Sheet2!AC121/Sheet2!AR121</f>
        <v>1.4331582063045731E-2</v>
      </c>
      <c r="AD83" s="13">
        <f>Sheet2!AD121/Sheet2!AS121</f>
        <v>8.2239159390261954E-3</v>
      </c>
      <c r="AE83" s="13">
        <f>Sheet2!AE121/Sheet2!AT121</f>
        <v>5.1091771496226138E-2</v>
      </c>
      <c r="AF83" s="13">
        <f>Sheet2!AF121/Sheet2!AU121</f>
        <v>1.7272088204824627E-2</v>
      </c>
      <c r="AG83" s="13">
        <f>Sheet2!AG121/Sheet2!AO121</f>
        <v>0</v>
      </c>
      <c r="AH83" s="13">
        <f>Sheet2!AH121/Sheet2!AP121</f>
        <v>0</v>
      </c>
      <c r="AI83" s="13">
        <f>Sheet2!AI121/Sheet2!AQ121</f>
        <v>0</v>
      </c>
      <c r="AJ83" s="13">
        <f>Sheet2!AJ121/Sheet2!AR121</f>
        <v>0</v>
      </c>
      <c r="AK83" s="13">
        <f>Sheet2!AK121/Sheet2!AS121</f>
        <v>0</v>
      </c>
      <c r="AL83" s="13">
        <f>Sheet2!AL121/Sheet2!AT121</f>
        <v>0</v>
      </c>
      <c r="AM83" s="13">
        <v>0</v>
      </c>
      <c r="AO83" s="10" t="s">
        <v>431</v>
      </c>
      <c r="AP83" s="15">
        <f t="shared" si="22"/>
        <v>3.2884416161018202E-3</v>
      </c>
      <c r="AQ83" s="15">
        <f t="shared" si="23"/>
        <v>4.6279709930442505E-3</v>
      </c>
      <c r="AR83" s="15">
        <f t="shared" si="24"/>
        <v>3.2988012431552464E-3</v>
      </c>
      <c r="AS83" s="15">
        <f t="shared" si="25"/>
        <v>1.8331730057717922E-2</v>
      </c>
      <c r="AT83" s="15">
        <f t="shared" si="26"/>
        <v>1.8914459079473138E-2</v>
      </c>
      <c r="AU83" s="15">
        <f t="shared" si="27"/>
        <v>7.6649563415717034E-2</v>
      </c>
      <c r="AV83" s="15">
        <f t="shared" si="28"/>
        <v>5.789697104237581E-2</v>
      </c>
      <c r="AW83" s="15"/>
      <c r="AX83" s="16">
        <f t="shared" si="21"/>
        <v>5.5456950741692495E-3</v>
      </c>
      <c r="AZ83" s="18">
        <f t="shared" si="29"/>
        <v>2.3636465553168538E-3</v>
      </c>
      <c r="BA83" s="17">
        <f t="shared" si="30"/>
        <v>0.72360334593105158</v>
      </c>
      <c r="BB83" s="12"/>
      <c r="BC83" s="12"/>
      <c r="BD83" s="12"/>
      <c r="BE83" s="12"/>
      <c r="BF83" s="12"/>
    </row>
    <row r="84" spans="1:58">
      <c r="A84" s="10" t="s">
        <v>443</v>
      </c>
      <c r="B84" s="10" t="s">
        <v>444</v>
      </c>
      <c r="D84" s="14">
        <f t="shared" si="20"/>
        <v>35</v>
      </c>
      <c r="E84" s="13">
        <f>Sheet2!E127/Sheet2!AO127</f>
        <v>0</v>
      </c>
      <c r="F84" s="13">
        <f>Sheet2!F127/Sheet2!AP127</f>
        <v>0</v>
      </c>
      <c r="G84" s="13">
        <f>Sheet2!G127/Sheet2!AQ127</f>
        <v>0</v>
      </c>
      <c r="H84" s="13">
        <f>Sheet2!H127/Sheet2!AR127</f>
        <v>0</v>
      </c>
      <c r="I84" s="13">
        <f>Sheet2!I127/Sheet2!AS127</f>
        <v>1.4225118973722325E-2</v>
      </c>
      <c r="J84" s="13">
        <f>Sheet2!J127/Sheet2!AT127</f>
        <v>0</v>
      </c>
      <c r="K84" s="13">
        <f>Sheet2!K127/Sheet2!AU127</f>
        <v>0</v>
      </c>
      <c r="L84" s="13">
        <f>Sheet2!L127/Sheet2!AO127</f>
        <v>0</v>
      </c>
      <c r="M84" s="13">
        <f>Sheet2!M127/Sheet2!AP127</f>
        <v>0</v>
      </c>
      <c r="N84" s="13">
        <f>Sheet2!N127/Sheet2!AQ127</f>
        <v>0</v>
      </c>
      <c r="O84" s="13">
        <f>Sheet2!O127/Sheet2!AR127</f>
        <v>0</v>
      </c>
      <c r="P84" s="13">
        <f>Sheet2!P127/Sheet2!AS127</f>
        <v>0</v>
      </c>
      <c r="Q84" s="13">
        <f>Sheet2!Q127/Sheet2!AT127</f>
        <v>0</v>
      </c>
      <c r="R84" s="13">
        <f>Sheet2!R127/Sheet2!AU127</f>
        <v>0</v>
      </c>
      <c r="S84" s="13">
        <f>Sheet2!S127/Sheet2!AO127</f>
        <v>3.2547072211876681E-4</v>
      </c>
      <c r="T84" s="13">
        <f>Sheet2!T127/Sheet2!AP127</f>
        <v>0</v>
      </c>
      <c r="U84" s="13">
        <f>Sheet2!U127/Sheet2!AQ127</f>
        <v>0</v>
      </c>
      <c r="V84" s="13">
        <f>Sheet2!V127/Sheet2!AR127</f>
        <v>5.0693151251810465E-3</v>
      </c>
      <c r="W84" s="13">
        <f>Sheet2!W127/Sheet2!AS127</f>
        <v>8.4145458307469481E-4</v>
      </c>
      <c r="X84" s="13">
        <f>Sheet2!X127/Sheet2!AT127</f>
        <v>6.2590523484378228E-4</v>
      </c>
      <c r="Y84" s="13">
        <f>Sheet2!Y127/Sheet2!AU127</f>
        <v>5.5105007241878752E-3</v>
      </c>
      <c r="Z84" s="13">
        <f>Sheet2!Z127/Sheet2!AO127</f>
        <v>0</v>
      </c>
      <c r="AA84" s="13">
        <f>Sheet2!AA127/Sheet2!AP127</f>
        <v>0</v>
      </c>
      <c r="AB84" s="13">
        <f>Sheet2!AB127/Sheet2!AQ127</f>
        <v>0</v>
      </c>
      <c r="AC84" s="13">
        <f>Sheet2!AC127/Sheet2!AR127</f>
        <v>0</v>
      </c>
      <c r="AD84" s="13">
        <f>Sheet2!AD127/Sheet2!AS127</f>
        <v>0</v>
      </c>
      <c r="AE84" s="13">
        <f>Sheet2!AE127/Sheet2!AT127</f>
        <v>0</v>
      </c>
      <c r="AF84" s="13">
        <f>Sheet2!AF127/Sheet2!AU127</f>
        <v>0</v>
      </c>
      <c r="AG84" s="13">
        <f>Sheet2!AG127/Sheet2!AO127</f>
        <v>0</v>
      </c>
      <c r="AH84" s="13">
        <f>Sheet2!AH127/Sheet2!AP127</f>
        <v>0</v>
      </c>
      <c r="AI84" s="13">
        <f>Sheet2!AI127/Sheet2!AQ127</f>
        <v>0</v>
      </c>
      <c r="AJ84" s="13">
        <f>Sheet2!AJ127/Sheet2!AR127</f>
        <v>0</v>
      </c>
      <c r="AK84" s="13">
        <f>Sheet2!AK127/Sheet2!AS127</f>
        <v>0</v>
      </c>
      <c r="AL84" s="13">
        <f>Sheet2!AL127/Sheet2!AT127</f>
        <v>0</v>
      </c>
      <c r="AM84" s="13">
        <v>0</v>
      </c>
      <c r="AO84" s="10" t="s">
        <v>443</v>
      </c>
      <c r="AP84" s="15">
        <f t="shared" si="22"/>
        <v>3.2547072211876681E-4</v>
      </c>
      <c r="AQ84" s="15">
        <f t="shared" si="23"/>
        <v>0</v>
      </c>
      <c r="AR84" s="15">
        <f t="shared" si="24"/>
        <v>0</v>
      </c>
      <c r="AS84" s="15">
        <f t="shared" si="25"/>
        <v>5.0693151251810465E-3</v>
      </c>
      <c r="AT84" s="15">
        <f t="shared" si="26"/>
        <v>1.506657355679702E-2</v>
      </c>
      <c r="AU84" s="15">
        <f t="shared" si="27"/>
        <v>6.2590523484378228E-4</v>
      </c>
      <c r="AV84" s="15">
        <f t="shared" si="28"/>
        <v>9.184167873646459E-3</v>
      </c>
      <c r="AW84" s="15"/>
      <c r="AX84" s="16">
        <f t="shared" si="21"/>
        <v>9.1731613674506292E-4</v>
      </c>
      <c r="AZ84" s="18">
        <f t="shared" si="29"/>
        <v>3.1245504668535562E-4</v>
      </c>
      <c r="BA84" s="17">
        <f t="shared" si="30"/>
        <v>0.31695351074725614</v>
      </c>
      <c r="BB84" s="12"/>
      <c r="BC84" s="12"/>
      <c r="BD84" s="12"/>
      <c r="BE84" s="12"/>
      <c r="BF84" s="12"/>
    </row>
    <row r="85" spans="1:58">
      <c r="A85" s="10" t="s">
        <v>445</v>
      </c>
      <c r="B85" s="10" t="s">
        <v>446</v>
      </c>
      <c r="D85" s="14">
        <f t="shared" si="20"/>
        <v>35</v>
      </c>
      <c r="E85" s="13">
        <f>Sheet2!E128/Sheet2!AO128</f>
        <v>0.49784268171257884</v>
      </c>
      <c r="F85" s="13">
        <f>Sheet2!F128/Sheet2!AP128</f>
        <v>0.39478924659807502</v>
      </c>
      <c r="G85" s="13">
        <f>Sheet2!G128/Sheet2!AQ128</f>
        <v>0.27381347494191838</v>
      </c>
      <c r="H85" s="13">
        <f>Sheet2!H128/Sheet2!AR128</f>
        <v>0</v>
      </c>
      <c r="I85" s="13">
        <f>Sheet2!I128/Sheet2!AS128</f>
        <v>5.8081646199800864E-2</v>
      </c>
      <c r="J85" s="13">
        <f>Sheet2!J128/Sheet2!AT128</f>
        <v>0.16922502489213409</v>
      </c>
      <c r="K85" s="13">
        <f>Sheet2!K128/Sheet2!AU128</f>
        <v>7.9654829074012612E-2</v>
      </c>
      <c r="L85" s="13">
        <f>Sheet2!L128/Sheet2!AO128</f>
        <v>0</v>
      </c>
      <c r="M85" s="13">
        <f>Sheet2!M128/Sheet2!AP128</f>
        <v>0</v>
      </c>
      <c r="N85" s="13">
        <f>Sheet2!N128/Sheet2!AQ128</f>
        <v>0</v>
      </c>
      <c r="O85" s="13">
        <f>Sheet2!O128/Sheet2!AR128</f>
        <v>0</v>
      </c>
      <c r="P85" s="13">
        <f>Sheet2!P128/Sheet2!AS128</f>
        <v>0</v>
      </c>
      <c r="Q85" s="13">
        <f>Sheet2!Q128/Sheet2!AT128</f>
        <v>0</v>
      </c>
      <c r="R85" s="13">
        <f>Sheet2!R128/Sheet2!AU128</f>
        <v>0</v>
      </c>
      <c r="S85" s="13">
        <f>Sheet2!S128/Sheet2!AO128</f>
        <v>5.8081646199800864E-2</v>
      </c>
      <c r="T85" s="13">
        <f>Sheet2!T128/Sheet2!AP128</f>
        <v>4.1486890142714901E-2</v>
      </c>
      <c r="U85" s="13">
        <f>Sheet2!U128/Sheet2!AQ128</f>
        <v>0</v>
      </c>
      <c r="V85" s="13">
        <f>Sheet2!V128/Sheet2!AR128</f>
        <v>3.3189512114171919E-2</v>
      </c>
      <c r="W85" s="13">
        <f>Sheet2!W128/Sheet2!AS128</f>
        <v>0.44140607368071688</v>
      </c>
      <c r="X85" s="13">
        <f>Sheet2!X128/Sheet2!AT128</f>
        <v>7.0638898108197803E-2</v>
      </c>
      <c r="Y85" s="13">
        <f>Sheet2!Y128/Sheet2!AU128</f>
        <v>1.1695984069034186E-2</v>
      </c>
      <c r="Z85" s="13">
        <f>Sheet2!Z128/Sheet2!AO128</f>
        <v>8.7122469299701303E-3</v>
      </c>
      <c r="AA85" s="13">
        <f>Sheet2!AA128/Sheet2!AP128</f>
        <v>2.9040823099900432E-2</v>
      </c>
      <c r="AB85" s="13">
        <f>Sheet2!AB128/Sheet2!AQ128</f>
        <v>3.3189512114171923E-4</v>
      </c>
      <c r="AC85" s="13">
        <f>Sheet2!AC128/Sheet2!AR128</f>
        <v>0.22419515433123133</v>
      </c>
      <c r="AD85" s="13">
        <f>Sheet2!AD128/Sheet2!AS128</f>
        <v>4.4980086292731498E-4</v>
      </c>
      <c r="AE85" s="13">
        <f>Sheet2!AE128/Sheet2!AT128</f>
        <v>1.5414868901427148E-2</v>
      </c>
      <c r="AF85" s="13">
        <f>Sheet2!AF128/Sheet2!AU128</f>
        <v>1.8844673083305674E-2</v>
      </c>
      <c r="AG85" s="13">
        <f>Sheet2!AG128/Sheet2!AO128</f>
        <v>0</v>
      </c>
      <c r="AH85" s="13">
        <f>Sheet2!AH128/Sheet2!AP128</f>
        <v>0</v>
      </c>
      <c r="AI85" s="13">
        <f>Sheet2!AI128/Sheet2!AQ128</f>
        <v>0</v>
      </c>
      <c r="AJ85" s="13">
        <f>Sheet2!AJ128/Sheet2!AR128</f>
        <v>0</v>
      </c>
      <c r="AK85" s="13">
        <f>Sheet2!AK128/Sheet2!AS128</f>
        <v>0</v>
      </c>
      <c r="AL85" s="13">
        <f>Sheet2!AL128/Sheet2!AT128</f>
        <v>0</v>
      </c>
      <c r="AM85" s="13">
        <v>2.5082973780285429E-4</v>
      </c>
      <c r="AO85" s="10" t="s">
        <v>445</v>
      </c>
      <c r="AP85" s="15">
        <f t="shared" si="22"/>
        <v>0.56463657484234975</v>
      </c>
      <c r="AQ85" s="15">
        <f t="shared" si="23"/>
        <v>0.46531695984069033</v>
      </c>
      <c r="AR85" s="15">
        <f t="shared" si="24"/>
        <v>0.27414537006306011</v>
      </c>
      <c r="AS85" s="15">
        <f t="shared" si="25"/>
        <v>0.25738466644540325</v>
      </c>
      <c r="AT85" s="15">
        <f t="shared" si="26"/>
        <v>0.49993752074344511</v>
      </c>
      <c r="AU85" s="15">
        <f t="shared" si="27"/>
        <v>0.25527879190175901</v>
      </c>
      <c r="AV85" s="15">
        <f t="shared" si="28"/>
        <v>0.1840771932735922</v>
      </c>
      <c r="AW85" s="15"/>
      <c r="AX85" s="16">
        <f t="shared" si="21"/>
        <v>7.5781123548796958E-2</v>
      </c>
      <c r="AZ85" s="18">
        <f t="shared" si="29"/>
        <v>-9.6989873983041111E-3</v>
      </c>
      <c r="BA85" s="17">
        <f t="shared" si="30"/>
        <v>0.47695531730483542</v>
      </c>
      <c r="BB85" s="12"/>
      <c r="BC85" s="12"/>
      <c r="BD85" s="12"/>
      <c r="BE85" s="12"/>
      <c r="BF85" s="12"/>
    </row>
    <row r="86" spans="1:58">
      <c r="A86" s="10" t="s">
        <v>447</v>
      </c>
      <c r="B86" s="10" t="s">
        <v>448</v>
      </c>
      <c r="D86" s="14">
        <f t="shared" si="20"/>
        <v>35</v>
      </c>
      <c r="E86" s="13">
        <f>Sheet2!E129/Sheet2!AO129</f>
        <v>0</v>
      </c>
      <c r="F86" s="13">
        <f>Sheet2!F129/Sheet2!AP129</f>
        <v>0</v>
      </c>
      <c r="G86" s="13">
        <f>Sheet2!G129/Sheet2!AQ129</f>
        <v>0</v>
      </c>
      <c r="H86" s="13">
        <f>Sheet2!H129/Sheet2!AR129</f>
        <v>0</v>
      </c>
      <c r="I86" s="13">
        <f>Sheet2!I129/Sheet2!AS129</f>
        <v>0</v>
      </c>
      <c r="J86" s="13">
        <f>Sheet2!J129/Sheet2!AT129</f>
        <v>0</v>
      </c>
      <c r="K86" s="13">
        <f>Sheet2!K129/Sheet2!AU129</f>
        <v>0</v>
      </c>
      <c r="L86" s="13">
        <f>Sheet2!L129/Sheet2!AO129</f>
        <v>0</v>
      </c>
      <c r="M86" s="13">
        <f>Sheet2!M129/Sheet2!AP129</f>
        <v>0</v>
      </c>
      <c r="N86" s="13">
        <f>Sheet2!N129/Sheet2!AQ129</f>
        <v>0</v>
      </c>
      <c r="O86" s="13">
        <f>Sheet2!O129/Sheet2!AR129</f>
        <v>0</v>
      </c>
      <c r="P86" s="13">
        <f>Sheet2!P129/Sheet2!AS129</f>
        <v>0</v>
      </c>
      <c r="Q86" s="13">
        <f>Sheet2!Q129/Sheet2!AT129</f>
        <v>0</v>
      </c>
      <c r="R86" s="13">
        <f>Sheet2!R129/Sheet2!AU129</f>
        <v>0</v>
      </c>
      <c r="S86" s="13">
        <f>Sheet2!S129/Sheet2!AO129</f>
        <v>2.9772537811123019E-4</v>
      </c>
      <c r="T86" s="13">
        <f>Sheet2!T129/Sheet2!AP129</f>
        <v>0</v>
      </c>
      <c r="U86" s="13">
        <f>Sheet2!U129/Sheet2!AQ129</f>
        <v>1.0855097058473264E-2</v>
      </c>
      <c r="V86" s="13">
        <f>Sheet2!V129/Sheet2!AR129</f>
        <v>5.0423663213052285E-3</v>
      </c>
      <c r="W86" s="13">
        <f>Sheet2!W129/Sheet2!AS129</f>
        <v>3.0889007979040132E-3</v>
      </c>
      <c r="X86" s="13">
        <f>Sheet2!X129/Sheet2!AT129</f>
        <v>5.259735619864237E-3</v>
      </c>
      <c r="Y86" s="13">
        <f>Sheet2!Y129/Sheet2!AU129</f>
        <v>0</v>
      </c>
      <c r="Z86" s="13">
        <f>Sheet2!Z129/Sheet2!AO129</f>
        <v>5.0017863522686676E-3</v>
      </c>
      <c r="AA86" s="13">
        <f>Sheet2!AA129/Sheet2!AP129</f>
        <v>0</v>
      </c>
      <c r="AB86" s="13">
        <f>Sheet2!AB129/Sheet2!AQ129</f>
        <v>0</v>
      </c>
      <c r="AC86" s="13">
        <f>Sheet2!AC129/Sheet2!AR129</f>
        <v>1.9343217815886626E-3</v>
      </c>
      <c r="AD86" s="13">
        <f>Sheet2!AD129/Sheet2!AS129</f>
        <v>0</v>
      </c>
      <c r="AE86" s="13">
        <f>Sheet2!AE129/Sheet2!AT129</f>
        <v>2.5338216029534358E-3</v>
      </c>
      <c r="AF86" s="13">
        <f>Sheet2!AF129/Sheet2!AU129</f>
        <v>7.9790401333809699E-2</v>
      </c>
      <c r="AG86" s="13">
        <f>Sheet2!AG129/Sheet2!AO129</f>
        <v>2.3397642015005357E-3</v>
      </c>
      <c r="AH86" s="13">
        <f>Sheet2!AH129/Sheet2!AP129</f>
        <v>0</v>
      </c>
      <c r="AI86" s="13">
        <f>Sheet2!AI129/Sheet2!AQ129</f>
        <v>0</v>
      </c>
      <c r="AJ86" s="13">
        <f>Sheet2!AJ129/Sheet2!AR129</f>
        <v>0</v>
      </c>
      <c r="AK86" s="13">
        <f>Sheet2!AK129/Sheet2!AS129</f>
        <v>0</v>
      </c>
      <c r="AL86" s="13">
        <f>Sheet2!AL129/Sheet2!AT129</f>
        <v>0</v>
      </c>
      <c r="AM86" s="13">
        <v>0</v>
      </c>
      <c r="AO86" s="10" t="s">
        <v>447</v>
      </c>
      <c r="AP86" s="15">
        <f t="shared" si="22"/>
        <v>7.6392759318804331E-3</v>
      </c>
      <c r="AQ86" s="15">
        <f t="shared" si="23"/>
        <v>0</v>
      </c>
      <c r="AR86" s="15">
        <f t="shared" si="24"/>
        <v>1.0855097058473264E-2</v>
      </c>
      <c r="AS86" s="15">
        <f t="shared" si="25"/>
        <v>6.9766881028938913E-3</v>
      </c>
      <c r="AT86" s="15">
        <f t="shared" si="26"/>
        <v>3.0889007979040132E-3</v>
      </c>
      <c r="AU86" s="15">
        <f t="shared" si="27"/>
        <v>7.7935572228176727E-3</v>
      </c>
      <c r="AV86" s="15">
        <f t="shared" si="28"/>
        <v>0.13298400222301618</v>
      </c>
      <c r="AW86" s="15"/>
      <c r="AX86" s="16">
        <f t="shared" si="21"/>
        <v>5.1314400405147106E-3</v>
      </c>
      <c r="AZ86" s="18">
        <f t="shared" si="29"/>
        <v>2.6987602007713879E-3</v>
      </c>
      <c r="BA86" s="17">
        <f t="shared" si="30"/>
        <v>0.35193439446718933</v>
      </c>
      <c r="BB86" s="12"/>
      <c r="BC86" s="12"/>
      <c r="BD86" s="12"/>
      <c r="BE86" s="12"/>
      <c r="BF86" s="12"/>
    </row>
    <row r="87" spans="1:58">
      <c r="A87" s="10" t="s">
        <v>453</v>
      </c>
      <c r="B87" s="10" t="s">
        <v>454</v>
      </c>
      <c r="D87" s="14">
        <f t="shared" si="20"/>
        <v>35</v>
      </c>
      <c r="E87" s="13">
        <f>Sheet2!E132/Sheet2!AO132</f>
        <v>0.25</v>
      </c>
      <c r="F87" s="13">
        <f>Sheet2!F132/Sheet2!AP132</f>
        <v>0</v>
      </c>
      <c r="G87" s="13">
        <f>Sheet2!G132/Sheet2!AQ132</f>
        <v>0</v>
      </c>
      <c r="H87" s="13">
        <f>Sheet2!H132/Sheet2!AR132</f>
        <v>0</v>
      </c>
      <c r="I87" s="13">
        <f>Sheet2!I132/Sheet2!AS132</f>
        <v>0</v>
      </c>
      <c r="J87" s="13">
        <f>Sheet2!J132/Sheet2!AT132</f>
        <v>1.4285714285714285E-2</v>
      </c>
      <c r="K87" s="13">
        <f>Sheet2!K132/Sheet2!AU132</f>
        <v>2.1642857142857144E-2</v>
      </c>
      <c r="L87" s="13">
        <f>Sheet2!L132/Sheet2!AO132</f>
        <v>0</v>
      </c>
      <c r="M87" s="13">
        <f>Sheet2!M132/Sheet2!AP132</f>
        <v>7.1428571428571431E-7</v>
      </c>
      <c r="N87" s="13">
        <f>Sheet2!N132/Sheet2!AQ132</f>
        <v>0</v>
      </c>
      <c r="O87" s="13">
        <f>Sheet2!O132/Sheet2!AR132</f>
        <v>0</v>
      </c>
      <c r="P87" s="13">
        <f>Sheet2!P132/Sheet2!AS132</f>
        <v>1.4285714285714285E-5</v>
      </c>
      <c r="Q87" s="13">
        <f>Sheet2!Q132/Sheet2!AT132</f>
        <v>0</v>
      </c>
      <c r="R87" s="13">
        <f>Sheet2!R132/Sheet2!AU132</f>
        <v>0</v>
      </c>
      <c r="S87" s="13">
        <f>Sheet2!S132/Sheet2!AO132</f>
        <v>2.6962857142857144E-3</v>
      </c>
      <c r="T87" s="13">
        <f>Sheet2!T132/Sheet2!AP132</f>
        <v>4.3829071428571426E-2</v>
      </c>
      <c r="U87" s="13">
        <f>Sheet2!U132/Sheet2!AQ132</f>
        <v>2.13E-4</v>
      </c>
      <c r="V87" s="13">
        <f>Sheet2!V132/Sheet2!AR132</f>
        <v>5.1332142857142854E-2</v>
      </c>
      <c r="W87" s="13">
        <f>Sheet2!W132/Sheet2!AS132</f>
        <v>9.8670000000000008E-3</v>
      </c>
      <c r="X87" s="13">
        <f>Sheet2!X132/Sheet2!AT132</f>
        <v>0.10939821428571428</v>
      </c>
      <c r="Y87" s="13">
        <f>Sheet2!Y132/Sheet2!AU132</f>
        <v>3.6842071428571425E-2</v>
      </c>
      <c r="Z87" s="13">
        <f>Sheet2!Z132/Sheet2!AO132</f>
        <v>0</v>
      </c>
      <c r="AA87" s="13">
        <f>Sheet2!AA132/Sheet2!AP132</f>
        <v>0</v>
      </c>
      <c r="AB87" s="13">
        <f>Sheet2!AB132/Sheet2!AQ132</f>
        <v>1.1785714285714286E-5</v>
      </c>
      <c r="AC87" s="13">
        <f>Sheet2!AC132/Sheet2!AR132</f>
        <v>1.3571428571428572E-6</v>
      </c>
      <c r="AD87" s="13">
        <f>Sheet2!AD132/Sheet2!AS132</f>
        <v>0</v>
      </c>
      <c r="AE87" s="13">
        <f>Sheet2!AE132/Sheet2!AT132</f>
        <v>0</v>
      </c>
      <c r="AF87" s="13">
        <f>Sheet2!AF132/Sheet2!AU132</f>
        <v>0</v>
      </c>
      <c r="AG87" s="13">
        <f>Sheet2!AG132/Sheet2!AO132</f>
        <v>0</v>
      </c>
      <c r="AH87" s="13">
        <f>Sheet2!AH132/Sheet2!AP132</f>
        <v>0</v>
      </c>
      <c r="AI87" s="13">
        <f>Sheet2!AI132/Sheet2!AQ132</f>
        <v>3.5714285714285713E-3</v>
      </c>
      <c r="AJ87" s="13">
        <f>Sheet2!AJ132/Sheet2!AR132</f>
        <v>0</v>
      </c>
      <c r="AK87" s="13">
        <f>Sheet2!AK132/Sheet2!AS132</f>
        <v>2.8571428571428574E-4</v>
      </c>
      <c r="AL87" s="13">
        <f>Sheet2!AL132/Sheet2!AT132</f>
        <v>0</v>
      </c>
      <c r="AM87" s="13">
        <v>0</v>
      </c>
      <c r="AO87" s="10" t="s">
        <v>453</v>
      </c>
      <c r="AP87" s="15">
        <f t="shared" si="22"/>
        <v>0.25269628571428571</v>
      </c>
      <c r="AQ87" s="15">
        <f t="shared" si="23"/>
        <v>4.382978571428571E-2</v>
      </c>
      <c r="AR87" s="15">
        <f t="shared" si="24"/>
        <v>3.7962142857142856E-3</v>
      </c>
      <c r="AS87" s="15">
        <f t="shared" si="25"/>
        <v>5.1333499999999997E-2</v>
      </c>
      <c r="AT87" s="15">
        <f t="shared" si="26"/>
        <v>1.0167000000000001E-2</v>
      </c>
      <c r="AU87" s="15">
        <f t="shared" si="27"/>
        <v>0.12368392857142857</v>
      </c>
      <c r="AV87" s="15">
        <f t="shared" si="28"/>
        <v>9.7474880952380952E-2</v>
      </c>
      <c r="AW87" s="15"/>
      <c r="AX87" s="16">
        <f t="shared" si="21"/>
        <v>1.7666108946608947E-2</v>
      </c>
      <c r="AZ87" s="18">
        <f t="shared" si="29"/>
        <v>-2.2540082136772934E-3</v>
      </c>
      <c r="BA87" s="17">
        <f t="shared" si="30"/>
        <v>7.6119584851969249E-2</v>
      </c>
      <c r="BB87" s="12"/>
      <c r="BC87" s="12"/>
      <c r="BD87" s="12"/>
      <c r="BE87" s="12"/>
      <c r="BF87" s="12"/>
    </row>
    <row r="88" spans="1:58">
      <c r="A88" s="10" t="s">
        <v>455</v>
      </c>
      <c r="B88" s="10" t="s">
        <v>456</v>
      </c>
      <c r="D88" s="14">
        <f t="shared" si="20"/>
        <v>35</v>
      </c>
      <c r="E88" s="13">
        <f>Sheet2!E133/Sheet2!AO133</f>
        <v>0</v>
      </c>
      <c r="F88" s="13">
        <f>Sheet2!F133/Sheet2!AP133</f>
        <v>0</v>
      </c>
      <c r="G88" s="13">
        <f>Sheet2!G133/Sheet2!AQ133</f>
        <v>0</v>
      </c>
      <c r="H88" s="13">
        <f>Sheet2!H133/Sheet2!AR133</f>
        <v>0</v>
      </c>
      <c r="I88" s="13">
        <f>Sheet2!I133/Sheet2!AS133</f>
        <v>0</v>
      </c>
      <c r="J88" s="13">
        <f>Sheet2!J133/Sheet2!AT133</f>
        <v>0</v>
      </c>
      <c r="K88" s="13">
        <f>Sheet2!K133/Sheet2!AU133</f>
        <v>0</v>
      </c>
      <c r="L88" s="13">
        <f>Sheet2!L133/Sheet2!AO133</f>
        <v>0</v>
      </c>
      <c r="M88" s="13">
        <f>Sheet2!M133/Sheet2!AP133</f>
        <v>0</v>
      </c>
      <c r="N88" s="13">
        <f>Sheet2!N133/Sheet2!AQ133</f>
        <v>0</v>
      </c>
      <c r="O88" s="13">
        <f>Sheet2!O133/Sheet2!AR133</f>
        <v>0</v>
      </c>
      <c r="P88" s="13">
        <f>Sheet2!P133/Sheet2!AS133</f>
        <v>0</v>
      </c>
      <c r="Q88" s="13">
        <f>Sheet2!Q133/Sheet2!AT133</f>
        <v>0</v>
      </c>
      <c r="R88" s="13">
        <f>Sheet2!R133/Sheet2!AU133</f>
        <v>0</v>
      </c>
      <c r="S88" s="13">
        <f>Sheet2!S133/Sheet2!AO133</f>
        <v>0</v>
      </c>
      <c r="T88" s="13">
        <f>Sheet2!T133/Sheet2!AP133</f>
        <v>0</v>
      </c>
      <c r="U88" s="13">
        <f>Sheet2!U133/Sheet2!AQ133</f>
        <v>0</v>
      </c>
      <c r="V88" s="13">
        <f>Sheet2!V133/Sheet2!AR133</f>
        <v>9.1872791519434624E-4</v>
      </c>
      <c r="W88" s="13">
        <f>Sheet2!W133/Sheet2!AS133</f>
        <v>1.4134275618374559E-4</v>
      </c>
      <c r="X88" s="13">
        <f>Sheet2!X133/Sheet2!AT133</f>
        <v>0</v>
      </c>
      <c r="Y88" s="13">
        <f>Sheet2!Y133/Sheet2!AU133</f>
        <v>0</v>
      </c>
      <c r="Z88" s="13">
        <f>Sheet2!Z133/Sheet2!AO133</f>
        <v>0</v>
      </c>
      <c r="AA88" s="13">
        <f>Sheet2!AA133/Sheet2!AP133</f>
        <v>0</v>
      </c>
      <c r="AB88" s="13">
        <f>Sheet2!AB133/Sheet2!AQ133</f>
        <v>0</v>
      </c>
      <c r="AC88" s="13">
        <f>Sheet2!AC133/Sheet2!AR133</f>
        <v>1.7674911660777386E-2</v>
      </c>
      <c r="AD88" s="13">
        <f>Sheet2!AD133/Sheet2!AS133</f>
        <v>0</v>
      </c>
      <c r="AE88" s="13">
        <f>Sheet2!AE133/Sheet2!AT133</f>
        <v>7.0671378091872786E-8</v>
      </c>
      <c r="AF88" s="13">
        <f>Sheet2!AF133/Sheet2!AU133</f>
        <v>0</v>
      </c>
      <c r="AG88" s="13">
        <f>Sheet2!AG133/Sheet2!AO133</f>
        <v>0</v>
      </c>
      <c r="AH88" s="13">
        <f>Sheet2!AH133/Sheet2!AP133</f>
        <v>0</v>
      </c>
      <c r="AI88" s="13">
        <f>Sheet2!AI133/Sheet2!AQ133</f>
        <v>0</v>
      </c>
      <c r="AJ88" s="13">
        <f>Sheet2!AJ133/Sheet2!AR133</f>
        <v>0</v>
      </c>
      <c r="AK88" s="13">
        <f>Sheet2!AK133/Sheet2!AS133</f>
        <v>0</v>
      </c>
      <c r="AL88" s="13">
        <f>Sheet2!AL133/Sheet2!AT133</f>
        <v>0</v>
      </c>
      <c r="AM88" s="13">
        <v>0</v>
      </c>
      <c r="AO88" s="10" t="s">
        <v>455</v>
      </c>
      <c r="AP88" s="15">
        <f t="shared" si="22"/>
        <v>0</v>
      </c>
      <c r="AQ88" s="15">
        <f t="shared" si="23"/>
        <v>0</v>
      </c>
      <c r="AR88" s="15">
        <f t="shared" si="24"/>
        <v>0</v>
      </c>
      <c r="AS88" s="15">
        <f t="shared" si="25"/>
        <v>1.8593639575971731E-2</v>
      </c>
      <c r="AT88" s="15">
        <f t="shared" si="26"/>
        <v>1.4134275618374559E-4</v>
      </c>
      <c r="AU88" s="15">
        <f t="shared" si="27"/>
        <v>7.0671378091872786E-8</v>
      </c>
      <c r="AV88" s="15">
        <f t="shared" si="28"/>
        <v>0</v>
      </c>
      <c r="AW88" s="15"/>
      <c r="AX88" s="16">
        <f t="shared" si="21"/>
        <v>5.6772887889495669E-4</v>
      </c>
      <c r="AZ88" s="18">
        <f t="shared" si="29"/>
        <v>5.0440793156795484E-6</v>
      </c>
      <c r="BA88" s="17">
        <f t="shared" si="30"/>
        <v>5.7741635873699996E-5</v>
      </c>
      <c r="BB88" s="12"/>
      <c r="BC88" s="12"/>
      <c r="BD88" s="12"/>
      <c r="BE88" s="12"/>
      <c r="BF88" s="12"/>
    </row>
    <row r="89" spans="1:58">
      <c r="A89" s="10" t="s">
        <v>457</v>
      </c>
      <c r="B89" s="10" t="s">
        <v>458</v>
      </c>
      <c r="D89" s="14">
        <f t="shared" si="20"/>
        <v>35</v>
      </c>
      <c r="E89" s="13">
        <f>Sheet2!E134/Sheet2!AO134</f>
        <v>0</v>
      </c>
      <c r="F89" s="13">
        <f>Sheet2!F134/Sheet2!AP134</f>
        <v>0</v>
      </c>
      <c r="G89" s="13">
        <f>Sheet2!G134/Sheet2!AQ134</f>
        <v>0</v>
      </c>
      <c r="H89" s="13">
        <f>Sheet2!H134/Sheet2!AR134</f>
        <v>0</v>
      </c>
      <c r="I89" s="13">
        <f>Sheet2!I134/Sheet2!AS134</f>
        <v>0</v>
      </c>
      <c r="J89" s="13">
        <f>Sheet2!J134/Sheet2!AT134</f>
        <v>0</v>
      </c>
      <c r="K89" s="13">
        <f>Sheet2!K134/Sheet2!AU134</f>
        <v>0</v>
      </c>
      <c r="L89" s="13">
        <f>Sheet2!L134/Sheet2!AO134</f>
        <v>0</v>
      </c>
      <c r="M89" s="13">
        <f>Sheet2!M134/Sheet2!AP134</f>
        <v>0</v>
      </c>
      <c r="N89" s="13">
        <f>Sheet2!N134/Sheet2!AQ134</f>
        <v>0</v>
      </c>
      <c r="O89" s="13">
        <f>Sheet2!O134/Sheet2!AR134</f>
        <v>0</v>
      </c>
      <c r="P89" s="13">
        <f>Sheet2!P134/Sheet2!AS134</f>
        <v>0</v>
      </c>
      <c r="Q89" s="13">
        <f>Sheet2!Q134/Sheet2!AT134</f>
        <v>0</v>
      </c>
      <c r="R89" s="13">
        <f>Sheet2!R134/Sheet2!AU134</f>
        <v>0</v>
      </c>
      <c r="S89" s="13">
        <f>Sheet2!S134/Sheet2!AO134</f>
        <v>2.5300353356890459E-3</v>
      </c>
      <c r="T89" s="13">
        <f>Sheet2!T134/Sheet2!AP134</f>
        <v>3.1304208159331835E-3</v>
      </c>
      <c r="U89" s="13">
        <f>Sheet2!U134/Sheet2!AQ134</f>
        <v>7.581111468037263E-4</v>
      </c>
      <c r="V89" s="13">
        <f>Sheet2!V134/Sheet2!AR134</f>
        <v>1.1468037263090266E-4</v>
      </c>
      <c r="W89" s="13">
        <f>Sheet2!W134/Sheet2!AS134</f>
        <v>2.7304850626405397E-4</v>
      </c>
      <c r="X89" s="13">
        <f>Sheet2!X134/Sheet2!AT134</f>
        <v>2.2325730806296178E-3</v>
      </c>
      <c r="Y89" s="13">
        <f>Sheet2!Y134/Sheet2!AU134</f>
        <v>0</v>
      </c>
      <c r="Z89" s="13">
        <f>Sheet2!Z134/Sheet2!AO134</f>
        <v>0</v>
      </c>
      <c r="AA89" s="13">
        <f>Sheet2!AA134/Sheet2!AP134</f>
        <v>0</v>
      </c>
      <c r="AB89" s="13">
        <f>Sheet2!AB134/Sheet2!AQ134</f>
        <v>0</v>
      </c>
      <c r="AC89" s="13">
        <f>Sheet2!AC134/Sheet2!AR134</f>
        <v>6.8743976871185348E-4</v>
      </c>
      <c r="AD89" s="13">
        <f>Sheet2!AD134/Sheet2!AS134</f>
        <v>0</v>
      </c>
      <c r="AE89" s="13">
        <f>Sheet2!AE134/Sheet2!AT134</f>
        <v>1.2849341471249598E-4</v>
      </c>
      <c r="AF89" s="13">
        <f>Sheet2!AF134/Sheet2!AU134</f>
        <v>0</v>
      </c>
      <c r="AG89" s="13">
        <f>Sheet2!AG134/Sheet2!AO134</f>
        <v>0</v>
      </c>
      <c r="AH89" s="13">
        <f>Sheet2!AH134/Sheet2!AP134</f>
        <v>4.1760359781561192E-5</v>
      </c>
      <c r="AI89" s="13">
        <f>Sheet2!AI134/Sheet2!AQ134</f>
        <v>0</v>
      </c>
      <c r="AJ89" s="13">
        <f>Sheet2!AJ134/Sheet2!AR134</f>
        <v>0</v>
      </c>
      <c r="AK89" s="13">
        <f>Sheet2!AK134/Sheet2!AS134</f>
        <v>0</v>
      </c>
      <c r="AL89" s="13">
        <f>Sheet2!AL134/Sheet2!AT134</f>
        <v>0</v>
      </c>
      <c r="AM89" s="13">
        <v>0</v>
      </c>
      <c r="AO89" s="10" t="s">
        <v>457</v>
      </c>
      <c r="AP89" s="15">
        <f t="shared" si="22"/>
        <v>2.5300353356890459E-3</v>
      </c>
      <c r="AQ89" s="15">
        <f t="shared" si="23"/>
        <v>3.1721811757147449E-3</v>
      </c>
      <c r="AR89" s="15">
        <f t="shared" si="24"/>
        <v>7.581111468037263E-4</v>
      </c>
      <c r="AS89" s="15">
        <f t="shared" si="25"/>
        <v>8.021201413427561E-4</v>
      </c>
      <c r="AT89" s="15">
        <f t="shared" si="26"/>
        <v>2.7304850626405397E-4</v>
      </c>
      <c r="AU89" s="15">
        <f t="shared" si="27"/>
        <v>2.3610664953421139E-3</v>
      </c>
      <c r="AV89" s="15">
        <f t="shared" si="28"/>
        <v>0</v>
      </c>
      <c r="AW89" s="15"/>
      <c r="AX89" s="16">
        <f t="shared" si="21"/>
        <v>2.9989584245928609E-4</v>
      </c>
      <c r="AZ89" s="18">
        <f t="shared" si="29"/>
        <v>-7.0168732429975729E-5</v>
      </c>
      <c r="BA89" s="17">
        <f t="shared" si="30"/>
        <v>0.3536691812395365</v>
      </c>
      <c r="BB89" s="12"/>
      <c r="BC89" s="12"/>
      <c r="BD89" s="12"/>
      <c r="BE89" s="12"/>
      <c r="BF89" s="12"/>
    </row>
    <row r="90" spans="1:58">
      <c r="A90" s="10" t="s">
        <v>459</v>
      </c>
      <c r="B90" s="10" t="s">
        <v>460</v>
      </c>
      <c r="D90" s="14">
        <f t="shared" si="20"/>
        <v>35</v>
      </c>
      <c r="E90" s="13">
        <f>Sheet2!E135/Sheet2!AO135</f>
        <v>0</v>
      </c>
      <c r="F90" s="13">
        <f>Sheet2!F135/Sheet2!AP135</f>
        <v>0</v>
      </c>
      <c r="G90" s="13">
        <f>Sheet2!G135/Sheet2!AQ135</f>
        <v>0</v>
      </c>
      <c r="H90" s="13">
        <f>Sheet2!H135/Sheet2!AR135</f>
        <v>0.1336996336996337</v>
      </c>
      <c r="I90" s="13">
        <f>Sheet2!I135/Sheet2!AS135</f>
        <v>6.886446886446887E-2</v>
      </c>
      <c r="J90" s="13">
        <f>Sheet2!J135/Sheet2!AT135</f>
        <v>0</v>
      </c>
      <c r="K90" s="13">
        <f>Sheet2!K135/Sheet2!AU135</f>
        <v>0</v>
      </c>
      <c r="L90" s="13">
        <f>Sheet2!L135/Sheet2!AO135</f>
        <v>0</v>
      </c>
      <c r="M90" s="13">
        <f>Sheet2!M135/Sheet2!AP135</f>
        <v>0</v>
      </c>
      <c r="N90" s="13">
        <f>Sheet2!N135/Sheet2!AQ135</f>
        <v>0</v>
      </c>
      <c r="O90" s="13">
        <f>Sheet2!O135/Sheet2!AR135</f>
        <v>0</v>
      </c>
      <c r="P90" s="13">
        <f>Sheet2!P135/Sheet2!AS135</f>
        <v>0</v>
      </c>
      <c r="Q90" s="13">
        <f>Sheet2!Q135/Sheet2!AT135</f>
        <v>0</v>
      </c>
      <c r="R90" s="13">
        <f>Sheet2!R135/Sheet2!AU135</f>
        <v>0</v>
      </c>
      <c r="S90" s="13">
        <f>Sheet2!S135/Sheet2!AO135</f>
        <v>2.564102564102564E-2</v>
      </c>
      <c r="T90" s="13">
        <f>Sheet2!T135/Sheet2!AP135</f>
        <v>0</v>
      </c>
      <c r="U90" s="13">
        <f>Sheet2!U135/Sheet2!AQ135</f>
        <v>3.897838827838828E-2</v>
      </c>
      <c r="V90" s="13">
        <f>Sheet2!V135/Sheet2!AR135</f>
        <v>0</v>
      </c>
      <c r="W90" s="13">
        <f>Sheet2!W135/Sheet2!AS135</f>
        <v>4.6209157509157509E-2</v>
      </c>
      <c r="X90" s="13">
        <f>Sheet2!X135/Sheet2!AT135</f>
        <v>8.7912087912087912E-3</v>
      </c>
      <c r="Y90" s="13">
        <f>Sheet2!Y135/Sheet2!AU135</f>
        <v>3.7100000000000001E-2</v>
      </c>
      <c r="Z90" s="13">
        <f>Sheet2!Z135/Sheet2!AO135</f>
        <v>1.9047619047619049E-2</v>
      </c>
      <c r="AA90" s="13">
        <f>Sheet2!AA135/Sheet2!AP135</f>
        <v>0</v>
      </c>
      <c r="AB90" s="13">
        <f>Sheet2!AB135/Sheet2!AQ135</f>
        <v>0.13196996336996336</v>
      </c>
      <c r="AC90" s="13">
        <f>Sheet2!AC135/Sheet2!AR135</f>
        <v>5.4508791208791207E-2</v>
      </c>
      <c r="AD90" s="13">
        <f>Sheet2!AD135/Sheet2!AS135</f>
        <v>0.32816996336996335</v>
      </c>
      <c r="AE90" s="13">
        <f>Sheet2!AE135/Sheet2!AT135</f>
        <v>7.4201098901098897E-2</v>
      </c>
      <c r="AF90" s="13">
        <f>Sheet2!AF135/Sheet2!AU135</f>
        <v>1.6445787545787547E-2</v>
      </c>
      <c r="AG90" s="13">
        <f>Sheet2!AG135/Sheet2!AO135</f>
        <v>0</v>
      </c>
      <c r="AH90" s="13">
        <f>Sheet2!AH135/Sheet2!AP135</f>
        <v>0</v>
      </c>
      <c r="AI90" s="13">
        <f>Sheet2!AI135/Sheet2!AQ135</f>
        <v>0</v>
      </c>
      <c r="AJ90" s="13">
        <f>Sheet2!AJ135/Sheet2!AR135</f>
        <v>0</v>
      </c>
      <c r="AK90" s="13">
        <f>Sheet2!AK135/Sheet2!AS135</f>
        <v>5.8608058608058608E-3</v>
      </c>
      <c r="AL90" s="13">
        <f>Sheet2!AL135/Sheet2!AT135</f>
        <v>0</v>
      </c>
      <c r="AM90" s="13">
        <v>0</v>
      </c>
      <c r="AO90" s="10" t="s">
        <v>459</v>
      </c>
      <c r="AP90" s="15">
        <f t="shared" si="22"/>
        <v>4.4688644688644689E-2</v>
      </c>
      <c r="AQ90" s="15">
        <f t="shared" si="23"/>
        <v>0</v>
      </c>
      <c r="AR90" s="15">
        <f t="shared" si="24"/>
        <v>0.17094835164835165</v>
      </c>
      <c r="AS90" s="15">
        <f t="shared" si="25"/>
        <v>0.1882084249084249</v>
      </c>
      <c r="AT90" s="15">
        <f t="shared" si="26"/>
        <v>0.44910439560439558</v>
      </c>
      <c r="AU90" s="15">
        <f t="shared" si="27"/>
        <v>8.2992307692307685E-2</v>
      </c>
      <c r="AV90" s="15">
        <f t="shared" si="28"/>
        <v>8.9242979242979248E-2</v>
      </c>
      <c r="AW90" s="15"/>
      <c r="AX90" s="16">
        <f t="shared" si="21"/>
        <v>3.106621526621527E-2</v>
      </c>
      <c r="AZ90" s="18">
        <f t="shared" si="29"/>
        <v>4.3917403011525663E-3</v>
      </c>
      <c r="BA90" s="17">
        <f t="shared" si="30"/>
        <v>9.7252583846843418E-2</v>
      </c>
      <c r="BB90" s="12"/>
      <c r="BC90" s="12"/>
      <c r="BD90" s="12"/>
      <c r="BE90" s="12"/>
      <c r="BF90" s="12"/>
    </row>
    <row r="91" spans="1:58">
      <c r="A91" s="10" t="s">
        <v>461</v>
      </c>
      <c r="B91" s="10" t="s">
        <v>462</v>
      </c>
      <c r="D91" s="14">
        <f t="shared" si="20"/>
        <v>35</v>
      </c>
      <c r="E91" s="13">
        <f>Sheet2!E136/Sheet2!AO136</f>
        <v>0</v>
      </c>
      <c r="F91" s="13">
        <f>Sheet2!F136/Sheet2!AP136</f>
        <v>0.62656641604010022</v>
      </c>
      <c r="G91" s="13">
        <f>Sheet2!G136/Sheet2!AQ136</f>
        <v>0.47081990691013248</v>
      </c>
      <c r="H91" s="13">
        <f>Sheet2!H136/Sheet2!AR136</f>
        <v>0</v>
      </c>
      <c r="I91" s="13">
        <f>Sheet2!I136/Sheet2!AS136</f>
        <v>0.64322556390977448</v>
      </c>
      <c r="J91" s="13">
        <f>Sheet2!J136/Sheet2!AT136</f>
        <v>0.53705692803437166</v>
      </c>
      <c r="K91" s="13">
        <f>Sheet2!K136/Sheet2!AU136</f>
        <v>1.414249910490512</v>
      </c>
      <c r="L91" s="13">
        <f>Sheet2!L136/Sheet2!AO136</f>
        <v>0</v>
      </c>
      <c r="M91" s="13">
        <f>Sheet2!M136/Sheet2!AP136</f>
        <v>0</v>
      </c>
      <c r="N91" s="13">
        <f>Sheet2!N136/Sheet2!AQ136</f>
        <v>0</v>
      </c>
      <c r="O91" s="13">
        <f>Sheet2!O136/Sheet2!AR136</f>
        <v>0</v>
      </c>
      <c r="P91" s="13">
        <f>Sheet2!P136/Sheet2!AS136</f>
        <v>0</v>
      </c>
      <c r="Q91" s="13">
        <f>Sheet2!Q136/Sheet2!AT136</f>
        <v>0</v>
      </c>
      <c r="R91" s="13">
        <f>Sheet2!R136/Sheet2!AU136</f>
        <v>0</v>
      </c>
      <c r="S91" s="13">
        <f>Sheet2!S136/Sheet2!AO136</f>
        <v>0</v>
      </c>
      <c r="T91" s="13">
        <f>Sheet2!T136/Sheet2!AP136</f>
        <v>0</v>
      </c>
      <c r="U91" s="13">
        <f>Sheet2!U136/Sheet2!AQ136</f>
        <v>1.4321518080916577E-2</v>
      </c>
      <c r="V91" s="13">
        <f>Sheet2!V136/Sheet2!AR136</f>
        <v>1.1097744360902256E-2</v>
      </c>
      <c r="W91" s="13">
        <f>Sheet2!W136/Sheet2!AS136</f>
        <v>1.2272466881489438E-2</v>
      </c>
      <c r="X91" s="13">
        <f>Sheet2!X136/Sheet2!AT136</f>
        <v>2.3943071965628358E-2</v>
      </c>
      <c r="Y91" s="13">
        <f>Sheet2!Y136/Sheet2!AU136</f>
        <v>6.1646079484425347E-2</v>
      </c>
      <c r="Z91" s="13">
        <f>Sheet2!Z136/Sheet2!AO136</f>
        <v>0</v>
      </c>
      <c r="AA91" s="13">
        <f>Sheet2!AA136/Sheet2!AP136</f>
        <v>0</v>
      </c>
      <c r="AB91" s="13">
        <f>Sheet2!AB136/Sheet2!AQ136</f>
        <v>0</v>
      </c>
      <c r="AC91" s="13">
        <f>Sheet2!AC136/Sheet2!AR136</f>
        <v>0</v>
      </c>
      <c r="AD91" s="13">
        <f>Sheet2!AD136/Sheet2!AS136</f>
        <v>2.2431077694235588E-4</v>
      </c>
      <c r="AE91" s="13">
        <f>Sheet2!AE136/Sheet2!AT136</f>
        <v>0</v>
      </c>
      <c r="AF91" s="13">
        <f>Sheet2!AF136/Sheet2!AU136</f>
        <v>0</v>
      </c>
      <c r="AG91" s="13">
        <f>Sheet2!AG136/Sheet2!AO136</f>
        <v>0</v>
      </c>
      <c r="AH91" s="13">
        <f>Sheet2!AH136/Sheet2!AP136</f>
        <v>0</v>
      </c>
      <c r="AI91" s="13">
        <f>Sheet2!AI136/Sheet2!AQ136</f>
        <v>0</v>
      </c>
      <c r="AJ91" s="13">
        <f>Sheet2!AJ136/Sheet2!AR136</f>
        <v>0</v>
      </c>
      <c r="AK91" s="13">
        <f>Sheet2!AK136/Sheet2!AS136</f>
        <v>0</v>
      </c>
      <c r="AL91" s="13">
        <f>Sheet2!AL136/Sheet2!AT136</f>
        <v>0</v>
      </c>
      <c r="AM91" s="13">
        <v>0</v>
      </c>
      <c r="AO91" s="10" t="s">
        <v>461</v>
      </c>
      <c r="AP91" s="15">
        <f t="shared" si="22"/>
        <v>0</v>
      </c>
      <c r="AQ91" s="15">
        <f t="shared" si="23"/>
        <v>0.62656641604010022</v>
      </c>
      <c r="AR91" s="15">
        <f t="shared" si="24"/>
        <v>0.48514142499104906</v>
      </c>
      <c r="AS91" s="15">
        <f t="shared" si="25"/>
        <v>1.1097744360902256E-2</v>
      </c>
      <c r="AT91" s="15">
        <f t="shared" si="26"/>
        <v>0.6557223415682063</v>
      </c>
      <c r="AU91" s="15">
        <f t="shared" si="27"/>
        <v>0.56100000000000005</v>
      </c>
      <c r="AV91" s="15">
        <f t="shared" si="28"/>
        <v>2.4598266499582286</v>
      </c>
      <c r="AW91" s="15"/>
      <c r="AX91" s="16">
        <f t="shared" si="21"/>
        <v>0.14543498717934808</v>
      </c>
      <c r="AZ91" s="18">
        <f t="shared" si="29"/>
        <v>5.2649712357371883E-2</v>
      </c>
      <c r="BA91" s="17">
        <f t="shared" si="30"/>
        <v>0.44994567891953752</v>
      </c>
      <c r="BB91" s="12"/>
      <c r="BC91" s="12"/>
      <c r="BD91" s="12"/>
      <c r="BE91" s="12"/>
      <c r="BF91" s="12"/>
    </row>
    <row r="92" spans="1:58">
      <c r="A92" s="10" t="s">
        <v>463</v>
      </c>
      <c r="B92" s="10" t="s">
        <v>464</v>
      </c>
      <c r="D92" s="14">
        <f t="shared" si="20"/>
        <v>35</v>
      </c>
      <c r="E92" s="13">
        <f>Sheet2!E137/Sheet2!AO137</f>
        <v>0</v>
      </c>
      <c r="F92" s="13">
        <f>Sheet2!F137/Sheet2!AP137</f>
        <v>4.3829532338889941E-2</v>
      </c>
      <c r="G92" s="13">
        <f>Sheet2!G137/Sheet2!AQ137</f>
        <v>0</v>
      </c>
      <c r="H92" s="13">
        <f>Sheet2!H137/Sheet2!AR137</f>
        <v>0</v>
      </c>
      <c r="I92" s="13">
        <f>Sheet2!I137/Sheet2!AS137</f>
        <v>0</v>
      </c>
      <c r="J92" s="13">
        <f>Sheet2!J137/Sheet2!AT137</f>
        <v>0</v>
      </c>
      <c r="K92" s="13">
        <f>Sheet2!K137/Sheet2!AU137</f>
        <v>0</v>
      </c>
      <c r="L92" s="13">
        <f>Sheet2!L137/Sheet2!AO137</f>
        <v>0</v>
      </c>
      <c r="M92" s="13">
        <f>Sheet2!M137/Sheet2!AP137</f>
        <v>0</v>
      </c>
      <c r="N92" s="13">
        <f>Sheet2!N137/Sheet2!AQ137</f>
        <v>0</v>
      </c>
      <c r="O92" s="13">
        <f>Sheet2!O137/Sheet2!AR137</f>
        <v>0</v>
      </c>
      <c r="P92" s="13">
        <f>Sheet2!P137/Sheet2!AS137</f>
        <v>0</v>
      </c>
      <c r="Q92" s="13">
        <f>Sheet2!Q137/Sheet2!AT137</f>
        <v>0</v>
      </c>
      <c r="R92" s="13">
        <f>Sheet2!R137/Sheet2!AU137</f>
        <v>0</v>
      </c>
      <c r="S92" s="13">
        <f>Sheet2!S137/Sheet2!AO137</f>
        <v>0</v>
      </c>
      <c r="T92" s="13">
        <f>Sheet2!T137/Sheet2!AP137</f>
        <v>8.7659064677779892E-5</v>
      </c>
      <c r="U92" s="13">
        <f>Sheet2!U137/Sheet2!AQ137</f>
        <v>4.3829532338889943E-3</v>
      </c>
      <c r="V92" s="13">
        <f>Sheet2!V137/Sheet2!AR137</f>
        <v>8.4737095855187232E-3</v>
      </c>
      <c r="W92" s="13">
        <f>Sheet2!W137/Sheet2!AS137</f>
        <v>4.6695545458529959E-3</v>
      </c>
      <c r="X92" s="13">
        <f>Sheet2!X137/Sheet2!AT137</f>
        <v>4.5568688182097096E-3</v>
      </c>
      <c r="Y92" s="13">
        <f>Sheet2!Y137/Sheet2!AU137</f>
        <v>2.4109164755212062E-2</v>
      </c>
      <c r="Z92" s="13">
        <f>Sheet2!Z137/Sheet2!AO137</f>
        <v>0</v>
      </c>
      <c r="AA92" s="13">
        <f>Sheet2!AA137/Sheet2!AP137</f>
        <v>0</v>
      </c>
      <c r="AB92" s="13">
        <f>Sheet2!AB137/Sheet2!AQ137</f>
        <v>0</v>
      </c>
      <c r="AC92" s="13">
        <f>Sheet2!AC137/Sheet2!AR137</f>
        <v>0</v>
      </c>
      <c r="AD92" s="13">
        <f>Sheet2!AD137/Sheet2!AS137</f>
        <v>1.4609844112963315E-5</v>
      </c>
      <c r="AE92" s="13">
        <f>Sheet2!AE137/Sheet2!AT137</f>
        <v>0</v>
      </c>
      <c r="AF92" s="13">
        <f>Sheet2!AF137/Sheet2!AU137</f>
        <v>0</v>
      </c>
      <c r="AG92" s="13">
        <f>Sheet2!AG137/Sheet2!AO137</f>
        <v>0</v>
      </c>
      <c r="AH92" s="13">
        <f>Sheet2!AH137/Sheet2!AP137</f>
        <v>0</v>
      </c>
      <c r="AI92" s="13">
        <f>Sheet2!AI137/Sheet2!AQ137</f>
        <v>0</v>
      </c>
      <c r="AJ92" s="13">
        <f>Sheet2!AJ137/Sheet2!AR137</f>
        <v>0</v>
      </c>
      <c r="AK92" s="13">
        <f>Sheet2!AK137/Sheet2!AS137</f>
        <v>0</v>
      </c>
      <c r="AL92" s="13">
        <f>Sheet2!AL137/Sheet2!AT137</f>
        <v>0</v>
      </c>
      <c r="AM92" s="13">
        <v>0</v>
      </c>
      <c r="AO92" s="10" t="s">
        <v>463</v>
      </c>
      <c r="AP92" s="15">
        <f t="shared" si="22"/>
        <v>0</v>
      </c>
      <c r="AQ92" s="15">
        <f t="shared" si="23"/>
        <v>4.3917191403567722E-2</v>
      </c>
      <c r="AR92" s="15">
        <f t="shared" si="24"/>
        <v>4.3829532338889943E-3</v>
      </c>
      <c r="AS92" s="15">
        <f t="shared" si="25"/>
        <v>8.4737095855187232E-3</v>
      </c>
      <c r="AT92" s="15">
        <f t="shared" si="26"/>
        <v>4.684164389965959E-3</v>
      </c>
      <c r="AU92" s="15">
        <f t="shared" si="27"/>
        <v>4.5568688182097096E-3</v>
      </c>
      <c r="AV92" s="15">
        <f t="shared" si="28"/>
        <v>4.0181941258686772E-2</v>
      </c>
      <c r="AW92" s="15"/>
      <c r="AX92" s="16">
        <f t="shared" si="21"/>
        <v>3.2180857178738748E-3</v>
      </c>
      <c r="AZ92" s="18">
        <f t="shared" si="29"/>
        <v>2.7669226608364013E-4</v>
      </c>
      <c r="BA92" s="17">
        <f t="shared" si="30"/>
        <v>2.4860552622182504E-2</v>
      </c>
      <c r="BB92" s="12"/>
      <c r="BC92" s="12"/>
      <c r="BD92" s="12"/>
      <c r="BE92" s="12"/>
      <c r="BF92" s="12"/>
    </row>
    <row r="93" spans="1:58">
      <c r="A93" s="10" t="s">
        <v>465</v>
      </c>
      <c r="B93" s="10" t="s">
        <v>466</v>
      </c>
      <c r="D93" s="14">
        <f t="shared" si="20"/>
        <v>35</v>
      </c>
      <c r="E93" s="13">
        <f>Sheet2!E138/Sheet2!AO138</f>
        <v>0</v>
      </c>
      <c r="F93" s="13">
        <f>Sheet2!F138/Sheet2!AP138</f>
        <v>0</v>
      </c>
      <c r="G93" s="13">
        <f>Sheet2!G138/Sheet2!AQ138</f>
        <v>0</v>
      </c>
      <c r="H93" s="13">
        <f>Sheet2!H138/Sheet2!AR138</f>
        <v>0</v>
      </c>
      <c r="I93" s="13">
        <f>Sheet2!I138/Sheet2!AS138</f>
        <v>0</v>
      </c>
      <c r="J93" s="13">
        <f>Sheet2!J138/Sheet2!AT138</f>
        <v>0</v>
      </c>
      <c r="K93" s="13">
        <f>Sheet2!K138/Sheet2!AU138</f>
        <v>0</v>
      </c>
      <c r="L93" s="13">
        <f>Sheet2!L138/Sheet2!AO138</f>
        <v>0</v>
      </c>
      <c r="M93" s="13">
        <f>Sheet2!M138/Sheet2!AP138</f>
        <v>0</v>
      </c>
      <c r="N93" s="13">
        <f>Sheet2!N138/Sheet2!AQ138</f>
        <v>0</v>
      </c>
      <c r="O93" s="13">
        <f>Sheet2!O138/Sheet2!AR138</f>
        <v>0</v>
      </c>
      <c r="P93" s="13">
        <f>Sheet2!P138/Sheet2!AS138</f>
        <v>0</v>
      </c>
      <c r="Q93" s="13">
        <f>Sheet2!Q138/Sheet2!AT138</f>
        <v>0</v>
      </c>
      <c r="R93" s="13">
        <f>Sheet2!R138/Sheet2!AU138</f>
        <v>0</v>
      </c>
      <c r="S93" s="13">
        <f>Sheet2!S138/Sheet2!AO138</f>
        <v>0</v>
      </c>
      <c r="T93" s="13">
        <f>Sheet2!T138/Sheet2!AP138</f>
        <v>0</v>
      </c>
      <c r="U93" s="13">
        <f>Sheet2!U138/Sheet2!AQ138</f>
        <v>0</v>
      </c>
      <c r="V93" s="13">
        <f>Sheet2!V138/Sheet2!AR138</f>
        <v>9.7799511002444979E-4</v>
      </c>
      <c r="W93" s="13">
        <f>Sheet2!W138/Sheet2!AS138</f>
        <v>5.1344743276283619E-4</v>
      </c>
      <c r="X93" s="13">
        <f>Sheet2!X138/Sheet2!AT138</f>
        <v>0</v>
      </c>
      <c r="Y93" s="13">
        <f>Sheet2!Y138/Sheet2!AU138</f>
        <v>0</v>
      </c>
      <c r="Z93" s="13">
        <f>Sheet2!Z138/Sheet2!AO138</f>
        <v>0</v>
      </c>
      <c r="AA93" s="13">
        <f>Sheet2!AA138/Sheet2!AP138</f>
        <v>0</v>
      </c>
      <c r="AB93" s="13">
        <f>Sheet2!AB138/Sheet2!AQ138</f>
        <v>0</v>
      </c>
      <c r="AC93" s="13">
        <f>Sheet2!AC138/Sheet2!AR138</f>
        <v>0</v>
      </c>
      <c r="AD93" s="13">
        <f>Sheet2!AD138/Sheet2!AS138</f>
        <v>0</v>
      </c>
      <c r="AE93" s="13">
        <f>Sheet2!AE138/Sheet2!AT138</f>
        <v>0</v>
      </c>
      <c r="AF93" s="13">
        <f>Sheet2!AF138/Sheet2!AU138</f>
        <v>2.4449877750611248E-5</v>
      </c>
      <c r="AG93" s="13">
        <f>Sheet2!AG138/Sheet2!AO138</f>
        <v>0</v>
      </c>
      <c r="AH93" s="13">
        <f>Sheet2!AH138/Sheet2!AP138</f>
        <v>0</v>
      </c>
      <c r="AI93" s="13">
        <f>Sheet2!AI138/Sheet2!AQ138</f>
        <v>0</v>
      </c>
      <c r="AJ93" s="13">
        <f>Sheet2!AJ138/Sheet2!AR138</f>
        <v>0</v>
      </c>
      <c r="AK93" s="13">
        <f>Sheet2!AK138/Sheet2!AS138</f>
        <v>0</v>
      </c>
      <c r="AL93" s="13">
        <f>Sheet2!AL138/Sheet2!AT138</f>
        <v>0</v>
      </c>
      <c r="AM93" s="13">
        <v>0</v>
      </c>
      <c r="AO93" s="10" t="s">
        <v>465</v>
      </c>
      <c r="AP93" s="15">
        <f t="shared" si="22"/>
        <v>0</v>
      </c>
      <c r="AQ93" s="15">
        <f t="shared" si="23"/>
        <v>0</v>
      </c>
      <c r="AR93" s="15">
        <f t="shared" si="24"/>
        <v>0</v>
      </c>
      <c r="AS93" s="15">
        <f t="shared" si="25"/>
        <v>9.7799511002444979E-4</v>
      </c>
      <c r="AT93" s="15">
        <f t="shared" si="26"/>
        <v>5.1344743276283619E-4</v>
      </c>
      <c r="AU93" s="15">
        <f t="shared" si="27"/>
        <v>0</v>
      </c>
      <c r="AV93" s="15">
        <f t="shared" si="28"/>
        <v>4.0749796251018752E-5</v>
      </c>
      <c r="AW93" s="15"/>
      <c r="AX93" s="16">
        <f t="shared" si="21"/>
        <v>4.6430070879948626E-5</v>
      </c>
      <c r="AZ93" s="18">
        <f t="shared" si="29"/>
        <v>5.0034779638708297E-6</v>
      </c>
      <c r="BA93" s="17">
        <f t="shared" si="30"/>
        <v>1.8947382717786621E-2</v>
      </c>
      <c r="BB93" s="12"/>
      <c r="BC93" s="12"/>
      <c r="BD93" s="12"/>
      <c r="BE93" s="12"/>
      <c r="BF93" s="12"/>
    </row>
    <row r="94" spans="1:58">
      <c r="A94" s="10" t="s">
        <v>467</v>
      </c>
      <c r="B94" s="10" t="s">
        <v>468</v>
      </c>
      <c r="D94" s="14">
        <f t="shared" si="20"/>
        <v>35</v>
      </c>
      <c r="E94" s="13">
        <f>Sheet2!E139/Sheet2!AO139</f>
        <v>0</v>
      </c>
      <c r="F94" s="13">
        <f>Sheet2!F139/Sheet2!AP139</f>
        <v>0</v>
      </c>
      <c r="G94" s="13">
        <f>Sheet2!G139/Sheet2!AQ139</f>
        <v>0</v>
      </c>
      <c r="H94" s="13">
        <f>Sheet2!H139/Sheet2!AR139</f>
        <v>0</v>
      </c>
      <c r="I94" s="13">
        <f>Sheet2!I139/Sheet2!AS139</f>
        <v>0</v>
      </c>
      <c r="J94" s="13">
        <f>Sheet2!J139/Sheet2!AT139</f>
        <v>0</v>
      </c>
      <c r="K94" s="13">
        <f>Sheet2!K139/Sheet2!AU139</f>
        <v>0</v>
      </c>
      <c r="L94" s="13">
        <f>Sheet2!L139/Sheet2!AO139</f>
        <v>0</v>
      </c>
      <c r="M94" s="13">
        <f>Sheet2!M139/Sheet2!AP139</f>
        <v>0</v>
      </c>
      <c r="N94" s="13">
        <f>Sheet2!N139/Sheet2!AQ139</f>
        <v>0</v>
      </c>
      <c r="O94" s="13">
        <f>Sheet2!O139/Sheet2!AR139</f>
        <v>0</v>
      </c>
      <c r="P94" s="13">
        <f>Sheet2!P139/Sheet2!AS139</f>
        <v>0</v>
      </c>
      <c r="Q94" s="13">
        <f>Sheet2!Q139/Sheet2!AT139</f>
        <v>0</v>
      </c>
      <c r="R94" s="13">
        <f>Sheet2!R139/Sheet2!AU139</f>
        <v>0</v>
      </c>
      <c r="S94" s="13">
        <f>Sheet2!S139/Sheet2!AO139</f>
        <v>0</v>
      </c>
      <c r="T94" s="13">
        <f>Sheet2!T139/Sheet2!AP139</f>
        <v>0</v>
      </c>
      <c r="U94" s="13">
        <f>Sheet2!U139/Sheet2!AQ139</f>
        <v>0</v>
      </c>
      <c r="V94" s="13">
        <f>Sheet2!V139/Sheet2!AR139</f>
        <v>0</v>
      </c>
      <c r="W94" s="13">
        <f>Sheet2!W139/Sheet2!AS139</f>
        <v>0</v>
      </c>
      <c r="X94" s="13">
        <f>Sheet2!X139/Sheet2!AT139</f>
        <v>0</v>
      </c>
      <c r="Y94" s="13">
        <f>Sheet2!Y139/Sheet2!AU139</f>
        <v>0</v>
      </c>
      <c r="Z94" s="13">
        <f>Sheet2!Z139/Sheet2!AO139</f>
        <v>0</v>
      </c>
      <c r="AA94" s="13">
        <f>Sheet2!AA139/Sheet2!AP139</f>
        <v>0</v>
      </c>
      <c r="AB94" s="13">
        <f>Sheet2!AB139/Sheet2!AQ139</f>
        <v>0</v>
      </c>
      <c r="AC94" s="13">
        <f>Sheet2!AC139/Sheet2!AR139</f>
        <v>0</v>
      </c>
      <c r="AD94" s="13">
        <f>Sheet2!AD139/Sheet2!AS139</f>
        <v>6.9166666666666663E-5</v>
      </c>
      <c r="AE94" s="13">
        <f>Sheet2!AE139/Sheet2!AT139</f>
        <v>1.6666666666666666E-2</v>
      </c>
      <c r="AF94" s="13">
        <f>Sheet2!AF139/Sheet2!AU139</f>
        <v>0</v>
      </c>
      <c r="AG94" s="13">
        <f>Sheet2!AG139/Sheet2!AO139</f>
        <v>0</v>
      </c>
      <c r="AH94" s="13">
        <f>Sheet2!AH139/Sheet2!AP139</f>
        <v>0</v>
      </c>
      <c r="AI94" s="13">
        <f>Sheet2!AI139/Sheet2!AQ139</f>
        <v>0</v>
      </c>
      <c r="AJ94" s="13">
        <f>Sheet2!AJ139/Sheet2!AR139</f>
        <v>0</v>
      </c>
      <c r="AK94" s="13">
        <f>Sheet2!AK139/Sheet2!AS139</f>
        <v>0</v>
      </c>
      <c r="AL94" s="13">
        <f>Sheet2!AL139/Sheet2!AT139</f>
        <v>0</v>
      </c>
      <c r="AM94" s="13">
        <v>0</v>
      </c>
      <c r="AO94" s="10" t="s">
        <v>467</v>
      </c>
      <c r="AP94" s="15">
        <f t="shared" si="22"/>
        <v>0</v>
      </c>
      <c r="AQ94" s="15">
        <f t="shared" si="23"/>
        <v>0</v>
      </c>
      <c r="AR94" s="15">
        <f t="shared" si="24"/>
        <v>0</v>
      </c>
      <c r="AS94" s="15">
        <f t="shared" si="25"/>
        <v>0</v>
      </c>
      <c r="AT94" s="15">
        <f t="shared" si="26"/>
        <v>6.9166666666666663E-5</v>
      </c>
      <c r="AU94" s="15">
        <f t="shared" si="27"/>
        <v>1.6666666666666666E-2</v>
      </c>
      <c r="AV94" s="15">
        <f t="shared" si="28"/>
        <v>0</v>
      </c>
      <c r="AW94" s="15"/>
      <c r="AX94" s="16">
        <f t="shared" si="21"/>
        <v>5.0714646464646463E-4</v>
      </c>
      <c r="AZ94" s="18">
        <f t="shared" si="29"/>
        <v>2.5251774559909137E-4</v>
      </c>
      <c r="BA94" s="17">
        <f t="shared" si="30"/>
        <v>0.17991063875992175</v>
      </c>
      <c r="BB94" s="12"/>
      <c r="BC94" s="12"/>
      <c r="BD94" s="12"/>
      <c r="BE94" s="12"/>
      <c r="BF94" s="12"/>
    </row>
    <row r="95" spans="1:58">
      <c r="A95" s="10" t="s">
        <v>469</v>
      </c>
      <c r="B95" s="10" t="s">
        <v>470</v>
      </c>
      <c r="D95" s="14">
        <f t="shared" ref="D95:D137" si="31">COUNT(E95:AM95)</f>
        <v>35</v>
      </c>
      <c r="E95" s="13">
        <f>Sheet2!E140/Sheet2!AO140</f>
        <v>0</v>
      </c>
      <c r="F95" s="13">
        <f>Sheet2!F140/Sheet2!AP140</f>
        <v>0</v>
      </c>
      <c r="G95" s="13">
        <f>Sheet2!G140/Sheet2!AQ140</f>
        <v>0</v>
      </c>
      <c r="H95" s="13">
        <f>Sheet2!H140/Sheet2!AR140</f>
        <v>0</v>
      </c>
      <c r="I95" s="13">
        <f>Sheet2!I140/Sheet2!AS140</f>
        <v>0</v>
      </c>
      <c r="J95" s="13">
        <f>Sheet2!J140/Sheet2!AT140</f>
        <v>2.6688664596273292E-2</v>
      </c>
      <c r="K95" s="13">
        <f>Sheet2!K140/Sheet2!AU140</f>
        <v>0</v>
      </c>
      <c r="L95" s="13">
        <f>Sheet2!L140/Sheet2!AO140</f>
        <v>0</v>
      </c>
      <c r="M95" s="13">
        <f>Sheet2!M140/Sheet2!AP140</f>
        <v>0</v>
      </c>
      <c r="N95" s="13">
        <f>Sheet2!N140/Sheet2!AQ140</f>
        <v>3.0328027950310557E-6</v>
      </c>
      <c r="O95" s="13">
        <f>Sheet2!O140/Sheet2!AR140</f>
        <v>0</v>
      </c>
      <c r="P95" s="13">
        <f>Sheet2!P140/Sheet2!AS140</f>
        <v>2.9114906832298136E-7</v>
      </c>
      <c r="Q95" s="13">
        <f>Sheet2!Q140/Sheet2!AT140</f>
        <v>3.639363354037267E-6</v>
      </c>
      <c r="R95" s="13">
        <f>Sheet2!R140/Sheet2!AU140</f>
        <v>0</v>
      </c>
      <c r="S95" s="13">
        <f>Sheet2!S140/Sheet2!AO140</f>
        <v>2.8452542701863353E-2</v>
      </c>
      <c r="T95" s="13">
        <f>Sheet2!T140/Sheet2!AP140</f>
        <v>8.0429930124223598E-4</v>
      </c>
      <c r="U95" s="13">
        <f>Sheet2!U140/Sheet2!AQ140</f>
        <v>0.16962184588509316</v>
      </c>
      <c r="V95" s="13">
        <f>Sheet2!V140/Sheet2!AR140</f>
        <v>6.1962526688664595E-2</v>
      </c>
      <c r="W95" s="13">
        <f>Sheet2!W140/Sheet2!AS140</f>
        <v>7.3421972049689437E-3</v>
      </c>
      <c r="X95" s="13">
        <f>Sheet2!X140/Sheet2!AT140</f>
        <v>0.10680460258152175</v>
      </c>
      <c r="Y95" s="13">
        <f>Sheet2!Y140/Sheet2!AU140</f>
        <v>0.22408980735636647</v>
      </c>
      <c r="Z95" s="13">
        <f>Sheet2!Z140/Sheet2!AO140</f>
        <v>7.5577445652173913E-6</v>
      </c>
      <c r="AA95" s="13">
        <f>Sheet2!AA140/Sheet2!AP140</f>
        <v>3.0328027950310557E-6</v>
      </c>
      <c r="AB95" s="13">
        <f>Sheet2!AB140/Sheet2!AQ140</f>
        <v>0</v>
      </c>
      <c r="AC95" s="13">
        <f>Sheet2!AC140/Sheet2!AR140</f>
        <v>2.4262422360248448E-7</v>
      </c>
      <c r="AD95" s="13">
        <f>Sheet2!AD140/Sheet2!AS140</f>
        <v>6.5127984277950314E-3</v>
      </c>
      <c r="AE95" s="13">
        <f>Sheet2!AE140/Sheet2!AT140</f>
        <v>2.0047517954192545E-2</v>
      </c>
      <c r="AF95" s="13">
        <f>Sheet2!AF140/Sheet2!AU140</f>
        <v>4.8524844720496891E-5</v>
      </c>
      <c r="AG95" s="13">
        <f>Sheet2!AG140/Sheet2!AO140</f>
        <v>0</v>
      </c>
      <c r="AH95" s="13">
        <f>Sheet2!AH140/Sheet2!AP140</f>
        <v>0</v>
      </c>
      <c r="AI95" s="13">
        <f>Sheet2!AI140/Sheet2!AQ140</f>
        <v>0</v>
      </c>
      <c r="AJ95" s="13">
        <f>Sheet2!AJ140/Sheet2!AR140</f>
        <v>0</v>
      </c>
      <c r="AK95" s="13">
        <f>Sheet2!AK140/Sheet2!AS140</f>
        <v>0</v>
      </c>
      <c r="AL95" s="13">
        <f>Sheet2!AL140/Sheet2!AT140</f>
        <v>0</v>
      </c>
      <c r="AM95" s="13">
        <v>0</v>
      </c>
      <c r="AO95" s="10" t="s">
        <v>469</v>
      </c>
      <c r="AP95" s="15">
        <f t="shared" si="22"/>
        <v>2.846010044642857E-2</v>
      </c>
      <c r="AQ95" s="15">
        <f t="shared" si="23"/>
        <v>8.0733210403726699E-4</v>
      </c>
      <c r="AR95" s="15">
        <f t="shared" si="24"/>
        <v>0.1696248786878882</v>
      </c>
      <c r="AS95" s="15">
        <f t="shared" si="25"/>
        <v>6.1962769312888195E-2</v>
      </c>
      <c r="AT95" s="15">
        <f t="shared" si="26"/>
        <v>1.3855286781832298E-2</v>
      </c>
      <c r="AU95" s="15">
        <f t="shared" si="27"/>
        <v>0.15354442449534161</v>
      </c>
      <c r="AV95" s="15">
        <f t="shared" si="28"/>
        <v>0.37356388700181165</v>
      </c>
      <c r="AW95" s="15"/>
      <c r="AX95" s="16">
        <f t="shared" si="21"/>
        <v>2.4297535722128113E-2</v>
      </c>
      <c r="AZ95" s="18">
        <f t="shared" si="29"/>
        <v>8.4460029405477258E-3</v>
      </c>
      <c r="BA95" s="17">
        <f t="shared" si="30"/>
        <v>0.45622048812110527</v>
      </c>
      <c r="BB95" s="12"/>
      <c r="BC95" s="12"/>
      <c r="BD95" s="12"/>
      <c r="BE95" s="12"/>
      <c r="BF95" s="12"/>
    </row>
    <row r="96" spans="1:58">
      <c r="A96" s="10" t="s">
        <v>473</v>
      </c>
      <c r="B96" s="10" t="s">
        <v>474</v>
      </c>
      <c r="D96" s="14">
        <f t="shared" si="31"/>
        <v>35</v>
      </c>
      <c r="E96" s="13">
        <f>Sheet2!E142/Sheet2!AO142</f>
        <v>0</v>
      </c>
      <c r="F96" s="13">
        <f>Sheet2!F142/Sheet2!AP142</f>
        <v>4.1411042944785273E-2</v>
      </c>
      <c r="G96" s="13">
        <f>Sheet2!G142/Sheet2!AQ142</f>
        <v>0</v>
      </c>
      <c r="H96" s="13">
        <f>Sheet2!H142/Sheet2!AR142</f>
        <v>0</v>
      </c>
      <c r="I96" s="13">
        <f>Sheet2!I142/Sheet2!AS142</f>
        <v>0</v>
      </c>
      <c r="J96" s="13">
        <f>Sheet2!J142/Sheet2!AT142</f>
        <v>0</v>
      </c>
      <c r="K96" s="13">
        <f>Sheet2!K142/Sheet2!AU142</f>
        <v>0</v>
      </c>
      <c r="L96" s="13">
        <f>Sheet2!L142/Sheet2!AO142</f>
        <v>0</v>
      </c>
      <c r="M96" s="13">
        <f>Sheet2!M142/Sheet2!AP142</f>
        <v>0</v>
      </c>
      <c r="N96" s="13">
        <f>Sheet2!N142/Sheet2!AQ142</f>
        <v>0</v>
      </c>
      <c r="O96" s="13">
        <f>Sheet2!O142/Sheet2!AR142</f>
        <v>0</v>
      </c>
      <c r="P96" s="13">
        <f>Sheet2!P142/Sheet2!AS142</f>
        <v>0</v>
      </c>
      <c r="Q96" s="13">
        <f>Sheet2!Q142/Sheet2!AT142</f>
        <v>0</v>
      </c>
      <c r="R96" s="13">
        <f>Sheet2!R142/Sheet2!AU142</f>
        <v>0</v>
      </c>
      <c r="S96" s="13">
        <f>Sheet2!S142/Sheet2!AO142</f>
        <v>1.0224948875255625E-3</v>
      </c>
      <c r="T96" s="13">
        <f>Sheet2!T142/Sheet2!AP142</f>
        <v>3.5787321063394683E-3</v>
      </c>
      <c r="U96" s="13">
        <f>Sheet2!U142/Sheet2!AQ142</f>
        <v>1.0256134969325153E-2</v>
      </c>
      <c r="V96" s="13">
        <f>Sheet2!V142/Sheet2!AR142</f>
        <v>2.5562372188139062E-4</v>
      </c>
      <c r="W96" s="13">
        <f>Sheet2!W142/Sheet2!AS142</f>
        <v>1.4913087934560327E-2</v>
      </c>
      <c r="X96" s="13">
        <f>Sheet2!X142/Sheet2!AT142</f>
        <v>1.9073108384458078E-2</v>
      </c>
      <c r="Y96" s="13">
        <f>Sheet2!Y142/Sheet2!AU142</f>
        <v>3.1232617586912065E-2</v>
      </c>
      <c r="Z96" s="13">
        <f>Sheet2!Z142/Sheet2!AO142</f>
        <v>0</v>
      </c>
      <c r="AA96" s="13">
        <f>Sheet2!AA142/Sheet2!AP142</f>
        <v>0</v>
      </c>
      <c r="AB96" s="13">
        <f>Sheet2!AB142/Sheet2!AQ142</f>
        <v>4.4897750511247447E-3</v>
      </c>
      <c r="AC96" s="13">
        <f>Sheet2!AC142/Sheet2!AR142</f>
        <v>0</v>
      </c>
      <c r="AD96" s="13">
        <f>Sheet2!AD142/Sheet2!AS142</f>
        <v>3.8343558282208589E-3</v>
      </c>
      <c r="AE96" s="13">
        <f>Sheet2!AE142/Sheet2!AT142</f>
        <v>0</v>
      </c>
      <c r="AF96" s="13">
        <f>Sheet2!AF142/Sheet2!AU142</f>
        <v>0</v>
      </c>
      <c r="AG96" s="13">
        <f>Sheet2!AG142/Sheet2!AO142</f>
        <v>0</v>
      </c>
      <c r="AH96" s="13">
        <f>Sheet2!AH142/Sheet2!AP142</f>
        <v>0</v>
      </c>
      <c r="AI96" s="13">
        <f>Sheet2!AI142/Sheet2!AQ142</f>
        <v>0</v>
      </c>
      <c r="AJ96" s="13">
        <f>Sheet2!AJ142/Sheet2!AR142</f>
        <v>0</v>
      </c>
      <c r="AK96" s="13">
        <f>Sheet2!AK142/Sheet2!AS142</f>
        <v>0</v>
      </c>
      <c r="AL96" s="13">
        <f>Sheet2!AL142/Sheet2!AT142</f>
        <v>7.3415132924335377E-4</v>
      </c>
      <c r="AM96" s="13">
        <v>0</v>
      </c>
      <c r="AO96" s="10" t="s">
        <v>473</v>
      </c>
      <c r="AP96" s="15">
        <f t="shared" si="22"/>
        <v>1.0224948875255625E-3</v>
      </c>
      <c r="AQ96" s="15">
        <f t="shared" si="23"/>
        <v>4.4989775051124739E-2</v>
      </c>
      <c r="AR96" s="15">
        <f t="shared" si="24"/>
        <v>1.4745910020449898E-2</v>
      </c>
      <c r="AS96" s="15">
        <f t="shared" si="25"/>
        <v>2.5562372188139062E-4</v>
      </c>
      <c r="AT96" s="15">
        <f t="shared" si="26"/>
        <v>1.8747443762781184E-2</v>
      </c>
      <c r="AU96" s="15">
        <f t="shared" si="27"/>
        <v>1.9807259713701432E-2</v>
      </c>
      <c r="AV96" s="15">
        <f t="shared" si="28"/>
        <v>5.2054362644853441E-2</v>
      </c>
      <c r="AW96" s="15"/>
      <c r="AX96" s="16">
        <f t="shared" si="21"/>
        <v>4.5946324182520497E-3</v>
      </c>
      <c r="AZ96" s="18">
        <f t="shared" si="29"/>
        <v>7.5018442358810371E-4</v>
      </c>
      <c r="BA96" s="17">
        <f t="shared" si="30"/>
        <v>0.15653528793600791</v>
      </c>
      <c r="BB96" s="12"/>
      <c r="BC96" s="12"/>
      <c r="BD96" s="12"/>
      <c r="BE96" s="12"/>
      <c r="BF96" s="12"/>
    </row>
    <row r="97" spans="1:58">
      <c r="A97" s="10" t="s">
        <v>475</v>
      </c>
      <c r="B97" s="10" t="s">
        <v>476</v>
      </c>
      <c r="D97" s="14">
        <f t="shared" si="31"/>
        <v>35</v>
      </c>
      <c r="E97" s="13">
        <f>Sheet2!E143/Sheet2!AO143</f>
        <v>1.3513513513513514E-2</v>
      </c>
      <c r="F97" s="13">
        <f>Sheet2!F143/Sheet2!AP143</f>
        <v>0</v>
      </c>
      <c r="G97" s="13">
        <f>Sheet2!G143/Sheet2!AQ143</f>
        <v>0</v>
      </c>
      <c r="H97" s="13">
        <f>Sheet2!H143/Sheet2!AR143</f>
        <v>0</v>
      </c>
      <c r="I97" s="13">
        <f>Sheet2!I143/Sheet2!AS143</f>
        <v>0.16891891891891891</v>
      </c>
      <c r="J97" s="13">
        <f>Sheet2!J143/Sheet2!AT143</f>
        <v>0</v>
      </c>
      <c r="K97" s="13">
        <f>Sheet2!K143/Sheet2!AU143</f>
        <v>0</v>
      </c>
      <c r="L97" s="13">
        <f>Sheet2!L143/Sheet2!AO143</f>
        <v>0</v>
      </c>
      <c r="M97" s="13">
        <f>Sheet2!M143/Sheet2!AP143</f>
        <v>0</v>
      </c>
      <c r="N97" s="13">
        <f>Sheet2!N143/Sheet2!AQ143</f>
        <v>0</v>
      </c>
      <c r="O97" s="13">
        <f>Sheet2!O143/Sheet2!AR143</f>
        <v>0</v>
      </c>
      <c r="P97" s="13">
        <f>Sheet2!P143/Sheet2!AS143</f>
        <v>0</v>
      </c>
      <c r="Q97" s="13">
        <f>Sheet2!Q143/Sheet2!AT143</f>
        <v>0</v>
      </c>
      <c r="R97" s="13">
        <f>Sheet2!R143/Sheet2!AU143</f>
        <v>0</v>
      </c>
      <c r="S97" s="13">
        <f>Sheet2!S143/Sheet2!AO143</f>
        <v>0</v>
      </c>
      <c r="T97" s="13">
        <f>Sheet2!T143/Sheet2!AP143</f>
        <v>4.3918918918918921E-3</v>
      </c>
      <c r="U97" s="13">
        <f>Sheet2!U143/Sheet2!AQ143</f>
        <v>3.0405405405405407E-2</v>
      </c>
      <c r="V97" s="13">
        <f>Sheet2!V143/Sheet2!AR143</f>
        <v>1.8243243243243244E-2</v>
      </c>
      <c r="W97" s="13">
        <f>Sheet2!W143/Sheet2!AS143</f>
        <v>1.2837837837837839E-2</v>
      </c>
      <c r="X97" s="13">
        <f>Sheet2!X143/Sheet2!AT143</f>
        <v>8.409797297297298E-3</v>
      </c>
      <c r="Y97" s="13">
        <f>Sheet2!Y143/Sheet2!AU143</f>
        <v>2.543918918918919E-2</v>
      </c>
      <c r="Z97" s="13">
        <f>Sheet2!Z143/Sheet2!AO143</f>
        <v>0</v>
      </c>
      <c r="AA97" s="13">
        <f>Sheet2!AA143/Sheet2!AP143</f>
        <v>0</v>
      </c>
      <c r="AB97" s="13">
        <f>Sheet2!AB143/Sheet2!AQ143</f>
        <v>0</v>
      </c>
      <c r="AC97" s="13">
        <f>Sheet2!AC143/Sheet2!AR143</f>
        <v>1.6060810810810809E-2</v>
      </c>
      <c r="AD97" s="13">
        <f>Sheet2!AD143/Sheet2!AS143</f>
        <v>0</v>
      </c>
      <c r="AE97" s="13">
        <f>Sheet2!AE143/Sheet2!AT143</f>
        <v>5.4777027027027025E-2</v>
      </c>
      <c r="AF97" s="13">
        <f>Sheet2!AF143/Sheet2!AU143</f>
        <v>0</v>
      </c>
      <c r="AG97" s="13">
        <f>Sheet2!AG143/Sheet2!AO143</f>
        <v>0</v>
      </c>
      <c r="AH97" s="13">
        <f>Sheet2!AH143/Sheet2!AP143</f>
        <v>0</v>
      </c>
      <c r="AI97" s="13">
        <f>Sheet2!AI143/Sheet2!AQ143</f>
        <v>0</v>
      </c>
      <c r="AJ97" s="13">
        <f>Sheet2!AJ143/Sheet2!AR143</f>
        <v>2.7027027027027029E-3</v>
      </c>
      <c r="AK97" s="13">
        <f>Sheet2!AK143/Sheet2!AS143</f>
        <v>0</v>
      </c>
      <c r="AL97" s="13">
        <f>Sheet2!AL143/Sheet2!AT143</f>
        <v>0</v>
      </c>
      <c r="AM97" s="13">
        <v>0</v>
      </c>
      <c r="AO97" s="10" t="s">
        <v>475</v>
      </c>
      <c r="AP97" s="15">
        <f t="shared" si="22"/>
        <v>1.3513513513513514E-2</v>
      </c>
      <c r="AQ97" s="15">
        <f t="shared" si="23"/>
        <v>4.3918918918918921E-3</v>
      </c>
      <c r="AR97" s="15">
        <f t="shared" si="24"/>
        <v>3.0405405405405407E-2</v>
      </c>
      <c r="AS97" s="15">
        <f t="shared" si="25"/>
        <v>3.7006756756756756E-2</v>
      </c>
      <c r="AT97" s="15">
        <f t="shared" si="26"/>
        <v>0.18175675675675676</v>
      </c>
      <c r="AU97" s="15">
        <f t="shared" si="27"/>
        <v>6.318682432432432E-2</v>
      </c>
      <c r="AV97" s="15">
        <f t="shared" si="28"/>
        <v>4.2398648648648646E-2</v>
      </c>
      <c r="AW97" s="15"/>
      <c r="AX97" s="16">
        <f t="shared" si="21"/>
        <v>1.1292721130221129E-2</v>
      </c>
      <c r="AZ97" s="18">
        <f t="shared" si="29"/>
        <v>2.6664716809015141E-3</v>
      </c>
      <c r="BA97" s="17">
        <f t="shared" si="30"/>
        <v>0.22203591991006255</v>
      </c>
      <c r="BB97" s="12"/>
      <c r="BC97" s="12"/>
      <c r="BD97" s="12"/>
      <c r="BE97" s="12"/>
      <c r="BF97" s="12"/>
    </row>
    <row r="98" spans="1:58">
      <c r="A98" s="10" t="s">
        <v>477</v>
      </c>
      <c r="B98" s="10" t="s">
        <v>478</v>
      </c>
      <c r="D98" s="14">
        <f t="shared" si="31"/>
        <v>35</v>
      </c>
      <c r="E98" s="13">
        <f>Sheet2!E144/Sheet2!AO144</f>
        <v>0</v>
      </c>
      <c r="F98" s="13">
        <f>Sheet2!F144/Sheet2!AP144</f>
        <v>0</v>
      </c>
      <c r="G98" s="13">
        <f>Sheet2!G144/Sheet2!AQ144</f>
        <v>0</v>
      </c>
      <c r="H98" s="13">
        <f>Sheet2!H144/Sheet2!AR144</f>
        <v>0</v>
      </c>
      <c r="I98" s="13">
        <f>Sheet2!I144/Sheet2!AS144</f>
        <v>1.2845215157353885E-2</v>
      </c>
      <c r="J98" s="13">
        <f>Sheet2!J144/Sheet2!AT144</f>
        <v>1.7016698779704562E-2</v>
      </c>
      <c r="K98" s="13">
        <f>Sheet2!K144/Sheet2!AU144</f>
        <v>7.0006422607578681E-2</v>
      </c>
      <c r="L98" s="13">
        <f>Sheet2!L144/Sheet2!AO144</f>
        <v>0</v>
      </c>
      <c r="M98" s="13">
        <f>Sheet2!M144/Sheet2!AP144</f>
        <v>0</v>
      </c>
      <c r="N98" s="13">
        <f>Sheet2!N144/Sheet2!AQ144</f>
        <v>0</v>
      </c>
      <c r="O98" s="13">
        <f>Sheet2!O144/Sheet2!AR144</f>
        <v>0</v>
      </c>
      <c r="P98" s="13">
        <f>Sheet2!P144/Sheet2!AS144</f>
        <v>0</v>
      </c>
      <c r="Q98" s="13">
        <f>Sheet2!Q144/Sheet2!AT144</f>
        <v>0</v>
      </c>
      <c r="R98" s="13">
        <f>Sheet2!R144/Sheet2!AU144</f>
        <v>0</v>
      </c>
      <c r="S98" s="13">
        <f>Sheet2!S144/Sheet2!AO144</f>
        <v>8.8310854206807968E-2</v>
      </c>
      <c r="T98" s="13">
        <f>Sheet2!T144/Sheet2!AP144</f>
        <v>3.2113037893384717E-2</v>
      </c>
      <c r="U98" s="13">
        <f>Sheet2!U144/Sheet2!AQ144</f>
        <v>4.0325947334617855E-2</v>
      </c>
      <c r="V98" s="13">
        <f>Sheet2!V144/Sheet2!AR144</f>
        <v>0.1123956326268465</v>
      </c>
      <c r="W98" s="13">
        <f>Sheet2!W144/Sheet2!AS144</f>
        <v>8.879254977520874E-4</v>
      </c>
      <c r="X98" s="13">
        <f>Sheet2!X144/Sheet2!AT144</f>
        <v>0</v>
      </c>
      <c r="Y98" s="13">
        <f>Sheet2!Y144/Sheet2!AU144</f>
        <v>3.8648041104688505E-3</v>
      </c>
      <c r="Z98" s="13">
        <f>Sheet2!Z144/Sheet2!AO144</f>
        <v>0</v>
      </c>
      <c r="AA98" s="13">
        <f>Sheet2!AA144/Sheet2!AP144</f>
        <v>0</v>
      </c>
      <c r="AB98" s="13">
        <f>Sheet2!AB144/Sheet2!AQ144</f>
        <v>0</v>
      </c>
      <c r="AC98" s="13">
        <f>Sheet2!AC144/Sheet2!AR144</f>
        <v>2.4727039177906229E-5</v>
      </c>
      <c r="AD98" s="13">
        <f>Sheet2!AD144/Sheet2!AS144</f>
        <v>4.0141297366730897E-3</v>
      </c>
      <c r="AE98" s="13">
        <f>Sheet2!AE144/Sheet2!AT144</f>
        <v>0</v>
      </c>
      <c r="AF98" s="13">
        <f>Sheet2!AF144/Sheet2!AU144</f>
        <v>1.5528259473346179E-2</v>
      </c>
      <c r="AG98" s="13">
        <f>Sheet2!AG144/Sheet2!AO144</f>
        <v>0</v>
      </c>
      <c r="AH98" s="13">
        <f>Sheet2!AH144/Sheet2!AP144</f>
        <v>0</v>
      </c>
      <c r="AI98" s="13">
        <f>Sheet2!AI144/Sheet2!AQ144</f>
        <v>0</v>
      </c>
      <c r="AJ98" s="13">
        <f>Sheet2!AJ144/Sheet2!AR144</f>
        <v>0</v>
      </c>
      <c r="AK98" s="13">
        <f>Sheet2!AK144/Sheet2!AS144</f>
        <v>0</v>
      </c>
      <c r="AL98" s="13">
        <f>Sheet2!AL144/Sheet2!AT144</f>
        <v>4.0141297366730895E-2</v>
      </c>
      <c r="AM98" s="13">
        <v>0</v>
      </c>
      <c r="AO98" s="10" t="s">
        <v>477</v>
      </c>
      <c r="AP98" s="15">
        <f t="shared" si="22"/>
        <v>8.8310854206807968E-2</v>
      </c>
      <c r="AQ98" s="15">
        <f t="shared" si="23"/>
        <v>3.2113037893384717E-2</v>
      </c>
      <c r="AR98" s="15">
        <f t="shared" si="24"/>
        <v>4.0325947334617855E-2</v>
      </c>
      <c r="AS98" s="15">
        <f t="shared" si="25"/>
        <v>0.11242035966602441</v>
      </c>
      <c r="AT98" s="15">
        <f t="shared" si="26"/>
        <v>1.7747270391779063E-2</v>
      </c>
      <c r="AU98" s="15">
        <f t="shared" si="27"/>
        <v>5.7157996146435457E-2</v>
      </c>
      <c r="AV98" s="15">
        <f t="shared" si="28"/>
        <v>0.14899914365232286</v>
      </c>
      <c r="AW98" s="15"/>
      <c r="AX98" s="16">
        <f t="shared" si="21"/>
        <v>1.5062866948223404E-2</v>
      </c>
      <c r="AZ98" s="18">
        <f t="shared" si="29"/>
        <v>1.4457505068608111E-3</v>
      </c>
      <c r="BA98" s="17">
        <f t="shared" si="30"/>
        <v>0.10325849157122419</v>
      </c>
      <c r="BB98" s="12"/>
      <c r="BC98" s="12"/>
      <c r="BD98" s="12"/>
      <c r="BE98" s="12"/>
      <c r="BF98" s="12"/>
    </row>
    <row r="99" spans="1:58">
      <c r="A99" s="10" t="s">
        <v>479</v>
      </c>
      <c r="B99" s="10" t="s">
        <v>480</v>
      </c>
      <c r="D99" s="14">
        <f t="shared" si="31"/>
        <v>35</v>
      </c>
      <c r="E99" s="13">
        <f>Sheet2!E145/Sheet2!AO145</f>
        <v>0</v>
      </c>
      <c r="F99" s="13">
        <f>Sheet2!F145/Sheet2!AP145</f>
        <v>0</v>
      </c>
      <c r="G99" s="13">
        <f>Sheet2!G145/Sheet2!AQ145</f>
        <v>0.19048718540752713</v>
      </c>
      <c r="H99" s="13">
        <f>Sheet2!H145/Sheet2!AR145</f>
        <v>0</v>
      </c>
      <c r="I99" s="13">
        <f>Sheet2!I145/Sheet2!AS145</f>
        <v>1.241052874624798E-3</v>
      </c>
      <c r="J99" s="13">
        <f>Sheet2!J145/Sheet2!AT145</f>
        <v>0</v>
      </c>
      <c r="K99" s="13">
        <f>Sheet2!K145/Sheet2!AU145</f>
        <v>0</v>
      </c>
      <c r="L99" s="13">
        <f>Sheet2!L145/Sheet2!AO145</f>
        <v>0</v>
      </c>
      <c r="M99" s="13">
        <f>Sheet2!M145/Sheet2!AP145</f>
        <v>1.5585315169706765E-4</v>
      </c>
      <c r="N99" s="13">
        <f>Sheet2!N145/Sheet2!AQ145</f>
        <v>0</v>
      </c>
      <c r="O99" s="13">
        <f>Sheet2!O145/Sheet2!AR145</f>
        <v>0</v>
      </c>
      <c r="P99" s="13">
        <f>Sheet2!P145/Sheet2!AS145</f>
        <v>0</v>
      </c>
      <c r="Q99" s="13">
        <f>Sheet2!Q145/Sheet2!AT145</f>
        <v>0.28064690602632186</v>
      </c>
      <c r="R99" s="13">
        <f>Sheet2!R145/Sheet2!AU145</f>
        <v>4.7253521126760564E-3</v>
      </c>
      <c r="S99" s="13">
        <f>Sheet2!S145/Sheet2!AO145</f>
        <v>6.8113599630570303E-3</v>
      </c>
      <c r="T99" s="13">
        <f>Sheet2!T145/Sheet2!AP145</f>
        <v>1.3190891249134149E-2</v>
      </c>
      <c r="U99" s="13">
        <f>Sheet2!U145/Sheet2!AQ145</f>
        <v>1.9106441930270145E-3</v>
      </c>
      <c r="V99" s="13">
        <f>Sheet2!V145/Sheet2!AR145</f>
        <v>1.8478988686215655E-2</v>
      </c>
      <c r="W99" s="13">
        <f>Sheet2!W145/Sheet2!AS145</f>
        <v>3.28115908566151E-2</v>
      </c>
      <c r="X99" s="13">
        <f>Sheet2!X145/Sheet2!AT145</f>
        <v>7.8504386977603317E-3</v>
      </c>
      <c r="Y99" s="13">
        <f>Sheet2!Y145/Sheet2!AU145</f>
        <v>4.4234587854998848E-2</v>
      </c>
      <c r="Z99" s="13">
        <f>Sheet2!Z145/Sheet2!AO145</f>
        <v>0</v>
      </c>
      <c r="AA99" s="13">
        <f>Sheet2!AA145/Sheet2!AP145</f>
        <v>0</v>
      </c>
      <c r="AB99" s="13">
        <f>Sheet2!AB145/Sheet2!AQ145</f>
        <v>0</v>
      </c>
      <c r="AC99" s="13">
        <f>Sheet2!AC145/Sheet2!AR145</f>
        <v>0</v>
      </c>
      <c r="AD99" s="13">
        <f>Sheet2!AD145/Sheet2!AS145</f>
        <v>3.8525282844608634E-2</v>
      </c>
      <c r="AE99" s="13">
        <f>Sheet2!AE145/Sheet2!AT145</f>
        <v>0</v>
      </c>
      <c r="AF99" s="13">
        <f>Sheet2!AF145/Sheet2!AU145</f>
        <v>0</v>
      </c>
      <c r="AG99" s="13">
        <f>Sheet2!AG145/Sheet2!AO145</f>
        <v>0</v>
      </c>
      <c r="AH99" s="13">
        <f>Sheet2!AH145/Sheet2!AP145</f>
        <v>0</v>
      </c>
      <c r="AI99" s="13">
        <f>Sheet2!AI145/Sheet2!AQ145</f>
        <v>0</v>
      </c>
      <c r="AJ99" s="13">
        <f>Sheet2!AJ145/Sheet2!AR145</f>
        <v>5.7723389517432465E-5</v>
      </c>
      <c r="AK99" s="13">
        <f>Sheet2!AK145/Sheet2!AS145</f>
        <v>0</v>
      </c>
      <c r="AL99" s="13">
        <f>Sheet2!AL145/Sheet2!AT145</f>
        <v>0</v>
      </c>
      <c r="AM99" s="13">
        <v>0</v>
      </c>
      <c r="AO99" s="10" t="s">
        <v>479</v>
      </c>
      <c r="AP99" s="15">
        <f t="shared" ref="AP99:AP130" si="32">E99+L99+S99+Z99+AG99</f>
        <v>6.8113599630570303E-3</v>
      </c>
      <c r="AQ99" s="15">
        <f t="shared" ref="AQ99:AQ130" si="33">F99+M99+T99+AA99+AH99</f>
        <v>1.3346744400831216E-2</v>
      </c>
      <c r="AR99" s="15">
        <f t="shared" ref="AR99:AR130" si="34">G99+N99+U99+AB99+AI99</f>
        <v>0.19239782960055415</v>
      </c>
      <c r="AS99" s="15">
        <f t="shared" ref="AS99:AS130" si="35">H99+O99+V99+AC99+AJ99</f>
        <v>1.8536712075733087E-2</v>
      </c>
      <c r="AT99" s="15">
        <f t="shared" ref="AT99:AT130" si="36">I99+P99+W99+AD99+AK99</f>
        <v>7.2577926575848523E-2</v>
      </c>
      <c r="AU99" s="15">
        <f t="shared" ref="AU99:AU130" si="37">J99+Q99+X99+AE99+AL99</f>
        <v>0.28849734472408217</v>
      </c>
      <c r="AV99" s="15">
        <f t="shared" ref="AV99:AV130" si="38">(K99+R99+Y99+AF99+AM99)*5/3</f>
        <v>8.1599899946124835E-2</v>
      </c>
      <c r="AW99" s="15"/>
      <c r="AX99" s="16">
        <f t="shared" si="21"/>
        <v>2.0417206584431243E-2</v>
      </c>
      <c r="AZ99" s="18">
        <f t="shared" ref="AZ99:AZ130" si="39">SLOPE(AP99:AV99,AP$1:AV$1)</f>
        <v>4.9025150410239235E-3</v>
      </c>
      <c r="BA99" s="17">
        <f t="shared" ref="BA99:BA130" si="40">PEARSON(AP99:AV99,AP$1:AV$1)^2</f>
        <v>0.23749912674252971</v>
      </c>
      <c r="BB99" s="12"/>
      <c r="BC99" s="12"/>
      <c r="BD99" s="12"/>
      <c r="BE99" s="12"/>
      <c r="BF99" s="12"/>
    </row>
    <row r="100" spans="1:58">
      <c r="A100" s="10" t="s">
        <v>481</v>
      </c>
      <c r="B100" s="10" t="s">
        <v>482</v>
      </c>
      <c r="D100" s="14">
        <f t="shared" si="31"/>
        <v>35</v>
      </c>
      <c r="E100" s="13">
        <f>Sheet2!E146/Sheet2!AO146</f>
        <v>2.0814673013245032E-2</v>
      </c>
      <c r="F100" s="13">
        <f>Sheet2!F146/Sheet2!AP146</f>
        <v>5.5735927152317878E-2</v>
      </c>
      <c r="G100" s="13">
        <f>Sheet2!G146/Sheet2!AQ146</f>
        <v>5.2624586092715232E-3</v>
      </c>
      <c r="H100" s="13">
        <f>Sheet2!H146/Sheet2!AR146</f>
        <v>0</v>
      </c>
      <c r="I100" s="13">
        <f>Sheet2!I146/Sheet2!AS146</f>
        <v>5.3807947019867547E-2</v>
      </c>
      <c r="J100" s="13">
        <f>Sheet2!J146/Sheet2!AT146</f>
        <v>0</v>
      </c>
      <c r="K100" s="13">
        <f>Sheet2!K146/Sheet2!AU146</f>
        <v>0</v>
      </c>
      <c r="L100" s="13">
        <f>Sheet2!L146/Sheet2!AO146</f>
        <v>0</v>
      </c>
      <c r="M100" s="13">
        <f>Sheet2!M146/Sheet2!AP146</f>
        <v>0</v>
      </c>
      <c r="N100" s="13">
        <f>Sheet2!N146/Sheet2!AQ146</f>
        <v>0</v>
      </c>
      <c r="O100" s="13">
        <f>Sheet2!O146/Sheet2!AR146</f>
        <v>0</v>
      </c>
      <c r="P100" s="13">
        <f>Sheet2!P146/Sheet2!AS146</f>
        <v>0</v>
      </c>
      <c r="Q100" s="13">
        <f>Sheet2!Q146/Sheet2!AT146</f>
        <v>0</v>
      </c>
      <c r="R100" s="13">
        <f>Sheet2!R146/Sheet2!AU146</f>
        <v>0</v>
      </c>
      <c r="S100" s="13">
        <f>Sheet2!S146/Sheet2!AO146</f>
        <v>1.1448406456953643E-2</v>
      </c>
      <c r="T100" s="13">
        <f>Sheet2!T146/Sheet2!AP146</f>
        <v>1.6336920529801325E-4</v>
      </c>
      <c r="U100" s="13">
        <f>Sheet2!U146/Sheet2!AQ146</f>
        <v>4.2940852649006621E-2</v>
      </c>
      <c r="V100" s="13">
        <f>Sheet2!V146/Sheet2!AR146</f>
        <v>3.0833029801324505E-2</v>
      </c>
      <c r="W100" s="13">
        <f>Sheet2!W146/Sheet2!AS146</f>
        <v>5.2101117549668875E-2</v>
      </c>
      <c r="X100" s="13">
        <f>Sheet2!X146/Sheet2!AT146</f>
        <v>2.1471357615894041E-2</v>
      </c>
      <c r="Y100" s="13">
        <f>Sheet2!Y146/Sheet2!AU146</f>
        <v>8.3064093543046363E-2</v>
      </c>
      <c r="Z100" s="13">
        <f>Sheet2!Z146/Sheet2!AO146</f>
        <v>0.13312417218543046</v>
      </c>
      <c r="AA100" s="13">
        <f>Sheet2!AA146/Sheet2!AP146</f>
        <v>0.22330459437086092</v>
      </c>
      <c r="AB100" s="13">
        <f>Sheet2!AB146/Sheet2!AQ146</f>
        <v>0.32268443708609273</v>
      </c>
      <c r="AC100" s="13">
        <f>Sheet2!AC146/Sheet2!AR146</f>
        <v>0.19150980960264902</v>
      </c>
      <c r="AD100" s="13">
        <f>Sheet2!AD146/Sheet2!AS146</f>
        <v>0.40004865480132451</v>
      </c>
      <c r="AE100" s="13">
        <f>Sheet2!AE146/Sheet2!AT146</f>
        <v>0.27880105546357614</v>
      </c>
      <c r="AF100" s="13">
        <f>Sheet2!AF146/Sheet2!AU146</f>
        <v>0.44845171771523179</v>
      </c>
      <c r="AG100" s="13">
        <f>Sheet2!AG146/Sheet2!AO146</f>
        <v>0</v>
      </c>
      <c r="AH100" s="13">
        <f>Sheet2!AH146/Sheet2!AP146</f>
        <v>0</v>
      </c>
      <c r="AI100" s="13">
        <f>Sheet2!AI146/Sheet2!AQ146</f>
        <v>0</v>
      </c>
      <c r="AJ100" s="13">
        <f>Sheet2!AJ146/Sheet2!AR146</f>
        <v>0</v>
      </c>
      <c r="AK100" s="13">
        <f>Sheet2!AK146/Sheet2!AS146</f>
        <v>6.2086092715231788E-6</v>
      </c>
      <c r="AL100" s="13">
        <f>Sheet2!AL146/Sheet2!AT146</f>
        <v>0</v>
      </c>
      <c r="AM100" s="13">
        <v>0</v>
      </c>
      <c r="AO100" s="10" t="s">
        <v>481</v>
      </c>
      <c r="AP100" s="15">
        <f t="shared" si="32"/>
        <v>0.16538725165562912</v>
      </c>
      <c r="AQ100" s="15">
        <f t="shared" si="33"/>
        <v>0.27920389072847679</v>
      </c>
      <c r="AR100" s="15">
        <f t="shared" si="34"/>
        <v>0.37088774834437088</v>
      </c>
      <c r="AS100" s="15">
        <f t="shared" si="35"/>
        <v>0.22234283940397354</v>
      </c>
      <c r="AT100" s="15">
        <f t="shared" si="36"/>
        <v>0.50596392798013234</v>
      </c>
      <c r="AU100" s="15">
        <f t="shared" si="37"/>
        <v>0.30027241307947017</v>
      </c>
      <c r="AV100" s="15">
        <f t="shared" si="38"/>
        <v>0.88585968543046356</v>
      </c>
      <c r="AW100" s="15"/>
      <c r="AX100" s="16">
        <f t="shared" si="21"/>
        <v>8.2724780503712625E-2</v>
      </c>
      <c r="AZ100" s="18">
        <f t="shared" si="39"/>
        <v>1.6691006890287068E-2</v>
      </c>
      <c r="BA100" s="17">
        <f t="shared" si="40"/>
        <v>0.52121086505011194</v>
      </c>
      <c r="BB100" s="12"/>
      <c r="BC100" s="12"/>
      <c r="BD100" s="12"/>
      <c r="BE100" s="12"/>
      <c r="BF100" s="12"/>
    </row>
    <row r="101" spans="1:58">
      <c r="A101" s="10" t="s">
        <v>483</v>
      </c>
      <c r="B101" s="10" t="s">
        <v>484</v>
      </c>
      <c r="D101" s="14">
        <f t="shared" si="31"/>
        <v>35</v>
      </c>
      <c r="E101" s="13">
        <f>Sheet2!E147/Sheet2!AO147</f>
        <v>0</v>
      </c>
      <c r="F101" s="13">
        <f>Sheet2!F147/Sheet2!AP147</f>
        <v>0</v>
      </c>
      <c r="G101" s="13">
        <f>Sheet2!G147/Sheet2!AQ147</f>
        <v>0</v>
      </c>
      <c r="H101" s="13">
        <f>Sheet2!H147/Sheet2!AR147</f>
        <v>0</v>
      </c>
      <c r="I101" s="13">
        <f>Sheet2!I147/Sheet2!AS147</f>
        <v>0</v>
      </c>
      <c r="J101" s="13">
        <f>Sheet2!J147/Sheet2!AT147</f>
        <v>0</v>
      </c>
      <c r="K101" s="13">
        <f>Sheet2!K147/Sheet2!AU147</f>
        <v>0</v>
      </c>
      <c r="L101" s="13">
        <f>Sheet2!L147/Sheet2!AO147</f>
        <v>0</v>
      </c>
      <c r="M101" s="13">
        <f>Sheet2!M147/Sheet2!AP147</f>
        <v>0</v>
      </c>
      <c r="N101" s="13">
        <f>Sheet2!N147/Sheet2!AQ147</f>
        <v>0</v>
      </c>
      <c r="O101" s="13">
        <f>Sheet2!O147/Sheet2!AR147</f>
        <v>0</v>
      </c>
      <c r="P101" s="13">
        <f>Sheet2!P147/Sheet2!AS147</f>
        <v>0</v>
      </c>
      <c r="Q101" s="13">
        <f>Sheet2!Q147/Sheet2!AT147</f>
        <v>0</v>
      </c>
      <c r="R101" s="13">
        <f>Sheet2!R147/Sheet2!AU147</f>
        <v>0</v>
      </c>
      <c r="S101" s="13">
        <f>Sheet2!S147/Sheet2!AO147</f>
        <v>5.9932546374367622E-4</v>
      </c>
      <c r="T101" s="13">
        <f>Sheet2!T147/Sheet2!AP147</f>
        <v>0</v>
      </c>
      <c r="U101" s="13">
        <f>Sheet2!U147/Sheet2!AQ147</f>
        <v>0</v>
      </c>
      <c r="V101" s="13">
        <f>Sheet2!V147/Sheet2!AR147</f>
        <v>6.3097245643620008E-3</v>
      </c>
      <c r="W101" s="13">
        <f>Sheet2!W147/Sheet2!AS147</f>
        <v>4.5531197301854976E-4</v>
      </c>
      <c r="X101" s="13">
        <f>Sheet2!X147/Sheet2!AT147</f>
        <v>1.3209668353007307E-4</v>
      </c>
      <c r="Y101" s="13">
        <f>Sheet2!Y147/Sheet2!AU147</f>
        <v>2.8344575604272062E-3</v>
      </c>
      <c r="Z101" s="13">
        <f>Sheet2!Z147/Sheet2!AO147</f>
        <v>0</v>
      </c>
      <c r="AA101" s="13">
        <f>Sheet2!AA147/Sheet2!AP147</f>
        <v>2.5295109612141654E-5</v>
      </c>
      <c r="AB101" s="13">
        <f>Sheet2!AB147/Sheet2!AQ147</f>
        <v>0</v>
      </c>
      <c r="AC101" s="13">
        <f>Sheet2!AC147/Sheet2!AR147</f>
        <v>0</v>
      </c>
      <c r="AD101" s="13">
        <f>Sheet2!AD147/Sheet2!AS147</f>
        <v>0</v>
      </c>
      <c r="AE101" s="13">
        <f>Sheet2!AE147/Sheet2!AT147</f>
        <v>0</v>
      </c>
      <c r="AF101" s="13">
        <f>Sheet2!AF147/Sheet2!AU147</f>
        <v>3.2096683530073077E-5</v>
      </c>
      <c r="AG101" s="13">
        <f>Sheet2!AG147/Sheet2!AO147</f>
        <v>0</v>
      </c>
      <c r="AH101" s="13">
        <f>Sheet2!AH147/Sheet2!AP147</f>
        <v>0</v>
      </c>
      <c r="AI101" s="13">
        <f>Sheet2!AI147/Sheet2!AQ147</f>
        <v>0</v>
      </c>
      <c r="AJ101" s="13">
        <f>Sheet2!AJ147/Sheet2!AR147</f>
        <v>0</v>
      </c>
      <c r="AK101" s="13">
        <f>Sheet2!AK147/Sheet2!AS147</f>
        <v>0</v>
      </c>
      <c r="AL101" s="13">
        <f>Sheet2!AL147/Sheet2!AT147</f>
        <v>0</v>
      </c>
      <c r="AM101" s="13">
        <v>0</v>
      </c>
      <c r="AO101" s="10" t="s">
        <v>483</v>
      </c>
      <c r="AP101" s="15">
        <f t="shared" si="32"/>
        <v>5.9932546374367622E-4</v>
      </c>
      <c r="AQ101" s="15">
        <f t="shared" si="33"/>
        <v>2.5295109612141654E-5</v>
      </c>
      <c r="AR101" s="15">
        <f t="shared" si="34"/>
        <v>0</v>
      </c>
      <c r="AS101" s="15">
        <f t="shared" si="35"/>
        <v>6.3097245643620008E-3</v>
      </c>
      <c r="AT101" s="15">
        <f t="shared" si="36"/>
        <v>4.5531197301854976E-4</v>
      </c>
      <c r="AU101" s="15">
        <f t="shared" si="37"/>
        <v>1.3209668353007307E-4</v>
      </c>
      <c r="AV101" s="15">
        <f t="shared" si="38"/>
        <v>4.7775904065954647E-3</v>
      </c>
      <c r="AW101" s="15"/>
      <c r="AX101" s="16">
        <f t="shared" si="21"/>
        <v>3.7270740002611841E-4</v>
      </c>
      <c r="AZ101" s="18">
        <f t="shared" si="39"/>
        <v>9.3906741819428427E-5</v>
      </c>
      <c r="BA101" s="17">
        <f t="shared" si="40"/>
        <v>0.14216892510245585</v>
      </c>
      <c r="BB101" s="12"/>
      <c r="BC101" s="12"/>
      <c r="BD101" s="12"/>
      <c r="BE101" s="12"/>
      <c r="BF101" s="12"/>
    </row>
    <row r="102" spans="1:58">
      <c r="A102" s="10" t="s">
        <v>485</v>
      </c>
      <c r="B102" s="10" t="s">
        <v>486</v>
      </c>
      <c r="D102" s="14">
        <f t="shared" si="31"/>
        <v>35</v>
      </c>
      <c r="E102" s="13">
        <f>Sheet2!E148/Sheet2!AO148</f>
        <v>0</v>
      </c>
      <c r="F102" s="13">
        <f>Sheet2!F148/Sheet2!AP148</f>
        <v>0</v>
      </c>
      <c r="G102" s="13">
        <f>Sheet2!G148/Sheet2!AQ148</f>
        <v>0</v>
      </c>
      <c r="H102" s="13">
        <f>Sheet2!H148/Sheet2!AR148</f>
        <v>0</v>
      </c>
      <c r="I102" s="13">
        <f>Sheet2!I148/Sheet2!AS148</f>
        <v>0</v>
      </c>
      <c r="J102" s="13">
        <f>Sheet2!J148/Sheet2!AT148</f>
        <v>0</v>
      </c>
      <c r="K102" s="13">
        <f>Sheet2!K148/Sheet2!AU148</f>
        <v>0</v>
      </c>
      <c r="L102" s="13">
        <f>Sheet2!L148/Sheet2!AO148</f>
        <v>0</v>
      </c>
      <c r="M102" s="13">
        <f>Sheet2!M148/Sheet2!AP148</f>
        <v>0</v>
      </c>
      <c r="N102" s="13">
        <f>Sheet2!N148/Sheet2!AQ148</f>
        <v>0</v>
      </c>
      <c r="O102" s="13">
        <f>Sheet2!O148/Sheet2!AR148</f>
        <v>0</v>
      </c>
      <c r="P102" s="13">
        <f>Sheet2!P148/Sheet2!AS148</f>
        <v>0</v>
      </c>
      <c r="Q102" s="13">
        <f>Sheet2!Q148/Sheet2!AT148</f>
        <v>0</v>
      </c>
      <c r="R102" s="13">
        <f>Sheet2!R148/Sheet2!AU148</f>
        <v>0</v>
      </c>
      <c r="S102" s="13">
        <f>Sheet2!S148/Sheet2!AO148</f>
        <v>4.7205731832139202E-3</v>
      </c>
      <c r="T102" s="13">
        <f>Sheet2!T148/Sheet2!AP148</f>
        <v>2.0470829068577277E-4</v>
      </c>
      <c r="U102" s="13">
        <f>Sheet2!U148/Sheet2!AQ148</f>
        <v>0</v>
      </c>
      <c r="V102" s="13">
        <f>Sheet2!V148/Sheet2!AR148</f>
        <v>3.1218014329580346E-4</v>
      </c>
      <c r="W102" s="13">
        <f>Sheet2!W148/Sheet2!AS148</f>
        <v>2.6612077789150462E-5</v>
      </c>
      <c r="X102" s="13">
        <f>Sheet2!X148/Sheet2!AT148</f>
        <v>2.8249744114636641E-5</v>
      </c>
      <c r="Y102" s="13">
        <f>Sheet2!Y148/Sheet2!AU148</f>
        <v>1.1258955987717502E-5</v>
      </c>
      <c r="Z102" s="13">
        <f>Sheet2!Z148/Sheet2!AO148</f>
        <v>0</v>
      </c>
      <c r="AA102" s="13">
        <f>Sheet2!AA148/Sheet2!AP148</f>
        <v>0</v>
      </c>
      <c r="AB102" s="13">
        <f>Sheet2!AB148/Sheet2!AQ148</f>
        <v>0</v>
      </c>
      <c r="AC102" s="13">
        <f>Sheet2!AC148/Sheet2!AR148</f>
        <v>2.0470829068577278E-5</v>
      </c>
      <c r="AD102" s="13">
        <f>Sheet2!AD148/Sheet2!AS148</f>
        <v>7.164790174002047E-6</v>
      </c>
      <c r="AE102" s="13">
        <f>Sheet2!AE148/Sheet2!AT148</f>
        <v>0</v>
      </c>
      <c r="AF102" s="13">
        <f>Sheet2!AF148/Sheet2!AU148</f>
        <v>0</v>
      </c>
      <c r="AG102" s="13">
        <f>Sheet2!AG148/Sheet2!AO148</f>
        <v>0</v>
      </c>
      <c r="AH102" s="13">
        <f>Sheet2!AH148/Sheet2!AP148</f>
        <v>5.1177072671443195E-6</v>
      </c>
      <c r="AI102" s="13">
        <f>Sheet2!AI148/Sheet2!AQ148</f>
        <v>0</v>
      </c>
      <c r="AJ102" s="13">
        <f>Sheet2!AJ148/Sheet2!AR148</f>
        <v>0</v>
      </c>
      <c r="AK102" s="13">
        <f>Sheet2!AK148/Sheet2!AS148</f>
        <v>0</v>
      </c>
      <c r="AL102" s="13">
        <f>Sheet2!AL148/Sheet2!AT148</f>
        <v>1.536704196519959E-2</v>
      </c>
      <c r="AM102" s="13">
        <v>0</v>
      </c>
      <c r="AO102" s="10" t="s">
        <v>485</v>
      </c>
      <c r="AP102" s="15">
        <f t="shared" si="32"/>
        <v>4.7205731832139202E-3</v>
      </c>
      <c r="AQ102" s="15">
        <f t="shared" si="33"/>
        <v>2.098259979529171E-4</v>
      </c>
      <c r="AR102" s="15">
        <f t="shared" si="34"/>
        <v>0</v>
      </c>
      <c r="AS102" s="15">
        <f t="shared" si="35"/>
        <v>3.3265097236438073E-4</v>
      </c>
      <c r="AT102" s="15">
        <f t="shared" si="36"/>
        <v>3.3776867963152506E-5</v>
      </c>
      <c r="AU102" s="15">
        <f t="shared" si="37"/>
        <v>1.5395291709314227E-2</v>
      </c>
      <c r="AV102" s="15">
        <f t="shared" si="38"/>
        <v>1.8764926646195837E-5</v>
      </c>
      <c r="AW102" s="15"/>
      <c r="AX102" s="16">
        <f t="shared" si="21"/>
        <v>6.2760253507438757E-4</v>
      </c>
      <c r="AZ102" s="18">
        <f t="shared" si="39"/>
        <v>1.2586338424304139E-4</v>
      </c>
      <c r="BA102" s="17">
        <f t="shared" si="40"/>
        <v>5.3625821908205286E-2</v>
      </c>
      <c r="BB102" s="12"/>
      <c r="BC102" s="12"/>
      <c r="BD102" s="12"/>
      <c r="BE102" s="12"/>
      <c r="BF102" s="12"/>
    </row>
    <row r="103" spans="1:58">
      <c r="A103" s="10" t="s">
        <v>489</v>
      </c>
      <c r="B103" s="10" t="s">
        <v>490</v>
      </c>
      <c r="D103" s="14">
        <f t="shared" si="31"/>
        <v>35</v>
      </c>
      <c r="E103" s="13">
        <f>Sheet2!E150/Sheet2!AO150</f>
        <v>0</v>
      </c>
      <c r="F103" s="13">
        <f>Sheet2!F150/Sheet2!AP150</f>
        <v>0</v>
      </c>
      <c r="G103" s="13">
        <f>Sheet2!G150/Sheet2!AQ150</f>
        <v>0</v>
      </c>
      <c r="H103" s="13">
        <f>Sheet2!H150/Sheet2!AR150</f>
        <v>0</v>
      </c>
      <c r="I103" s="13">
        <f>Sheet2!I150/Sheet2!AS150</f>
        <v>0</v>
      </c>
      <c r="J103" s="13">
        <f>Sheet2!J150/Sheet2!AT150</f>
        <v>0</v>
      </c>
      <c r="K103" s="13">
        <f>Sheet2!K150/Sheet2!AU150</f>
        <v>0</v>
      </c>
      <c r="L103" s="13">
        <f>Sheet2!L150/Sheet2!AO150</f>
        <v>0</v>
      </c>
      <c r="M103" s="13">
        <f>Sheet2!M150/Sheet2!AP150</f>
        <v>0</v>
      </c>
      <c r="N103" s="13">
        <f>Sheet2!N150/Sheet2!AQ150</f>
        <v>0</v>
      </c>
      <c r="O103" s="13">
        <f>Sheet2!O150/Sheet2!AR150</f>
        <v>9.0086032160713475E-6</v>
      </c>
      <c r="P103" s="13">
        <f>Sheet2!P150/Sheet2!AS150</f>
        <v>8.1077428944642131E-5</v>
      </c>
      <c r="Q103" s="13">
        <f>Sheet2!Q150/Sheet2!AT150</f>
        <v>3.1530111256249721E-5</v>
      </c>
      <c r="R103" s="13">
        <f>Sheet2!R150/Sheet2!AU150</f>
        <v>9.0086032160713477E-7</v>
      </c>
      <c r="S103" s="13">
        <f>Sheet2!S150/Sheet2!AO150</f>
        <v>0</v>
      </c>
      <c r="T103" s="13">
        <f>Sheet2!T150/Sheet2!AP150</f>
        <v>9.0086032160713482E-5</v>
      </c>
      <c r="U103" s="13">
        <f>Sheet2!U150/Sheet2!AQ150</f>
        <v>6.7564524120535116E-4</v>
      </c>
      <c r="V103" s="13">
        <f>Sheet2!V150/Sheet2!AR150</f>
        <v>5.7348768073510201E-3</v>
      </c>
      <c r="W103" s="13">
        <f>Sheet2!W150/Sheet2!AS150</f>
        <v>4.8632043601639563E-3</v>
      </c>
      <c r="X103" s="13">
        <f>Sheet2!X150/Sheet2!AT150</f>
        <v>5.1412999414440792E-3</v>
      </c>
      <c r="Y103" s="13">
        <f>Sheet2!Y150/Sheet2!AU150</f>
        <v>1.0468447367235709E-3</v>
      </c>
      <c r="Z103" s="13">
        <f>Sheet2!Z150/Sheet2!AO150</f>
        <v>0</v>
      </c>
      <c r="AA103" s="13">
        <f>Sheet2!AA150/Sheet2!AP150</f>
        <v>0</v>
      </c>
      <c r="AB103" s="13">
        <f>Sheet2!AB150/Sheet2!AQ150</f>
        <v>0</v>
      </c>
      <c r="AC103" s="13">
        <f>Sheet2!AC150/Sheet2!AR150</f>
        <v>2.5521372911130129E-4</v>
      </c>
      <c r="AD103" s="13">
        <f>Sheet2!AD150/Sheet2!AS150</f>
        <v>1.3512904824107023E-5</v>
      </c>
      <c r="AE103" s="13">
        <f>Sheet2!AE150/Sheet2!AT150</f>
        <v>1.0810323859285618E-4</v>
      </c>
      <c r="AF103" s="13">
        <f>Sheet2!AF150/Sheet2!AU150</f>
        <v>4.0538714472321071E-6</v>
      </c>
      <c r="AG103" s="13">
        <f>Sheet2!AG150/Sheet2!AO150</f>
        <v>0</v>
      </c>
      <c r="AH103" s="13">
        <f>Sheet2!AH150/Sheet2!AP150</f>
        <v>0</v>
      </c>
      <c r="AI103" s="13">
        <f>Sheet2!AI150/Sheet2!AQ150</f>
        <v>0</v>
      </c>
      <c r="AJ103" s="13">
        <f>Sheet2!AJ150/Sheet2!AR150</f>
        <v>0</v>
      </c>
      <c r="AK103" s="13">
        <f>Sheet2!AK150/Sheet2!AS150</f>
        <v>0</v>
      </c>
      <c r="AL103" s="13">
        <f>Sheet2!AL150/Sheet2!AT150</f>
        <v>0</v>
      </c>
      <c r="AM103" s="13">
        <v>0</v>
      </c>
      <c r="AO103" s="10" t="s">
        <v>489</v>
      </c>
      <c r="AP103" s="15">
        <f t="shared" si="32"/>
        <v>0</v>
      </c>
      <c r="AQ103" s="15">
        <f t="shared" si="33"/>
        <v>9.0086032160713482E-5</v>
      </c>
      <c r="AR103" s="15">
        <f t="shared" si="34"/>
        <v>6.7564524120535116E-4</v>
      </c>
      <c r="AS103" s="15">
        <f t="shared" si="35"/>
        <v>5.9990991396783929E-3</v>
      </c>
      <c r="AT103" s="15">
        <f t="shared" si="36"/>
        <v>4.9577946939327062E-3</v>
      </c>
      <c r="AU103" s="15">
        <f t="shared" si="37"/>
        <v>5.2809332912931856E-3</v>
      </c>
      <c r="AV103" s="15">
        <f t="shared" si="38"/>
        <v>1.7529991141540171E-3</v>
      </c>
      <c r="AW103" s="15"/>
      <c r="AX103" s="16">
        <f t="shared" si="21"/>
        <v>5.6838053067952631E-4</v>
      </c>
      <c r="AZ103" s="18">
        <f t="shared" si="39"/>
        <v>1.4986903954093879E-4</v>
      </c>
      <c r="BA103" s="17">
        <f t="shared" si="40"/>
        <v>0.36102598560664578</v>
      </c>
      <c r="BB103" s="12"/>
      <c r="BC103" s="12"/>
      <c r="BD103" s="12"/>
      <c r="BE103" s="12"/>
      <c r="BF103" s="12"/>
    </row>
    <row r="104" spans="1:58">
      <c r="A104" s="10" t="s">
        <v>493</v>
      </c>
      <c r="B104" s="10" t="s">
        <v>494</v>
      </c>
      <c r="D104" s="14">
        <f t="shared" si="31"/>
        <v>35</v>
      </c>
      <c r="E104" s="13">
        <f>Sheet2!E152/Sheet2!AO152</f>
        <v>0</v>
      </c>
      <c r="F104" s="13">
        <f>Sheet2!F152/Sheet2!AP152</f>
        <v>8.1395348837209308E-2</v>
      </c>
      <c r="G104" s="13">
        <f>Sheet2!G152/Sheet2!AQ152</f>
        <v>1.1627906976744186E-2</v>
      </c>
      <c r="H104" s="13">
        <f>Sheet2!H152/Sheet2!AR152</f>
        <v>1.5891472868217054E-2</v>
      </c>
      <c r="I104" s="13">
        <f>Sheet2!I152/Sheet2!AS152</f>
        <v>0.17336143410852714</v>
      </c>
      <c r="J104" s="13">
        <f>Sheet2!J152/Sheet2!AT152</f>
        <v>0.19379844961240311</v>
      </c>
      <c r="K104" s="13">
        <f>Sheet2!K152/Sheet2!AU152</f>
        <v>0</v>
      </c>
      <c r="L104" s="13">
        <f>Sheet2!L152/Sheet2!AO152</f>
        <v>0</v>
      </c>
      <c r="M104" s="13">
        <f>Sheet2!M152/Sheet2!AP152</f>
        <v>0</v>
      </c>
      <c r="N104" s="13">
        <f>Sheet2!N152/Sheet2!AQ152</f>
        <v>0</v>
      </c>
      <c r="O104" s="13">
        <f>Sheet2!O152/Sheet2!AR152</f>
        <v>0</v>
      </c>
      <c r="P104" s="13">
        <f>Sheet2!P152/Sheet2!AS152</f>
        <v>0</v>
      </c>
      <c r="Q104" s="13">
        <f>Sheet2!Q152/Sheet2!AT152</f>
        <v>0</v>
      </c>
      <c r="R104" s="13">
        <f>Sheet2!R152/Sheet2!AU152</f>
        <v>0</v>
      </c>
      <c r="S104" s="13">
        <f>Sheet2!S152/Sheet2!AO152</f>
        <v>0</v>
      </c>
      <c r="T104" s="13">
        <f>Sheet2!T152/Sheet2!AP152</f>
        <v>0</v>
      </c>
      <c r="U104" s="13">
        <f>Sheet2!U152/Sheet2!AQ152</f>
        <v>4.2011627906976745E-3</v>
      </c>
      <c r="V104" s="13">
        <f>Sheet2!V152/Sheet2!AR152</f>
        <v>0</v>
      </c>
      <c r="W104" s="13">
        <f>Sheet2!W152/Sheet2!AS152</f>
        <v>4.4573643410852713E-3</v>
      </c>
      <c r="X104" s="13">
        <f>Sheet2!X152/Sheet2!AT152</f>
        <v>2.2317829457364339E-3</v>
      </c>
      <c r="Y104" s="13">
        <f>Sheet2!Y152/Sheet2!AU152</f>
        <v>2.1988372093023254E-3</v>
      </c>
      <c r="Z104" s="13">
        <f>Sheet2!Z152/Sheet2!AO152</f>
        <v>0</v>
      </c>
      <c r="AA104" s="13">
        <f>Sheet2!AA152/Sheet2!AP152</f>
        <v>0</v>
      </c>
      <c r="AB104" s="13">
        <f>Sheet2!AB152/Sheet2!AQ152</f>
        <v>0</v>
      </c>
      <c r="AC104" s="13">
        <f>Sheet2!AC152/Sheet2!AR152</f>
        <v>0</v>
      </c>
      <c r="AD104" s="13">
        <f>Sheet2!AD152/Sheet2!AS152</f>
        <v>0</v>
      </c>
      <c r="AE104" s="13">
        <f>Sheet2!AE152/Sheet2!AT152</f>
        <v>0</v>
      </c>
      <c r="AF104" s="13">
        <f>Sheet2!AF152/Sheet2!AU152</f>
        <v>0</v>
      </c>
      <c r="AG104" s="13">
        <f>Sheet2!AG152/Sheet2!AO152</f>
        <v>0</v>
      </c>
      <c r="AH104" s="13">
        <f>Sheet2!AH152/Sheet2!AP152</f>
        <v>0</v>
      </c>
      <c r="AI104" s="13">
        <f>Sheet2!AI152/Sheet2!AQ152</f>
        <v>0</v>
      </c>
      <c r="AJ104" s="13">
        <f>Sheet2!AJ152/Sheet2!AR152</f>
        <v>0</v>
      </c>
      <c r="AK104" s="13">
        <f>Sheet2!AK152/Sheet2!AS152</f>
        <v>0</v>
      </c>
      <c r="AL104" s="13">
        <f>Sheet2!AL152/Sheet2!AT152</f>
        <v>0</v>
      </c>
      <c r="AM104" s="13">
        <v>0</v>
      </c>
      <c r="AO104" s="10" t="s">
        <v>493</v>
      </c>
      <c r="AP104" s="15">
        <f t="shared" si="32"/>
        <v>0</v>
      </c>
      <c r="AQ104" s="15">
        <f t="shared" si="33"/>
        <v>8.1395348837209308E-2</v>
      </c>
      <c r="AR104" s="15">
        <f t="shared" si="34"/>
        <v>1.5829069767441861E-2</v>
      </c>
      <c r="AS104" s="15">
        <f t="shared" si="35"/>
        <v>1.5891472868217054E-2</v>
      </c>
      <c r="AT104" s="15">
        <f t="shared" si="36"/>
        <v>0.1778187984496124</v>
      </c>
      <c r="AU104" s="15">
        <f t="shared" si="37"/>
        <v>0.19603023255813953</v>
      </c>
      <c r="AV104" s="15">
        <f t="shared" si="38"/>
        <v>3.6647286821705426E-3</v>
      </c>
      <c r="AW104" s="15"/>
      <c r="AX104" s="16">
        <f t="shared" si="21"/>
        <v>1.4867565186751234E-2</v>
      </c>
      <c r="AZ104" s="18">
        <f t="shared" si="39"/>
        <v>3.0970731316772981E-3</v>
      </c>
      <c r="BA104" s="17">
        <f t="shared" si="40"/>
        <v>0.15034190891400781</v>
      </c>
      <c r="BB104" s="12"/>
      <c r="BC104" s="12"/>
      <c r="BD104" s="12"/>
      <c r="BE104" s="12"/>
      <c r="BF104" s="12"/>
    </row>
    <row r="105" spans="1:58">
      <c r="A105" s="10" t="s">
        <v>495</v>
      </c>
      <c r="B105" s="10" t="s">
        <v>496</v>
      </c>
      <c r="D105" s="14">
        <f t="shared" si="31"/>
        <v>35</v>
      </c>
      <c r="E105" s="13">
        <f>Sheet2!E153/Sheet2!AO153</f>
        <v>0</v>
      </c>
      <c r="F105" s="13">
        <f>Sheet2!F153/Sheet2!AP153</f>
        <v>0</v>
      </c>
      <c r="G105" s="13">
        <f>Sheet2!G153/Sheet2!AQ153</f>
        <v>0</v>
      </c>
      <c r="H105" s="13">
        <f>Sheet2!H153/Sheet2!AR153</f>
        <v>0</v>
      </c>
      <c r="I105" s="13">
        <f>Sheet2!I153/Sheet2!AS153</f>
        <v>0</v>
      </c>
      <c r="J105" s="13">
        <f>Sheet2!J153/Sheet2!AT153</f>
        <v>0</v>
      </c>
      <c r="K105" s="13">
        <f>Sheet2!K153/Sheet2!AU153</f>
        <v>0</v>
      </c>
      <c r="L105" s="13">
        <f>Sheet2!L153/Sheet2!AO153</f>
        <v>0</v>
      </c>
      <c r="M105" s="13">
        <f>Sheet2!M153/Sheet2!AP153</f>
        <v>0</v>
      </c>
      <c r="N105" s="13">
        <f>Sheet2!N153/Sheet2!AQ153</f>
        <v>0</v>
      </c>
      <c r="O105" s="13">
        <f>Sheet2!O153/Sheet2!AR153</f>
        <v>0</v>
      </c>
      <c r="P105" s="13">
        <f>Sheet2!P153/Sheet2!AS153</f>
        <v>0</v>
      </c>
      <c r="Q105" s="13">
        <f>Sheet2!Q153/Sheet2!AT153</f>
        <v>0</v>
      </c>
      <c r="R105" s="13">
        <f>Sheet2!R153/Sheet2!AU153</f>
        <v>0</v>
      </c>
      <c r="S105" s="13">
        <f>Sheet2!S153/Sheet2!AO153</f>
        <v>0</v>
      </c>
      <c r="T105" s="13">
        <f>Sheet2!T153/Sheet2!AP153</f>
        <v>0</v>
      </c>
      <c r="U105" s="13">
        <f>Sheet2!U153/Sheet2!AQ153</f>
        <v>0</v>
      </c>
      <c r="V105" s="13">
        <f>Sheet2!V153/Sheet2!AR153</f>
        <v>0</v>
      </c>
      <c r="W105" s="13">
        <f>Sheet2!W153/Sheet2!AS153</f>
        <v>0</v>
      </c>
      <c r="X105" s="13">
        <f>Sheet2!X153/Sheet2!AT153</f>
        <v>0</v>
      </c>
      <c r="Y105" s="13">
        <f>Sheet2!Y153/Sheet2!AU153</f>
        <v>0</v>
      </c>
      <c r="Z105" s="13">
        <f>Sheet2!Z153/Sheet2!AO153</f>
        <v>0</v>
      </c>
      <c r="AA105" s="13">
        <f>Sheet2!AA153/Sheet2!AP153</f>
        <v>0</v>
      </c>
      <c r="AB105" s="13">
        <f>Sheet2!AB153/Sheet2!AQ153</f>
        <v>2.9545454545454545E-2</v>
      </c>
      <c r="AC105" s="13">
        <f>Sheet2!AC153/Sheet2!AR153</f>
        <v>4.0909090909090909E-2</v>
      </c>
      <c r="AD105" s="13">
        <f>Sheet2!AD153/Sheet2!AS153</f>
        <v>0.25409090909090909</v>
      </c>
      <c r="AE105" s="13">
        <f>Sheet2!AE153/Sheet2!AT153</f>
        <v>0</v>
      </c>
      <c r="AF105" s="13">
        <f>Sheet2!AF153/Sheet2!AU153</f>
        <v>0</v>
      </c>
      <c r="AG105" s="13">
        <f>Sheet2!AG153/Sheet2!AO153</f>
        <v>0</v>
      </c>
      <c r="AH105" s="13">
        <f>Sheet2!AH153/Sheet2!AP153</f>
        <v>0</v>
      </c>
      <c r="AI105" s="13">
        <f>Sheet2!AI153/Sheet2!AQ153</f>
        <v>0</v>
      </c>
      <c r="AJ105" s="13">
        <f>Sheet2!AJ153/Sheet2!AR153</f>
        <v>0</v>
      </c>
      <c r="AK105" s="13">
        <f>Sheet2!AK153/Sheet2!AS153</f>
        <v>0</v>
      </c>
      <c r="AL105" s="13">
        <f>Sheet2!AL153/Sheet2!AT153</f>
        <v>0</v>
      </c>
      <c r="AM105" s="13">
        <v>0</v>
      </c>
      <c r="AO105" s="10" t="s">
        <v>495</v>
      </c>
      <c r="AP105" s="15">
        <f t="shared" si="32"/>
        <v>0</v>
      </c>
      <c r="AQ105" s="15">
        <f t="shared" si="33"/>
        <v>0</v>
      </c>
      <c r="AR105" s="15">
        <f t="shared" si="34"/>
        <v>2.9545454545454545E-2</v>
      </c>
      <c r="AS105" s="15">
        <f t="shared" si="35"/>
        <v>4.0909090909090909E-2</v>
      </c>
      <c r="AT105" s="15">
        <f t="shared" si="36"/>
        <v>0.25409090909090909</v>
      </c>
      <c r="AU105" s="15">
        <f t="shared" si="37"/>
        <v>0</v>
      </c>
      <c r="AV105" s="15">
        <f t="shared" si="38"/>
        <v>0</v>
      </c>
      <c r="AW105" s="15"/>
      <c r="AX105" s="16">
        <f t="shared" si="21"/>
        <v>9.8347107438016522E-3</v>
      </c>
      <c r="AZ105" s="18">
        <f t="shared" si="39"/>
        <v>1.7426823602292084E-3</v>
      </c>
      <c r="BA105" s="17">
        <f t="shared" si="40"/>
        <v>3.9133550814439956E-2</v>
      </c>
      <c r="BB105" s="12"/>
      <c r="BC105" s="12"/>
      <c r="BD105" s="12"/>
      <c r="BE105" s="12"/>
      <c r="BF105" s="12"/>
    </row>
    <row r="106" spans="1:58">
      <c r="A106" s="10" t="s">
        <v>497</v>
      </c>
      <c r="B106" s="10" t="s">
        <v>498</v>
      </c>
      <c r="D106" s="14">
        <f t="shared" si="31"/>
        <v>35</v>
      </c>
      <c r="E106" s="13">
        <f>Sheet2!E154/Sheet2!AO154</f>
        <v>0</v>
      </c>
      <c r="F106" s="13">
        <f>Sheet2!F154/Sheet2!AP154</f>
        <v>0</v>
      </c>
      <c r="G106" s="13">
        <f>Sheet2!G154/Sheet2!AQ154</f>
        <v>0</v>
      </c>
      <c r="H106" s="13">
        <f>Sheet2!H154/Sheet2!AR154</f>
        <v>0</v>
      </c>
      <c r="I106" s="13">
        <f>Sheet2!I154/Sheet2!AS154</f>
        <v>0</v>
      </c>
      <c r="J106" s="13">
        <f>Sheet2!J154/Sheet2!AT154</f>
        <v>0</v>
      </c>
      <c r="K106" s="13">
        <f>Sheet2!K154/Sheet2!AU154</f>
        <v>0</v>
      </c>
      <c r="L106" s="13">
        <f>Sheet2!L154/Sheet2!AO154</f>
        <v>0</v>
      </c>
      <c r="M106" s="13">
        <f>Sheet2!M154/Sheet2!AP154</f>
        <v>0</v>
      </c>
      <c r="N106" s="13">
        <f>Sheet2!N154/Sheet2!AQ154</f>
        <v>0</v>
      </c>
      <c r="O106" s="13">
        <f>Sheet2!O154/Sheet2!AR154</f>
        <v>0</v>
      </c>
      <c r="P106" s="13">
        <f>Sheet2!P154/Sheet2!AS154</f>
        <v>0</v>
      </c>
      <c r="Q106" s="13">
        <f>Sheet2!Q154/Sheet2!AT154</f>
        <v>0</v>
      </c>
      <c r="R106" s="13">
        <f>Sheet2!R154/Sheet2!AU154</f>
        <v>0</v>
      </c>
      <c r="S106" s="13">
        <f>Sheet2!S154/Sheet2!AO154</f>
        <v>0</v>
      </c>
      <c r="T106" s="13">
        <f>Sheet2!T154/Sheet2!AP154</f>
        <v>0</v>
      </c>
      <c r="U106" s="13">
        <f>Sheet2!U154/Sheet2!AQ154</f>
        <v>0</v>
      </c>
      <c r="V106" s="13">
        <f>Sheet2!V154/Sheet2!AR154</f>
        <v>0</v>
      </c>
      <c r="W106" s="13">
        <f>Sheet2!W154/Sheet2!AS154</f>
        <v>0</v>
      </c>
      <c r="X106" s="13">
        <f>Sheet2!X154/Sheet2!AT154</f>
        <v>0</v>
      </c>
      <c r="Y106" s="13">
        <f>Sheet2!Y154/Sheet2!AU154</f>
        <v>1.7391304347826087E-2</v>
      </c>
      <c r="Z106" s="13">
        <f>Sheet2!Z154/Sheet2!AO154</f>
        <v>0.69565217391304346</v>
      </c>
      <c r="AA106" s="13">
        <f>Sheet2!AA154/Sheet2!AP154</f>
        <v>2.6086956521739129E-2</v>
      </c>
      <c r="AB106" s="13">
        <f>Sheet2!AB154/Sheet2!AQ154</f>
        <v>0</v>
      </c>
      <c r="AC106" s="13">
        <f>Sheet2!AC154/Sheet2!AR154</f>
        <v>6.5217391304347823E-3</v>
      </c>
      <c r="AD106" s="13">
        <f>Sheet2!AD154/Sheet2!AS154</f>
        <v>1.7391304347826088E-3</v>
      </c>
      <c r="AE106" s="13">
        <f>Sheet2!AE154/Sheet2!AT154</f>
        <v>0</v>
      </c>
      <c r="AF106" s="13">
        <f>Sheet2!AF154/Sheet2!AU154</f>
        <v>8.6956521739130436E-3</v>
      </c>
      <c r="AG106" s="13">
        <f>Sheet2!AG154/Sheet2!AO154</f>
        <v>0</v>
      </c>
      <c r="AH106" s="13">
        <f>Sheet2!AH154/Sheet2!AP154</f>
        <v>0</v>
      </c>
      <c r="AI106" s="13">
        <f>Sheet2!AI154/Sheet2!AQ154</f>
        <v>0</v>
      </c>
      <c r="AJ106" s="13">
        <f>Sheet2!AJ154/Sheet2!AR154</f>
        <v>0</v>
      </c>
      <c r="AK106" s="13">
        <f>Sheet2!AK154/Sheet2!AS154</f>
        <v>0</v>
      </c>
      <c r="AL106" s="13">
        <f>Sheet2!AL154/Sheet2!AT154</f>
        <v>0</v>
      </c>
      <c r="AM106" s="13">
        <v>0</v>
      </c>
      <c r="AO106" s="10" t="s">
        <v>497</v>
      </c>
      <c r="AP106" s="15">
        <f t="shared" si="32"/>
        <v>0.69565217391304346</v>
      </c>
      <c r="AQ106" s="15">
        <f t="shared" si="33"/>
        <v>2.6086956521739129E-2</v>
      </c>
      <c r="AR106" s="15">
        <f t="shared" si="34"/>
        <v>0</v>
      </c>
      <c r="AS106" s="15">
        <f t="shared" si="35"/>
        <v>6.5217391304347823E-3</v>
      </c>
      <c r="AT106" s="15">
        <f t="shared" si="36"/>
        <v>1.7391304347826088E-3</v>
      </c>
      <c r="AU106" s="15">
        <f t="shared" si="37"/>
        <v>0</v>
      </c>
      <c r="AV106" s="15">
        <f t="shared" si="38"/>
        <v>4.3478260869565223E-2</v>
      </c>
      <c r="AW106" s="15"/>
      <c r="AX106" s="16">
        <f t="shared" si="21"/>
        <v>2.3438735177865606E-2</v>
      </c>
      <c r="AZ106" s="18">
        <f t="shared" si="39"/>
        <v>-1.4858251240648842E-2</v>
      </c>
      <c r="BA106" s="17">
        <f t="shared" si="40"/>
        <v>0.36926051399964038</v>
      </c>
      <c r="BB106" s="12"/>
      <c r="BC106" s="12"/>
      <c r="BD106" s="12"/>
      <c r="BE106" s="12"/>
      <c r="BF106" s="12"/>
    </row>
    <row r="107" spans="1:58">
      <c r="A107" s="10" t="s">
        <v>499</v>
      </c>
      <c r="B107" s="10" t="s">
        <v>500</v>
      </c>
      <c r="D107" s="14">
        <f t="shared" si="31"/>
        <v>35</v>
      </c>
      <c r="E107" s="13">
        <f>Sheet2!E155/Sheet2!AO155</f>
        <v>0</v>
      </c>
      <c r="F107" s="13">
        <f>Sheet2!F155/Sheet2!AP155</f>
        <v>0</v>
      </c>
      <c r="G107" s="13">
        <f>Sheet2!G155/Sheet2!AQ155</f>
        <v>0</v>
      </c>
      <c r="H107" s="13">
        <f>Sheet2!H155/Sheet2!AR155</f>
        <v>0</v>
      </c>
      <c r="I107" s="13">
        <f>Sheet2!I155/Sheet2!AS155</f>
        <v>0</v>
      </c>
      <c r="J107" s="13">
        <f>Sheet2!J155/Sheet2!AT155</f>
        <v>0</v>
      </c>
      <c r="K107" s="13">
        <f>Sheet2!K155/Sheet2!AU155</f>
        <v>0</v>
      </c>
      <c r="L107" s="13">
        <f>Sheet2!L155/Sheet2!AO155</f>
        <v>0</v>
      </c>
      <c r="M107" s="13">
        <f>Sheet2!M155/Sheet2!AP155</f>
        <v>0</v>
      </c>
      <c r="N107" s="13">
        <f>Sheet2!N155/Sheet2!AQ155</f>
        <v>0</v>
      </c>
      <c r="O107" s="13">
        <f>Sheet2!O155/Sheet2!AR155</f>
        <v>0</v>
      </c>
      <c r="P107" s="13">
        <f>Sheet2!P155/Sheet2!AS155</f>
        <v>0</v>
      </c>
      <c r="Q107" s="13">
        <f>Sheet2!Q155/Sheet2!AT155</f>
        <v>0</v>
      </c>
      <c r="R107" s="13">
        <f>Sheet2!R155/Sheet2!AU155</f>
        <v>0</v>
      </c>
      <c r="S107" s="13">
        <f>Sheet2!S155/Sheet2!AO155</f>
        <v>0</v>
      </c>
      <c r="T107" s="13">
        <f>Sheet2!T155/Sheet2!AP155</f>
        <v>1.1755102040816326E-2</v>
      </c>
      <c r="U107" s="13">
        <f>Sheet2!U155/Sheet2!AQ155</f>
        <v>2.0408163265306124E-3</v>
      </c>
      <c r="V107" s="13">
        <f>Sheet2!V155/Sheet2!AR155</f>
        <v>0</v>
      </c>
      <c r="W107" s="13">
        <f>Sheet2!W155/Sheet2!AS155</f>
        <v>0</v>
      </c>
      <c r="X107" s="13">
        <f>Sheet2!X155/Sheet2!AT155</f>
        <v>0</v>
      </c>
      <c r="Y107" s="13">
        <f>Sheet2!Y155/Sheet2!AU155</f>
        <v>0</v>
      </c>
      <c r="Z107" s="13">
        <f>Sheet2!Z155/Sheet2!AO155</f>
        <v>0.20918367346938777</v>
      </c>
      <c r="AA107" s="13">
        <f>Sheet2!AA155/Sheet2!AP155</f>
        <v>2.1224489795918368E-3</v>
      </c>
      <c r="AB107" s="13">
        <f>Sheet2!AB155/Sheet2!AQ155</f>
        <v>0</v>
      </c>
      <c r="AC107" s="13">
        <f>Sheet2!AC155/Sheet2!AR155</f>
        <v>0</v>
      </c>
      <c r="AD107" s="13">
        <f>Sheet2!AD155/Sheet2!AS155</f>
        <v>1.0204081632653062E-3</v>
      </c>
      <c r="AE107" s="13">
        <f>Sheet2!AE155/Sheet2!AT155</f>
        <v>1.5653061224489798E-2</v>
      </c>
      <c r="AF107" s="13">
        <f>Sheet2!AF155/Sheet2!AU155</f>
        <v>6.224489795918367E-2</v>
      </c>
      <c r="AG107" s="13">
        <f>Sheet2!AG155/Sheet2!AO155</f>
        <v>0</v>
      </c>
      <c r="AH107" s="13">
        <f>Sheet2!AH155/Sheet2!AP155</f>
        <v>0</v>
      </c>
      <c r="AI107" s="13">
        <f>Sheet2!AI155/Sheet2!AQ155</f>
        <v>0</v>
      </c>
      <c r="AJ107" s="13">
        <f>Sheet2!AJ155/Sheet2!AR155</f>
        <v>0</v>
      </c>
      <c r="AK107" s="13">
        <f>Sheet2!AK155/Sheet2!AS155</f>
        <v>0</v>
      </c>
      <c r="AL107" s="13">
        <f>Sheet2!AL155/Sheet2!AT155</f>
        <v>0</v>
      </c>
      <c r="AM107" s="13">
        <v>0</v>
      </c>
      <c r="AO107" s="10" t="s">
        <v>499</v>
      </c>
      <c r="AP107" s="15">
        <f t="shared" si="32"/>
        <v>0.20918367346938777</v>
      </c>
      <c r="AQ107" s="15">
        <f t="shared" si="33"/>
        <v>1.3877551020408163E-2</v>
      </c>
      <c r="AR107" s="15">
        <f t="shared" si="34"/>
        <v>2.0408163265306124E-3</v>
      </c>
      <c r="AS107" s="15">
        <f t="shared" si="35"/>
        <v>0</v>
      </c>
      <c r="AT107" s="15">
        <f t="shared" si="36"/>
        <v>1.0204081632653062E-3</v>
      </c>
      <c r="AU107" s="15">
        <f t="shared" si="37"/>
        <v>1.5653061224489798E-2</v>
      </c>
      <c r="AV107" s="15">
        <f t="shared" si="38"/>
        <v>0.10374149659863945</v>
      </c>
      <c r="AW107" s="15"/>
      <c r="AX107" s="16">
        <f t="shared" si="21"/>
        <v>1.0470212327355186E-2</v>
      </c>
      <c r="AZ107" s="18">
        <f t="shared" si="39"/>
        <v>-2.4198319020964434E-3</v>
      </c>
      <c r="BA107" s="17">
        <f t="shared" si="40"/>
        <v>0.10362525252104272</v>
      </c>
      <c r="BB107" s="12"/>
      <c r="BC107" s="12"/>
      <c r="BD107" s="12"/>
      <c r="BE107" s="12"/>
      <c r="BF107" s="12"/>
    </row>
    <row r="108" spans="1:58">
      <c r="A108" s="10" t="s">
        <v>501</v>
      </c>
      <c r="B108" s="10" t="s">
        <v>502</v>
      </c>
      <c r="D108" s="14">
        <f t="shared" si="31"/>
        <v>35</v>
      </c>
      <c r="E108" s="13">
        <f>Sheet2!E156/Sheet2!AO156</f>
        <v>0</v>
      </c>
      <c r="F108" s="13">
        <f>Sheet2!F156/Sheet2!AP156</f>
        <v>0</v>
      </c>
      <c r="G108" s="13">
        <f>Sheet2!G156/Sheet2!AQ156</f>
        <v>0</v>
      </c>
      <c r="H108" s="13">
        <f>Sheet2!H156/Sheet2!AR156</f>
        <v>0</v>
      </c>
      <c r="I108" s="13">
        <f>Sheet2!I156/Sheet2!AS156</f>
        <v>0</v>
      </c>
      <c r="J108" s="13">
        <f>Sheet2!J156/Sheet2!AT156</f>
        <v>0</v>
      </c>
      <c r="K108" s="13">
        <f>Sheet2!K156/Sheet2!AU156</f>
        <v>0</v>
      </c>
      <c r="L108" s="13">
        <f>Sheet2!L156/Sheet2!AO156</f>
        <v>0</v>
      </c>
      <c r="M108" s="13">
        <f>Sheet2!M156/Sheet2!AP156</f>
        <v>0</v>
      </c>
      <c r="N108" s="13">
        <f>Sheet2!N156/Sheet2!AQ156</f>
        <v>0</v>
      </c>
      <c r="O108" s="13">
        <f>Sheet2!O156/Sheet2!AR156</f>
        <v>0</v>
      </c>
      <c r="P108" s="13">
        <f>Sheet2!P156/Sheet2!AS156</f>
        <v>0</v>
      </c>
      <c r="Q108" s="13">
        <f>Sheet2!Q156/Sheet2!AT156</f>
        <v>0</v>
      </c>
      <c r="R108" s="13">
        <f>Sheet2!R156/Sheet2!AU156</f>
        <v>0</v>
      </c>
      <c r="S108" s="13">
        <f>Sheet2!S156/Sheet2!AO156</f>
        <v>0</v>
      </c>
      <c r="T108" s="13">
        <f>Sheet2!T156/Sheet2!AP156</f>
        <v>0</v>
      </c>
      <c r="U108" s="13">
        <f>Sheet2!U156/Sheet2!AQ156</f>
        <v>0</v>
      </c>
      <c r="V108" s="13">
        <f>Sheet2!V156/Sheet2!AR156</f>
        <v>0</v>
      </c>
      <c r="W108" s="13">
        <f>Sheet2!W156/Sheet2!AS156</f>
        <v>0</v>
      </c>
      <c r="X108" s="13">
        <f>Sheet2!X156/Sheet2!AT156</f>
        <v>0</v>
      </c>
      <c r="Y108" s="13">
        <f>Sheet2!Y156/Sheet2!AU156</f>
        <v>0</v>
      </c>
      <c r="Z108" s="13">
        <f>Sheet2!Z156/Sheet2!AO156</f>
        <v>0</v>
      </c>
      <c r="AA108" s="13">
        <f>Sheet2!AA156/Sheet2!AP156</f>
        <v>6.4516129032258064E-3</v>
      </c>
      <c r="AB108" s="13">
        <f>Sheet2!AB156/Sheet2!AQ156</f>
        <v>1.8258064516129033</v>
      </c>
      <c r="AC108" s="13">
        <f>Sheet2!AC156/Sheet2!AR156</f>
        <v>0</v>
      </c>
      <c r="AD108" s="13">
        <f>Sheet2!AD156/Sheet2!AS156</f>
        <v>0</v>
      </c>
      <c r="AE108" s="13">
        <f>Sheet2!AE156/Sheet2!AT156</f>
        <v>0</v>
      </c>
      <c r="AF108" s="13">
        <f>Sheet2!AF156/Sheet2!AU156</f>
        <v>0</v>
      </c>
      <c r="AG108" s="13">
        <f>Sheet2!AG156/Sheet2!AO156</f>
        <v>0</v>
      </c>
      <c r="AH108" s="13">
        <f>Sheet2!AH156/Sheet2!AP156</f>
        <v>6.4516129032258064E-3</v>
      </c>
      <c r="AI108" s="13">
        <f>Sheet2!AI156/Sheet2!AQ156</f>
        <v>0</v>
      </c>
      <c r="AJ108" s="13">
        <f>Sheet2!AJ156/Sheet2!AR156</f>
        <v>0</v>
      </c>
      <c r="AK108" s="13">
        <f>Sheet2!AK156/Sheet2!AS156</f>
        <v>0</v>
      </c>
      <c r="AL108" s="13">
        <f>Sheet2!AL156/Sheet2!AT156</f>
        <v>0</v>
      </c>
      <c r="AM108" s="13">
        <v>0</v>
      </c>
      <c r="AO108" s="10" t="s">
        <v>501</v>
      </c>
      <c r="AP108" s="15">
        <f t="shared" si="32"/>
        <v>0</v>
      </c>
      <c r="AQ108" s="15">
        <f t="shared" si="33"/>
        <v>1.2903225806451613E-2</v>
      </c>
      <c r="AR108" s="15">
        <f t="shared" si="34"/>
        <v>1.8258064516129033</v>
      </c>
      <c r="AS108" s="15">
        <f t="shared" si="35"/>
        <v>0</v>
      </c>
      <c r="AT108" s="15">
        <f t="shared" si="36"/>
        <v>0</v>
      </c>
      <c r="AU108" s="15">
        <f t="shared" si="37"/>
        <v>0</v>
      </c>
      <c r="AV108" s="15">
        <f t="shared" si="38"/>
        <v>0</v>
      </c>
      <c r="AW108" s="15"/>
      <c r="AX108" s="16">
        <f t="shared" si="21"/>
        <v>5.5718475073313789E-2</v>
      </c>
      <c r="AZ108" s="18">
        <f t="shared" si="39"/>
        <v>-1.3408803648953124E-2</v>
      </c>
      <c r="BA108" s="17">
        <f t="shared" si="40"/>
        <v>4.2310676017020932E-2</v>
      </c>
      <c r="BB108" s="12"/>
      <c r="BC108" s="12"/>
      <c r="BD108" s="12"/>
      <c r="BE108" s="12"/>
      <c r="BF108" s="12"/>
    </row>
    <row r="109" spans="1:58">
      <c r="A109" s="10" t="s">
        <v>507</v>
      </c>
      <c r="B109" s="10" t="s">
        <v>508</v>
      </c>
      <c r="D109" s="14">
        <f t="shared" si="31"/>
        <v>35</v>
      </c>
      <c r="E109" s="13">
        <f>Sheet2!E159/Sheet2!AO159</f>
        <v>0</v>
      </c>
      <c r="F109" s="13">
        <f>Sheet2!F159/Sheet2!AP159</f>
        <v>0</v>
      </c>
      <c r="G109" s="13">
        <f>Sheet2!G159/Sheet2!AQ159</f>
        <v>0</v>
      </c>
      <c r="H109" s="13">
        <f>Sheet2!H159/Sheet2!AR159</f>
        <v>0</v>
      </c>
      <c r="I109" s="13">
        <f>Sheet2!I159/Sheet2!AS159</f>
        <v>0</v>
      </c>
      <c r="J109" s="13">
        <f>Sheet2!J159/Sheet2!AT159</f>
        <v>0</v>
      </c>
      <c r="K109" s="13">
        <f>Sheet2!K159/Sheet2!AU159</f>
        <v>0</v>
      </c>
      <c r="L109" s="13">
        <f>Sheet2!L159/Sheet2!AO159</f>
        <v>0</v>
      </c>
      <c r="M109" s="13">
        <f>Sheet2!M159/Sheet2!AP159</f>
        <v>0</v>
      </c>
      <c r="N109" s="13">
        <f>Sheet2!N159/Sheet2!AQ159</f>
        <v>0</v>
      </c>
      <c r="O109" s="13">
        <f>Sheet2!O159/Sheet2!AR159</f>
        <v>0</v>
      </c>
      <c r="P109" s="13">
        <f>Sheet2!P159/Sheet2!AS159</f>
        <v>0</v>
      </c>
      <c r="Q109" s="13">
        <f>Sheet2!Q159/Sheet2!AT159</f>
        <v>0</v>
      </c>
      <c r="R109" s="13">
        <f>Sheet2!R159/Sheet2!AU159</f>
        <v>0</v>
      </c>
      <c r="S109" s="13">
        <f>Sheet2!S159/Sheet2!AO159</f>
        <v>0</v>
      </c>
      <c r="T109" s="13">
        <f>Sheet2!T159/Sheet2!AP159</f>
        <v>5.3648068669527897E-4</v>
      </c>
      <c r="U109" s="13">
        <f>Sheet2!U159/Sheet2!AQ159</f>
        <v>0</v>
      </c>
      <c r="V109" s="13">
        <f>Sheet2!V159/Sheet2!AR159</f>
        <v>0</v>
      </c>
      <c r="W109" s="13">
        <f>Sheet2!W159/Sheet2!AS159</f>
        <v>0</v>
      </c>
      <c r="X109" s="13">
        <f>Sheet2!X159/Sheet2!AT159</f>
        <v>1.4535407725321887E-3</v>
      </c>
      <c r="Y109" s="13">
        <f>Sheet2!Y159/Sheet2!AU159</f>
        <v>1.0820815450643777E-3</v>
      </c>
      <c r="Z109" s="13">
        <f>Sheet2!Z159/Sheet2!AO159</f>
        <v>0</v>
      </c>
      <c r="AA109" s="13">
        <f>Sheet2!AA159/Sheet2!AP159</f>
        <v>0</v>
      </c>
      <c r="AB109" s="13">
        <f>Sheet2!AB159/Sheet2!AQ159</f>
        <v>0</v>
      </c>
      <c r="AC109" s="13">
        <f>Sheet2!AC159/Sheet2!AR159</f>
        <v>0</v>
      </c>
      <c r="AD109" s="13">
        <f>Sheet2!AD159/Sheet2!AS159</f>
        <v>0</v>
      </c>
      <c r="AE109" s="13">
        <f>Sheet2!AE159/Sheet2!AT159</f>
        <v>0</v>
      </c>
      <c r="AF109" s="13">
        <f>Sheet2!AF159/Sheet2!AU159</f>
        <v>0</v>
      </c>
      <c r="AG109" s="13">
        <f>Sheet2!AG159/Sheet2!AO159</f>
        <v>0</v>
      </c>
      <c r="AH109" s="13">
        <f>Sheet2!AH159/Sheet2!AP159</f>
        <v>0</v>
      </c>
      <c r="AI109" s="13">
        <f>Sheet2!AI159/Sheet2!AQ159</f>
        <v>0</v>
      </c>
      <c r="AJ109" s="13">
        <f>Sheet2!AJ159/Sheet2!AR159</f>
        <v>0</v>
      </c>
      <c r="AK109" s="13">
        <f>Sheet2!AK159/Sheet2!AS159</f>
        <v>0</v>
      </c>
      <c r="AL109" s="13">
        <f>Sheet2!AL159/Sheet2!AT159</f>
        <v>0</v>
      </c>
      <c r="AM109" s="13">
        <v>0</v>
      </c>
      <c r="AO109" s="10" t="s">
        <v>507</v>
      </c>
      <c r="AP109" s="15">
        <f t="shared" si="32"/>
        <v>0</v>
      </c>
      <c r="AQ109" s="15">
        <f t="shared" si="33"/>
        <v>5.3648068669527897E-4</v>
      </c>
      <c r="AR109" s="15">
        <f t="shared" si="34"/>
        <v>0</v>
      </c>
      <c r="AS109" s="15">
        <f t="shared" si="35"/>
        <v>0</v>
      </c>
      <c r="AT109" s="15">
        <f t="shared" si="36"/>
        <v>0</v>
      </c>
      <c r="AU109" s="15">
        <f t="shared" si="37"/>
        <v>1.4535407725321887E-3</v>
      </c>
      <c r="AV109" s="15">
        <f t="shared" si="38"/>
        <v>1.8034692417739629E-3</v>
      </c>
      <c r="AW109" s="15"/>
      <c r="AX109" s="16">
        <f t="shared" si="21"/>
        <v>1.1495426366671002E-4</v>
      </c>
      <c r="AZ109" s="18">
        <f t="shared" si="39"/>
        <v>5.2114072062059935E-5</v>
      </c>
      <c r="BA109" s="17">
        <f t="shared" si="40"/>
        <v>0.5064816229186675</v>
      </c>
      <c r="BB109" s="12"/>
      <c r="BC109" s="12"/>
      <c r="BD109" s="12"/>
      <c r="BE109" s="12"/>
      <c r="BF109" s="12"/>
    </row>
    <row r="110" spans="1:58">
      <c r="A110" s="10" t="s">
        <v>509</v>
      </c>
      <c r="B110" s="10" t="s">
        <v>510</v>
      </c>
      <c r="D110" s="14">
        <f t="shared" si="31"/>
        <v>35</v>
      </c>
      <c r="E110" s="13">
        <f>Sheet2!E160/Sheet2!AO160</f>
        <v>0.7828494713878168</v>
      </c>
      <c r="F110" s="13">
        <f>Sheet2!F160/Sheet2!AP160</f>
        <v>0.20137606981037087</v>
      </c>
      <c r="G110" s="13">
        <f>Sheet2!G160/Sheet2!AQ160</f>
        <v>0</v>
      </c>
      <c r="H110" s="13">
        <f>Sheet2!H160/Sheet2!AR160</f>
        <v>0</v>
      </c>
      <c r="I110" s="13">
        <f>Sheet2!I160/Sheet2!AS160</f>
        <v>4.7659003188454438E-2</v>
      </c>
      <c r="J110" s="13">
        <f>Sheet2!J160/Sheet2!AT160</f>
        <v>0</v>
      </c>
      <c r="K110" s="13">
        <f>Sheet2!K160/Sheet2!AU160</f>
        <v>0</v>
      </c>
      <c r="L110" s="13">
        <f>Sheet2!L160/Sheet2!AO160</f>
        <v>0</v>
      </c>
      <c r="M110" s="13">
        <f>Sheet2!M160/Sheet2!AP160</f>
        <v>0</v>
      </c>
      <c r="N110" s="13">
        <f>Sheet2!N160/Sheet2!AQ160</f>
        <v>0</v>
      </c>
      <c r="O110" s="13">
        <f>Sheet2!O160/Sheet2!AR160</f>
        <v>0</v>
      </c>
      <c r="P110" s="13">
        <f>Sheet2!P160/Sheet2!AS160</f>
        <v>0</v>
      </c>
      <c r="Q110" s="13">
        <f>Sheet2!Q160/Sheet2!AT160</f>
        <v>0</v>
      </c>
      <c r="R110" s="13">
        <f>Sheet2!R160/Sheet2!AU160</f>
        <v>0</v>
      </c>
      <c r="S110" s="13">
        <f>Sheet2!S160/Sheet2!AO160</f>
        <v>0</v>
      </c>
      <c r="T110" s="13">
        <f>Sheet2!T160/Sheet2!AP160</f>
        <v>1.3425071320691392E-3</v>
      </c>
      <c r="U110" s="13">
        <f>Sheet2!U160/Sheet2!AQ160</f>
        <v>1.6781339150864238E-3</v>
      </c>
      <c r="V110" s="13">
        <f>Sheet2!V160/Sheet2!AR160</f>
        <v>3.7758013089444539E-3</v>
      </c>
      <c r="W110" s="13">
        <f>Sheet2!W160/Sheet2!AS160</f>
        <v>8.0382614532639701E-2</v>
      </c>
      <c r="X110" s="13">
        <f>Sheet2!X160/Sheet2!AT160</f>
        <v>1.0583822789058566E-2</v>
      </c>
      <c r="Y110" s="13">
        <f>Sheet2!Y160/Sheet2!AU160</f>
        <v>6.5466689041785528E-2</v>
      </c>
      <c r="Z110" s="13">
        <f>Sheet2!Z160/Sheet2!AO160</f>
        <v>0</v>
      </c>
      <c r="AA110" s="13">
        <f>Sheet2!AA160/Sheet2!AP160</f>
        <v>0</v>
      </c>
      <c r="AB110" s="13">
        <f>Sheet2!AB160/Sheet2!AQ160</f>
        <v>0</v>
      </c>
      <c r="AC110" s="13">
        <f>Sheet2!AC160/Sheet2!AR160</f>
        <v>0</v>
      </c>
      <c r="AD110" s="13">
        <f>Sheet2!AD160/Sheet2!AS160</f>
        <v>1.60854170162779E-2</v>
      </c>
      <c r="AE110" s="13">
        <f>Sheet2!AE160/Sheet2!AT160</f>
        <v>1.678133915086424E-4</v>
      </c>
      <c r="AF110" s="13">
        <f>Sheet2!AF160/Sheet2!AU160</f>
        <v>0</v>
      </c>
      <c r="AG110" s="13">
        <f>Sheet2!AG160/Sheet2!AO160</f>
        <v>0</v>
      </c>
      <c r="AH110" s="13">
        <f>Sheet2!AH160/Sheet2!AP160</f>
        <v>0</v>
      </c>
      <c r="AI110" s="13">
        <f>Sheet2!AI160/Sheet2!AQ160</f>
        <v>0</v>
      </c>
      <c r="AJ110" s="13">
        <f>Sheet2!AJ160/Sheet2!AR160</f>
        <v>0</v>
      </c>
      <c r="AK110" s="13">
        <f>Sheet2!AK160/Sheet2!AS160</f>
        <v>0</v>
      </c>
      <c r="AL110" s="13">
        <f>Sheet2!AL160/Sheet2!AT160</f>
        <v>0</v>
      </c>
      <c r="AM110" s="13">
        <v>0</v>
      </c>
      <c r="AO110" s="10" t="s">
        <v>509</v>
      </c>
      <c r="AP110" s="15">
        <f t="shared" si="32"/>
        <v>0.7828494713878168</v>
      </c>
      <c r="AQ110" s="15">
        <f t="shared" si="33"/>
        <v>0.20271857694244</v>
      </c>
      <c r="AR110" s="15">
        <f t="shared" si="34"/>
        <v>1.6781339150864238E-3</v>
      </c>
      <c r="AS110" s="15">
        <f t="shared" si="35"/>
        <v>3.7758013089444539E-3</v>
      </c>
      <c r="AT110" s="15">
        <f t="shared" si="36"/>
        <v>0.14412703473737204</v>
      </c>
      <c r="AU110" s="15">
        <f t="shared" si="37"/>
        <v>1.0751636180567209E-2</v>
      </c>
      <c r="AV110" s="15">
        <f t="shared" si="38"/>
        <v>0.10911114840297588</v>
      </c>
      <c r="AW110" s="15"/>
      <c r="AX110" s="16">
        <f t="shared" si="21"/>
        <v>3.8030660693187966E-2</v>
      </c>
      <c r="AZ110" s="18">
        <f t="shared" si="39"/>
        <v>-1.6759638942484032E-2</v>
      </c>
      <c r="BA110" s="17">
        <f t="shared" si="40"/>
        <v>0.40808598681935743</v>
      </c>
      <c r="BB110" s="12"/>
      <c r="BC110" s="12"/>
      <c r="BD110" s="12"/>
      <c r="BE110" s="12"/>
      <c r="BF110" s="12"/>
    </row>
    <row r="111" spans="1:58">
      <c r="A111" s="10" t="s">
        <v>513</v>
      </c>
      <c r="B111" s="10" t="s">
        <v>514</v>
      </c>
      <c r="D111" s="14">
        <f t="shared" si="31"/>
        <v>35</v>
      </c>
      <c r="E111" s="13">
        <f>Sheet2!E162/Sheet2!AO162</f>
        <v>0</v>
      </c>
      <c r="F111" s="13">
        <f>Sheet2!F162/Sheet2!AP162</f>
        <v>0</v>
      </c>
      <c r="G111" s="13">
        <f>Sheet2!G162/Sheet2!AQ162</f>
        <v>0</v>
      </c>
      <c r="H111" s="13">
        <f>Sheet2!H162/Sheet2!AR162</f>
        <v>0</v>
      </c>
      <c r="I111" s="13">
        <f>Sheet2!I162/Sheet2!AS162</f>
        <v>0</v>
      </c>
      <c r="J111" s="13">
        <f>Sheet2!J162/Sheet2!AT162</f>
        <v>0</v>
      </c>
      <c r="K111" s="13">
        <f>Sheet2!K162/Sheet2!AU162</f>
        <v>0</v>
      </c>
      <c r="L111" s="13">
        <f>Sheet2!L162/Sheet2!AO162</f>
        <v>0</v>
      </c>
      <c r="M111" s="13">
        <f>Sheet2!M162/Sheet2!AP162</f>
        <v>0</v>
      </c>
      <c r="N111" s="13">
        <f>Sheet2!N162/Sheet2!AQ162</f>
        <v>0</v>
      </c>
      <c r="O111" s="13">
        <f>Sheet2!O162/Sheet2!AR162</f>
        <v>0</v>
      </c>
      <c r="P111" s="13">
        <f>Sheet2!P162/Sheet2!AS162</f>
        <v>0</v>
      </c>
      <c r="Q111" s="13">
        <f>Sheet2!Q162/Sheet2!AT162</f>
        <v>0</v>
      </c>
      <c r="R111" s="13">
        <f>Sheet2!R162/Sheet2!AU162</f>
        <v>0</v>
      </c>
      <c r="S111" s="13">
        <f>Sheet2!S162/Sheet2!AO162</f>
        <v>0</v>
      </c>
      <c r="T111" s="13">
        <f>Sheet2!T162/Sheet2!AP162</f>
        <v>0</v>
      </c>
      <c r="U111" s="13">
        <f>Sheet2!U162/Sheet2!AQ162</f>
        <v>0</v>
      </c>
      <c r="V111" s="13">
        <f>Sheet2!V162/Sheet2!AR162</f>
        <v>1.9634920634920634E-2</v>
      </c>
      <c r="W111" s="13">
        <f>Sheet2!W162/Sheet2!AS162</f>
        <v>0</v>
      </c>
      <c r="X111" s="13">
        <f>Sheet2!X162/Sheet2!AT162</f>
        <v>0</v>
      </c>
      <c r="Y111" s="13">
        <f>Sheet2!Y162/Sheet2!AU162</f>
        <v>0</v>
      </c>
      <c r="Z111" s="13">
        <f>Sheet2!Z162/Sheet2!AO162</f>
        <v>0</v>
      </c>
      <c r="AA111" s="13">
        <f>Sheet2!AA162/Sheet2!AP162</f>
        <v>0</v>
      </c>
      <c r="AB111" s="13">
        <f>Sheet2!AB162/Sheet2!AQ162</f>
        <v>0</v>
      </c>
      <c r="AC111" s="13">
        <f>Sheet2!AC162/Sheet2!AR162</f>
        <v>0</v>
      </c>
      <c r="AD111" s="13">
        <f>Sheet2!AD162/Sheet2!AS162</f>
        <v>0.10793650793650794</v>
      </c>
      <c r="AE111" s="13">
        <f>Sheet2!AE162/Sheet2!AT162</f>
        <v>0</v>
      </c>
      <c r="AF111" s="13">
        <f>Sheet2!AF162/Sheet2!AU162</f>
        <v>0</v>
      </c>
      <c r="AG111" s="13">
        <f>Sheet2!AG162/Sheet2!AO162</f>
        <v>0</v>
      </c>
      <c r="AH111" s="13">
        <f>Sheet2!AH162/Sheet2!AP162</f>
        <v>0</v>
      </c>
      <c r="AI111" s="13">
        <f>Sheet2!AI162/Sheet2!AQ162</f>
        <v>0</v>
      </c>
      <c r="AJ111" s="13">
        <f>Sheet2!AJ162/Sheet2!AR162</f>
        <v>0</v>
      </c>
      <c r="AK111" s="13">
        <f>Sheet2!AK162/Sheet2!AS162</f>
        <v>0</v>
      </c>
      <c r="AL111" s="13">
        <f>Sheet2!AL162/Sheet2!AT162</f>
        <v>0</v>
      </c>
      <c r="AM111" s="13">
        <v>0</v>
      </c>
      <c r="AO111" s="10" t="s">
        <v>513</v>
      </c>
      <c r="AP111" s="15">
        <f t="shared" si="32"/>
        <v>0</v>
      </c>
      <c r="AQ111" s="15">
        <f t="shared" si="33"/>
        <v>0</v>
      </c>
      <c r="AR111" s="15">
        <f t="shared" si="34"/>
        <v>0</v>
      </c>
      <c r="AS111" s="15">
        <f t="shared" si="35"/>
        <v>1.9634920634920634E-2</v>
      </c>
      <c r="AT111" s="15">
        <f t="shared" si="36"/>
        <v>0.10793650793650794</v>
      </c>
      <c r="AU111" s="15">
        <f t="shared" si="37"/>
        <v>0</v>
      </c>
      <c r="AV111" s="15">
        <f t="shared" si="38"/>
        <v>0</v>
      </c>
      <c r="AW111" s="15"/>
      <c r="AX111" s="16">
        <f t="shared" si="21"/>
        <v>3.8658008658008663E-3</v>
      </c>
      <c r="AZ111" s="18">
        <f t="shared" si="39"/>
        <v>8.3163313593466893E-4</v>
      </c>
      <c r="BA111" s="17">
        <f t="shared" si="40"/>
        <v>4.7778700229036533E-2</v>
      </c>
      <c r="BB111" s="12"/>
      <c r="BC111" s="12"/>
      <c r="BD111" s="12"/>
      <c r="BE111" s="12"/>
      <c r="BF111" s="12"/>
    </row>
    <row r="112" spans="1:58">
      <c r="A112" s="10" t="s">
        <v>515</v>
      </c>
      <c r="B112" s="10" t="s">
        <v>516</v>
      </c>
      <c r="D112" s="14">
        <f t="shared" si="31"/>
        <v>35</v>
      </c>
      <c r="E112" s="13">
        <f>Sheet2!E163/Sheet2!AO163</f>
        <v>0</v>
      </c>
      <c r="F112" s="13">
        <f>Sheet2!F163/Sheet2!AP163</f>
        <v>0</v>
      </c>
      <c r="G112" s="13">
        <f>Sheet2!G163/Sheet2!AQ163</f>
        <v>0</v>
      </c>
      <c r="H112" s="13">
        <f>Sheet2!H163/Sheet2!AR163</f>
        <v>0</v>
      </c>
      <c r="I112" s="13">
        <f>Sheet2!I163/Sheet2!AS163</f>
        <v>0</v>
      </c>
      <c r="J112" s="13">
        <f>Sheet2!J163/Sheet2!AT163</f>
        <v>0</v>
      </c>
      <c r="K112" s="13">
        <f>Sheet2!K163/Sheet2!AU163</f>
        <v>0</v>
      </c>
      <c r="L112" s="13">
        <f>Sheet2!L163/Sheet2!AO163</f>
        <v>0</v>
      </c>
      <c r="M112" s="13">
        <f>Sheet2!M163/Sheet2!AP163</f>
        <v>0</v>
      </c>
      <c r="N112" s="13">
        <f>Sheet2!N163/Sheet2!AQ163</f>
        <v>0</v>
      </c>
      <c r="O112" s="13">
        <f>Sheet2!O163/Sheet2!AR163</f>
        <v>0</v>
      </c>
      <c r="P112" s="13">
        <f>Sheet2!P163/Sheet2!AS163</f>
        <v>0</v>
      </c>
      <c r="Q112" s="13">
        <f>Sheet2!Q163/Sheet2!AT163</f>
        <v>0</v>
      </c>
      <c r="R112" s="13">
        <f>Sheet2!R163/Sheet2!AU163</f>
        <v>0</v>
      </c>
      <c r="S112" s="13">
        <f>Sheet2!S163/Sheet2!AO163</f>
        <v>0</v>
      </c>
      <c r="T112" s="13">
        <f>Sheet2!T163/Sheet2!AP163</f>
        <v>0</v>
      </c>
      <c r="U112" s="13">
        <f>Sheet2!U163/Sheet2!AQ163</f>
        <v>0</v>
      </c>
      <c r="V112" s="13">
        <f>Sheet2!V163/Sheet2!AR163</f>
        <v>6.1349693251533742E-2</v>
      </c>
      <c r="W112" s="13">
        <f>Sheet2!W163/Sheet2!AS163</f>
        <v>0</v>
      </c>
      <c r="X112" s="13">
        <f>Sheet2!X163/Sheet2!AT163</f>
        <v>5.98159509202454E-3</v>
      </c>
      <c r="Y112" s="13">
        <f>Sheet2!Y163/Sheet2!AU163</f>
        <v>5.2269938650306746E-4</v>
      </c>
      <c r="Z112" s="13">
        <f>Sheet2!Z163/Sheet2!AO163</f>
        <v>0</v>
      </c>
      <c r="AA112" s="13">
        <f>Sheet2!AA163/Sheet2!AP163</f>
        <v>0</v>
      </c>
      <c r="AB112" s="13">
        <f>Sheet2!AB163/Sheet2!AQ163</f>
        <v>0</v>
      </c>
      <c r="AC112" s="13">
        <f>Sheet2!AC163/Sheet2!AR163</f>
        <v>0</v>
      </c>
      <c r="AD112" s="13">
        <f>Sheet2!AD163/Sheet2!AS163</f>
        <v>9.2024539877300611E-7</v>
      </c>
      <c r="AE112" s="13">
        <f>Sheet2!AE163/Sheet2!AT163</f>
        <v>0</v>
      </c>
      <c r="AF112" s="13">
        <f>Sheet2!AF163/Sheet2!AU163</f>
        <v>0</v>
      </c>
      <c r="AG112" s="13">
        <f>Sheet2!AG163/Sheet2!AO163</f>
        <v>0</v>
      </c>
      <c r="AH112" s="13">
        <f>Sheet2!AH163/Sheet2!AP163</f>
        <v>0</v>
      </c>
      <c r="AI112" s="13">
        <f>Sheet2!AI163/Sheet2!AQ163</f>
        <v>0</v>
      </c>
      <c r="AJ112" s="13">
        <f>Sheet2!AJ163/Sheet2!AR163</f>
        <v>0</v>
      </c>
      <c r="AK112" s="13">
        <f>Sheet2!AK163/Sheet2!AS163</f>
        <v>0</v>
      </c>
      <c r="AL112" s="13">
        <f>Sheet2!AL163/Sheet2!AT163</f>
        <v>0</v>
      </c>
      <c r="AM112" s="13">
        <v>0</v>
      </c>
      <c r="AO112" s="10" t="s">
        <v>515</v>
      </c>
      <c r="AP112" s="15">
        <f t="shared" si="32"/>
        <v>0</v>
      </c>
      <c r="AQ112" s="15">
        <f t="shared" si="33"/>
        <v>0</v>
      </c>
      <c r="AR112" s="15">
        <f t="shared" si="34"/>
        <v>0</v>
      </c>
      <c r="AS112" s="15">
        <f t="shared" si="35"/>
        <v>6.1349693251533742E-2</v>
      </c>
      <c r="AT112" s="15">
        <f t="shared" si="36"/>
        <v>9.2024539877300611E-7</v>
      </c>
      <c r="AU112" s="15">
        <f t="shared" si="37"/>
        <v>5.98159509202454E-3</v>
      </c>
      <c r="AV112" s="15">
        <f t="shared" si="38"/>
        <v>8.7116564417177909E-4</v>
      </c>
      <c r="AW112" s="15"/>
      <c r="AX112" s="16">
        <f t="shared" si="21"/>
        <v>2.066768916155419E-3</v>
      </c>
      <c r="AZ112" s="18">
        <f t="shared" si="39"/>
        <v>1.2187424880592808E-4</v>
      </c>
      <c r="BA112" s="17">
        <f t="shared" si="40"/>
        <v>3.1776520099767169E-3</v>
      </c>
      <c r="BB112" s="12"/>
      <c r="BC112" s="12"/>
      <c r="BD112" s="12"/>
      <c r="BE112" s="12"/>
      <c r="BF112" s="12"/>
    </row>
    <row r="113" spans="1:58">
      <c r="A113" s="10" t="s">
        <v>523</v>
      </c>
      <c r="B113" s="10" t="s">
        <v>524</v>
      </c>
      <c r="D113" s="14">
        <f t="shared" si="31"/>
        <v>35</v>
      </c>
      <c r="E113" s="13">
        <f>Sheet2!E167/Sheet2!AO167</f>
        <v>0</v>
      </c>
      <c r="F113" s="13">
        <f>Sheet2!F167/Sheet2!AP167</f>
        <v>0</v>
      </c>
      <c r="G113" s="13">
        <f>Sheet2!G167/Sheet2!AQ167</f>
        <v>0</v>
      </c>
      <c r="H113" s="13">
        <f>Sheet2!H167/Sheet2!AR167</f>
        <v>0</v>
      </c>
      <c r="I113" s="13">
        <f>Sheet2!I167/Sheet2!AS167</f>
        <v>1.8783984181908058E-5</v>
      </c>
      <c r="J113" s="13">
        <f>Sheet2!J167/Sheet2!AT167</f>
        <v>0</v>
      </c>
      <c r="K113" s="13">
        <f>Sheet2!K167/Sheet2!AU167</f>
        <v>0</v>
      </c>
      <c r="L113" s="13">
        <f>Sheet2!L167/Sheet2!AO167</f>
        <v>0</v>
      </c>
      <c r="M113" s="13">
        <f>Sheet2!M167/Sheet2!AP167</f>
        <v>0</v>
      </c>
      <c r="N113" s="13">
        <f>Sheet2!N167/Sheet2!AQ167</f>
        <v>0</v>
      </c>
      <c r="O113" s="13">
        <f>Sheet2!O167/Sheet2!AR167</f>
        <v>0</v>
      </c>
      <c r="P113" s="13">
        <f>Sheet2!P167/Sheet2!AS167</f>
        <v>0</v>
      </c>
      <c r="Q113" s="13">
        <f>Sheet2!Q167/Sheet2!AT167</f>
        <v>0</v>
      </c>
      <c r="R113" s="13">
        <f>Sheet2!R167/Sheet2!AU167</f>
        <v>0</v>
      </c>
      <c r="S113" s="13">
        <f>Sheet2!S167/Sheet2!AO167</f>
        <v>0</v>
      </c>
      <c r="T113" s="13">
        <f>Sheet2!T167/Sheet2!AP167</f>
        <v>0</v>
      </c>
      <c r="U113" s="13">
        <f>Sheet2!U167/Sheet2!AQ167</f>
        <v>0</v>
      </c>
      <c r="V113" s="13">
        <f>Sheet2!V167/Sheet2!AR167</f>
        <v>0</v>
      </c>
      <c r="W113" s="13">
        <f>Sheet2!W167/Sheet2!AS167</f>
        <v>0</v>
      </c>
      <c r="X113" s="13">
        <f>Sheet2!X167/Sheet2!AT167</f>
        <v>0</v>
      </c>
      <c r="Y113" s="13">
        <f>Sheet2!Y167/Sheet2!AU167</f>
        <v>7.8744440643174817E-4</v>
      </c>
      <c r="Z113" s="13">
        <f>Sheet2!Z167/Sheet2!AO167</f>
        <v>0.15652173913043479</v>
      </c>
      <c r="AA113" s="13">
        <f>Sheet2!AA167/Sheet2!AP167</f>
        <v>2.8804971319311663E-2</v>
      </c>
      <c r="AB113" s="13">
        <f>Sheet2!AB167/Sheet2!AQ167</f>
        <v>0</v>
      </c>
      <c r="AC113" s="13">
        <f>Sheet2!AC167/Sheet2!AR167</f>
        <v>5.8108995403808273E-3</v>
      </c>
      <c r="AD113" s="13">
        <f>Sheet2!AD167/Sheet2!AS167</f>
        <v>5.4869006426099852E-5</v>
      </c>
      <c r="AE113" s="13">
        <f>Sheet2!AE167/Sheet2!AT167</f>
        <v>1.6845025762980578E-5</v>
      </c>
      <c r="AF113" s="13">
        <f>Sheet2!AF167/Sheet2!AU167</f>
        <v>2.0184741703729046E-5</v>
      </c>
      <c r="AG113" s="13">
        <f>Sheet2!AG167/Sheet2!AO167</f>
        <v>0</v>
      </c>
      <c r="AH113" s="13">
        <f>Sheet2!AH167/Sheet2!AP167</f>
        <v>0</v>
      </c>
      <c r="AI113" s="13">
        <f>Sheet2!AI167/Sheet2!AQ167</f>
        <v>0</v>
      </c>
      <c r="AJ113" s="13">
        <f>Sheet2!AJ167/Sheet2!AR167</f>
        <v>0</v>
      </c>
      <c r="AK113" s="13">
        <f>Sheet2!AK167/Sheet2!AS167</f>
        <v>0</v>
      </c>
      <c r="AL113" s="13">
        <f>Sheet2!AL167/Sheet2!AT167</f>
        <v>0</v>
      </c>
      <c r="AM113" s="13">
        <v>0</v>
      </c>
      <c r="AO113" s="10" t="s">
        <v>523</v>
      </c>
      <c r="AP113" s="15">
        <f t="shared" si="32"/>
        <v>0.15652173913043479</v>
      </c>
      <c r="AQ113" s="15">
        <f t="shared" si="33"/>
        <v>2.8804971319311663E-2</v>
      </c>
      <c r="AR113" s="15">
        <f t="shared" si="34"/>
        <v>0</v>
      </c>
      <c r="AS113" s="15">
        <f t="shared" si="35"/>
        <v>5.8108995403808273E-3</v>
      </c>
      <c r="AT113" s="15">
        <f t="shared" si="36"/>
        <v>7.3652990608007914E-5</v>
      </c>
      <c r="AU113" s="15">
        <f t="shared" si="37"/>
        <v>1.6845025762980578E-5</v>
      </c>
      <c r="AV113" s="15">
        <f t="shared" si="38"/>
        <v>1.3460485802257952E-3</v>
      </c>
      <c r="AW113" s="15"/>
      <c r="AX113" s="16">
        <f t="shared" si="21"/>
        <v>5.8355805026280034E-3</v>
      </c>
      <c r="AZ113" s="18">
        <f t="shared" si="39"/>
        <v>-3.8592177762188946E-3</v>
      </c>
      <c r="BA113" s="17">
        <f t="shared" si="40"/>
        <v>0.49791615222541996</v>
      </c>
      <c r="BB113" s="12"/>
      <c r="BC113" s="12"/>
      <c r="BD113" s="12"/>
      <c r="BE113" s="12"/>
      <c r="BF113" s="12"/>
    </row>
    <row r="114" spans="1:58">
      <c r="A114" s="10" t="s">
        <v>527</v>
      </c>
      <c r="B114" s="10" t="s">
        <v>528</v>
      </c>
      <c r="D114" s="14">
        <f t="shared" si="31"/>
        <v>35</v>
      </c>
      <c r="E114" s="13">
        <f>Sheet2!E169/Sheet2!AO169</f>
        <v>0</v>
      </c>
      <c r="F114" s="13">
        <f>Sheet2!F169/Sheet2!AP169</f>
        <v>2.916952642415923E-2</v>
      </c>
      <c r="G114" s="13">
        <f>Sheet2!G169/Sheet2!AQ169</f>
        <v>4.5298558682223745E-2</v>
      </c>
      <c r="H114" s="13">
        <f>Sheet2!H169/Sheet2!AR169</f>
        <v>1.029512697323267E-2</v>
      </c>
      <c r="I114" s="13">
        <f>Sheet2!I169/Sheet2!AS169</f>
        <v>0</v>
      </c>
      <c r="J114" s="13">
        <f>Sheet2!J169/Sheet2!AT169</f>
        <v>0.51475634866163344</v>
      </c>
      <c r="K114" s="13">
        <f>Sheet2!K169/Sheet2!AU169</f>
        <v>0</v>
      </c>
      <c r="L114" s="13">
        <f>Sheet2!L169/Sheet2!AO169</f>
        <v>0</v>
      </c>
      <c r="M114" s="13">
        <f>Sheet2!M169/Sheet2!AP169</f>
        <v>0</v>
      </c>
      <c r="N114" s="13">
        <f>Sheet2!N169/Sheet2!AQ169</f>
        <v>0</v>
      </c>
      <c r="O114" s="13">
        <f>Sheet2!O169/Sheet2!AR169</f>
        <v>0</v>
      </c>
      <c r="P114" s="13">
        <f>Sheet2!P169/Sheet2!AS169</f>
        <v>0</v>
      </c>
      <c r="Q114" s="13">
        <f>Sheet2!Q169/Sheet2!AT169</f>
        <v>0</v>
      </c>
      <c r="R114" s="13">
        <f>Sheet2!R169/Sheet2!AU169</f>
        <v>0</v>
      </c>
      <c r="S114" s="13">
        <f>Sheet2!S169/Sheet2!AO169</f>
        <v>6.3486616334934796E-6</v>
      </c>
      <c r="T114" s="13">
        <f>Sheet2!T169/Sheet2!AP169</f>
        <v>2.2306108442004119E-3</v>
      </c>
      <c r="U114" s="13">
        <f>Sheet2!U169/Sheet2!AQ169</f>
        <v>0</v>
      </c>
      <c r="V114" s="13">
        <f>Sheet2!V169/Sheet2!AR169</f>
        <v>1.3156142759094029E-3</v>
      </c>
      <c r="W114" s="13">
        <f>Sheet2!W169/Sheet2!AS169</f>
        <v>1.7387783115991764E-3</v>
      </c>
      <c r="X114" s="13">
        <f>Sheet2!X169/Sheet2!AT169</f>
        <v>2.081674673987646E-3</v>
      </c>
      <c r="Y114" s="13">
        <f>Sheet2!Y169/Sheet2!AU169</f>
        <v>8.3390528483184628E-4</v>
      </c>
      <c r="Z114" s="13">
        <f>Sheet2!Z169/Sheet2!AO169</f>
        <v>0</v>
      </c>
      <c r="AA114" s="13">
        <f>Sheet2!AA169/Sheet2!AP169</f>
        <v>1.7165408373369939E-2</v>
      </c>
      <c r="AB114" s="13">
        <f>Sheet2!AB169/Sheet2!AQ169</f>
        <v>0</v>
      </c>
      <c r="AC114" s="13">
        <f>Sheet2!AC169/Sheet2!AR169</f>
        <v>6.863417982155113E-5</v>
      </c>
      <c r="AD114" s="13">
        <f>Sheet2!AD169/Sheet2!AS169</f>
        <v>4.1556623198352781E-3</v>
      </c>
      <c r="AE114" s="13">
        <f>Sheet2!AE169/Sheet2!AT169</f>
        <v>2.0590253946465338E-5</v>
      </c>
      <c r="AF114" s="13">
        <f>Sheet2!AF169/Sheet2!AU169</f>
        <v>1.2271791352093343E-4</v>
      </c>
      <c r="AG114" s="13">
        <f>Sheet2!AG169/Sheet2!AO169</f>
        <v>0</v>
      </c>
      <c r="AH114" s="13">
        <f>Sheet2!AH169/Sheet2!AP169</f>
        <v>0</v>
      </c>
      <c r="AI114" s="13">
        <f>Sheet2!AI169/Sheet2!AQ169</f>
        <v>0</v>
      </c>
      <c r="AJ114" s="13">
        <f>Sheet2!AJ169/Sheet2!AR169</f>
        <v>0</v>
      </c>
      <c r="AK114" s="13">
        <f>Sheet2!AK169/Sheet2!AS169</f>
        <v>1.9749485243651337E-4</v>
      </c>
      <c r="AL114" s="13">
        <f>Sheet2!AL169/Sheet2!AT169</f>
        <v>5.4907343857240907E-5</v>
      </c>
      <c r="AM114" s="13">
        <v>8.5792724776938917E-7</v>
      </c>
      <c r="AO114" s="10" t="s">
        <v>527</v>
      </c>
      <c r="AP114" s="15">
        <f t="shared" si="32"/>
        <v>6.3486616334934796E-6</v>
      </c>
      <c r="AQ114" s="15">
        <f t="shared" si="33"/>
        <v>4.8565545641729581E-2</v>
      </c>
      <c r="AR114" s="15">
        <f t="shared" si="34"/>
        <v>4.5298558682223745E-2</v>
      </c>
      <c r="AS114" s="15">
        <f t="shared" si="35"/>
        <v>1.1679375428963624E-2</v>
      </c>
      <c r="AT114" s="15">
        <f t="shared" si="36"/>
        <v>6.0919354838709673E-3</v>
      </c>
      <c r="AU114" s="15">
        <f t="shared" si="37"/>
        <v>0.51691352093342491</v>
      </c>
      <c r="AV114" s="15">
        <f t="shared" si="38"/>
        <v>1.595801876000915E-3</v>
      </c>
      <c r="AW114" s="15"/>
      <c r="AX114" s="16">
        <f t="shared" si="21"/>
        <v>1.9095487475995373E-2</v>
      </c>
      <c r="AZ114" s="18">
        <f t="shared" si="39"/>
        <v>6.856473492240364E-3</v>
      </c>
      <c r="BA114" s="17">
        <f t="shared" si="40"/>
        <v>0.14664726721679933</v>
      </c>
      <c r="BB114" s="12"/>
      <c r="BC114" s="12"/>
      <c r="BD114" s="12"/>
      <c r="BE114" s="12"/>
      <c r="BF114" s="12"/>
    </row>
    <row r="115" spans="1:58">
      <c r="A115" s="10" t="s">
        <v>529</v>
      </c>
      <c r="B115" s="10" t="s">
        <v>530</v>
      </c>
      <c r="D115" s="14">
        <f t="shared" si="31"/>
        <v>35</v>
      </c>
      <c r="E115" s="13">
        <f>Sheet2!E170/Sheet2!AO170</f>
        <v>0</v>
      </c>
      <c r="F115" s="13">
        <f>Sheet2!F170/Sheet2!AP170</f>
        <v>0</v>
      </c>
      <c r="G115" s="13">
        <f>Sheet2!G170/Sheet2!AQ170</f>
        <v>0</v>
      </c>
      <c r="H115" s="13">
        <f>Sheet2!H170/Sheet2!AR170</f>
        <v>0.16048788316482104</v>
      </c>
      <c r="I115" s="13">
        <f>Sheet2!I170/Sheet2!AS170</f>
        <v>0</v>
      </c>
      <c r="J115" s="13">
        <f>Sheet2!J170/Sheet2!AT170</f>
        <v>0</v>
      </c>
      <c r="K115" s="13">
        <f>Sheet2!K170/Sheet2!AU170</f>
        <v>0</v>
      </c>
      <c r="L115" s="13">
        <f>Sheet2!L170/Sheet2!AO170</f>
        <v>0</v>
      </c>
      <c r="M115" s="13">
        <f>Sheet2!M170/Sheet2!AP170</f>
        <v>0</v>
      </c>
      <c r="N115" s="13">
        <f>Sheet2!N170/Sheet2!AQ170</f>
        <v>0</v>
      </c>
      <c r="O115" s="13">
        <f>Sheet2!O170/Sheet2!AR170</f>
        <v>1.8723586369229122E-6</v>
      </c>
      <c r="P115" s="13">
        <f>Sheet2!P170/Sheet2!AS170</f>
        <v>0</v>
      </c>
      <c r="Q115" s="13">
        <f>Sheet2!Q170/Sheet2!AT170</f>
        <v>0</v>
      </c>
      <c r="R115" s="13">
        <f>Sheet2!R170/Sheet2!AU170</f>
        <v>0</v>
      </c>
      <c r="S115" s="13">
        <f>Sheet2!S170/Sheet2!AO170</f>
        <v>6.0624297865511153E-3</v>
      </c>
      <c r="T115" s="13">
        <f>Sheet2!T170/Sheet2!AP170</f>
        <v>1.3630770876798802E-2</v>
      </c>
      <c r="U115" s="13">
        <f>Sheet2!U170/Sheet2!AQ170</f>
        <v>0</v>
      </c>
      <c r="V115" s="13">
        <f>Sheet2!V170/Sheet2!AR170</f>
        <v>1.1769111432086878E-4</v>
      </c>
      <c r="W115" s="13">
        <f>Sheet2!W170/Sheet2!AS170</f>
        <v>2.8085379553843683E-5</v>
      </c>
      <c r="X115" s="13">
        <f>Sheet2!X170/Sheet2!AT170</f>
        <v>1.3454234205317498E-4</v>
      </c>
      <c r="Y115" s="13">
        <f>Sheet2!Y170/Sheet2!AU170</f>
        <v>8.0243941582410533E-7</v>
      </c>
      <c r="Z115" s="13">
        <f>Sheet2!Z170/Sheet2!AO170</f>
        <v>0</v>
      </c>
      <c r="AA115" s="13">
        <f>Sheet2!AA170/Sheet2!AP170</f>
        <v>1.6064837104798587E-3</v>
      </c>
      <c r="AB115" s="13">
        <f>Sheet2!AB170/Sheet2!AQ170</f>
        <v>0</v>
      </c>
      <c r="AC115" s="13">
        <f>Sheet2!AC170/Sheet2!AR170</f>
        <v>9.3617931846145611E-6</v>
      </c>
      <c r="AD115" s="13">
        <f>Sheet2!AD170/Sheet2!AS170</f>
        <v>5.3495961054940352E-8</v>
      </c>
      <c r="AE115" s="13">
        <f>Sheet2!AE170/Sheet2!AT170</f>
        <v>0</v>
      </c>
      <c r="AF115" s="13">
        <f>Sheet2!AF170/Sheet2!AU170</f>
        <v>0</v>
      </c>
      <c r="AG115" s="13">
        <f>Sheet2!AG170/Sheet2!AO170</f>
        <v>0</v>
      </c>
      <c r="AH115" s="13">
        <f>Sheet2!AH170/Sheet2!AP170</f>
        <v>8.0243941582410528E-6</v>
      </c>
      <c r="AI115" s="13">
        <f>Sheet2!AI170/Sheet2!AQ170</f>
        <v>0</v>
      </c>
      <c r="AJ115" s="13">
        <f>Sheet2!AJ170/Sheet2!AR170</f>
        <v>4.4187663831380731E-4</v>
      </c>
      <c r="AK115" s="13">
        <f>Sheet2!AK170/Sheet2!AS170</f>
        <v>1.6048788316482106E-5</v>
      </c>
      <c r="AL115" s="13">
        <f>Sheet2!AL170/Sheet2!AT170</f>
        <v>3.4799122666238702E-5</v>
      </c>
      <c r="AM115" s="13">
        <v>0</v>
      </c>
      <c r="AO115" s="10" t="s">
        <v>529</v>
      </c>
      <c r="AP115" s="15">
        <f t="shared" si="32"/>
        <v>6.0624297865511153E-3</v>
      </c>
      <c r="AQ115" s="15">
        <f t="shared" si="33"/>
        <v>1.5245278981436903E-2</v>
      </c>
      <c r="AR115" s="15">
        <f t="shared" si="34"/>
        <v>0</v>
      </c>
      <c r="AS115" s="15">
        <f t="shared" si="35"/>
        <v>0.16105868506927723</v>
      </c>
      <c r="AT115" s="15">
        <f t="shared" si="36"/>
        <v>4.418766383138073E-5</v>
      </c>
      <c r="AU115" s="15">
        <f t="shared" si="37"/>
        <v>1.6934146471941368E-4</v>
      </c>
      <c r="AV115" s="15">
        <f t="shared" si="38"/>
        <v>1.3373990263735089E-6</v>
      </c>
      <c r="AW115" s="15"/>
      <c r="AX115" s="16">
        <f t="shared" si="21"/>
        <v>5.5327654656012861E-3</v>
      </c>
      <c r="AZ115" s="18">
        <f t="shared" si="39"/>
        <v>-3.2104170784807626E-4</v>
      </c>
      <c r="BA115" s="17">
        <f t="shared" si="40"/>
        <v>3.2239617786198158E-3</v>
      </c>
      <c r="BB115" s="12"/>
      <c r="BC115" s="12"/>
      <c r="BD115" s="12"/>
      <c r="BE115" s="12"/>
      <c r="BF115" s="12"/>
    </row>
    <row r="116" spans="1:58">
      <c r="A116" s="10" t="s">
        <v>531</v>
      </c>
      <c r="B116" s="10" t="s">
        <v>532</v>
      </c>
      <c r="D116" s="14">
        <f t="shared" si="31"/>
        <v>35</v>
      </c>
      <c r="E116" s="13">
        <f>Sheet2!E171/Sheet2!AO171</f>
        <v>0</v>
      </c>
      <c r="F116" s="13">
        <f>Sheet2!F171/Sheet2!AP171</f>
        <v>0.2876121344929124</v>
      </c>
      <c r="G116" s="13">
        <f>Sheet2!G171/Sheet2!AQ171</f>
        <v>5.5194138190782713E-2</v>
      </c>
      <c r="H116" s="13">
        <f>Sheet2!H171/Sheet2!AR171</f>
        <v>0</v>
      </c>
      <c r="I116" s="13">
        <f>Sheet2!I171/Sheet2!AS171</f>
        <v>6.847907964116963E-2</v>
      </c>
      <c r="J116" s="13">
        <f>Sheet2!J171/Sheet2!AT171</f>
        <v>0</v>
      </c>
      <c r="K116" s="13">
        <f>Sheet2!K171/Sheet2!AU171</f>
        <v>0</v>
      </c>
      <c r="L116" s="13">
        <f>Sheet2!L171/Sheet2!AO171</f>
        <v>0</v>
      </c>
      <c r="M116" s="13">
        <f>Sheet2!M171/Sheet2!AP171</f>
        <v>0</v>
      </c>
      <c r="N116" s="13">
        <f>Sheet2!N171/Sheet2!AQ171</f>
        <v>0</v>
      </c>
      <c r="O116" s="13">
        <f>Sheet2!O171/Sheet2!AR171</f>
        <v>0</v>
      </c>
      <c r="P116" s="13">
        <f>Sheet2!P171/Sheet2!AS171</f>
        <v>0</v>
      </c>
      <c r="Q116" s="13">
        <f>Sheet2!Q171/Sheet2!AT171</f>
        <v>0</v>
      </c>
      <c r="R116" s="13">
        <f>Sheet2!R171/Sheet2!AU171</f>
        <v>0</v>
      </c>
      <c r="S116" s="13">
        <f>Sheet2!S171/Sheet2!AO171</f>
        <v>1.0408820105457782E-2</v>
      </c>
      <c r="T116" s="13">
        <f>Sheet2!T171/Sheet2!AP171</f>
        <v>0.12939019379579539</v>
      </c>
      <c r="U116" s="13">
        <f>Sheet2!U171/Sheet2!AQ171</f>
        <v>0.12970629322741903</v>
      </c>
      <c r="V116" s="13">
        <f>Sheet2!V171/Sheet2!AR171</f>
        <v>8.1705813873861541E-2</v>
      </c>
      <c r="W116" s="13">
        <f>Sheet2!W171/Sheet2!AS171</f>
        <v>0.11228138053824556</v>
      </c>
      <c r="X116" s="13">
        <f>Sheet2!X171/Sheet2!AT171</f>
        <v>0.10470464972950763</v>
      </c>
      <c r="Y116" s="13">
        <f>Sheet2!Y171/Sheet2!AU171</f>
        <v>0.11272327603917004</v>
      </c>
      <c r="Z116" s="13">
        <f>Sheet2!Z171/Sheet2!AO171</f>
        <v>6.8821475039375468E-2</v>
      </c>
      <c r="AA116" s="13">
        <f>Sheet2!AA171/Sheet2!AP171</f>
        <v>5.4783263712935703E-4</v>
      </c>
      <c r="AB116" s="13">
        <f>Sheet2!AB171/Sheet2!AQ171</f>
        <v>0</v>
      </c>
      <c r="AC116" s="13">
        <f>Sheet2!AC171/Sheet2!AR171</f>
        <v>0</v>
      </c>
      <c r="AD116" s="13">
        <f>Sheet2!AD171/Sheet2!AS171</f>
        <v>2.5679654865438609E-2</v>
      </c>
      <c r="AE116" s="13">
        <f>Sheet2!AE171/Sheet2!AT171</f>
        <v>0</v>
      </c>
      <c r="AF116" s="13">
        <f>Sheet2!AF171/Sheet2!AU171</f>
        <v>3.423953982058481E-3</v>
      </c>
      <c r="AG116" s="13">
        <f>Sheet2!AG171/Sheet2!AO171</f>
        <v>0</v>
      </c>
      <c r="AH116" s="13">
        <f>Sheet2!AH171/Sheet2!AP171</f>
        <v>0</v>
      </c>
      <c r="AI116" s="13">
        <f>Sheet2!AI171/Sheet2!AQ171</f>
        <v>0</v>
      </c>
      <c r="AJ116" s="13">
        <f>Sheet2!AJ171/Sheet2!AR171</f>
        <v>0</v>
      </c>
      <c r="AK116" s="13">
        <f>Sheet2!AK171/Sheet2!AS171</f>
        <v>0</v>
      </c>
      <c r="AL116" s="13">
        <f>Sheet2!AL171/Sheet2!AT171</f>
        <v>0</v>
      </c>
      <c r="AM116" s="13">
        <v>0</v>
      </c>
      <c r="AO116" s="10" t="s">
        <v>531</v>
      </c>
      <c r="AP116" s="15">
        <f t="shared" si="32"/>
        <v>7.9230295144833249E-2</v>
      </c>
      <c r="AQ116" s="15">
        <f t="shared" si="33"/>
        <v>0.41755016092583713</v>
      </c>
      <c r="AR116" s="15">
        <f t="shared" si="34"/>
        <v>0.18490043141820173</v>
      </c>
      <c r="AS116" s="15">
        <f t="shared" si="35"/>
        <v>8.1705813873861541E-2</v>
      </c>
      <c r="AT116" s="15">
        <f t="shared" si="36"/>
        <v>0.20644011504485379</v>
      </c>
      <c r="AU116" s="15">
        <f t="shared" si="37"/>
        <v>0.10470464972950763</v>
      </c>
      <c r="AV116" s="15">
        <f t="shared" si="38"/>
        <v>0.19357871670204754</v>
      </c>
      <c r="AW116" s="15"/>
      <c r="AX116" s="16">
        <f t="shared" si="21"/>
        <v>3.8427581298155836E-2</v>
      </c>
      <c r="AZ116" s="18">
        <f t="shared" si="39"/>
        <v>-1.9645769649441931E-3</v>
      </c>
      <c r="BA116" s="17">
        <f t="shared" si="40"/>
        <v>3.126549308710843E-2</v>
      </c>
      <c r="BB116" s="12"/>
      <c r="BC116" s="12"/>
      <c r="BD116" s="12"/>
      <c r="BE116" s="12"/>
      <c r="BF116" s="12"/>
    </row>
    <row r="117" spans="1:58">
      <c r="A117" s="10" t="s">
        <v>533</v>
      </c>
      <c r="B117" s="10" t="s">
        <v>534</v>
      </c>
      <c r="D117" s="14">
        <f t="shared" si="31"/>
        <v>35</v>
      </c>
      <c r="E117" s="13">
        <f>Sheet2!E172/Sheet2!AO172</f>
        <v>0</v>
      </c>
      <c r="F117" s="13">
        <f>Sheet2!F172/Sheet2!AP172</f>
        <v>0.63436830835117775</v>
      </c>
      <c r="G117" s="13">
        <f>Sheet2!G172/Sheet2!AQ172</f>
        <v>0.49250535331905781</v>
      </c>
      <c r="H117" s="13">
        <f>Sheet2!H172/Sheet2!AR172</f>
        <v>8.5653104925053538E-3</v>
      </c>
      <c r="I117" s="13">
        <f>Sheet2!I172/Sheet2!AS172</f>
        <v>0.10706638115631692</v>
      </c>
      <c r="J117" s="13">
        <f>Sheet2!J172/Sheet2!AT172</f>
        <v>0</v>
      </c>
      <c r="K117" s="13">
        <f>Sheet2!K172/Sheet2!AU172</f>
        <v>0.23019271948608136</v>
      </c>
      <c r="L117" s="13">
        <f>Sheet2!L172/Sheet2!AO172</f>
        <v>0</v>
      </c>
      <c r="M117" s="13">
        <f>Sheet2!M172/Sheet2!AP172</f>
        <v>0</v>
      </c>
      <c r="N117" s="13">
        <f>Sheet2!N172/Sheet2!AQ172</f>
        <v>0</v>
      </c>
      <c r="O117" s="13">
        <f>Sheet2!O172/Sheet2!AR172</f>
        <v>0</v>
      </c>
      <c r="P117" s="13">
        <f>Sheet2!P172/Sheet2!AS172</f>
        <v>0</v>
      </c>
      <c r="Q117" s="13">
        <f>Sheet2!Q172/Sheet2!AT172</f>
        <v>0</v>
      </c>
      <c r="R117" s="13">
        <f>Sheet2!R172/Sheet2!AU172</f>
        <v>0</v>
      </c>
      <c r="S117" s="13">
        <f>Sheet2!S172/Sheet2!AO172</f>
        <v>5.3533190578158455E-3</v>
      </c>
      <c r="T117" s="13">
        <f>Sheet2!T172/Sheet2!AP172</f>
        <v>7.0663811563169161E-3</v>
      </c>
      <c r="U117" s="13">
        <f>Sheet2!U172/Sheet2!AQ172</f>
        <v>0.13383297644539616</v>
      </c>
      <c r="V117" s="13">
        <f>Sheet2!V172/Sheet2!AR172</f>
        <v>1.2225107066381156E-2</v>
      </c>
      <c r="W117" s="13">
        <f>Sheet2!W172/Sheet2!AS172</f>
        <v>7.9113543897216268E-2</v>
      </c>
      <c r="X117" s="13">
        <f>Sheet2!X172/Sheet2!AT172</f>
        <v>6.5212580299785869E-2</v>
      </c>
      <c r="Y117" s="13">
        <f>Sheet2!Y172/Sheet2!AU172</f>
        <v>1.8342773019271948E-2</v>
      </c>
      <c r="Z117" s="13">
        <f>Sheet2!Z172/Sheet2!AO172</f>
        <v>0</v>
      </c>
      <c r="AA117" s="13">
        <f>Sheet2!AA172/Sheet2!AP172</f>
        <v>0</v>
      </c>
      <c r="AB117" s="13">
        <f>Sheet2!AB172/Sheet2!AQ172</f>
        <v>0</v>
      </c>
      <c r="AC117" s="13">
        <f>Sheet2!AC172/Sheet2!AR172</f>
        <v>0</v>
      </c>
      <c r="AD117" s="13">
        <f>Sheet2!AD172/Sheet2!AS172</f>
        <v>0</v>
      </c>
      <c r="AE117" s="13">
        <f>Sheet2!AE172/Sheet2!AT172</f>
        <v>0</v>
      </c>
      <c r="AF117" s="13">
        <f>Sheet2!AF172/Sheet2!AU172</f>
        <v>0</v>
      </c>
      <c r="AG117" s="13">
        <f>Sheet2!AG172/Sheet2!AO172</f>
        <v>0</v>
      </c>
      <c r="AH117" s="13">
        <f>Sheet2!AH172/Sheet2!AP172</f>
        <v>0</v>
      </c>
      <c r="AI117" s="13">
        <f>Sheet2!AI172/Sheet2!AQ172</f>
        <v>0</v>
      </c>
      <c r="AJ117" s="13">
        <f>Sheet2!AJ172/Sheet2!AR172</f>
        <v>0</v>
      </c>
      <c r="AK117" s="13">
        <f>Sheet2!AK172/Sheet2!AS172</f>
        <v>0</v>
      </c>
      <c r="AL117" s="13">
        <f>Sheet2!AL172/Sheet2!AT172</f>
        <v>0</v>
      </c>
      <c r="AM117" s="13">
        <v>0</v>
      </c>
      <c r="AO117" s="10" t="s">
        <v>533</v>
      </c>
      <c r="AP117" s="15">
        <f t="shared" si="32"/>
        <v>5.3533190578158455E-3</v>
      </c>
      <c r="AQ117" s="15">
        <f t="shared" si="33"/>
        <v>0.64143468950749472</v>
      </c>
      <c r="AR117" s="15">
        <f t="shared" si="34"/>
        <v>0.62633832976445403</v>
      </c>
      <c r="AS117" s="15">
        <f t="shared" si="35"/>
        <v>2.0790417558886512E-2</v>
      </c>
      <c r="AT117" s="15">
        <f t="shared" si="36"/>
        <v>0.1861799250535332</v>
      </c>
      <c r="AU117" s="15">
        <f t="shared" si="37"/>
        <v>6.5212580299785869E-2</v>
      </c>
      <c r="AV117" s="15">
        <f t="shared" si="38"/>
        <v>0.41422582084225551</v>
      </c>
      <c r="AW117" s="15"/>
      <c r="AX117" s="16">
        <f t="shared" si="21"/>
        <v>5.9379850972249265E-2</v>
      </c>
      <c r="AZ117" s="18">
        <f t="shared" si="39"/>
        <v>-2.9279226545713883E-3</v>
      </c>
      <c r="BA117" s="17">
        <f t="shared" si="40"/>
        <v>1.2337184173446468E-2</v>
      </c>
      <c r="BB117" s="12"/>
      <c r="BC117" s="12"/>
      <c r="BD117" s="12"/>
      <c r="BE117" s="12"/>
      <c r="BF117" s="12"/>
    </row>
    <row r="118" spans="1:58">
      <c r="A118" s="10" t="s">
        <v>535</v>
      </c>
      <c r="B118" s="10" t="s">
        <v>536</v>
      </c>
      <c r="D118" s="14">
        <f t="shared" si="31"/>
        <v>35</v>
      </c>
      <c r="E118" s="13">
        <f>Sheet2!E173/Sheet2!AO173</f>
        <v>0</v>
      </c>
      <c r="F118" s="13">
        <f>Sheet2!F173/Sheet2!AP173</f>
        <v>0</v>
      </c>
      <c r="G118" s="13">
        <f>Sheet2!G173/Sheet2!AQ173</f>
        <v>0</v>
      </c>
      <c r="H118" s="13">
        <f>Sheet2!H173/Sheet2!AR173</f>
        <v>0</v>
      </c>
      <c r="I118" s="13">
        <f>Sheet2!I173/Sheet2!AS173</f>
        <v>0</v>
      </c>
      <c r="J118" s="13">
        <f>Sheet2!J173/Sheet2!AT173</f>
        <v>0</v>
      </c>
      <c r="K118" s="13">
        <f>Sheet2!K173/Sheet2!AU173</f>
        <v>0</v>
      </c>
      <c r="L118" s="13">
        <f>Sheet2!L173/Sheet2!AO173</f>
        <v>0</v>
      </c>
      <c r="M118" s="13">
        <f>Sheet2!M173/Sheet2!AP173</f>
        <v>0</v>
      </c>
      <c r="N118" s="13">
        <f>Sheet2!N173/Sheet2!AQ173</f>
        <v>0</v>
      </c>
      <c r="O118" s="13">
        <f>Sheet2!O173/Sheet2!AR173</f>
        <v>0</v>
      </c>
      <c r="P118" s="13">
        <f>Sheet2!P173/Sheet2!AS173</f>
        <v>0</v>
      </c>
      <c r="Q118" s="13">
        <f>Sheet2!Q173/Sheet2!AT173</f>
        <v>0</v>
      </c>
      <c r="R118" s="13">
        <f>Sheet2!R173/Sheet2!AU173</f>
        <v>0</v>
      </c>
      <c r="S118" s="13">
        <f>Sheet2!S173/Sheet2!AO173</f>
        <v>0</v>
      </c>
      <c r="T118" s="13">
        <f>Sheet2!T173/Sheet2!AP173</f>
        <v>0</v>
      </c>
      <c r="U118" s="13">
        <f>Sheet2!U173/Sheet2!AQ173</f>
        <v>0</v>
      </c>
      <c r="V118" s="13">
        <f>Sheet2!V173/Sheet2!AR173</f>
        <v>0</v>
      </c>
      <c r="W118" s="13">
        <f>Sheet2!W173/Sheet2!AS173</f>
        <v>0</v>
      </c>
      <c r="X118" s="13">
        <f>Sheet2!X173/Sheet2!AT173</f>
        <v>7.02247191011236E-2</v>
      </c>
      <c r="Y118" s="13">
        <f>Sheet2!Y173/Sheet2!AU173</f>
        <v>1.8393258426966291E-2</v>
      </c>
      <c r="Z118" s="13">
        <f>Sheet2!Z173/Sheet2!AO173</f>
        <v>0</v>
      </c>
      <c r="AA118" s="13">
        <f>Sheet2!AA173/Sheet2!AP173</f>
        <v>0</v>
      </c>
      <c r="AB118" s="13">
        <f>Sheet2!AB173/Sheet2!AQ173</f>
        <v>0</v>
      </c>
      <c r="AC118" s="13">
        <f>Sheet2!AC173/Sheet2!AR173</f>
        <v>0</v>
      </c>
      <c r="AD118" s="13">
        <f>Sheet2!AD173/Sheet2!AS173</f>
        <v>0</v>
      </c>
      <c r="AE118" s="13">
        <f>Sheet2!AE173/Sheet2!AT173</f>
        <v>0</v>
      </c>
      <c r="AF118" s="13">
        <f>Sheet2!AF173/Sheet2!AU173</f>
        <v>0</v>
      </c>
      <c r="AG118" s="13">
        <f>Sheet2!AG173/Sheet2!AO173</f>
        <v>0</v>
      </c>
      <c r="AH118" s="13">
        <f>Sheet2!AH173/Sheet2!AP173</f>
        <v>0</v>
      </c>
      <c r="AI118" s="13">
        <f>Sheet2!AI173/Sheet2!AQ173</f>
        <v>0</v>
      </c>
      <c r="AJ118" s="13">
        <f>Sheet2!AJ173/Sheet2!AR173</f>
        <v>0</v>
      </c>
      <c r="AK118" s="13">
        <f>Sheet2!AK173/Sheet2!AS173</f>
        <v>0</v>
      </c>
      <c r="AL118" s="13">
        <f>Sheet2!AL173/Sheet2!AT173</f>
        <v>0</v>
      </c>
      <c r="AM118" s="13">
        <v>0</v>
      </c>
      <c r="AO118" s="10" t="s">
        <v>535</v>
      </c>
      <c r="AP118" s="15">
        <f t="shared" si="32"/>
        <v>0</v>
      </c>
      <c r="AQ118" s="15">
        <f t="shared" si="33"/>
        <v>0</v>
      </c>
      <c r="AR118" s="15">
        <f t="shared" si="34"/>
        <v>0</v>
      </c>
      <c r="AS118" s="15">
        <f t="shared" si="35"/>
        <v>0</v>
      </c>
      <c r="AT118" s="15">
        <f t="shared" si="36"/>
        <v>0</v>
      </c>
      <c r="AU118" s="15">
        <f t="shared" si="37"/>
        <v>7.02247191011236E-2</v>
      </c>
      <c r="AV118" s="15">
        <f t="shared" si="38"/>
        <v>3.0655430711610487E-2</v>
      </c>
      <c r="AW118" s="15"/>
      <c r="AX118" s="16">
        <f t="shared" si="21"/>
        <v>3.0569742367495181E-3</v>
      </c>
      <c r="AZ118" s="18">
        <f t="shared" si="39"/>
        <v>1.7080159064372261E-3</v>
      </c>
      <c r="BA118" s="17">
        <f t="shared" si="40"/>
        <v>0.44304054116364733</v>
      </c>
      <c r="BB118" s="12"/>
      <c r="BC118" s="12"/>
      <c r="BD118" s="12"/>
      <c r="BE118" s="12"/>
      <c r="BF118" s="12"/>
    </row>
    <row r="119" spans="1:58">
      <c r="A119" s="10" t="s">
        <v>537</v>
      </c>
      <c r="B119" s="10" t="s">
        <v>538</v>
      </c>
      <c r="D119" s="14">
        <f t="shared" si="31"/>
        <v>35</v>
      </c>
      <c r="E119" s="13">
        <f>Sheet2!E174/Sheet2!AO174</f>
        <v>0</v>
      </c>
      <c r="F119" s="13">
        <f>Sheet2!F174/Sheet2!AP174</f>
        <v>0</v>
      </c>
      <c r="G119" s="13">
        <f>Sheet2!G174/Sheet2!AQ174</f>
        <v>0</v>
      </c>
      <c r="H119" s="13">
        <f>Sheet2!H174/Sheet2!AR174</f>
        <v>0.43782837127845886</v>
      </c>
      <c r="I119" s="13">
        <f>Sheet2!I174/Sheet2!AS174</f>
        <v>0</v>
      </c>
      <c r="J119" s="13">
        <f>Sheet2!J174/Sheet2!AT174</f>
        <v>2.416812609457093</v>
      </c>
      <c r="K119" s="13">
        <f>Sheet2!K174/Sheet2!AU174</f>
        <v>0</v>
      </c>
      <c r="L119" s="13">
        <f>Sheet2!L174/Sheet2!AO174</f>
        <v>0</v>
      </c>
      <c r="M119" s="13">
        <f>Sheet2!M174/Sheet2!AP174</f>
        <v>0</v>
      </c>
      <c r="N119" s="13">
        <f>Sheet2!N174/Sheet2!AQ174</f>
        <v>0</v>
      </c>
      <c r="O119" s="13">
        <f>Sheet2!O174/Sheet2!AR174</f>
        <v>0</v>
      </c>
      <c r="P119" s="13">
        <f>Sheet2!P174/Sheet2!AS174</f>
        <v>0</v>
      </c>
      <c r="Q119" s="13">
        <f>Sheet2!Q174/Sheet2!AT174</f>
        <v>0</v>
      </c>
      <c r="R119" s="13">
        <f>Sheet2!R174/Sheet2!AU174</f>
        <v>0</v>
      </c>
      <c r="S119" s="13">
        <f>Sheet2!S174/Sheet2!AO174</f>
        <v>0</v>
      </c>
      <c r="T119" s="13">
        <f>Sheet2!T174/Sheet2!AP174</f>
        <v>0</v>
      </c>
      <c r="U119" s="13">
        <f>Sheet2!U174/Sheet2!AQ174</f>
        <v>0</v>
      </c>
      <c r="V119" s="13">
        <f>Sheet2!V174/Sheet2!AR174</f>
        <v>0</v>
      </c>
      <c r="W119" s="13">
        <f>Sheet2!W174/Sheet2!AS174</f>
        <v>0.47635726795096323</v>
      </c>
      <c r="X119" s="13">
        <f>Sheet2!X174/Sheet2!AT174</f>
        <v>0</v>
      </c>
      <c r="Y119" s="13">
        <f>Sheet2!Y174/Sheet2!AU174</f>
        <v>4.3782837127845885E-3</v>
      </c>
      <c r="Z119" s="13">
        <f>Sheet2!Z174/Sheet2!AO174</f>
        <v>0</v>
      </c>
      <c r="AA119" s="13">
        <f>Sheet2!AA174/Sheet2!AP174</f>
        <v>1.1077057793345009</v>
      </c>
      <c r="AB119" s="13">
        <f>Sheet2!AB174/Sheet2!AQ174</f>
        <v>0</v>
      </c>
      <c r="AC119" s="13">
        <f>Sheet2!AC174/Sheet2!AR174</f>
        <v>0</v>
      </c>
      <c r="AD119" s="13">
        <f>Sheet2!AD174/Sheet2!AS174</f>
        <v>0</v>
      </c>
      <c r="AE119" s="13">
        <f>Sheet2!AE174/Sheet2!AT174</f>
        <v>1.3458844133099826E-2</v>
      </c>
      <c r="AF119" s="13">
        <f>Sheet2!AF174/Sheet2!AU174</f>
        <v>0</v>
      </c>
      <c r="AG119" s="13">
        <f>Sheet2!AG174/Sheet2!AO174</f>
        <v>0</v>
      </c>
      <c r="AH119" s="13">
        <f>Sheet2!AH174/Sheet2!AP174</f>
        <v>0</v>
      </c>
      <c r="AI119" s="13">
        <f>Sheet2!AI174/Sheet2!AQ174</f>
        <v>0</v>
      </c>
      <c r="AJ119" s="13">
        <f>Sheet2!AJ174/Sheet2!AR174</f>
        <v>0</v>
      </c>
      <c r="AK119" s="13">
        <f>Sheet2!AK174/Sheet2!AS174</f>
        <v>0</v>
      </c>
      <c r="AL119" s="13">
        <f>Sheet2!AL174/Sheet2!AT174</f>
        <v>2.6269702276707531E-3</v>
      </c>
      <c r="AM119" s="13">
        <v>0</v>
      </c>
      <c r="AO119" s="10" t="s">
        <v>537</v>
      </c>
      <c r="AP119" s="15">
        <f t="shared" si="32"/>
        <v>0</v>
      </c>
      <c r="AQ119" s="15">
        <f t="shared" si="33"/>
        <v>1.1077057793345009</v>
      </c>
      <c r="AR119" s="15">
        <f t="shared" si="34"/>
        <v>0</v>
      </c>
      <c r="AS119" s="15">
        <f t="shared" si="35"/>
        <v>0.43782837127845886</v>
      </c>
      <c r="AT119" s="15">
        <f t="shared" si="36"/>
        <v>0.47635726795096323</v>
      </c>
      <c r="AU119" s="15">
        <f t="shared" si="37"/>
        <v>2.4328984238178637</v>
      </c>
      <c r="AV119" s="15">
        <f t="shared" si="38"/>
        <v>7.2971395213076475E-3</v>
      </c>
      <c r="AW119" s="15"/>
      <c r="AX119" s="16">
        <f t="shared" si="21"/>
        <v>0.13521475702736652</v>
      </c>
      <c r="AZ119" s="18">
        <f t="shared" si="39"/>
        <v>2.4406557952962166E-2</v>
      </c>
      <c r="BA119" s="17">
        <f t="shared" si="40"/>
        <v>8.4658127153555238E-2</v>
      </c>
      <c r="BB119" s="12"/>
      <c r="BC119" s="12"/>
      <c r="BD119" s="12"/>
      <c r="BE119" s="12"/>
      <c r="BF119" s="12"/>
    </row>
    <row r="120" spans="1:58">
      <c r="A120" s="10" t="s">
        <v>541</v>
      </c>
      <c r="B120" s="10" t="s">
        <v>542</v>
      </c>
      <c r="D120" s="14">
        <f t="shared" si="31"/>
        <v>35</v>
      </c>
      <c r="E120" s="13">
        <f>Sheet2!E176/Sheet2!AO176</f>
        <v>0</v>
      </c>
      <c r="F120" s="13">
        <f>Sheet2!F176/Sheet2!AP176</f>
        <v>0</v>
      </c>
      <c r="G120" s="13">
        <f>Sheet2!G176/Sheet2!AQ176</f>
        <v>0</v>
      </c>
      <c r="H120" s="13">
        <f>Sheet2!H176/Sheet2!AR176</f>
        <v>0</v>
      </c>
      <c r="I120" s="13">
        <f>Sheet2!I176/Sheet2!AS176</f>
        <v>0</v>
      </c>
      <c r="J120" s="13">
        <f>Sheet2!J176/Sheet2!AT176</f>
        <v>0</v>
      </c>
      <c r="K120" s="13">
        <f>Sheet2!K176/Sheet2!AU176</f>
        <v>0</v>
      </c>
      <c r="L120" s="13">
        <f>Sheet2!L176/Sheet2!AO176</f>
        <v>0</v>
      </c>
      <c r="M120" s="13">
        <f>Sheet2!M176/Sheet2!AP176</f>
        <v>0</v>
      </c>
      <c r="N120" s="13">
        <f>Sheet2!N176/Sheet2!AQ176</f>
        <v>0</v>
      </c>
      <c r="O120" s="13">
        <f>Sheet2!O176/Sheet2!AR176</f>
        <v>0</v>
      </c>
      <c r="P120" s="13">
        <f>Sheet2!P176/Sheet2!AS176</f>
        <v>0</v>
      </c>
      <c r="Q120" s="13">
        <f>Sheet2!Q176/Sheet2!AT176</f>
        <v>0</v>
      </c>
      <c r="R120" s="13">
        <f>Sheet2!R176/Sheet2!AU176</f>
        <v>0</v>
      </c>
      <c r="S120" s="13">
        <f>Sheet2!S176/Sheet2!AO176</f>
        <v>0</v>
      </c>
      <c r="T120" s="13">
        <f>Sheet2!T176/Sheet2!AP176</f>
        <v>0</v>
      </c>
      <c r="U120" s="13">
        <f>Sheet2!U176/Sheet2!AQ176</f>
        <v>0</v>
      </c>
      <c r="V120" s="13">
        <f>Sheet2!V176/Sheet2!AR176</f>
        <v>0</v>
      </c>
      <c r="W120" s="13">
        <f>Sheet2!W176/Sheet2!AS176</f>
        <v>0</v>
      </c>
      <c r="X120" s="13">
        <f>Sheet2!X176/Sheet2!AT176</f>
        <v>8.8539361365791967E-4</v>
      </c>
      <c r="Y120" s="13">
        <f>Sheet2!Y176/Sheet2!AU176</f>
        <v>0</v>
      </c>
      <c r="Z120" s="13">
        <f>Sheet2!Z176/Sheet2!AO176</f>
        <v>0</v>
      </c>
      <c r="AA120" s="13">
        <f>Sheet2!AA176/Sheet2!AP176</f>
        <v>2.2130888397091369E-5</v>
      </c>
      <c r="AB120" s="13">
        <f>Sheet2!AB176/Sheet2!AQ176</f>
        <v>0</v>
      </c>
      <c r="AC120" s="13">
        <f>Sheet2!AC176/Sheet2!AR176</f>
        <v>0</v>
      </c>
      <c r="AD120" s="13">
        <f>Sheet2!AD176/Sheet2!AS176</f>
        <v>3.161555485298767E-7</v>
      </c>
      <c r="AE120" s="13">
        <f>Sheet2!AE176/Sheet2!AT176</f>
        <v>1.1065444198545684E-6</v>
      </c>
      <c r="AF120" s="13">
        <f>Sheet2!AF176/Sheet2!AU176</f>
        <v>0</v>
      </c>
      <c r="AG120" s="13">
        <f>Sheet2!AG176/Sheet2!AO176</f>
        <v>0</v>
      </c>
      <c r="AH120" s="13">
        <f>Sheet2!AH176/Sheet2!AP176</f>
        <v>0</v>
      </c>
      <c r="AI120" s="13">
        <f>Sheet2!AI176/Sheet2!AQ176</f>
        <v>0</v>
      </c>
      <c r="AJ120" s="13">
        <f>Sheet2!AJ176/Sheet2!AR176</f>
        <v>0</v>
      </c>
      <c r="AK120" s="13">
        <f>Sheet2!AK176/Sheet2!AS176</f>
        <v>0</v>
      </c>
      <c r="AL120" s="13">
        <f>Sheet2!AL176/Sheet2!AT176</f>
        <v>0</v>
      </c>
      <c r="AM120" s="13">
        <v>0</v>
      </c>
      <c r="AO120" s="10" t="s">
        <v>541</v>
      </c>
      <c r="AP120" s="15">
        <f t="shared" si="32"/>
        <v>0</v>
      </c>
      <c r="AQ120" s="15">
        <f t="shared" si="33"/>
        <v>2.2130888397091369E-5</v>
      </c>
      <c r="AR120" s="15">
        <f t="shared" si="34"/>
        <v>0</v>
      </c>
      <c r="AS120" s="15">
        <f t="shared" si="35"/>
        <v>0</v>
      </c>
      <c r="AT120" s="15">
        <f t="shared" si="36"/>
        <v>3.161555485298767E-7</v>
      </c>
      <c r="AU120" s="15">
        <f t="shared" si="37"/>
        <v>8.865001580777742E-4</v>
      </c>
      <c r="AV120" s="15">
        <f t="shared" si="38"/>
        <v>0</v>
      </c>
      <c r="AW120" s="15"/>
      <c r="AX120" s="16">
        <f t="shared" si="21"/>
        <v>2.7543854606769558E-5</v>
      </c>
      <c r="AZ120" s="18">
        <f t="shared" si="39"/>
        <v>1.3080464549376011E-5</v>
      </c>
      <c r="BA120" s="17">
        <f t="shared" si="40"/>
        <v>0.17174141910119581</v>
      </c>
      <c r="BB120" s="12"/>
      <c r="BC120" s="12"/>
      <c r="BD120" s="12"/>
      <c r="BE120" s="12"/>
      <c r="BF120" s="12"/>
    </row>
    <row r="121" spans="1:58">
      <c r="A121" s="10" t="s">
        <v>543</v>
      </c>
      <c r="B121" s="10" t="s">
        <v>544</v>
      </c>
      <c r="D121" s="14">
        <f t="shared" si="31"/>
        <v>35</v>
      </c>
      <c r="E121" s="13">
        <f>Sheet2!E177/Sheet2!AO177</f>
        <v>0</v>
      </c>
      <c r="F121" s="13">
        <f>Sheet2!F177/Sheet2!AP177</f>
        <v>0</v>
      </c>
      <c r="G121" s="13">
        <f>Sheet2!G177/Sheet2!AQ177</f>
        <v>0</v>
      </c>
      <c r="H121" s="13">
        <f>Sheet2!H177/Sheet2!AR177</f>
        <v>0</v>
      </c>
      <c r="I121" s="13">
        <f>Sheet2!I177/Sheet2!AS177</f>
        <v>3.7816091954022989E-2</v>
      </c>
      <c r="J121" s="13">
        <f>Sheet2!J177/Sheet2!AT177</f>
        <v>0</v>
      </c>
      <c r="K121" s="13">
        <f>Sheet2!K177/Sheet2!AU177</f>
        <v>0.14942528735632185</v>
      </c>
      <c r="L121" s="13">
        <f>Sheet2!L177/Sheet2!AO177</f>
        <v>0</v>
      </c>
      <c r="M121" s="13">
        <f>Sheet2!M177/Sheet2!AP177</f>
        <v>0</v>
      </c>
      <c r="N121" s="13">
        <f>Sheet2!N177/Sheet2!AQ177</f>
        <v>0</v>
      </c>
      <c r="O121" s="13">
        <f>Sheet2!O177/Sheet2!AR177</f>
        <v>0</v>
      </c>
      <c r="P121" s="13">
        <f>Sheet2!P177/Sheet2!AS177</f>
        <v>0</v>
      </c>
      <c r="Q121" s="13">
        <f>Sheet2!Q177/Sheet2!AT177</f>
        <v>0</v>
      </c>
      <c r="R121" s="13">
        <f>Sheet2!R177/Sheet2!AU177</f>
        <v>0</v>
      </c>
      <c r="S121" s="13">
        <f>Sheet2!S177/Sheet2!AO177</f>
        <v>0</v>
      </c>
      <c r="T121" s="13">
        <f>Sheet2!T177/Sheet2!AP177</f>
        <v>0</v>
      </c>
      <c r="U121" s="13">
        <f>Sheet2!U177/Sheet2!AQ177</f>
        <v>0</v>
      </c>
      <c r="V121" s="13">
        <f>Sheet2!V177/Sheet2!AR177</f>
        <v>0</v>
      </c>
      <c r="W121" s="13">
        <f>Sheet2!W177/Sheet2!AS177</f>
        <v>0</v>
      </c>
      <c r="X121" s="13">
        <f>Sheet2!X177/Sheet2!AT177</f>
        <v>0</v>
      </c>
      <c r="Y121" s="13">
        <f>Sheet2!Y177/Sheet2!AU177</f>
        <v>0</v>
      </c>
      <c r="Z121" s="13">
        <f>Sheet2!Z177/Sheet2!AO177</f>
        <v>0</v>
      </c>
      <c r="AA121" s="13">
        <f>Sheet2!AA177/Sheet2!AP177</f>
        <v>0</v>
      </c>
      <c r="AB121" s="13">
        <f>Sheet2!AB177/Sheet2!AQ177</f>
        <v>0</v>
      </c>
      <c r="AC121" s="13">
        <f>Sheet2!AC177/Sheet2!AR177</f>
        <v>0</v>
      </c>
      <c r="AD121" s="13">
        <f>Sheet2!AD177/Sheet2!AS177</f>
        <v>1.9770114942528737E-5</v>
      </c>
      <c r="AE121" s="13">
        <f>Sheet2!AE177/Sheet2!AT177</f>
        <v>2.0689655172413793E-5</v>
      </c>
      <c r="AF121" s="13">
        <f>Sheet2!AF177/Sheet2!AU177</f>
        <v>0</v>
      </c>
      <c r="AG121" s="13">
        <f>Sheet2!AG177/Sheet2!AO177</f>
        <v>0</v>
      </c>
      <c r="AH121" s="13">
        <f>Sheet2!AH177/Sheet2!AP177</f>
        <v>0</v>
      </c>
      <c r="AI121" s="13">
        <f>Sheet2!AI177/Sheet2!AQ177</f>
        <v>0</v>
      </c>
      <c r="AJ121" s="13">
        <f>Sheet2!AJ177/Sheet2!AR177</f>
        <v>0</v>
      </c>
      <c r="AK121" s="13">
        <f>Sheet2!AK177/Sheet2!AS177</f>
        <v>0</v>
      </c>
      <c r="AL121" s="13">
        <f>Sheet2!AL177/Sheet2!AT177</f>
        <v>0</v>
      </c>
      <c r="AM121" s="13">
        <v>0</v>
      </c>
      <c r="AO121" s="10" t="s">
        <v>543</v>
      </c>
      <c r="AP121" s="15">
        <f t="shared" si="32"/>
        <v>0</v>
      </c>
      <c r="AQ121" s="15">
        <f t="shared" si="33"/>
        <v>0</v>
      </c>
      <c r="AR121" s="15">
        <f t="shared" si="34"/>
        <v>0</v>
      </c>
      <c r="AS121" s="15">
        <f t="shared" si="35"/>
        <v>0</v>
      </c>
      <c r="AT121" s="15">
        <f t="shared" si="36"/>
        <v>3.7835862068965519E-2</v>
      </c>
      <c r="AU121" s="15">
        <f t="shared" si="37"/>
        <v>2.0689655172413793E-5</v>
      </c>
      <c r="AV121" s="15">
        <f t="shared" si="38"/>
        <v>0.24904214559386975</v>
      </c>
      <c r="AW121" s="15"/>
      <c r="AX121" s="16">
        <f t="shared" si="21"/>
        <v>8.6938999187275053E-3</v>
      </c>
      <c r="AZ121" s="18">
        <f t="shared" si="39"/>
        <v>5.5406159313869481E-3</v>
      </c>
      <c r="BA121" s="17">
        <f t="shared" si="40"/>
        <v>0.3983812353973038</v>
      </c>
      <c r="BB121" s="12"/>
      <c r="BC121" s="12"/>
      <c r="BD121" s="12"/>
      <c r="BE121" s="12"/>
      <c r="BF121" s="12"/>
    </row>
    <row r="122" spans="1:58">
      <c r="A122" s="10" t="s">
        <v>547</v>
      </c>
      <c r="B122" s="10" t="s">
        <v>548</v>
      </c>
      <c r="D122" s="14">
        <f t="shared" si="31"/>
        <v>35</v>
      </c>
      <c r="E122" s="13">
        <f>Sheet2!E179/Sheet2!AO179</f>
        <v>0</v>
      </c>
      <c r="F122" s="13">
        <f>Sheet2!F179/Sheet2!AP179</f>
        <v>0.10226049515608181</v>
      </c>
      <c r="G122" s="13">
        <f>Sheet2!G179/Sheet2!AQ179</f>
        <v>4.8977395048439183E-2</v>
      </c>
      <c r="H122" s="13">
        <f>Sheet2!H179/Sheet2!AR179</f>
        <v>0</v>
      </c>
      <c r="I122" s="13">
        <f>Sheet2!I179/Sheet2!AS179</f>
        <v>0.16146393972012918</v>
      </c>
      <c r="J122" s="13">
        <f>Sheet2!J179/Sheet2!AT179</f>
        <v>0.31506996770721207</v>
      </c>
      <c r="K122" s="13">
        <f>Sheet2!K179/Sheet2!AU179</f>
        <v>0</v>
      </c>
      <c r="L122" s="13">
        <f>Sheet2!L179/Sheet2!AO179</f>
        <v>0</v>
      </c>
      <c r="M122" s="13">
        <f>Sheet2!M179/Sheet2!AP179</f>
        <v>0</v>
      </c>
      <c r="N122" s="13">
        <f>Sheet2!N179/Sheet2!AQ179</f>
        <v>0</v>
      </c>
      <c r="O122" s="13">
        <f>Sheet2!O179/Sheet2!AR179</f>
        <v>0</v>
      </c>
      <c r="P122" s="13">
        <f>Sheet2!P179/Sheet2!AS179</f>
        <v>0</v>
      </c>
      <c r="Q122" s="13">
        <f>Sheet2!Q179/Sheet2!AT179</f>
        <v>0</v>
      </c>
      <c r="R122" s="13">
        <f>Sheet2!R179/Sheet2!AU179</f>
        <v>0</v>
      </c>
      <c r="S122" s="13">
        <f>Sheet2!S179/Sheet2!AO179</f>
        <v>7.481162540365985E-3</v>
      </c>
      <c r="T122" s="13">
        <f>Sheet2!T179/Sheet2!AP179</f>
        <v>3.2292787944025834E-4</v>
      </c>
      <c r="U122" s="13">
        <f>Sheet2!U179/Sheet2!AQ179</f>
        <v>1.6707427341227127E-2</v>
      </c>
      <c r="V122" s="13">
        <f>Sheet2!V179/Sheet2!AR179</f>
        <v>1.2960441334768568E-2</v>
      </c>
      <c r="W122" s="13">
        <f>Sheet2!W179/Sheet2!AS179</f>
        <v>4.2072120559741657E-4</v>
      </c>
      <c r="X122" s="13">
        <f>Sheet2!X179/Sheet2!AT179</f>
        <v>1.8340150699677072E-3</v>
      </c>
      <c r="Y122" s="13">
        <f>Sheet2!Y179/Sheet2!AU179</f>
        <v>3.2000538213132401E-3</v>
      </c>
      <c r="Z122" s="13">
        <f>Sheet2!Z179/Sheet2!AO179</f>
        <v>0</v>
      </c>
      <c r="AA122" s="13">
        <f>Sheet2!AA179/Sheet2!AP179</f>
        <v>0</v>
      </c>
      <c r="AB122" s="13">
        <f>Sheet2!AB179/Sheet2!AQ179</f>
        <v>0</v>
      </c>
      <c r="AC122" s="13">
        <f>Sheet2!AC179/Sheet2!AR179</f>
        <v>1.3455328310010763E-4</v>
      </c>
      <c r="AD122" s="13">
        <f>Sheet2!AD179/Sheet2!AS179</f>
        <v>0</v>
      </c>
      <c r="AE122" s="13">
        <f>Sheet2!AE179/Sheet2!AT179</f>
        <v>0</v>
      </c>
      <c r="AF122" s="13">
        <f>Sheet2!AF179/Sheet2!AU179</f>
        <v>6.8998923573735196E-5</v>
      </c>
      <c r="AG122" s="13">
        <f>Sheet2!AG179/Sheet2!AO179</f>
        <v>0</v>
      </c>
      <c r="AH122" s="13">
        <f>Sheet2!AH179/Sheet2!AP179</f>
        <v>0</v>
      </c>
      <c r="AI122" s="13">
        <f>Sheet2!AI179/Sheet2!AQ179</f>
        <v>0</v>
      </c>
      <c r="AJ122" s="13">
        <f>Sheet2!AJ179/Sheet2!AR179</f>
        <v>0</v>
      </c>
      <c r="AK122" s="13">
        <f>Sheet2!AK179/Sheet2!AS179</f>
        <v>0</v>
      </c>
      <c r="AL122" s="13">
        <f>Sheet2!AL179/Sheet2!AT179</f>
        <v>0</v>
      </c>
      <c r="AM122" s="13">
        <v>0</v>
      </c>
      <c r="AO122" s="10" t="s">
        <v>547</v>
      </c>
      <c r="AP122" s="15">
        <f t="shared" si="32"/>
        <v>7.481162540365985E-3</v>
      </c>
      <c r="AQ122" s="15">
        <f t="shared" si="33"/>
        <v>0.10258342303552206</v>
      </c>
      <c r="AR122" s="15">
        <f t="shared" si="34"/>
        <v>6.5684822389666303E-2</v>
      </c>
      <c r="AS122" s="15">
        <f t="shared" si="35"/>
        <v>1.3094994617868677E-2</v>
      </c>
      <c r="AT122" s="15">
        <f t="shared" si="36"/>
        <v>0.16188466092572659</v>
      </c>
      <c r="AU122" s="15">
        <f t="shared" si="37"/>
        <v>0.31690398277717979</v>
      </c>
      <c r="AV122" s="15">
        <f t="shared" si="38"/>
        <v>5.4484212414782915E-3</v>
      </c>
      <c r="AW122" s="15"/>
      <c r="AX122" s="16">
        <f t="shared" ref="AX122:AX137" si="41">SUM(AP122:AV122)/33</f>
        <v>2.0396408106903262E-2</v>
      </c>
      <c r="AZ122" s="18">
        <f t="shared" si="39"/>
        <v>4.0014774729839019E-3</v>
      </c>
      <c r="BA122" s="17">
        <f t="shared" si="40"/>
        <v>0.13948385082237941</v>
      </c>
      <c r="BB122" s="12"/>
      <c r="BC122" s="12"/>
      <c r="BD122" s="12"/>
      <c r="BE122" s="12"/>
      <c r="BF122" s="12"/>
    </row>
    <row r="123" spans="1:58">
      <c r="A123" s="10" t="s">
        <v>549</v>
      </c>
      <c r="B123" s="10" t="s">
        <v>550</v>
      </c>
      <c r="D123" s="14">
        <f t="shared" si="31"/>
        <v>35</v>
      </c>
      <c r="E123" s="13">
        <f>Sheet2!E180/Sheet2!AO180</f>
        <v>0</v>
      </c>
      <c r="F123" s="13">
        <f>Sheet2!F180/Sheet2!AP180</f>
        <v>0</v>
      </c>
      <c r="G123" s="13">
        <f>Sheet2!G180/Sheet2!AQ180</f>
        <v>5.3763440860215055E-2</v>
      </c>
      <c r="H123" s="13">
        <f>Sheet2!H180/Sheet2!AR180</f>
        <v>0</v>
      </c>
      <c r="I123" s="13">
        <f>Sheet2!I180/Sheet2!AS180</f>
        <v>0.23655913978494625</v>
      </c>
      <c r="J123" s="13">
        <f>Sheet2!J180/Sheet2!AT180</f>
        <v>0</v>
      </c>
      <c r="K123" s="13">
        <f>Sheet2!K180/Sheet2!AU180</f>
        <v>0.35446455913978497</v>
      </c>
      <c r="L123" s="13">
        <f>Sheet2!L180/Sheet2!AO180</f>
        <v>0</v>
      </c>
      <c r="M123" s="13">
        <f>Sheet2!M180/Sheet2!AP180</f>
        <v>0</v>
      </c>
      <c r="N123" s="13">
        <f>Sheet2!N180/Sheet2!AQ180</f>
        <v>0</v>
      </c>
      <c r="O123" s="13">
        <f>Sheet2!O180/Sheet2!AR180</f>
        <v>0</v>
      </c>
      <c r="P123" s="13">
        <f>Sheet2!P180/Sheet2!AS180</f>
        <v>0</v>
      </c>
      <c r="Q123" s="13">
        <f>Sheet2!Q180/Sheet2!AT180</f>
        <v>0</v>
      </c>
      <c r="R123" s="13">
        <f>Sheet2!R180/Sheet2!AU180</f>
        <v>0</v>
      </c>
      <c r="S123" s="13">
        <f>Sheet2!S180/Sheet2!AO180</f>
        <v>5.7169892473118281E-2</v>
      </c>
      <c r="T123" s="13">
        <f>Sheet2!T180/Sheet2!AP180</f>
        <v>3.9174451612903227E-2</v>
      </c>
      <c r="U123" s="13">
        <f>Sheet2!U180/Sheet2!AQ180</f>
        <v>2.4331032258064517E-2</v>
      </c>
      <c r="V123" s="13">
        <f>Sheet2!V180/Sheet2!AR180</f>
        <v>0.22239969892473119</v>
      </c>
      <c r="W123" s="13">
        <f>Sheet2!W180/Sheet2!AS180</f>
        <v>0.15847015053763441</v>
      </c>
      <c r="X123" s="13">
        <f>Sheet2!X180/Sheet2!AT180</f>
        <v>8.9770279569892475E-2</v>
      </c>
      <c r="Y123" s="13">
        <f>Sheet2!Y180/Sheet2!AU180</f>
        <v>0.11517169892473118</v>
      </c>
      <c r="Z123" s="13">
        <f>Sheet2!Z180/Sheet2!AO180</f>
        <v>9.2473118279569897E-4</v>
      </c>
      <c r="AA123" s="13">
        <f>Sheet2!AA180/Sheet2!AP180</f>
        <v>0</v>
      </c>
      <c r="AB123" s="13">
        <f>Sheet2!AB180/Sheet2!AQ180</f>
        <v>5.3326537634408602E-2</v>
      </c>
      <c r="AC123" s="13">
        <f>Sheet2!AC180/Sheet2!AR180</f>
        <v>1.3391311827956989E-2</v>
      </c>
      <c r="AD123" s="13">
        <f>Sheet2!AD180/Sheet2!AS180</f>
        <v>1.5392043010752688E-3</v>
      </c>
      <c r="AE123" s="13">
        <f>Sheet2!AE180/Sheet2!AT180</f>
        <v>3.7741935483870967E-4</v>
      </c>
      <c r="AF123" s="13">
        <f>Sheet2!AF180/Sheet2!AU180</f>
        <v>2.150537634408602E-5</v>
      </c>
      <c r="AG123" s="13">
        <f>Sheet2!AG180/Sheet2!AO180</f>
        <v>0</v>
      </c>
      <c r="AH123" s="13">
        <f>Sheet2!AH180/Sheet2!AP180</f>
        <v>0</v>
      </c>
      <c r="AI123" s="13">
        <f>Sheet2!AI180/Sheet2!AQ180</f>
        <v>0</v>
      </c>
      <c r="AJ123" s="13">
        <f>Sheet2!AJ180/Sheet2!AR180</f>
        <v>0</v>
      </c>
      <c r="AK123" s="13">
        <f>Sheet2!AK180/Sheet2!AS180</f>
        <v>0</v>
      </c>
      <c r="AL123" s="13">
        <f>Sheet2!AL180/Sheet2!AT180</f>
        <v>0</v>
      </c>
      <c r="AM123" s="13">
        <v>0</v>
      </c>
      <c r="AO123" s="10" t="s">
        <v>549</v>
      </c>
      <c r="AP123" s="15">
        <f t="shared" si="32"/>
        <v>5.8094623655913981E-2</v>
      </c>
      <c r="AQ123" s="15">
        <f t="shared" si="33"/>
        <v>3.9174451612903227E-2</v>
      </c>
      <c r="AR123" s="15">
        <f t="shared" si="34"/>
        <v>0.13142101075268819</v>
      </c>
      <c r="AS123" s="15">
        <f t="shared" si="35"/>
        <v>0.23579101075268818</v>
      </c>
      <c r="AT123" s="15">
        <f t="shared" si="36"/>
        <v>0.39656849462365595</v>
      </c>
      <c r="AU123" s="15">
        <f t="shared" si="37"/>
        <v>9.0147698924731179E-2</v>
      </c>
      <c r="AV123" s="15">
        <f t="shared" si="38"/>
        <v>0.78276293906810046</v>
      </c>
      <c r="AW123" s="15"/>
      <c r="AX123" s="16">
        <f t="shared" si="41"/>
        <v>5.2544249375475194E-2</v>
      </c>
      <c r="AZ123" s="18">
        <f t="shared" si="39"/>
        <v>1.814162734699859E-2</v>
      </c>
      <c r="BA123" s="17">
        <f t="shared" si="40"/>
        <v>0.51783715527672303</v>
      </c>
      <c r="BB123" s="12"/>
      <c r="BC123" s="12"/>
      <c r="BD123" s="12"/>
      <c r="BE123" s="12"/>
      <c r="BF123" s="12"/>
    </row>
    <row r="124" spans="1:58">
      <c r="A124" s="10" t="s">
        <v>553</v>
      </c>
      <c r="B124" s="10" t="s">
        <v>554</v>
      </c>
      <c r="D124" s="14">
        <f t="shared" si="31"/>
        <v>35</v>
      </c>
      <c r="E124" s="13">
        <f>Sheet2!E182/Sheet2!AO182</f>
        <v>0</v>
      </c>
      <c r="F124" s="13">
        <f>Sheet2!F182/Sheet2!AP182</f>
        <v>0</v>
      </c>
      <c r="G124" s="13">
        <f>Sheet2!G182/Sheet2!AQ182</f>
        <v>0.14285714285714285</v>
      </c>
      <c r="H124" s="13">
        <f>Sheet2!H182/Sheet2!AR182</f>
        <v>0</v>
      </c>
      <c r="I124" s="13">
        <f>Sheet2!I182/Sheet2!AS182</f>
        <v>0</v>
      </c>
      <c r="J124" s="13">
        <f>Sheet2!J182/Sheet2!AT182</f>
        <v>0</v>
      </c>
      <c r="K124" s="13">
        <f>Sheet2!K182/Sheet2!AU182</f>
        <v>0</v>
      </c>
      <c r="L124" s="13">
        <f>Sheet2!L182/Sheet2!AO182</f>
        <v>0</v>
      </c>
      <c r="M124" s="13">
        <f>Sheet2!M182/Sheet2!AP182</f>
        <v>0</v>
      </c>
      <c r="N124" s="13">
        <f>Sheet2!N182/Sheet2!AQ182</f>
        <v>0</v>
      </c>
      <c r="O124" s="13">
        <f>Sheet2!O182/Sheet2!AR182</f>
        <v>0</v>
      </c>
      <c r="P124" s="13">
        <f>Sheet2!P182/Sheet2!AS182</f>
        <v>0</v>
      </c>
      <c r="Q124" s="13">
        <f>Sheet2!Q182/Sheet2!AT182</f>
        <v>0</v>
      </c>
      <c r="R124" s="13">
        <f>Sheet2!R182/Sheet2!AU182</f>
        <v>0</v>
      </c>
      <c r="S124" s="13">
        <f>Sheet2!S182/Sheet2!AO182</f>
        <v>0</v>
      </c>
      <c r="T124" s="13">
        <f>Sheet2!T182/Sheet2!AP182</f>
        <v>0</v>
      </c>
      <c r="U124" s="13">
        <f>Sheet2!U182/Sheet2!AQ182</f>
        <v>0</v>
      </c>
      <c r="V124" s="13">
        <f>Sheet2!V182/Sheet2!AR182</f>
        <v>7.0178571428571423E-2</v>
      </c>
      <c r="W124" s="13">
        <f>Sheet2!W182/Sheet2!AS182</f>
        <v>3.4073214285714283E-2</v>
      </c>
      <c r="X124" s="13">
        <f>Sheet2!X182/Sheet2!AT182</f>
        <v>5.1189642857142857E-2</v>
      </c>
      <c r="Y124" s="13">
        <f>Sheet2!Y182/Sheet2!AU182</f>
        <v>4.8862142857142854E-2</v>
      </c>
      <c r="Z124" s="13">
        <f>Sheet2!Z182/Sheet2!AO182</f>
        <v>0</v>
      </c>
      <c r="AA124" s="13">
        <f>Sheet2!AA182/Sheet2!AP182</f>
        <v>0</v>
      </c>
      <c r="AB124" s="13">
        <f>Sheet2!AB182/Sheet2!AQ182</f>
        <v>0</v>
      </c>
      <c r="AC124" s="13">
        <f>Sheet2!AC182/Sheet2!AR182</f>
        <v>0</v>
      </c>
      <c r="AD124" s="13">
        <f>Sheet2!AD182/Sheet2!AS182</f>
        <v>0</v>
      </c>
      <c r="AE124" s="13">
        <f>Sheet2!AE182/Sheet2!AT182</f>
        <v>0</v>
      </c>
      <c r="AF124" s="13">
        <f>Sheet2!AF182/Sheet2!AU182</f>
        <v>0</v>
      </c>
      <c r="AG124" s="13">
        <f>Sheet2!AG182/Sheet2!AO182</f>
        <v>0</v>
      </c>
      <c r="AH124" s="13">
        <f>Sheet2!AH182/Sheet2!AP182</f>
        <v>0</v>
      </c>
      <c r="AI124" s="13">
        <f>Sheet2!AI182/Sheet2!AQ182</f>
        <v>0</v>
      </c>
      <c r="AJ124" s="13">
        <f>Sheet2!AJ182/Sheet2!AR182</f>
        <v>0</v>
      </c>
      <c r="AK124" s="13">
        <f>Sheet2!AK182/Sheet2!AS182</f>
        <v>0</v>
      </c>
      <c r="AL124" s="13">
        <f>Sheet2!AL182/Sheet2!AT182</f>
        <v>0</v>
      </c>
      <c r="AM124" s="13">
        <v>0</v>
      </c>
      <c r="AO124" s="10" t="s">
        <v>553</v>
      </c>
      <c r="AP124" s="15">
        <f t="shared" si="32"/>
        <v>0</v>
      </c>
      <c r="AQ124" s="15">
        <f t="shared" si="33"/>
        <v>0</v>
      </c>
      <c r="AR124" s="15">
        <f t="shared" si="34"/>
        <v>0.14285714285714285</v>
      </c>
      <c r="AS124" s="15">
        <f t="shared" si="35"/>
        <v>7.0178571428571423E-2</v>
      </c>
      <c r="AT124" s="15">
        <f t="shared" si="36"/>
        <v>3.4073214285714283E-2</v>
      </c>
      <c r="AU124" s="15">
        <f t="shared" si="37"/>
        <v>5.1189642857142857E-2</v>
      </c>
      <c r="AV124" s="15">
        <f t="shared" si="38"/>
        <v>8.1436904761904752E-2</v>
      </c>
      <c r="AW124" s="15"/>
      <c r="AX124" s="16">
        <f t="shared" si="41"/>
        <v>1.1507135642135641E-2</v>
      </c>
      <c r="AZ124" s="18">
        <f t="shared" si="39"/>
        <v>1.7326213038452176E-3</v>
      </c>
      <c r="BA124" s="17">
        <f t="shared" si="40"/>
        <v>0.13295978021960833</v>
      </c>
      <c r="BB124" s="12"/>
      <c r="BC124" s="12"/>
      <c r="BD124" s="12"/>
      <c r="BE124" s="12"/>
      <c r="BF124" s="12"/>
    </row>
    <row r="125" spans="1:58">
      <c r="A125" s="10" t="s">
        <v>555</v>
      </c>
      <c r="B125" s="10" t="s">
        <v>556</v>
      </c>
      <c r="D125" s="14">
        <f t="shared" si="31"/>
        <v>35</v>
      </c>
      <c r="E125" s="13">
        <f>Sheet2!E183/Sheet2!AO183</f>
        <v>0</v>
      </c>
      <c r="F125" s="13">
        <f>Sheet2!F183/Sheet2!AP183</f>
        <v>0</v>
      </c>
      <c r="G125" s="13">
        <f>Sheet2!G183/Sheet2!AQ183</f>
        <v>0</v>
      </c>
      <c r="H125" s="13">
        <f>Sheet2!H183/Sheet2!AR183</f>
        <v>0</v>
      </c>
      <c r="I125" s="13">
        <f>Sheet2!I183/Sheet2!AS183</f>
        <v>0</v>
      </c>
      <c r="J125" s="13">
        <f>Sheet2!J183/Sheet2!AT183</f>
        <v>0</v>
      </c>
      <c r="K125" s="13">
        <f>Sheet2!K183/Sheet2!AU183</f>
        <v>0</v>
      </c>
      <c r="L125" s="13">
        <f>Sheet2!L183/Sheet2!AO183</f>
        <v>0</v>
      </c>
      <c r="M125" s="13">
        <f>Sheet2!M183/Sheet2!AP183</f>
        <v>0</v>
      </c>
      <c r="N125" s="13">
        <f>Sheet2!N183/Sheet2!AQ183</f>
        <v>0</v>
      </c>
      <c r="O125" s="13">
        <f>Sheet2!O183/Sheet2!AR183</f>
        <v>0</v>
      </c>
      <c r="P125" s="13">
        <f>Sheet2!P183/Sheet2!AS183</f>
        <v>0</v>
      </c>
      <c r="Q125" s="13">
        <f>Sheet2!Q183/Sheet2!AT183</f>
        <v>0</v>
      </c>
      <c r="R125" s="13">
        <f>Sheet2!R183/Sheet2!AU183</f>
        <v>0</v>
      </c>
      <c r="S125" s="13">
        <f>Sheet2!S183/Sheet2!AO183</f>
        <v>0</v>
      </c>
      <c r="T125" s="13">
        <f>Sheet2!T183/Sheet2!AP183</f>
        <v>0</v>
      </c>
      <c r="U125" s="13">
        <f>Sheet2!U183/Sheet2!AQ183</f>
        <v>0</v>
      </c>
      <c r="V125" s="13">
        <f>Sheet2!V183/Sheet2!AR183</f>
        <v>0</v>
      </c>
      <c r="W125" s="13">
        <f>Sheet2!W183/Sheet2!AS183</f>
        <v>0</v>
      </c>
      <c r="X125" s="13">
        <f>Sheet2!X183/Sheet2!AT183</f>
        <v>0</v>
      </c>
      <c r="Y125" s="13">
        <f>Sheet2!Y183/Sheet2!AU183</f>
        <v>0</v>
      </c>
      <c r="Z125" s="13">
        <f>Sheet2!Z183/Sheet2!AO183</f>
        <v>1.5754193548387097</v>
      </c>
      <c r="AA125" s="13">
        <f>Sheet2!AA183/Sheet2!AP183</f>
        <v>0</v>
      </c>
      <c r="AB125" s="13">
        <f>Sheet2!AB183/Sheet2!AQ183</f>
        <v>3.3365591397849462E-2</v>
      </c>
      <c r="AC125" s="13">
        <f>Sheet2!AC183/Sheet2!AR183</f>
        <v>3.2258064516129031E-2</v>
      </c>
      <c r="AD125" s="13">
        <f>Sheet2!AD183/Sheet2!AS183</f>
        <v>0.21581720430107526</v>
      </c>
      <c r="AE125" s="13">
        <f>Sheet2!AE183/Sheet2!AT183</f>
        <v>0</v>
      </c>
      <c r="AF125" s="13">
        <f>Sheet2!AF183/Sheet2!AU183</f>
        <v>0</v>
      </c>
      <c r="AG125" s="13">
        <f>Sheet2!AG183/Sheet2!AO183</f>
        <v>0</v>
      </c>
      <c r="AH125" s="13">
        <f>Sheet2!AH183/Sheet2!AP183</f>
        <v>0</v>
      </c>
      <c r="AI125" s="13">
        <f>Sheet2!AI183/Sheet2!AQ183</f>
        <v>0</v>
      </c>
      <c r="AJ125" s="13">
        <f>Sheet2!AJ183/Sheet2!AR183</f>
        <v>0</v>
      </c>
      <c r="AK125" s="13">
        <f>Sheet2!AK183/Sheet2!AS183</f>
        <v>0</v>
      </c>
      <c r="AL125" s="13">
        <f>Sheet2!AL183/Sheet2!AT183</f>
        <v>0</v>
      </c>
      <c r="AM125" s="13">
        <v>0</v>
      </c>
      <c r="AO125" s="10" t="s">
        <v>555</v>
      </c>
      <c r="AP125" s="15">
        <f t="shared" si="32"/>
        <v>1.5754193548387097</v>
      </c>
      <c r="AQ125" s="15">
        <f t="shared" si="33"/>
        <v>0</v>
      </c>
      <c r="AR125" s="15">
        <f t="shared" si="34"/>
        <v>3.3365591397849462E-2</v>
      </c>
      <c r="AS125" s="15">
        <f t="shared" si="35"/>
        <v>3.2258064516129031E-2</v>
      </c>
      <c r="AT125" s="15">
        <f t="shared" si="36"/>
        <v>0.21581720430107526</v>
      </c>
      <c r="AU125" s="15">
        <f t="shared" si="37"/>
        <v>0</v>
      </c>
      <c r="AV125" s="15">
        <f t="shared" si="38"/>
        <v>0</v>
      </c>
      <c r="AW125" s="15"/>
      <c r="AX125" s="16">
        <f t="shared" si="41"/>
        <v>5.6268491365265558E-2</v>
      </c>
      <c r="AZ125" s="18">
        <f t="shared" si="39"/>
        <v>-3.3470265245186932E-2</v>
      </c>
      <c r="BA125" s="17">
        <f t="shared" si="40"/>
        <v>0.36873939037027742</v>
      </c>
      <c r="BB125" s="12"/>
      <c r="BC125" s="12"/>
      <c r="BD125" s="12"/>
      <c r="BE125" s="12"/>
      <c r="BF125" s="12"/>
    </row>
    <row r="126" spans="1:58">
      <c r="A126" s="10" t="s">
        <v>557</v>
      </c>
      <c r="B126" s="10" t="s">
        <v>558</v>
      </c>
      <c r="D126" s="14">
        <f t="shared" si="31"/>
        <v>35</v>
      </c>
      <c r="E126" s="13">
        <f>Sheet2!E184/Sheet2!AO184</f>
        <v>0</v>
      </c>
      <c r="F126" s="13">
        <f>Sheet2!F184/Sheet2!AP184</f>
        <v>0</v>
      </c>
      <c r="G126" s="13">
        <f>Sheet2!G184/Sheet2!AQ184</f>
        <v>0</v>
      </c>
      <c r="H126" s="13">
        <f>Sheet2!H184/Sheet2!AR184</f>
        <v>0</v>
      </c>
      <c r="I126" s="13">
        <f>Sheet2!I184/Sheet2!AS184</f>
        <v>0</v>
      </c>
      <c r="J126" s="13">
        <f>Sheet2!J184/Sheet2!AT184</f>
        <v>0</v>
      </c>
      <c r="K126" s="13">
        <f>Sheet2!K184/Sheet2!AU184</f>
        <v>0</v>
      </c>
      <c r="L126" s="13">
        <f>Sheet2!L184/Sheet2!AO184</f>
        <v>0</v>
      </c>
      <c r="M126" s="13">
        <f>Sheet2!M184/Sheet2!AP184</f>
        <v>0</v>
      </c>
      <c r="N126" s="13">
        <f>Sheet2!N184/Sheet2!AQ184</f>
        <v>0</v>
      </c>
      <c r="O126" s="13">
        <f>Sheet2!O184/Sheet2!AR184</f>
        <v>0</v>
      </c>
      <c r="P126" s="13">
        <f>Sheet2!P184/Sheet2!AS184</f>
        <v>0</v>
      </c>
      <c r="Q126" s="13">
        <f>Sheet2!Q184/Sheet2!AT184</f>
        <v>0</v>
      </c>
      <c r="R126" s="13">
        <f>Sheet2!R184/Sheet2!AU184</f>
        <v>0</v>
      </c>
      <c r="S126" s="13">
        <f>Sheet2!S184/Sheet2!AO184</f>
        <v>0</v>
      </c>
      <c r="T126" s="13">
        <f>Sheet2!T184/Sheet2!AP184</f>
        <v>0</v>
      </c>
      <c r="U126" s="13">
        <f>Sheet2!U184/Sheet2!AQ184</f>
        <v>0</v>
      </c>
      <c r="V126" s="13">
        <f>Sheet2!V184/Sheet2!AR184</f>
        <v>1.9195612431444241E-4</v>
      </c>
      <c r="W126" s="13">
        <f>Sheet2!W184/Sheet2!AS184</f>
        <v>0</v>
      </c>
      <c r="X126" s="13">
        <f>Sheet2!X184/Sheet2!AT184</f>
        <v>0</v>
      </c>
      <c r="Y126" s="13">
        <f>Sheet2!Y184/Sheet2!AU184</f>
        <v>0</v>
      </c>
      <c r="Z126" s="13">
        <f>Sheet2!Z184/Sheet2!AO184</f>
        <v>0</v>
      </c>
      <c r="AA126" s="13">
        <f>Sheet2!AA184/Sheet2!AP184</f>
        <v>0</v>
      </c>
      <c r="AB126" s="13">
        <f>Sheet2!AB184/Sheet2!AQ184</f>
        <v>9.1407678244972577E-4</v>
      </c>
      <c r="AC126" s="13">
        <f>Sheet2!AC184/Sheet2!AR184</f>
        <v>0</v>
      </c>
      <c r="AD126" s="13">
        <f>Sheet2!AD184/Sheet2!AS184</f>
        <v>0</v>
      </c>
      <c r="AE126" s="13">
        <f>Sheet2!AE184/Sheet2!AT184</f>
        <v>5.1188299817184646E-4</v>
      </c>
      <c r="AF126" s="13">
        <f>Sheet2!AF184/Sheet2!AU184</f>
        <v>0</v>
      </c>
      <c r="AG126" s="13">
        <f>Sheet2!AG184/Sheet2!AO184</f>
        <v>0</v>
      </c>
      <c r="AH126" s="13">
        <f>Sheet2!AH184/Sheet2!AP184</f>
        <v>0</v>
      </c>
      <c r="AI126" s="13">
        <f>Sheet2!AI184/Sheet2!AQ184</f>
        <v>0</v>
      </c>
      <c r="AJ126" s="13">
        <f>Sheet2!AJ184/Sheet2!AR184</f>
        <v>0</v>
      </c>
      <c r="AK126" s="13">
        <f>Sheet2!AK184/Sheet2!AS184</f>
        <v>0</v>
      </c>
      <c r="AL126" s="13">
        <f>Sheet2!AL184/Sheet2!AT184</f>
        <v>0</v>
      </c>
      <c r="AM126" s="13">
        <v>0</v>
      </c>
      <c r="AO126" s="10" t="s">
        <v>557</v>
      </c>
      <c r="AP126" s="15">
        <f t="shared" si="32"/>
        <v>0</v>
      </c>
      <c r="AQ126" s="15">
        <f t="shared" si="33"/>
        <v>0</v>
      </c>
      <c r="AR126" s="15">
        <f t="shared" si="34"/>
        <v>9.1407678244972577E-4</v>
      </c>
      <c r="AS126" s="15">
        <f t="shared" si="35"/>
        <v>1.9195612431444241E-4</v>
      </c>
      <c r="AT126" s="15">
        <f t="shared" si="36"/>
        <v>0</v>
      </c>
      <c r="AU126" s="15">
        <f t="shared" si="37"/>
        <v>5.1188299817184646E-4</v>
      </c>
      <c r="AV126" s="15">
        <f t="shared" si="38"/>
        <v>0</v>
      </c>
      <c r="AW126" s="15"/>
      <c r="AX126" s="16">
        <f t="shared" si="41"/>
        <v>4.902775469503075E-5</v>
      </c>
      <c r="AZ126" s="18">
        <f t="shared" si="39"/>
        <v>1.1620609862063177E-6</v>
      </c>
      <c r="BA126" s="17">
        <f t="shared" si="40"/>
        <v>1.1912775815242482E-3</v>
      </c>
      <c r="BB126" s="12"/>
      <c r="BC126" s="12"/>
      <c r="BD126" s="12"/>
      <c r="BE126" s="12"/>
      <c r="BF126" s="12"/>
    </row>
    <row r="127" spans="1:58">
      <c r="A127" s="10" t="s">
        <v>559</v>
      </c>
      <c r="B127" s="10" t="s">
        <v>560</v>
      </c>
      <c r="D127" s="14">
        <f t="shared" si="31"/>
        <v>35</v>
      </c>
      <c r="E127" s="13">
        <f>Sheet2!E185/Sheet2!AO185</f>
        <v>0</v>
      </c>
      <c r="F127" s="13">
        <f>Sheet2!F185/Sheet2!AP185</f>
        <v>0</v>
      </c>
      <c r="G127" s="13">
        <f>Sheet2!G185/Sheet2!AQ185</f>
        <v>0</v>
      </c>
      <c r="H127" s="13">
        <f>Sheet2!H185/Sheet2!AR185</f>
        <v>0</v>
      </c>
      <c r="I127" s="13">
        <f>Sheet2!I185/Sheet2!AS185</f>
        <v>0</v>
      </c>
      <c r="J127" s="13">
        <f>Sheet2!J185/Sheet2!AT185</f>
        <v>0</v>
      </c>
      <c r="K127" s="13">
        <f>Sheet2!K185/Sheet2!AU185</f>
        <v>0</v>
      </c>
      <c r="L127" s="13">
        <f>Sheet2!L185/Sheet2!AO185</f>
        <v>0</v>
      </c>
      <c r="M127" s="13">
        <f>Sheet2!M185/Sheet2!AP185</f>
        <v>0</v>
      </c>
      <c r="N127" s="13">
        <f>Sheet2!N185/Sheet2!AQ185</f>
        <v>0</v>
      </c>
      <c r="O127" s="13">
        <f>Sheet2!O185/Sheet2!AR185</f>
        <v>0</v>
      </c>
      <c r="P127" s="13">
        <f>Sheet2!P185/Sheet2!AS185</f>
        <v>0</v>
      </c>
      <c r="Q127" s="13">
        <f>Sheet2!Q185/Sheet2!AT185</f>
        <v>0</v>
      </c>
      <c r="R127" s="13">
        <f>Sheet2!R185/Sheet2!AU185</f>
        <v>0</v>
      </c>
      <c r="S127" s="13">
        <f>Sheet2!S185/Sheet2!AO185</f>
        <v>4.8122065727699533E-3</v>
      </c>
      <c r="T127" s="13">
        <f>Sheet2!T185/Sheet2!AP185</f>
        <v>3.9123630672926448E-4</v>
      </c>
      <c r="U127" s="13">
        <f>Sheet2!U185/Sheet2!AQ185</f>
        <v>2.3787167449139279E-2</v>
      </c>
      <c r="V127" s="13">
        <f>Sheet2!V185/Sheet2!AR185</f>
        <v>0</v>
      </c>
      <c r="W127" s="13">
        <f>Sheet2!W185/Sheet2!AS185</f>
        <v>0</v>
      </c>
      <c r="X127" s="13">
        <f>Sheet2!X185/Sheet2!AT185</f>
        <v>5.2425665101721438E-3</v>
      </c>
      <c r="Y127" s="13">
        <f>Sheet2!Y185/Sheet2!AU185</f>
        <v>1.2519561815336462E-6</v>
      </c>
      <c r="Z127" s="13">
        <f>Sheet2!Z185/Sheet2!AO185</f>
        <v>0</v>
      </c>
      <c r="AA127" s="13">
        <f>Sheet2!AA185/Sheet2!AP185</f>
        <v>0</v>
      </c>
      <c r="AB127" s="13">
        <f>Sheet2!AB185/Sheet2!AQ185</f>
        <v>0</v>
      </c>
      <c r="AC127" s="13">
        <f>Sheet2!AC185/Sheet2!AR185</f>
        <v>0</v>
      </c>
      <c r="AD127" s="13">
        <f>Sheet2!AD185/Sheet2!AS185</f>
        <v>0</v>
      </c>
      <c r="AE127" s="13">
        <f>Sheet2!AE185/Sheet2!AT185</f>
        <v>0</v>
      </c>
      <c r="AF127" s="13">
        <f>Sheet2!AF185/Sheet2!AU185</f>
        <v>0</v>
      </c>
      <c r="AG127" s="13">
        <f>Sheet2!AG185/Sheet2!AO185</f>
        <v>0</v>
      </c>
      <c r="AH127" s="13">
        <f>Sheet2!AH185/Sheet2!AP185</f>
        <v>0</v>
      </c>
      <c r="AI127" s="13">
        <f>Sheet2!AI185/Sheet2!AQ185</f>
        <v>0</v>
      </c>
      <c r="AJ127" s="13">
        <f>Sheet2!AJ185/Sheet2!AR185</f>
        <v>0</v>
      </c>
      <c r="AK127" s="13">
        <f>Sheet2!AK185/Sheet2!AS185</f>
        <v>0</v>
      </c>
      <c r="AL127" s="13">
        <f>Sheet2!AL185/Sheet2!AT185</f>
        <v>0</v>
      </c>
      <c r="AM127" s="13">
        <v>0</v>
      </c>
      <c r="AO127" s="10" t="s">
        <v>559</v>
      </c>
      <c r="AP127" s="15">
        <f t="shared" si="32"/>
        <v>4.8122065727699533E-3</v>
      </c>
      <c r="AQ127" s="15">
        <f t="shared" si="33"/>
        <v>3.9123630672926448E-4</v>
      </c>
      <c r="AR127" s="15">
        <f t="shared" si="34"/>
        <v>2.3787167449139279E-2</v>
      </c>
      <c r="AS127" s="15">
        <f t="shared" si="35"/>
        <v>0</v>
      </c>
      <c r="AT127" s="15">
        <f t="shared" si="36"/>
        <v>0</v>
      </c>
      <c r="AU127" s="15">
        <f t="shared" si="37"/>
        <v>5.2425665101721438E-3</v>
      </c>
      <c r="AV127" s="15">
        <f t="shared" si="38"/>
        <v>2.0865936358894104E-6</v>
      </c>
      <c r="AW127" s="15"/>
      <c r="AX127" s="16">
        <f t="shared" si="41"/>
        <v>1.0374322252256524E-3</v>
      </c>
      <c r="AZ127" s="18">
        <f t="shared" si="39"/>
        <v>-2.0523843420165136E-4</v>
      </c>
      <c r="BA127" s="17">
        <f t="shared" si="40"/>
        <v>6.2909933942340096E-2</v>
      </c>
      <c r="BB127" s="12"/>
      <c r="BC127" s="12"/>
      <c r="BD127" s="12"/>
      <c r="BE127" s="12"/>
      <c r="BF127" s="12"/>
    </row>
    <row r="128" spans="1:58">
      <c r="A128" s="10" t="s">
        <v>561</v>
      </c>
      <c r="B128" s="10" t="s">
        <v>562</v>
      </c>
      <c r="D128" s="14">
        <f t="shared" si="31"/>
        <v>35</v>
      </c>
      <c r="E128" s="13">
        <f>Sheet2!E186/Sheet2!AO186</f>
        <v>0</v>
      </c>
      <c r="F128" s="13">
        <f>Sheet2!F186/Sheet2!AP186</f>
        <v>0</v>
      </c>
      <c r="G128" s="13">
        <f>Sheet2!G186/Sheet2!AQ186</f>
        <v>0</v>
      </c>
      <c r="H128" s="13">
        <f>Sheet2!H186/Sheet2!AR186</f>
        <v>0</v>
      </c>
      <c r="I128" s="13">
        <f>Sheet2!I186/Sheet2!AS186</f>
        <v>0</v>
      </c>
      <c r="J128" s="13">
        <f>Sheet2!J186/Sheet2!AT186</f>
        <v>0</v>
      </c>
      <c r="K128" s="13">
        <f>Sheet2!K186/Sheet2!AU186</f>
        <v>0</v>
      </c>
      <c r="L128" s="13">
        <f>Sheet2!L186/Sheet2!AO186</f>
        <v>0</v>
      </c>
      <c r="M128" s="13">
        <f>Sheet2!M186/Sheet2!AP186</f>
        <v>0</v>
      </c>
      <c r="N128" s="13">
        <f>Sheet2!N186/Sheet2!AQ186</f>
        <v>0</v>
      </c>
      <c r="O128" s="13">
        <f>Sheet2!O186/Sheet2!AR186</f>
        <v>1.8970382490336962E-4</v>
      </c>
      <c r="P128" s="13">
        <f>Sheet2!P186/Sheet2!AS186</f>
        <v>7.1138934338763606E-6</v>
      </c>
      <c r="Q128" s="13">
        <f>Sheet2!Q186/Sheet2!AT186</f>
        <v>3.5569467169381803E-6</v>
      </c>
      <c r="R128" s="13">
        <f>Sheet2!R186/Sheet2!AU186</f>
        <v>0</v>
      </c>
      <c r="S128" s="13">
        <f>Sheet2!S186/Sheet2!AO186</f>
        <v>1.422778686775272E-3</v>
      </c>
      <c r="T128" s="13">
        <f>Sheet2!T186/Sheet2!AP186</f>
        <v>4.7425956225842407E-6</v>
      </c>
      <c r="U128" s="13">
        <f>Sheet2!U186/Sheet2!AQ186</f>
        <v>1.541343577339878E-4</v>
      </c>
      <c r="V128" s="13">
        <f>Sheet2!V186/Sheet2!AR186</f>
        <v>7.2755685186502569E-3</v>
      </c>
      <c r="W128" s="13">
        <f>Sheet2!W186/Sheet2!AS186</f>
        <v>2.9583528965402766E-2</v>
      </c>
      <c r="X128" s="13">
        <f>Sheet2!X186/Sheet2!AT186</f>
        <v>2.8289820018496123E-3</v>
      </c>
      <c r="Y128" s="13">
        <f>Sheet2!Y186/Sheet2!AU186</f>
        <v>8.3306063408503475E-4</v>
      </c>
      <c r="Z128" s="13">
        <f>Sheet2!Z186/Sheet2!AO186</f>
        <v>0</v>
      </c>
      <c r="AA128" s="13">
        <f>Sheet2!AA186/Sheet2!AP186</f>
        <v>0</v>
      </c>
      <c r="AB128" s="13">
        <f>Sheet2!AB186/Sheet2!AQ186</f>
        <v>7.1138934338763599E-8</v>
      </c>
      <c r="AC128" s="13">
        <f>Sheet2!AC186/Sheet2!AR186</f>
        <v>0</v>
      </c>
      <c r="AD128" s="13">
        <f>Sheet2!AD186/Sheet2!AS186</f>
        <v>0</v>
      </c>
      <c r="AE128" s="13">
        <f>Sheet2!AE186/Sheet2!AT186</f>
        <v>3.8794432192739084E-5</v>
      </c>
      <c r="AF128" s="13">
        <f>Sheet2!AF186/Sheet2!AU186</f>
        <v>0</v>
      </c>
      <c r="AG128" s="13">
        <f>Sheet2!AG186/Sheet2!AO186</f>
        <v>0</v>
      </c>
      <c r="AH128" s="13">
        <f>Sheet2!AH186/Sheet2!AP186</f>
        <v>0</v>
      </c>
      <c r="AI128" s="13">
        <f>Sheet2!AI186/Sheet2!AQ186</f>
        <v>0</v>
      </c>
      <c r="AJ128" s="13">
        <f>Sheet2!AJ186/Sheet2!AR186</f>
        <v>1.1856489056460601E-5</v>
      </c>
      <c r="AK128" s="13">
        <f>Sheet2!AK186/Sheet2!AS186</f>
        <v>8.2995423395224206E-6</v>
      </c>
      <c r="AL128" s="13">
        <f>Sheet2!AL186/Sheet2!AT186</f>
        <v>0</v>
      </c>
      <c r="AM128" s="13">
        <v>7.1138934338763606E-6</v>
      </c>
      <c r="AO128" s="10" t="s">
        <v>561</v>
      </c>
      <c r="AP128" s="15">
        <f t="shared" si="32"/>
        <v>1.422778686775272E-3</v>
      </c>
      <c r="AQ128" s="15">
        <f t="shared" si="33"/>
        <v>4.7425956225842407E-6</v>
      </c>
      <c r="AR128" s="15">
        <f t="shared" si="34"/>
        <v>1.5420549666832656E-4</v>
      </c>
      <c r="AS128" s="15">
        <f t="shared" si="35"/>
        <v>7.4771288326100872E-3</v>
      </c>
      <c r="AT128" s="15">
        <f t="shared" si="36"/>
        <v>2.9598942401176165E-2</v>
      </c>
      <c r="AU128" s="15">
        <f t="shared" si="37"/>
        <v>2.8713333807592898E-3</v>
      </c>
      <c r="AV128" s="15">
        <f t="shared" si="38"/>
        <v>1.4002908791981852E-3</v>
      </c>
      <c r="AW128" s="15"/>
      <c r="AX128" s="16">
        <f t="shared" si="41"/>
        <v>1.3008915840245427E-3</v>
      </c>
      <c r="AZ128" s="18">
        <f t="shared" si="39"/>
        <v>2.6873792864995144E-4</v>
      </c>
      <c r="BA128" s="17">
        <f t="shared" si="40"/>
        <v>7.1146320453568709E-2</v>
      </c>
      <c r="BB128" s="12"/>
      <c r="BC128" s="12"/>
      <c r="BD128" s="12"/>
      <c r="BE128" s="12"/>
      <c r="BF128" s="12"/>
    </row>
    <row r="129" spans="1:58">
      <c r="A129" s="10" t="s">
        <v>567</v>
      </c>
      <c r="B129" s="10" t="s">
        <v>568</v>
      </c>
      <c r="D129" s="14">
        <f t="shared" si="31"/>
        <v>35</v>
      </c>
      <c r="E129" s="13">
        <f>Sheet2!E189/Sheet2!AO189</f>
        <v>3.9755108531446294E-2</v>
      </c>
      <c r="F129" s="13">
        <f>Sheet2!F189/Sheet2!AP189</f>
        <v>0</v>
      </c>
      <c r="G129" s="13">
        <f>Sheet2!G189/Sheet2!AQ189</f>
        <v>2.6575718651725207E-2</v>
      </c>
      <c r="H129" s="13">
        <f>Sheet2!H189/Sheet2!AR189</f>
        <v>0</v>
      </c>
      <c r="I129" s="13">
        <f>Sheet2!I189/Sheet2!AS189</f>
        <v>4.546152193265187E-2</v>
      </c>
      <c r="J129" s="13">
        <f>Sheet2!J189/Sheet2!AT189</f>
        <v>1.5967213987279454E-2</v>
      </c>
      <c r="K129" s="13">
        <f>Sheet2!K189/Sheet2!AU189</f>
        <v>2.6456935324819009E-2</v>
      </c>
      <c r="L129" s="13">
        <f>Sheet2!L189/Sheet2!AO189</f>
        <v>0</v>
      </c>
      <c r="M129" s="13">
        <f>Sheet2!M189/Sheet2!AP189</f>
        <v>0</v>
      </c>
      <c r="N129" s="13">
        <f>Sheet2!N189/Sheet2!AQ189</f>
        <v>0</v>
      </c>
      <c r="O129" s="13">
        <f>Sheet2!O189/Sheet2!AR189</f>
        <v>0</v>
      </c>
      <c r="P129" s="13">
        <f>Sheet2!P189/Sheet2!AS189</f>
        <v>0</v>
      </c>
      <c r="Q129" s="13">
        <f>Sheet2!Q189/Sheet2!AT189</f>
        <v>0</v>
      </c>
      <c r="R129" s="13">
        <f>Sheet2!R189/Sheet2!AU189</f>
        <v>0</v>
      </c>
      <c r="S129" s="13">
        <f>Sheet2!S189/Sheet2!AO189</f>
        <v>0</v>
      </c>
      <c r="T129" s="13">
        <f>Sheet2!T189/Sheet2!AP189</f>
        <v>0</v>
      </c>
      <c r="U129" s="13">
        <f>Sheet2!U189/Sheet2!AQ189</f>
        <v>0</v>
      </c>
      <c r="V129" s="13">
        <f>Sheet2!V189/Sheet2!AR189</f>
        <v>5.5662327301736958E-3</v>
      </c>
      <c r="W129" s="13">
        <f>Sheet2!W189/Sheet2!AS189</f>
        <v>5.1754305184639466E-4</v>
      </c>
      <c r="X129" s="13">
        <f>Sheet2!X189/Sheet2!AT189</f>
        <v>2.0196529792160099E-2</v>
      </c>
      <c r="Y129" s="13">
        <f>Sheet2!Y189/Sheet2!AU189</f>
        <v>7.2251485196142095E-4</v>
      </c>
      <c r="Z129" s="13">
        <f>Sheet2!Z189/Sheet2!AO189</f>
        <v>0</v>
      </c>
      <c r="AA129" s="13">
        <f>Sheet2!AA189/Sheet2!AP189</f>
        <v>0</v>
      </c>
      <c r="AB129" s="13">
        <f>Sheet2!AB189/Sheet2!AQ189</f>
        <v>0</v>
      </c>
      <c r="AC129" s="13">
        <f>Sheet2!AC189/Sheet2!AR189</f>
        <v>0</v>
      </c>
      <c r="AD129" s="13">
        <f>Sheet2!AD189/Sheet2!AS189</f>
        <v>3.1018816956748628E-4</v>
      </c>
      <c r="AE129" s="13">
        <f>Sheet2!AE189/Sheet2!AT189</f>
        <v>0</v>
      </c>
      <c r="AF129" s="13">
        <f>Sheet2!AF189/Sheet2!AU189</f>
        <v>0</v>
      </c>
      <c r="AG129" s="13">
        <f>Sheet2!AG189/Sheet2!AO189</f>
        <v>0</v>
      </c>
      <c r="AH129" s="13">
        <f>Sheet2!AH189/Sheet2!AP189</f>
        <v>0</v>
      </c>
      <c r="AI129" s="13">
        <f>Sheet2!AI189/Sheet2!AQ189</f>
        <v>0</v>
      </c>
      <c r="AJ129" s="13">
        <f>Sheet2!AJ189/Sheet2!AR189</f>
        <v>0</v>
      </c>
      <c r="AK129" s="13">
        <f>Sheet2!AK189/Sheet2!AS189</f>
        <v>0</v>
      </c>
      <c r="AL129" s="13">
        <f>Sheet2!AL189/Sheet2!AT189</f>
        <v>0</v>
      </c>
      <c r="AM129" s="13">
        <v>0</v>
      </c>
      <c r="AO129" s="10" t="s">
        <v>567</v>
      </c>
      <c r="AP129" s="15">
        <f t="shared" si="32"/>
        <v>3.9755108531446294E-2</v>
      </c>
      <c r="AQ129" s="15">
        <f t="shared" si="33"/>
        <v>0</v>
      </c>
      <c r="AR129" s="15">
        <f t="shared" si="34"/>
        <v>2.6575718651725207E-2</v>
      </c>
      <c r="AS129" s="15">
        <f t="shared" si="35"/>
        <v>5.5662327301736958E-3</v>
      </c>
      <c r="AT129" s="15">
        <f t="shared" si="36"/>
        <v>4.6289253154065756E-2</v>
      </c>
      <c r="AU129" s="15">
        <f t="shared" si="37"/>
        <v>3.6163743779439553E-2</v>
      </c>
      <c r="AV129" s="15">
        <f t="shared" si="38"/>
        <v>4.5299083627967383E-2</v>
      </c>
      <c r="AW129" s="15"/>
      <c r="AX129" s="16">
        <f t="shared" si="41"/>
        <v>6.0499739537823597E-3</v>
      </c>
      <c r="AZ129" s="18">
        <f t="shared" si="39"/>
        <v>7.8494648900265078E-4</v>
      </c>
      <c r="BA129" s="17">
        <f t="shared" si="40"/>
        <v>0.19442407846027271</v>
      </c>
      <c r="BB129" s="12"/>
      <c r="BC129" s="12"/>
      <c r="BD129" s="12"/>
      <c r="BE129" s="12"/>
      <c r="BF129" s="12"/>
    </row>
    <row r="130" spans="1:58">
      <c r="A130" s="10" t="s">
        <v>573</v>
      </c>
      <c r="B130" s="10" t="s">
        <v>574</v>
      </c>
      <c r="D130" s="14">
        <f t="shared" si="31"/>
        <v>35</v>
      </c>
      <c r="E130" s="13">
        <f>Sheet2!E192/Sheet2!AO192</f>
        <v>0</v>
      </c>
      <c r="F130" s="13">
        <f>Sheet2!F192/Sheet2!AP192</f>
        <v>0</v>
      </c>
      <c r="G130" s="13">
        <f>Sheet2!G192/Sheet2!AQ192</f>
        <v>0</v>
      </c>
      <c r="H130" s="13">
        <f>Sheet2!H192/Sheet2!AR192</f>
        <v>0</v>
      </c>
      <c r="I130" s="13">
        <f>Sheet2!I192/Sheet2!AS192</f>
        <v>0</v>
      </c>
      <c r="J130" s="13">
        <f>Sheet2!J192/Sheet2!AT192</f>
        <v>0</v>
      </c>
      <c r="K130" s="13">
        <f>Sheet2!K192/Sheet2!AU192</f>
        <v>0</v>
      </c>
      <c r="L130" s="13">
        <f>Sheet2!L192/Sheet2!AO192</f>
        <v>0</v>
      </c>
      <c r="M130" s="13">
        <f>Sheet2!M192/Sheet2!AP192</f>
        <v>0</v>
      </c>
      <c r="N130" s="13">
        <f>Sheet2!N192/Sheet2!AQ192</f>
        <v>0</v>
      </c>
      <c r="O130" s="13">
        <f>Sheet2!O192/Sheet2!AR192</f>
        <v>0</v>
      </c>
      <c r="P130" s="13">
        <f>Sheet2!P192/Sheet2!AS192</f>
        <v>0</v>
      </c>
      <c r="Q130" s="13">
        <f>Sheet2!Q192/Sheet2!AT192</f>
        <v>0</v>
      </c>
      <c r="R130" s="13">
        <f>Sheet2!R192/Sheet2!AU192</f>
        <v>8.3436889756790345E-7</v>
      </c>
      <c r="S130" s="13">
        <f>Sheet2!S192/Sheet2!AO192</f>
        <v>0</v>
      </c>
      <c r="T130" s="13">
        <f>Sheet2!T192/Sheet2!AP192</f>
        <v>0</v>
      </c>
      <c r="U130" s="13">
        <f>Sheet2!U192/Sheet2!AQ192</f>
        <v>0</v>
      </c>
      <c r="V130" s="13">
        <f>Sheet2!V192/Sheet2!AR192</f>
        <v>2.3078288656133499E-5</v>
      </c>
      <c r="W130" s="13">
        <f>Sheet2!W192/Sheet2!AS192</f>
        <v>5.4322740990591158E-5</v>
      </c>
      <c r="X130" s="13">
        <f>Sheet2!X192/Sheet2!AT192</f>
        <v>0</v>
      </c>
      <c r="Y130" s="13">
        <f>Sheet2!Y192/Sheet2!AU192</f>
        <v>1.278182140955086E-4</v>
      </c>
      <c r="Z130" s="13">
        <f>Sheet2!Z192/Sheet2!AO192</f>
        <v>0</v>
      </c>
      <c r="AA130" s="13">
        <f>Sheet2!AA192/Sheet2!AP192</f>
        <v>2.1303035682584769E-7</v>
      </c>
      <c r="AB130" s="13">
        <f>Sheet2!AB192/Sheet2!AQ192</f>
        <v>0</v>
      </c>
      <c r="AC130" s="13">
        <f>Sheet2!AC192/Sheet2!AR192</f>
        <v>2.1303035682584769E-4</v>
      </c>
      <c r="AD130" s="13">
        <f>Sheet2!AD192/Sheet2!AS192</f>
        <v>4.8518373868276232E-3</v>
      </c>
      <c r="AE130" s="13">
        <f>Sheet2!AE192/Sheet2!AT192</f>
        <v>0</v>
      </c>
      <c r="AF130" s="13">
        <f>Sheet2!AF192/Sheet2!AU192</f>
        <v>3.1954553523877153E-6</v>
      </c>
      <c r="AG130" s="13">
        <f>Sheet2!AG192/Sheet2!AO192</f>
        <v>0</v>
      </c>
      <c r="AH130" s="13">
        <f>Sheet2!AH192/Sheet2!AP192</f>
        <v>0</v>
      </c>
      <c r="AI130" s="13">
        <f>Sheet2!AI192/Sheet2!AQ192</f>
        <v>0</v>
      </c>
      <c r="AJ130" s="13">
        <f>Sheet2!AJ192/Sheet2!AR192</f>
        <v>0</v>
      </c>
      <c r="AK130" s="13">
        <f>Sheet2!AK192/Sheet2!AS192</f>
        <v>0</v>
      </c>
      <c r="AL130" s="13">
        <f>Sheet2!AL192/Sheet2!AT192</f>
        <v>0</v>
      </c>
      <c r="AM130" s="13">
        <v>0</v>
      </c>
      <c r="AO130" s="10" t="s">
        <v>573</v>
      </c>
      <c r="AP130" s="15">
        <f t="shared" si="32"/>
        <v>0</v>
      </c>
      <c r="AQ130" s="15">
        <f t="shared" si="33"/>
        <v>2.1303035682584769E-7</v>
      </c>
      <c r="AR130" s="15">
        <f t="shared" si="34"/>
        <v>0</v>
      </c>
      <c r="AS130" s="15">
        <f t="shared" si="35"/>
        <v>2.3610864548198119E-4</v>
      </c>
      <c r="AT130" s="15">
        <f t="shared" si="36"/>
        <v>4.906160127818214E-3</v>
      </c>
      <c r="AU130" s="15">
        <f t="shared" si="37"/>
        <v>0</v>
      </c>
      <c r="AV130" s="15">
        <f t="shared" si="38"/>
        <v>2.1974673057577373E-4</v>
      </c>
      <c r="AW130" s="15"/>
      <c r="AX130" s="16">
        <f t="shared" si="41"/>
        <v>1.6249177376463013E-4</v>
      </c>
      <c r="AZ130" s="18">
        <f t="shared" si="39"/>
        <v>4.2290907257095029E-5</v>
      </c>
      <c r="BA130" s="17">
        <f t="shared" si="40"/>
        <v>5.9792389226817143E-2</v>
      </c>
      <c r="BB130" s="12"/>
      <c r="BC130" s="12"/>
      <c r="BD130" s="12"/>
      <c r="BE130" s="12"/>
      <c r="BF130" s="12"/>
    </row>
    <row r="131" spans="1:58">
      <c r="A131" s="10" t="s">
        <v>575</v>
      </c>
      <c r="B131" s="10" t="s">
        <v>576</v>
      </c>
      <c r="D131" s="14">
        <f t="shared" si="31"/>
        <v>35</v>
      </c>
      <c r="E131" s="13">
        <f>Sheet2!E193/Sheet2!AO193</f>
        <v>0</v>
      </c>
      <c r="F131" s="13">
        <f>Sheet2!F193/Sheet2!AP193</f>
        <v>0</v>
      </c>
      <c r="G131" s="13">
        <f>Sheet2!G193/Sheet2!AQ193</f>
        <v>0</v>
      </c>
      <c r="H131" s="13">
        <f>Sheet2!H193/Sheet2!AR193</f>
        <v>0</v>
      </c>
      <c r="I131" s="13">
        <f>Sheet2!I193/Sheet2!AS193</f>
        <v>0</v>
      </c>
      <c r="J131" s="13">
        <f>Sheet2!J193/Sheet2!AT193</f>
        <v>0</v>
      </c>
      <c r="K131" s="13">
        <f>Sheet2!K193/Sheet2!AU193</f>
        <v>0</v>
      </c>
      <c r="L131" s="13">
        <f>Sheet2!L193/Sheet2!AO193</f>
        <v>0</v>
      </c>
      <c r="M131" s="13">
        <f>Sheet2!M193/Sheet2!AP193</f>
        <v>0</v>
      </c>
      <c r="N131" s="13">
        <f>Sheet2!N193/Sheet2!AQ193</f>
        <v>0</v>
      </c>
      <c r="O131" s="13">
        <f>Sheet2!O193/Sheet2!AR193</f>
        <v>0</v>
      </c>
      <c r="P131" s="13">
        <f>Sheet2!P193/Sheet2!AS193</f>
        <v>0</v>
      </c>
      <c r="Q131" s="13">
        <f>Sheet2!Q193/Sheet2!AT193</f>
        <v>0</v>
      </c>
      <c r="R131" s="13">
        <f>Sheet2!R193/Sheet2!AU193</f>
        <v>0</v>
      </c>
      <c r="S131" s="13">
        <f>Sheet2!S193/Sheet2!AO193</f>
        <v>5.1401006932546059E-4</v>
      </c>
      <c r="T131" s="13">
        <f>Sheet2!T193/Sheet2!AP193</f>
        <v>5.7331892347839837E-5</v>
      </c>
      <c r="U131" s="13">
        <f>Sheet2!U193/Sheet2!AQ193</f>
        <v>1.4717382326840112E-5</v>
      </c>
      <c r="V131" s="13">
        <f>Sheet2!V193/Sheet2!AR193</f>
        <v>2.6700362882322447E-3</v>
      </c>
      <c r="W131" s="13">
        <f>Sheet2!W193/Sheet2!AS193</f>
        <v>9.2388257725527407E-4</v>
      </c>
      <c r="X131" s="13">
        <f>Sheet2!X193/Sheet2!AT193</f>
        <v>0</v>
      </c>
      <c r="Y131" s="13">
        <f>Sheet2!Y193/Sheet2!AU193</f>
        <v>4.8517313792164202E-2</v>
      </c>
      <c r="Z131" s="13">
        <f>Sheet2!Z193/Sheet2!AO193</f>
        <v>2.382458637565789E-4</v>
      </c>
      <c r="AA131" s="13">
        <f>Sheet2!AA193/Sheet2!AP193</f>
        <v>4.5884712374023601E-3</v>
      </c>
      <c r="AB131" s="13">
        <f>Sheet2!AB193/Sheet2!AQ193</f>
        <v>1.4665673792515661E-3</v>
      </c>
      <c r="AC131" s="13">
        <f>Sheet2!AC193/Sheet2!AR193</f>
        <v>5.1635167075238773E-4</v>
      </c>
      <c r="AD131" s="13">
        <f>Sheet2!AD193/Sheet2!AS193</f>
        <v>1.5091924330688598E-2</v>
      </c>
      <c r="AE131" s="13">
        <f>Sheet2!AE193/Sheet2!AT193</f>
        <v>0</v>
      </c>
      <c r="AF131" s="13">
        <f>Sheet2!AF193/Sheet2!AU193</f>
        <v>1.0160814859723576E-2</v>
      </c>
      <c r="AG131" s="13">
        <f>Sheet2!AG193/Sheet2!AO193</f>
        <v>0</v>
      </c>
      <c r="AH131" s="13">
        <f>Sheet2!AH193/Sheet2!AP193</f>
        <v>0</v>
      </c>
      <c r="AI131" s="13">
        <f>Sheet2!AI193/Sheet2!AQ193</f>
        <v>5.6672905079473864E-6</v>
      </c>
      <c r="AJ131" s="13">
        <f>Sheet2!AJ193/Sheet2!AR193</f>
        <v>1.1475164966479514E-5</v>
      </c>
      <c r="AK131" s="13">
        <f>Sheet2!AK193/Sheet2!AS193</f>
        <v>3.7322402931175367E-4</v>
      </c>
      <c r="AL131" s="13">
        <f>Sheet2!AL193/Sheet2!AT193</f>
        <v>0</v>
      </c>
      <c r="AM131" s="13">
        <v>2.4503343262074844E-4</v>
      </c>
      <c r="AO131" s="10" t="s">
        <v>575</v>
      </c>
      <c r="AP131" s="15">
        <f t="shared" ref="AP131:AP137" si="42">E131+L131+S131+Z131+AG131</f>
        <v>7.5225593308203944E-4</v>
      </c>
      <c r="AQ131" s="15">
        <f t="shared" ref="AQ131:AQ137" si="43">F131+M131+T131+AA131+AH131</f>
        <v>4.6458031297501997E-3</v>
      </c>
      <c r="AR131" s="15">
        <f t="shared" ref="AR131:AR137" si="44">G131+N131+U131+AB131+AI131</f>
        <v>1.4869520520863536E-3</v>
      </c>
      <c r="AS131" s="15">
        <f t="shared" ref="AS131:AS137" si="45">H131+O131+V131+AC131+AJ131</f>
        <v>3.197863123951112E-3</v>
      </c>
      <c r="AT131" s="15">
        <f t="shared" ref="AT131:AT137" si="46">I131+P131+W131+AD131+AK131</f>
        <v>1.6389030937255626E-2</v>
      </c>
      <c r="AU131" s="15">
        <f t="shared" ref="AU131:AU137" si="47">J131+Q131+X131+AE131+AL131</f>
        <v>0</v>
      </c>
      <c r="AV131" s="15">
        <f t="shared" ref="AV131:AV137" si="48">(K131+R131+Y131+AF131+AM131)*5/3</f>
        <v>9.8205270140847553E-2</v>
      </c>
      <c r="AW131" s="15"/>
      <c r="AX131" s="16">
        <f t="shared" si="41"/>
        <v>3.7780962217264513E-3</v>
      </c>
      <c r="AZ131" s="18">
        <f t="shared" ref="AZ131:AZ137" si="49">SLOPE(AP131:AV131,AP$1:AV$1)</f>
        <v>2.1009738752224933E-3</v>
      </c>
      <c r="BA131" s="17">
        <f t="shared" ref="BA131:BA137" si="50">PEARSON(AP131:AV131,AP$1:AV$1)^2</f>
        <v>0.38323907073486302</v>
      </c>
      <c r="BB131" s="12"/>
      <c r="BC131" s="12"/>
      <c r="BD131" s="12"/>
      <c r="BE131" s="12"/>
      <c r="BF131" s="12"/>
    </row>
    <row r="132" spans="1:58">
      <c r="A132" s="10" t="s">
        <v>577</v>
      </c>
      <c r="B132" s="10" t="s">
        <v>578</v>
      </c>
      <c r="D132" s="14">
        <f t="shared" si="31"/>
        <v>35</v>
      </c>
      <c r="E132" s="13">
        <f>Sheet2!E194/Sheet2!AO194</f>
        <v>0</v>
      </c>
      <c r="F132" s="13">
        <f>Sheet2!F194/Sheet2!AP194</f>
        <v>0</v>
      </c>
      <c r="G132" s="13">
        <f>Sheet2!G194/Sheet2!AQ194</f>
        <v>0</v>
      </c>
      <c r="H132" s="13">
        <f>Sheet2!H194/Sheet2!AR194</f>
        <v>0</v>
      </c>
      <c r="I132" s="13">
        <f>Sheet2!I194/Sheet2!AS194</f>
        <v>0</v>
      </c>
      <c r="J132" s="13">
        <f>Sheet2!J194/Sheet2!AT194</f>
        <v>0</v>
      </c>
      <c r="K132" s="13">
        <f>Sheet2!K194/Sheet2!AU194</f>
        <v>0</v>
      </c>
      <c r="L132" s="13">
        <f>Sheet2!L194/Sheet2!AO194</f>
        <v>0</v>
      </c>
      <c r="M132" s="13">
        <f>Sheet2!M194/Sheet2!AP194</f>
        <v>0</v>
      </c>
      <c r="N132" s="13">
        <f>Sheet2!N194/Sheet2!AQ194</f>
        <v>0</v>
      </c>
      <c r="O132" s="13">
        <f>Sheet2!O194/Sheet2!AR194</f>
        <v>0</v>
      </c>
      <c r="P132" s="13">
        <f>Sheet2!P194/Sheet2!AS194</f>
        <v>1.3736263736263736E-4</v>
      </c>
      <c r="Q132" s="13">
        <f>Sheet2!Q194/Sheet2!AT194</f>
        <v>0</v>
      </c>
      <c r="R132" s="13">
        <f>Sheet2!R194/Sheet2!AU194</f>
        <v>0</v>
      </c>
      <c r="S132" s="13">
        <f>Sheet2!S194/Sheet2!AO194</f>
        <v>0</v>
      </c>
      <c r="T132" s="13">
        <f>Sheet2!T194/Sheet2!AP194</f>
        <v>6.353021978021978E-3</v>
      </c>
      <c r="U132" s="13">
        <f>Sheet2!U194/Sheet2!AQ194</f>
        <v>2.1291208791208789E-3</v>
      </c>
      <c r="V132" s="13">
        <f>Sheet2!V194/Sheet2!AR194</f>
        <v>0</v>
      </c>
      <c r="W132" s="13">
        <f>Sheet2!W194/Sheet2!AS194</f>
        <v>7.4862637362637366E-3</v>
      </c>
      <c r="X132" s="13">
        <f>Sheet2!X194/Sheet2!AT194</f>
        <v>0</v>
      </c>
      <c r="Y132" s="13">
        <f>Sheet2!Y194/Sheet2!AU194</f>
        <v>7.554945054945055E-3</v>
      </c>
      <c r="Z132" s="13">
        <f>Sheet2!Z194/Sheet2!AO194</f>
        <v>0</v>
      </c>
      <c r="AA132" s="13">
        <f>Sheet2!AA194/Sheet2!AP194</f>
        <v>0</v>
      </c>
      <c r="AB132" s="13">
        <f>Sheet2!AB194/Sheet2!AQ194</f>
        <v>0</v>
      </c>
      <c r="AC132" s="13">
        <f>Sheet2!AC194/Sheet2!AR194</f>
        <v>8.585164835164835E-4</v>
      </c>
      <c r="AD132" s="13">
        <f>Sheet2!AD194/Sheet2!AS194</f>
        <v>8.9285714285714283E-4</v>
      </c>
      <c r="AE132" s="13">
        <f>Sheet2!AE194/Sheet2!AT194</f>
        <v>0</v>
      </c>
      <c r="AF132" s="13">
        <f>Sheet2!AF194/Sheet2!AU194</f>
        <v>0</v>
      </c>
      <c r="AG132" s="13">
        <f>Sheet2!AG194/Sheet2!AO194</f>
        <v>0</v>
      </c>
      <c r="AH132" s="13">
        <f>Sheet2!AH194/Sheet2!AP194</f>
        <v>0</v>
      </c>
      <c r="AI132" s="13">
        <f>Sheet2!AI194/Sheet2!AQ194</f>
        <v>0</v>
      </c>
      <c r="AJ132" s="13">
        <f>Sheet2!AJ194/Sheet2!AR194</f>
        <v>0</v>
      </c>
      <c r="AK132" s="13">
        <f>Sheet2!AK194/Sheet2!AS194</f>
        <v>0</v>
      </c>
      <c r="AL132" s="13">
        <f>Sheet2!AL194/Sheet2!AT194</f>
        <v>0</v>
      </c>
      <c r="AM132" s="13">
        <v>0</v>
      </c>
      <c r="AO132" s="10" t="s">
        <v>577</v>
      </c>
      <c r="AP132" s="15">
        <f t="shared" si="42"/>
        <v>0</v>
      </c>
      <c r="AQ132" s="15">
        <f t="shared" si="43"/>
        <v>6.353021978021978E-3</v>
      </c>
      <c r="AR132" s="15">
        <f t="shared" si="44"/>
        <v>2.1291208791208789E-3</v>
      </c>
      <c r="AS132" s="15">
        <f t="shared" si="45"/>
        <v>8.585164835164835E-4</v>
      </c>
      <c r="AT132" s="15">
        <f t="shared" si="46"/>
        <v>8.5164835164835175E-3</v>
      </c>
      <c r="AU132" s="15">
        <f t="shared" si="47"/>
        <v>0</v>
      </c>
      <c r="AV132" s="15">
        <f t="shared" si="48"/>
        <v>1.259157509157509E-2</v>
      </c>
      <c r="AW132" s="15"/>
      <c r="AX132" s="16">
        <f t="shared" si="41"/>
        <v>9.2268842268842252E-4</v>
      </c>
      <c r="AY132" s="12"/>
      <c r="AZ132" s="18">
        <f t="shared" si="49"/>
        <v>2.2216125016380549E-4</v>
      </c>
      <c r="BA132" s="17">
        <f t="shared" si="50"/>
        <v>0.22951533151524445</v>
      </c>
      <c r="BB132" s="12"/>
      <c r="BC132" s="12"/>
      <c r="BD132" s="12"/>
      <c r="BE132" s="12"/>
    </row>
    <row r="133" spans="1:58">
      <c r="A133" s="10" t="s">
        <v>581</v>
      </c>
      <c r="B133" s="10" t="s">
        <v>582</v>
      </c>
      <c r="D133" s="14">
        <f t="shared" si="31"/>
        <v>35</v>
      </c>
      <c r="E133" s="13">
        <f>Sheet2!E196/Sheet2!AO196</f>
        <v>0</v>
      </c>
      <c r="F133" s="13">
        <f>Sheet2!F196/Sheet2!AP196</f>
        <v>0</v>
      </c>
      <c r="G133" s="13">
        <f>Sheet2!G196/Sheet2!AQ196</f>
        <v>0</v>
      </c>
      <c r="H133" s="13">
        <f>Sheet2!H196/Sheet2!AR196</f>
        <v>0</v>
      </c>
      <c r="I133" s="13">
        <f>Sheet2!I196/Sheet2!AS196</f>
        <v>0</v>
      </c>
      <c r="J133" s="13">
        <f>Sheet2!J196/Sheet2!AT196</f>
        <v>0</v>
      </c>
      <c r="K133" s="13">
        <f>Sheet2!K196/Sheet2!AU196</f>
        <v>0</v>
      </c>
      <c r="L133" s="13">
        <f>Sheet2!L196/Sheet2!AO196</f>
        <v>0</v>
      </c>
      <c r="M133" s="13">
        <f>Sheet2!M196/Sheet2!AP196</f>
        <v>0</v>
      </c>
      <c r="N133" s="13">
        <f>Sheet2!N196/Sheet2!AQ196</f>
        <v>0</v>
      </c>
      <c r="O133" s="13">
        <f>Sheet2!O196/Sheet2!AR196</f>
        <v>0</v>
      </c>
      <c r="P133" s="13">
        <f>Sheet2!P196/Sheet2!AS196</f>
        <v>0</v>
      </c>
      <c r="Q133" s="13">
        <f>Sheet2!Q196/Sheet2!AT196</f>
        <v>0</v>
      </c>
      <c r="R133" s="13">
        <f>Sheet2!R196/Sheet2!AU196</f>
        <v>0</v>
      </c>
      <c r="S133" s="13">
        <f>Sheet2!S196/Sheet2!AO196</f>
        <v>0</v>
      </c>
      <c r="T133" s="13">
        <f>Sheet2!T196/Sheet2!AP196</f>
        <v>0</v>
      </c>
      <c r="U133" s="13">
        <f>Sheet2!U196/Sheet2!AQ196</f>
        <v>0</v>
      </c>
      <c r="V133" s="13">
        <f>Sheet2!V196/Sheet2!AR196</f>
        <v>0</v>
      </c>
      <c r="W133" s="13">
        <f>Sheet2!W196/Sheet2!AS196</f>
        <v>2.6095652173913044E-2</v>
      </c>
      <c r="X133" s="13">
        <f>Sheet2!X196/Sheet2!AT196</f>
        <v>0</v>
      </c>
      <c r="Y133" s="13">
        <f>Sheet2!Y196/Sheet2!AU196</f>
        <v>8.2608695652173908E-3</v>
      </c>
      <c r="Z133" s="13">
        <f>Sheet2!Z196/Sheet2!AO196</f>
        <v>0</v>
      </c>
      <c r="AA133" s="13">
        <f>Sheet2!AA196/Sheet2!AP196</f>
        <v>1.4391304347826086</v>
      </c>
      <c r="AB133" s="13">
        <f>Sheet2!AB196/Sheet2!AQ196</f>
        <v>6.8347826086956526E-2</v>
      </c>
      <c r="AC133" s="13">
        <f>Sheet2!AC196/Sheet2!AR196</f>
        <v>0.10439130434782609</v>
      </c>
      <c r="AD133" s="13">
        <f>Sheet2!AD196/Sheet2!AS196</f>
        <v>2.782608695652174E-2</v>
      </c>
      <c r="AE133" s="13">
        <f>Sheet2!AE196/Sheet2!AT196</f>
        <v>0</v>
      </c>
      <c r="AF133" s="13">
        <f>Sheet2!AF196/Sheet2!AU196</f>
        <v>0</v>
      </c>
      <c r="AG133" s="13">
        <f>Sheet2!AG196/Sheet2!AO196</f>
        <v>0</v>
      </c>
      <c r="AH133" s="13">
        <f>Sheet2!AH196/Sheet2!AP196</f>
        <v>0</v>
      </c>
      <c r="AI133" s="13">
        <f>Sheet2!AI196/Sheet2!AQ196</f>
        <v>0</v>
      </c>
      <c r="AJ133" s="13">
        <f>Sheet2!AJ196/Sheet2!AR196</f>
        <v>0</v>
      </c>
      <c r="AK133" s="13">
        <f>Sheet2!AK196/Sheet2!AS196</f>
        <v>0</v>
      </c>
      <c r="AL133" s="13">
        <f>Sheet2!AL196/Sheet2!AT196</f>
        <v>0</v>
      </c>
      <c r="AM133" s="13">
        <v>0</v>
      </c>
      <c r="AO133" s="10" t="s">
        <v>581</v>
      </c>
      <c r="AP133" s="15">
        <f t="shared" si="42"/>
        <v>0</v>
      </c>
      <c r="AQ133" s="15">
        <f t="shared" si="43"/>
        <v>1.4391304347826086</v>
      </c>
      <c r="AR133" s="15">
        <f t="shared" si="44"/>
        <v>6.8347826086956526E-2</v>
      </c>
      <c r="AS133" s="15">
        <f t="shared" si="45"/>
        <v>0.10439130434782609</v>
      </c>
      <c r="AT133" s="15">
        <f t="shared" si="46"/>
        <v>5.3921739130434784E-2</v>
      </c>
      <c r="AU133" s="15">
        <f t="shared" si="47"/>
        <v>0</v>
      </c>
      <c r="AV133" s="15">
        <f t="shared" si="48"/>
        <v>1.3768115942028985E-2</v>
      </c>
      <c r="AW133" s="15"/>
      <c r="AX133" s="16">
        <f t="shared" si="41"/>
        <v>5.089574000878349E-2</v>
      </c>
      <c r="AY133" s="12"/>
      <c r="AZ133" s="18">
        <f t="shared" si="49"/>
        <v>-2.0914652618324567E-2</v>
      </c>
      <c r="BA133" s="17">
        <f t="shared" si="50"/>
        <v>0.17397004496881779</v>
      </c>
      <c r="BB133" s="12"/>
      <c r="BC133" s="12"/>
      <c r="BD133" s="12"/>
      <c r="BE133" s="12"/>
    </row>
    <row r="134" spans="1:58">
      <c r="A134" s="10" t="s">
        <v>583</v>
      </c>
      <c r="B134" s="10" t="s">
        <v>584</v>
      </c>
      <c r="D134" s="14">
        <f t="shared" si="31"/>
        <v>35</v>
      </c>
      <c r="E134" s="13">
        <f>Sheet2!E197/Sheet2!AO197</f>
        <v>0</v>
      </c>
      <c r="F134" s="13">
        <f>Sheet2!F197/Sheet2!AP197</f>
        <v>0</v>
      </c>
      <c r="G134" s="13">
        <f>Sheet2!G197/Sheet2!AQ197</f>
        <v>0</v>
      </c>
      <c r="H134" s="13">
        <f>Sheet2!H197/Sheet2!AR197</f>
        <v>0</v>
      </c>
      <c r="I134" s="13">
        <f>Sheet2!I197/Sheet2!AS197</f>
        <v>0</v>
      </c>
      <c r="J134" s="13">
        <f>Sheet2!J197/Sheet2!AT197</f>
        <v>0</v>
      </c>
      <c r="K134" s="13">
        <f>Sheet2!K197/Sheet2!AU197</f>
        <v>0</v>
      </c>
      <c r="L134" s="13">
        <f>Sheet2!L197/Sheet2!AO197</f>
        <v>0</v>
      </c>
      <c r="M134" s="13">
        <f>Sheet2!M197/Sheet2!AP197</f>
        <v>0</v>
      </c>
      <c r="N134" s="13">
        <f>Sheet2!N197/Sheet2!AQ197</f>
        <v>0</v>
      </c>
      <c r="O134" s="13">
        <f>Sheet2!O197/Sheet2!AR197</f>
        <v>0</v>
      </c>
      <c r="P134" s="13">
        <f>Sheet2!P197/Sheet2!AS197</f>
        <v>0</v>
      </c>
      <c r="Q134" s="13">
        <f>Sheet2!Q197/Sheet2!AT197</f>
        <v>0</v>
      </c>
      <c r="R134" s="13">
        <f>Sheet2!R197/Sheet2!AU197</f>
        <v>0</v>
      </c>
      <c r="S134" s="13">
        <f>Sheet2!S197/Sheet2!AO197</f>
        <v>0</v>
      </c>
      <c r="T134" s="13">
        <f>Sheet2!T197/Sheet2!AP197</f>
        <v>1.0005992010652463E-3</v>
      </c>
      <c r="U134" s="13">
        <f>Sheet2!U197/Sheet2!AQ197</f>
        <v>3.6484687083888147E-4</v>
      </c>
      <c r="V134" s="13">
        <f>Sheet2!V197/Sheet2!AR197</f>
        <v>4.6271637816245005E-3</v>
      </c>
      <c r="W134" s="13">
        <f>Sheet2!W197/Sheet2!AS197</f>
        <v>0</v>
      </c>
      <c r="X134" s="13">
        <f>Sheet2!X197/Sheet2!AT197</f>
        <v>0</v>
      </c>
      <c r="Y134" s="13">
        <f>Sheet2!Y197/Sheet2!AU197</f>
        <v>6.4114513981358189E-3</v>
      </c>
      <c r="Z134" s="13">
        <f>Sheet2!Z197/Sheet2!AO197</f>
        <v>0</v>
      </c>
      <c r="AA134" s="13">
        <f>Sheet2!AA197/Sheet2!AP197</f>
        <v>0</v>
      </c>
      <c r="AB134" s="13">
        <f>Sheet2!AB197/Sheet2!AQ197</f>
        <v>0</v>
      </c>
      <c r="AC134" s="13">
        <f>Sheet2!AC197/Sheet2!AR197</f>
        <v>3.9280958721704396E-4</v>
      </c>
      <c r="AD134" s="13">
        <f>Sheet2!AD197/Sheet2!AS197</f>
        <v>0</v>
      </c>
      <c r="AE134" s="13">
        <f>Sheet2!AE197/Sheet2!AT197</f>
        <v>0</v>
      </c>
      <c r="AF134" s="13">
        <f>Sheet2!AF197/Sheet2!AU197</f>
        <v>0</v>
      </c>
      <c r="AG134" s="13">
        <f>Sheet2!AG197/Sheet2!AO197</f>
        <v>0</v>
      </c>
      <c r="AH134" s="13">
        <f>Sheet2!AH197/Sheet2!AP197</f>
        <v>0</v>
      </c>
      <c r="AI134" s="13">
        <f>Sheet2!AI197/Sheet2!AQ197</f>
        <v>0</v>
      </c>
      <c r="AJ134" s="13">
        <f>Sheet2!AJ197/Sheet2!AR197</f>
        <v>0</v>
      </c>
      <c r="AK134" s="13">
        <f>Sheet2!AK197/Sheet2!AS197</f>
        <v>0</v>
      </c>
      <c r="AL134" s="13">
        <f>Sheet2!AL197/Sheet2!AT197</f>
        <v>0</v>
      </c>
      <c r="AM134" s="13">
        <v>0</v>
      </c>
      <c r="AO134" s="10" t="s">
        <v>583</v>
      </c>
      <c r="AP134" s="15">
        <f t="shared" si="42"/>
        <v>0</v>
      </c>
      <c r="AQ134" s="15">
        <f t="shared" si="43"/>
        <v>1.0005992010652463E-3</v>
      </c>
      <c r="AR134" s="15">
        <f t="shared" si="44"/>
        <v>3.6484687083888147E-4</v>
      </c>
      <c r="AS134" s="15">
        <f t="shared" si="45"/>
        <v>5.0199733688415446E-3</v>
      </c>
      <c r="AT134" s="15">
        <f t="shared" si="46"/>
        <v>0</v>
      </c>
      <c r="AU134" s="15">
        <f t="shared" si="47"/>
        <v>0</v>
      </c>
      <c r="AV134" s="15">
        <f t="shared" si="48"/>
        <v>1.0685752330226365E-2</v>
      </c>
      <c r="AW134" s="15"/>
      <c r="AX134" s="16">
        <f t="shared" si="41"/>
        <v>5.1730823548400118E-4</v>
      </c>
      <c r="AY134" s="12"/>
      <c r="AZ134" s="18">
        <f t="shared" si="49"/>
        <v>2.0899985425452042E-4</v>
      </c>
      <c r="BA134" s="17">
        <f t="shared" si="50"/>
        <v>0.29633305511118929</v>
      </c>
      <c r="BB134" s="12"/>
      <c r="BC134" s="12"/>
      <c r="BD134" s="12"/>
      <c r="BE134" s="12"/>
    </row>
    <row r="135" spans="1:58">
      <c r="A135" s="10" t="s">
        <v>585</v>
      </c>
      <c r="B135" s="10" t="s">
        <v>586</v>
      </c>
      <c r="D135" s="14">
        <f t="shared" si="31"/>
        <v>35</v>
      </c>
      <c r="E135" s="13">
        <f>Sheet2!E198/Sheet2!AO198</f>
        <v>0</v>
      </c>
      <c r="F135" s="13">
        <f>Sheet2!F198/Sheet2!AP198</f>
        <v>0</v>
      </c>
      <c r="G135" s="13">
        <f>Sheet2!G198/Sheet2!AQ198</f>
        <v>0</v>
      </c>
      <c r="H135" s="13">
        <f>Sheet2!H198/Sheet2!AR198</f>
        <v>0</v>
      </c>
      <c r="I135" s="13">
        <f>Sheet2!I198/Sheet2!AS198</f>
        <v>0</v>
      </c>
      <c r="J135" s="13">
        <f>Sheet2!J198/Sheet2!AT198</f>
        <v>0</v>
      </c>
      <c r="K135" s="13">
        <f>Sheet2!K198/Sheet2!AU198</f>
        <v>0</v>
      </c>
      <c r="L135" s="13">
        <f>Sheet2!L198/Sheet2!AO198</f>
        <v>0</v>
      </c>
      <c r="M135" s="13">
        <f>Sheet2!M198/Sheet2!AP198</f>
        <v>0</v>
      </c>
      <c r="N135" s="13">
        <f>Sheet2!N198/Sheet2!AQ198</f>
        <v>0</v>
      </c>
      <c r="O135" s="13">
        <f>Sheet2!O198/Sheet2!AR198</f>
        <v>0</v>
      </c>
      <c r="P135" s="13">
        <f>Sheet2!P198/Sheet2!AS198</f>
        <v>0</v>
      </c>
      <c r="Q135" s="13">
        <f>Sheet2!Q198/Sheet2!AT198</f>
        <v>0</v>
      </c>
      <c r="R135" s="13">
        <f>Sheet2!R198/Sheet2!AU198</f>
        <v>0</v>
      </c>
      <c r="S135" s="13">
        <f>Sheet2!S198/Sheet2!AO198</f>
        <v>8.687707641196013E-2</v>
      </c>
      <c r="T135" s="13">
        <f>Sheet2!T198/Sheet2!AP198</f>
        <v>5.2380952380952382E-2</v>
      </c>
      <c r="U135" s="13">
        <f>Sheet2!U198/Sheet2!AQ198</f>
        <v>7.6691029900332226E-3</v>
      </c>
      <c r="V135" s="13">
        <f>Sheet2!V198/Sheet2!AR198</f>
        <v>2.1631598375784423E-2</v>
      </c>
      <c r="W135" s="13">
        <f>Sheet2!W198/Sheet2!AS198</f>
        <v>0</v>
      </c>
      <c r="X135" s="13">
        <f>Sheet2!X198/Sheet2!AT198</f>
        <v>0</v>
      </c>
      <c r="Y135" s="13">
        <f>Sheet2!Y198/Sheet2!AU198</f>
        <v>5.2830140273163531E-2</v>
      </c>
      <c r="Z135" s="13">
        <f>Sheet2!Z198/Sheet2!AO198</f>
        <v>0.3128861941675895</v>
      </c>
      <c r="AA135" s="13">
        <f>Sheet2!AA198/Sheet2!AP198</f>
        <v>0.1056374492432632</v>
      </c>
      <c r="AB135" s="13">
        <f>Sheet2!AB198/Sheet2!AQ198</f>
        <v>0.16235566629752676</v>
      </c>
      <c r="AC135" s="13">
        <f>Sheet2!AC198/Sheet2!AR198</f>
        <v>3.3611590992986343E-2</v>
      </c>
      <c r="AD135" s="13">
        <f>Sheet2!AD198/Sheet2!AS198</f>
        <v>0</v>
      </c>
      <c r="AE135" s="13">
        <f>Sheet2!AE198/Sheet2!AT198</f>
        <v>0</v>
      </c>
      <c r="AF135" s="13">
        <f>Sheet2!AF198/Sheet2!AU198</f>
        <v>5.8484846806939828E-2</v>
      </c>
      <c r="AG135" s="13">
        <f>Sheet2!AG198/Sheet2!AO198</f>
        <v>0</v>
      </c>
      <c r="AH135" s="13">
        <f>Sheet2!AH198/Sheet2!AP198</f>
        <v>0</v>
      </c>
      <c r="AI135" s="13">
        <f>Sheet2!AI198/Sheet2!AQ198</f>
        <v>0</v>
      </c>
      <c r="AJ135" s="13">
        <f>Sheet2!AJ198/Sheet2!AR198</f>
        <v>0</v>
      </c>
      <c r="AK135" s="13">
        <f>Sheet2!AK198/Sheet2!AS198</f>
        <v>0</v>
      </c>
      <c r="AL135" s="13">
        <f>Sheet2!AL198/Sheet2!AT198</f>
        <v>0</v>
      </c>
      <c r="AM135" s="13">
        <v>0</v>
      </c>
      <c r="AO135" s="10" t="s">
        <v>585</v>
      </c>
      <c r="AP135" s="15">
        <f t="shared" si="42"/>
        <v>0.39976327057954963</v>
      </c>
      <c r="AQ135" s="15">
        <f t="shared" si="43"/>
        <v>0.15801840162421557</v>
      </c>
      <c r="AR135" s="15">
        <f t="shared" si="44"/>
        <v>0.17002476928756</v>
      </c>
      <c r="AS135" s="15">
        <f t="shared" si="45"/>
        <v>5.5243189368770762E-2</v>
      </c>
      <c r="AT135" s="15">
        <f t="shared" si="46"/>
        <v>0</v>
      </c>
      <c r="AU135" s="15">
        <f t="shared" si="47"/>
        <v>0</v>
      </c>
      <c r="AV135" s="15">
        <f t="shared" si="48"/>
        <v>0.18552497846683894</v>
      </c>
      <c r="AW135" s="15"/>
      <c r="AX135" s="16">
        <f t="shared" si="41"/>
        <v>2.9350745737179846E-2</v>
      </c>
      <c r="AY135" s="12"/>
      <c r="AZ135" s="18">
        <f t="shared" si="49"/>
        <v>-8.4832359349521387E-3</v>
      </c>
      <c r="BA135" s="17">
        <f t="shared" si="50"/>
        <v>0.41214053510709281</v>
      </c>
      <c r="BB135" s="12"/>
      <c r="BC135" s="12"/>
      <c r="BD135" s="12"/>
      <c r="BE135" s="12"/>
    </row>
    <row r="136" spans="1:58">
      <c r="A136" s="10" t="s">
        <v>591</v>
      </c>
      <c r="B136" s="10" t="s">
        <v>592</v>
      </c>
      <c r="D136" s="14">
        <f t="shared" si="31"/>
        <v>35</v>
      </c>
      <c r="E136" s="13">
        <f>Sheet2!E201/Sheet2!AO201</f>
        <v>0</v>
      </c>
      <c r="F136" s="13">
        <f>Sheet2!F201/Sheet2!AP201</f>
        <v>0</v>
      </c>
      <c r="G136" s="13">
        <f>Sheet2!G201/Sheet2!AQ201</f>
        <v>0.29627047751829905</v>
      </c>
      <c r="H136" s="13">
        <f>Sheet2!H201/Sheet2!AR201</f>
        <v>0.22188985709306377</v>
      </c>
      <c r="I136" s="13">
        <f>Sheet2!I201/Sheet2!AS201</f>
        <v>0</v>
      </c>
      <c r="J136" s="13">
        <f>Sheet2!J201/Sheet2!AT201</f>
        <v>0</v>
      </c>
      <c r="K136" s="13">
        <f>Sheet2!K201/Sheet2!AU201</f>
        <v>0</v>
      </c>
      <c r="L136" s="13">
        <f>Sheet2!L201/Sheet2!AO201</f>
        <v>0</v>
      </c>
      <c r="M136" s="13">
        <f>Sheet2!M201/Sheet2!AP201</f>
        <v>0</v>
      </c>
      <c r="N136" s="13">
        <f>Sheet2!N201/Sheet2!AQ201</f>
        <v>0</v>
      </c>
      <c r="O136" s="13">
        <f>Sheet2!O201/Sheet2!AR201</f>
        <v>0</v>
      </c>
      <c r="P136" s="13">
        <f>Sheet2!P201/Sheet2!AS201</f>
        <v>0</v>
      </c>
      <c r="Q136" s="13">
        <f>Sheet2!Q201/Sheet2!AT201</f>
        <v>0</v>
      </c>
      <c r="R136" s="13">
        <f>Sheet2!R201/Sheet2!AU201</f>
        <v>0</v>
      </c>
      <c r="S136" s="13">
        <f>Sheet2!S201/Sheet2!AO201</f>
        <v>5.3851516207737886E-3</v>
      </c>
      <c r="T136" s="13">
        <f>Sheet2!T201/Sheet2!AP201</f>
        <v>0</v>
      </c>
      <c r="U136" s="13">
        <f>Sheet2!U201/Sheet2!AQ201</f>
        <v>0.13942140118508192</v>
      </c>
      <c r="V136" s="13">
        <f>Sheet2!V201/Sheet2!AR201</f>
        <v>0</v>
      </c>
      <c r="W136" s="13">
        <f>Sheet2!W201/Sheet2!AS201</f>
        <v>0</v>
      </c>
      <c r="X136" s="13">
        <f>Sheet2!X201/Sheet2!AT201</f>
        <v>0</v>
      </c>
      <c r="Y136" s="13">
        <f>Sheet2!Y201/Sheet2!AU201</f>
        <v>0.11602997560125479</v>
      </c>
      <c r="Z136" s="13">
        <f>Sheet2!Z201/Sheet2!AO201</f>
        <v>0</v>
      </c>
      <c r="AA136" s="13">
        <f>Sheet2!AA201/Sheet2!AP201</f>
        <v>0</v>
      </c>
      <c r="AB136" s="13">
        <f>Sheet2!AB201/Sheet2!AQ201</f>
        <v>0</v>
      </c>
      <c r="AC136" s="13">
        <f>Sheet2!AC201/Sheet2!AR201</f>
        <v>0</v>
      </c>
      <c r="AD136" s="13">
        <f>Sheet2!AD201/Sheet2!AS201</f>
        <v>0</v>
      </c>
      <c r="AE136" s="13">
        <f>Sheet2!AE201/Sheet2!AT201</f>
        <v>0</v>
      </c>
      <c r="AF136" s="13">
        <f>Sheet2!AF201/Sheet2!AU201</f>
        <v>0</v>
      </c>
      <c r="AG136" s="13">
        <f>Sheet2!AG201/Sheet2!AO201</f>
        <v>0</v>
      </c>
      <c r="AH136" s="13">
        <f>Sheet2!AH201/Sheet2!AP201</f>
        <v>0</v>
      </c>
      <c r="AI136" s="13">
        <f>Sheet2!AI201/Sheet2!AQ201</f>
        <v>0</v>
      </c>
      <c r="AJ136" s="13">
        <f>Sheet2!AJ201/Sheet2!AR201</f>
        <v>0</v>
      </c>
      <c r="AK136" s="13">
        <f>Sheet2!AK201/Sheet2!AS201</f>
        <v>0</v>
      </c>
      <c r="AL136" s="13">
        <f>Sheet2!AL201/Sheet2!AT201</f>
        <v>0</v>
      </c>
      <c r="AM136" s="13">
        <v>0</v>
      </c>
      <c r="AO136" s="10" t="s">
        <v>591</v>
      </c>
      <c r="AP136" s="15">
        <f t="shared" si="42"/>
        <v>5.3851516207737886E-3</v>
      </c>
      <c r="AQ136" s="15">
        <f t="shared" si="43"/>
        <v>0</v>
      </c>
      <c r="AR136" s="15">
        <f t="shared" si="44"/>
        <v>0.435691878703381</v>
      </c>
      <c r="AS136" s="15">
        <f t="shared" si="45"/>
        <v>0.22188985709306377</v>
      </c>
      <c r="AT136" s="15">
        <f t="shared" si="46"/>
        <v>0</v>
      </c>
      <c r="AU136" s="15">
        <f t="shared" si="47"/>
        <v>0</v>
      </c>
      <c r="AV136" s="15">
        <f t="shared" si="48"/>
        <v>0.19338329266875798</v>
      </c>
      <c r="AW136" s="15"/>
      <c r="AX136" s="16">
        <f t="shared" si="41"/>
        <v>2.5950005457150805E-2</v>
      </c>
      <c r="AY136" s="12"/>
      <c r="AZ136" s="18">
        <f t="shared" si="49"/>
        <v>8.5035268032893432E-4</v>
      </c>
      <c r="BA136" s="17">
        <f t="shared" si="50"/>
        <v>2.8248226470205234E-3</v>
      </c>
      <c r="BB136" s="12"/>
      <c r="BC136" s="12"/>
      <c r="BD136" s="12"/>
      <c r="BE136" s="12"/>
    </row>
    <row r="137" spans="1:58">
      <c r="A137" s="10" t="s">
        <v>593</v>
      </c>
      <c r="B137" s="10" t="s">
        <v>594</v>
      </c>
      <c r="D137" s="14">
        <f t="shared" si="31"/>
        <v>35</v>
      </c>
      <c r="E137" s="13">
        <f>Sheet2!E202/Sheet2!AO202</f>
        <v>0</v>
      </c>
      <c r="F137" s="13">
        <f>Sheet2!F202/Sheet2!AP202</f>
        <v>9.8674936566112204E-2</v>
      </c>
      <c r="G137" s="13">
        <f>Sheet2!G202/Sheet2!AQ202</f>
        <v>0</v>
      </c>
      <c r="H137" s="13">
        <f>Sheet2!H202/Sheet2!AR202</f>
        <v>0.7048209754722301</v>
      </c>
      <c r="I137" s="13">
        <f>Sheet2!I202/Sheet2!AS202</f>
        <v>0</v>
      </c>
      <c r="J137" s="13">
        <f>Sheet2!J202/Sheet2!AT202</f>
        <v>0</v>
      </c>
      <c r="K137" s="13">
        <f>Sheet2!K202/Sheet2!AU202</f>
        <v>0.53284465745700593</v>
      </c>
      <c r="L137" s="13">
        <f>Sheet2!L202/Sheet2!AO202</f>
        <v>0</v>
      </c>
      <c r="M137" s="13">
        <f>Sheet2!M202/Sheet2!AP202</f>
        <v>0</v>
      </c>
      <c r="N137" s="13">
        <f>Sheet2!N202/Sheet2!AQ202</f>
        <v>0</v>
      </c>
      <c r="O137" s="13">
        <f>Sheet2!O202/Sheet2!AR202</f>
        <v>0</v>
      </c>
      <c r="P137" s="13">
        <f>Sheet2!P202/Sheet2!AS202</f>
        <v>0</v>
      </c>
      <c r="Q137" s="13">
        <f>Sheet2!Q202/Sheet2!AT202</f>
        <v>0</v>
      </c>
      <c r="R137" s="13">
        <f>Sheet2!R202/Sheet2!AU202</f>
        <v>0</v>
      </c>
      <c r="S137" s="13">
        <f>Sheet2!S202/Sheet2!AO202</f>
        <v>0</v>
      </c>
      <c r="T137" s="13">
        <f>Sheet2!T202/Sheet2!AP202</f>
        <v>0</v>
      </c>
      <c r="U137" s="13">
        <f>Sheet2!U202/Sheet2!AQ202</f>
        <v>0</v>
      </c>
      <c r="V137" s="13">
        <f>Sheet2!V202/Sheet2!AR202</f>
        <v>0</v>
      </c>
      <c r="W137" s="13">
        <f>Sheet2!W202/Sheet2!AS202</f>
        <v>0</v>
      </c>
      <c r="X137" s="13">
        <f>Sheet2!X202/Sheet2!AT202</f>
        <v>0</v>
      </c>
      <c r="Y137" s="13">
        <f>Sheet2!Y202/Sheet2!AU202</f>
        <v>3.9751903016633773E-4</v>
      </c>
      <c r="Z137" s="13">
        <f>Sheet2!Z202/Sheet2!AO202</f>
        <v>0</v>
      </c>
      <c r="AA137" s="13">
        <f>Sheet2!AA202/Sheet2!AP202</f>
        <v>0</v>
      </c>
      <c r="AB137" s="13">
        <f>Sheet2!AB202/Sheet2!AQ202</f>
        <v>0</v>
      </c>
      <c r="AC137" s="13">
        <f>Sheet2!AC202/Sheet2!AR202</f>
        <v>0</v>
      </c>
      <c r="AD137" s="13">
        <f>Sheet2!AD202/Sheet2!AS202</f>
        <v>0</v>
      </c>
      <c r="AE137" s="13">
        <f>Sheet2!AE202/Sheet2!AT202</f>
        <v>0</v>
      </c>
      <c r="AF137" s="13">
        <f>Sheet2!AF202/Sheet2!AU202</f>
        <v>0</v>
      </c>
      <c r="AG137" s="13">
        <f>Sheet2!AG202/Sheet2!AO202</f>
        <v>0</v>
      </c>
      <c r="AH137" s="13">
        <f>Sheet2!AH202/Sheet2!AP202</f>
        <v>0</v>
      </c>
      <c r="AI137" s="13">
        <f>Sheet2!AI202/Sheet2!AQ202</f>
        <v>0</v>
      </c>
      <c r="AJ137" s="13">
        <f>Sheet2!AJ202/Sheet2!AR202</f>
        <v>0</v>
      </c>
      <c r="AK137" s="13">
        <f>Sheet2!AK202/Sheet2!AS202</f>
        <v>0</v>
      </c>
      <c r="AL137" s="13">
        <f>Sheet2!AL202/Sheet2!AT202</f>
        <v>0</v>
      </c>
      <c r="AM137" s="13">
        <v>0</v>
      </c>
      <c r="AO137" s="10" t="s">
        <v>593</v>
      </c>
      <c r="AP137" s="15">
        <f t="shared" si="42"/>
        <v>0</v>
      </c>
      <c r="AQ137" s="15">
        <f t="shared" si="43"/>
        <v>9.8674936566112204E-2</v>
      </c>
      <c r="AR137" s="15">
        <f t="shared" si="44"/>
        <v>0</v>
      </c>
      <c r="AS137" s="15">
        <f t="shared" si="45"/>
        <v>0.7048209754722301</v>
      </c>
      <c r="AT137" s="15">
        <f t="shared" si="46"/>
        <v>0</v>
      </c>
      <c r="AU137" s="15">
        <f t="shared" si="47"/>
        <v>0</v>
      </c>
      <c r="AV137" s="15">
        <f t="shared" si="48"/>
        <v>0.88873696081195386</v>
      </c>
      <c r="AW137" s="15"/>
      <c r="AX137" s="16">
        <f t="shared" si="41"/>
        <v>5.127978402576655E-2</v>
      </c>
      <c r="AY137" s="12"/>
      <c r="AZ137" s="18">
        <f t="shared" si="49"/>
        <v>1.7436373397102623E-2</v>
      </c>
      <c r="BA137" s="17">
        <f t="shared" si="50"/>
        <v>0.22987237242502123</v>
      </c>
      <c r="BB137" s="12"/>
      <c r="BC137" s="12"/>
      <c r="BD137" s="12"/>
      <c r="BE137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B137"/>
  <sheetViews>
    <sheetView tabSelected="1" workbookViewId="0">
      <pane xSplit="1" ySplit="2" topLeftCell="AC92" activePane="bottomRight" state="frozen"/>
      <selection pane="topRight" activeCell="B1" sqref="B1"/>
      <selection pane="bottomLeft" activeCell="A3" sqref="A3"/>
      <selection pane="bottomRight" activeCell="AC137" sqref="AC137"/>
    </sheetView>
  </sheetViews>
  <sheetFormatPr baseColWidth="10" defaultRowHeight="12" x14ac:dyDescent="0"/>
  <cols>
    <col min="2" max="2" width="23" customWidth="1"/>
    <col min="4" max="5" width="12.1640625" bestFit="1" customWidth="1"/>
    <col min="8" max="8" width="23" customWidth="1"/>
    <col min="10" max="11" width="12.1640625" bestFit="1" customWidth="1"/>
    <col min="14" max="14" width="23" customWidth="1"/>
    <col min="16" max="17" width="12.1640625" bestFit="1" customWidth="1"/>
    <col min="25" max="25" width="10.1640625" customWidth="1"/>
    <col min="33" max="33" width="10.1640625" customWidth="1"/>
    <col min="36" max="37" width="10.83203125" style="14"/>
    <col min="38" max="38" width="18.6640625" customWidth="1"/>
    <col min="39" max="39" width="10.83203125" style="32"/>
  </cols>
  <sheetData>
    <row r="2" spans="1:54" ht="48">
      <c r="A2" s="6" t="s">
        <v>639</v>
      </c>
      <c r="B2" s="6" t="s">
        <v>640</v>
      </c>
      <c r="C2" s="6" t="s">
        <v>641</v>
      </c>
      <c r="D2" s="6" t="s">
        <v>637</v>
      </c>
      <c r="E2" s="6" t="s">
        <v>638</v>
      </c>
      <c r="G2" s="6" t="s">
        <v>639</v>
      </c>
      <c r="H2" s="6" t="s">
        <v>640</v>
      </c>
      <c r="I2" s="6" t="s">
        <v>641</v>
      </c>
      <c r="J2" s="6" t="s">
        <v>637</v>
      </c>
      <c r="K2" s="6" t="s">
        <v>638</v>
      </c>
      <c r="M2" s="6" t="s">
        <v>639</v>
      </c>
      <c r="N2" s="6" t="s">
        <v>640</v>
      </c>
      <c r="O2" s="6" t="s">
        <v>641</v>
      </c>
      <c r="P2" s="6" t="s">
        <v>637</v>
      </c>
      <c r="Q2" s="6" t="s">
        <v>638</v>
      </c>
      <c r="T2" s="6" t="s">
        <v>639</v>
      </c>
      <c r="U2" s="6" t="s">
        <v>640</v>
      </c>
      <c r="V2" s="6" t="s">
        <v>641</v>
      </c>
      <c r="W2" s="6" t="s">
        <v>637</v>
      </c>
      <c r="X2" s="6" t="s">
        <v>638</v>
      </c>
      <c r="Y2" s="6" t="s">
        <v>642</v>
      </c>
      <c r="AB2" s="6" t="s">
        <v>639</v>
      </c>
      <c r="AC2" s="6" t="s">
        <v>640</v>
      </c>
      <c r="AD2" s="6" t="s">
        <v>641</v>
      </c>
      <c r="AE2" s="6" t="s">
        <v>637</v>
      </c>
      <c r="AF2" s="6" t="s">
        <v>638</v>
      </c>
      <c r="AG2" s="6" t="s">
        <v>642</v>
      </c>
      <c r="AH2" s="6" t="s">
        <v>645</v>
      </c>
      <c r="AI2" s="6" t="s">
        <v>648</v>
      </c>
      <c r="AJ2" s="6" t="s">
        <v>646</v>
      </c>
      <c r="AK2" s="6" t="s">
        <v>647</v>
      </c>
      <c r="AN2" s="6" t="s">
        <v>639</v>
      </c>
      <c r="AO2" s="6" t="s">
        <v>640</v>
      </c>
      <c r="AP2" s="6" t="s">
        <v>641</v>
      </c>
      <c r="AQ2" s="6" t="s">
        <v>637</v>
      </c>
      <c r="AR2" s="6" t="s">
        <v>638</v>
      </c>
      <c r="AS2" s="6" t="s">
        <v>642</v>
      </c>
      <c r="AT2" s="6" t="s">
        <v>645</v>
      </c>
      <c r="AU2" s="6" t="s">
        <v>648</v>
      </c>
      <c r="AV2" s="6" t="s">
        <v>646</v>
      </c>
      <c r="AW2" s="6" t="s">
        <v>647</v>
      </c>
      <c r="AX2" s="6"/>
    </row>
    <row r="3" spans="1:54">
      <c r="A3" s="10" t="s">
        <v>461</v>
      </c>
      <c r="B3" s="10" t="s">
        <v>462</v>
      </c>
      <c r="C3" s="16">
        <v>0.14543498717934808</v>
      </c>
      <c r="D3" s="18">
        <v>5.2649712357371883E-2</v>
      </c>
      <c r="E3" s="17">
        <v>0.44994567891953752</v>
      </c>
      <c r="G3" s="10" t="s">
        <v>555</v>
      </c>
      <c r="H3" s="10" t="s">
        <v>556</v>
      </c>
      <c r="I3" s="16">
        <v>5.6268491365265558E-2</v>
      </c>
      <c r="J3" s="18">
        <v>-3.3470265245186932E-2</v>
      </c>
      <c r="K3" s="17">
        <v>0.36873939037027742</v>
      </c>
      <c r="M3" s="10" t="s">
        <v>275</v>
      </c>
      <c r="N3" s="10" t="s">
        <v>276</v>
      </c>
      <c r="O3" s="16">
        <v>2.2391840482749573E-3</v>
      </c>
      <c r="P3" s="18">
        <v>8.7205727265352462E-4</v>
      </c>
      <c r="Q3" s="17">
        <v>0.73916593848572165</v>
      </c>
      <c r="T3" s="10" t="s">
        <v>461</v>
      </c>
      <c r="U3" s="10" t="s">
        <v>462</v>
      </c>
      <c r="V3" s="16">
        <v>0.14543498717934808</v>
      </c>
      <c r="W3" s="18">
        <v>5.2649712357371883E-2</v>
      </c>
      <c r="X3" s="17">
        <v>0.44994567891953752</v>
      </c>
      <c r="Y3" s="19">
        <f t="shared" ref="Y3:Y34" si="0">MAX(V3+8*W3,0)</f>
        <v>0.56663268603832317</v>
      </c>
      <c r="AB3" s="31" t="s">
        <v>347</v>
      </c>
      <c r="AC3" s="31" t="s">
        <v>348</v>
      </c>
      <c r="AD3" s="16">
        <v>2.8015209962112615E-3</v>
      </c>
      <c r="AE3" s="18">
        <v>1.1708649202581149E-3</v>
      </c>
      <c r="AF3" s="22">
        <v>0.36538701735052431</v>
      </c>
      <c r="AG3" s="19">
        <v>1.216844035827618E-2</v>
      </c>
      <c r="AH3" s="14">
        <f>INDEX('[2]Country Coding'!$AD$3:$AD$406,MATCH(AB3,[2]!nISO3,0))</f>
        <v>1</v>
      </c>
      <c r="AI3" s="14">
        <v>1</v>
      </c>
      <c r="AJ3" s="14">
        <v>1</v>
      </c>
      <c r="AK3" s="14">
        <v>2</v>
      </c>
      <c r="AM3" s="32" t="s">
        <v>757</v>
      </c>
      <c r="AN3" s="24" t="s">
        <v>585</v>
      </c>
      <c r="AO3" s="24" t="s">
        <v>586</v>
      </c>
      <c r="AP3" s="16">
        <v>2.9350745737179846E-2</v>
      </c>
      <c r="AQ3" s="18">
        <v>-8.4832359349521387E-3</v>
      </c>
      <c r="AR3" s="22">
        <v>0.41214053510709281</v>
      </c>
      <c r="AS3" s="19">
        <v>0</v>
      </c>
      <c r="AT3" s="14">
        <f>INDEX('[2]Country Coding'!$AD$3:$AD$406,MATCH(AN3,[2]!nISO3,0))</f>
        <v>1</v>
      </c>
      <c r="AU3" s="14">
        <v>1</v>
      </c>
      <c r="AV3" s="14">
        <v>3</v>
      </c>
      <c r="AW3" s="14">
        <v>1</v>
      </c>
      <c r="AX3" s="14">
        <f>INDEX($BB$3:$BB$107,MATCH(AN3,$AZ$3:$AZ$107,0))</f>
        <v>1.1299999999999999</v>
      </c>
      <c r="AY3">
        <f t="array" ref="AY3">SUM(IF(ISNUMBER(AX3:AX7),AX3:AX7,0))</f>
        <v>3.87</v>
      </c>
      <c r="BA3" t="s">
        <v>640</v>
      </c>
      <c r="BB3" t="s">
        <v>652</v>
      </c>
    </row>
    <row r="4" spans="1:54">
      <c r="A4" s="10" t="s">
        <v>537</v>
      </c>
      <c r="B4" s="10" t="s">
        <v>538</v>
      </c>
      <c r="C4" s="16">
        <v>0.13521475702736652</v>
      </c>
      <c r="D4" s="18">
        <v>2.4406557952962166E-2</v>
      </c>
      <c r="E4" s="17">
        <v>8.4658127153555238E-2</v>
      </c>
      <c r="G4" s="10" t="s">
        <v>307</v>
      </c>
      <c r="H4" s="10" t="s">
        <v>308</v>
      </c>
      <c r="I4" s="16">
        <v>4.1658441558441561E-2</v>
      </c>
      <c r="J4" s="18">
        <v>-2.3244308225845705E-2</v>
      </c>
      <c r="K4" s="17">
        <v>0.43761642100024567</v>
      </c>
      <c r="M4" s="10" t="s">
        <v>431</v>
      </c>
      <c r="N4" s="10" t="s">
        <v>432</v>
      </c>
      <c r="O4" s="16">
        <v>5.5456950741692495E-3</v>
      </c>
      <c r="P4" s="18">
        <v>2.3636465553168538E-3</v>
      </c>
      <c r="Q4" s="17">
        <v>0.72360334593105158</v>
      </c>
      <c r="T4" s="10" t="s">
        <v>537</v>
      </c>
      <c r="U4" s="10" t="s">
        <v>538</v>
      </c>
      <c r="V4" s="16">
        <v>0.13521475702736652</v>
      </c>
      <c r="W4" s="18">
        <v>2.4406557952962166E-2</v>
      </c>
      <c r="X4" s="17">
        <v>8.4658127153555238E-2</v>
      </c>
      <c r="Y4" s="19">
        <f t="shared" si="0"/>
        <v>0.33046722065106382</v>
      </c>
      <c r="AB4" s="31" t="s">
        <v>275</v>
      </c>
      <c r="AC4" s="31" t="s">
        <v>276</v>
      </c>
      <c r="AD4" s="16">
        <v>2.2391840482749573E-3</v>
      </c>
      <c r="AE4" s="18">
        <v>8.7205727265352462E-4</v>
      </c>
      <c r="AF4" s="22">
        <v>0.73916593848572165</v>
      </c>
      <c r="AG4" s="19">
        <v>9.2156422295031539E-3</v>
      </c>
      <c r="AH4" s="14">
        <f>INDEX('[2]Country Coding'!$AD$3:$AD$406,MATCH(AB4,[2]!nISO3,0))</f>
        <v>1</v>
      </c>
      <c r="AI4" s="14">
        <v>1</v>
      </c>
      <c r="AJ4" s="14">
        <v>1</v>
      </c>
      <c r="AK4" s="14">
        <v>2</v>
      </c>
      <c r="AN4" s="24" t="s">
        <v>445</v>
      </c>
      <c r="AO4" s="24" t="s">
        <v>446</v>
      </c>
      <c r="AP4" s="16">
        <v>7.5781123548796958E-2</v>
      </c>
      <c r="AQ4" s="18">
        <v>-9.6989873983041111E-3</v>
      </c>
      <c r="AR4" s="22">
        <v>0.47695531730483542</v>
      </c>
      <c r="AS4" s="19">
        <v>0</v>
      </c>
      <c r="AT4" s="14">
        <f>INDEX('[2]Country Coding'!$AD$3:$AD$406,MATCH(AN4,[2]!nISO3,0))</f>
        <v>1</v>
      </c>
      <c r="AU4" s="14">
        <v>1</v>
      </c>
      <c r="AV4" s="14">
        <v>3</v>
      </c>
      <c r="AW4" s="14">
        <v>1</v>
      </c>
      <c r="AX4" s="14">
        <f t="shared" ref="AX4:AX67" si="1">INDEX($BB$3:$BB$107,MATCH(AN4,$AZ$3:$AZ$107,0))</f>
        <v>1.58</v>
      </c>
      <c r="AY4">
        <v>3</v>
      </c>
      <c r="AZ4" t="str">
        <f>INDEX([2]Sheet1!$A$3:$A$406,MATCH(BA4,[2]Sheet1!$B$3:$B$406,0))</f>
        <v>CHN</v>
      </c>
      <c r="BA4" t="s">
        <v>756</v>
      </c>
      <c r="BB4">
        <v>2.68</v>
      </c>
    </row>
    <row r="5" spans="1:54">
      <c r="A5" s="10" t="s">
        <v>237</v>
      </c>
      <c r="B5" s="10" t="s">
        <v>238</v>
      </c>
      <c r="C5" s="16">
        <v>0.11075515983650584</v>
      </c>
      <c r="D5" s="18">
        <v>-1.0275476370926465E-2</v>
      </c>
      <c r="E5" s="17">
        <v>8.369085855475282E-2</v>
      </c>
      <c r="G5" s="10" t="s">
        <v>581</v>
      </c>
      <c r="H5" s="10" t="s">
        <v>582</v>
      </c>
      <c r="I5" s="16">
        <v>5.089574000878349E-2</v>
      </c>
      <c r="J5" s="18">
        <v>-2.0914652618324567E-2</v>
      </c>
      <c r="K5" s="17">
        <v>0.17397004496881779</v>
      </c>
      <c r="M5" s="10" t="s">
        <v>281</v>
      </c>
      <c r="N5" s="10" t="s">
        <v>282</v>
      </c>
      <c r="O5" s="16">
        <v>9.1817612014988045E-2</v>
      </c>
      <c r="P5" s="18">
        <v>2.3017731577721964E-2</v>
      </c>
      <c r="Q5" s="17">
        <v>0.68275963043625909</v>
      </c>
      <c r="T5" s="10" t="s">
        <v>383</v>
      </c>
      <c r="U5" s="10" t="s">
        <v>384</v>
      </c>
      <c r="V5" s="16">
        <v>8.0112079792635349E-2</v>
      </c>
      <c r="W5" s="18">
        <v>2.4699157539846424E-2</v>
      </c>
      <c r="X5" s="17">
        <v>0.25482482603535644</v>
      </c>
      <c r="Y5" s="19">
        <f t="shared" si="0"/>
        <v>0.27770534011140674</v>
      </c>
      <c r="AB5" s="31" t="s">
        <v>515</v>
      </c>
      <c r="AC5" s="31" t="s">
        <v>516</v>
      </c>
      <c r="AD5" s="16">
        <v>2.066768916155419E-3</v>
      </c>
      <c r="AE5" s="18">
        <v>1.2187424880592808E-4</v>
      </c>
      <c r="AF5" s="22">
        <v>3.1776520099767169E-3</v>
      </c>
      <c r="AG5" s="19">
        <v>3.0417629066028435E-3</v>
      </c>
      <c r="AH5" s="14">
        <f>INDEX('[2]Country Coding'!$AD$3:$AD$406,MATCH(AB5,[2]!nISO3,0))</f>
        <v>1</v>
      </c>
      <c r="AI5" s="14">
        <v>1</v>
      </c>
      <c r="AJ5" s="14">
        <v>1</v>
      </c>
      <c r="AK5" s="14">
        <v>2</v>
      </c>
      <c r="AN5" s="24" t="s">
        <v>509</v>
      </c>
      <c r="AO5" s="24" t="s">
        <v>510</v>
      </c>
      <c r="AP5" s="16">
        <v>3.8030660693187966E-2</v>
      </c>
      <c r="AQ5" s="18">
        <v>-1.6759638942484032E-2</v>
      </c>
      <c r="AR5" s="22">
        <v>0.40808598681935743</v>
      </c>
      <c r="AS5" s="19">
        <v>0</v>
      </c>
      <c r="AT5" s="14">
        <f>INDEX('[2]Country Coding'!$AD$3:$AD$406,MATCH(AN5,[2]!nISO3,0))</f>
        <v>1</v>
      </c>
      <c r="AU5" s="14">
        <v>1</v>
      </c>
      <c r="AV5" s="14">
        <v>3</v>
      </c>
      <c r="AW5" s="14">
        <v>1</v>
      </c>
      <c r="AX5" s="14">
        <f t="shared" si="1"/>
        <v>1.1599999999999999</v>
      </c>
      <c r="AY5" s="33">
        <f>AY3/AY4</f>
        <v>1.29</v>
      </c>
      <c r="AZ5" t="str">
        <f>INDEX([2]Sheet1!$A$3:$A$406,MATCH(BA5,[2]Sheet1!$B$3:$B$406,0))</f>
        <v>DJI</v>
      </c>
      <c r="BA5" t="s">
        <v>755</v>
      </c>
      <c r="BB5">
        <v>2.42</v>
      </c>
    </row>
    <row r="6" spans="1:54">
      <c r="A6" s="10" t="s">
        <v>415</v>
      </c>
      <c r="B6" s="10" t="s">
        <v>416</v>
      </c>
      <c r="C6" s="16">
        <v>0.1066675766234233</v>
      </c>
      <c r="D6" s="18">
        <v>1.482894513339731E-2</v>
      </c>
      <c r="E6" s="17">
        <v>0.10395932261664723</v>
      </c>
      <c r="G6" s="10" t="s">
        <v>339</v>
      </c>
      <c r="H6" s="10" t="s">
        <v>340</v>
      </c>
      <c r="I6" s="16">
        <v>4.9619284205005623E-2</v>
      </c>
      <c r="J6" s="18">
        <v>-1.8088405998327894E-2</v>
      </c>
      <c r="K6" s="17">
        <v>0.17919891767204296</v>
      </c>
      <c r="M6" s="10" t="s">
        <v>214</v>
      </c>
      <c r="N6" s="10" t="s">
        <v>215</v>
      </c>
      <c r="O6" s="16">
        <v>5.5808703124678692E-4</v>
      </c>
      <c r="P6" s="18">
        <v>1.4630685733300403E-4</v>
      </c>
      <c r="Q6" s="17">
        <v>0.68098297923020512</v>
      </c>
      <c r="T6" s="10" t="s">
        <v>281</v>
      </c>
      <c r="U6" s="10" t="s">
        <v>282</v>
      </c>
      <c r="V6" s="16">
        <v>9.1817612014988045E-2</v>
      </c>
      <c r="W6" s="18">
        <v>2.3017731577721964E-2</v>
      </c>
      <c r="X6" s="17">
        <v>0.68275963043625909</v>
      </c>
      <c r="Y6" s="19">
        <f t="shared" si="0"/>
        <v>0.27595946463676374</v>
      </c>
      <c r="AB6" s="31" t="s">
        <v>293</v>
      </c>
      <c r="AC6" s="31" t="s">
        <v>294</v>
      </c>
      <c r="AD6" s="16">
        <v>7.4423708877490401E-5</v>
      </c>
      <c r="AE6" s="18">
        <v>2.6544902458428003E-5</v>
      </c>
      <c r="AF6" s="22">
        <v>0.26345580747059411</v>
      </c>
      <c r="AG6" s="19">
        <v>2.8678292854491443E-4</v>
      </c>
      <c r="AH6" s="14">
        <f>INDEX('[2]Country Coding'!$AD$3:$AD$406,MATCH(AB6,[2]!nISO3,0))</f>
        <v>1</v>
      </c>
      <c r="AI6" s="14">
        <v>1</v>
      </c>
      <c r="AJ6" s="14">
        <v>1</v>
      </c>
      <c r="AK6" s="14">
        <v>2</v>
      </c>
      <c r="AN6" s="24" t="s">
        <v>307</v>
      </c>
      <c r="AO6" s="24" t="s">
        <v>308</v>
      </c>
      <c r="AP6" s="16">
        <v>4.1658441558441561E-2</v>
      </c>
      <c r="AQ6" s="18">
        <v>-2.3244308225845705E-2</v>
      </c>
      <c r="AR6" s="22">
        <v>0.43761642100024567</v>
      </c>
      <c r="AS6" s="19">
        <v>0</v>
      </c>
      <c r="AT6" s="14">
        <f>INDEX('[2]Country Coding'!$AD$3:$AD$406,MATCH(AN6,[2]!nISO3,0))</f>
        <v>2</v>
      </c>
      <c r="AU6" s="14">
        <v>1</v>
      </c>
      <c r="AV6" s="14">
        <v>3</v>
      </c>
      <c r="AW6" s="14">
        <v>1</v>
      </c>
      <c r="AX6" s="14" t="e">
        <f t="shared" si="1"/>
        <v>#N/A</v>
      </c>
      <c r="AZ6" t="str">
        <f>INDEX([2]Sheet1!$A$3:$A$406,MATCH(BA6,[2]Sheet1!$B$3:$B$406,0))</f>
        <v>BGD</v>
      </c>
      <c r="BA6" t="s">
        <v>754</v>
      </c>
      <c r="BB6">
        <v>2.09</v>
      </c>
    </row>
    <row r="7" spans="1:54">
      <c r="A7" s="10" t="s">
        <v>281</v>
      </c>
      <c r="B7" s="10" t="s">
        <v>282</v>
      </c>
      <c r="C7" s="16">
        <v>9.1817612014988045E-2</v>
      </c>
      <c r="D7" s="18">
        <v>2.3017731577721964E-2</v>
      </c>
      <c r="E7" s="17">
        <v>0.68275963043625909</v>
      </c>
      <c r="G7" s="10" t="s">
        <v>509</v>
      </c>
      <c r="H7" s="10" t="s">
        <v>510</v>
      </c>
      <c r="I7" s="16">
        <v>3.8030660693187966E-2</v>
      </c>
      <c r="J7" s="18">
        <v>-1.6759638942484032E-2</v>
      </c>
      <c r="K7" s="17">
        <v>0.40808598681935743</v>
      </c>
      <c r="M7" s="10" t="s">
        <v>283</v>
      </c>
      <c r="N7" s="10" t="s">
        <v>284</v>
      </c>
      <c r="O7" s="16">
        <v>1.1038710655612263E-2</v>
      </c>
      <c r="P7" s="18">
        <v>5.7858150193410866E-3</v>
      </c>
      <c r="Q7" s="17">
        <v>0.63701989015262428</v>
      </c>
      <c r="T7" s="10" t="s">
        <v>415</v>
      </c>
      <c r="U7" s="10" t="s">
        <v>416</v>
      </c>
      <c r="V7" s="16">
        <v>0.1066675766234233</v>
      </c>
      <c r="W7" s="18">
        <v>1.482894513339731E-2</v>
      </c>
      <c r="X7" s="17">
        <v>0.10395932261664723</v>
      </c>
      <c r="Y7" s="19">
        <f t="shared" si="0"/>
        <v>0.22529913769060178</v>
      </c>
      <c r="AB7" s="31" t="s">
        <v>289</v>
      </c>
      <c r="AC7" s="31" t="s">
        <v>290</v>
      </c>
      <c r="AD7" s="16">
        <v>1.0903875951994619E-3</v>
      </c>
      <c r="AE7" s="18">
        <v>-4.6672814964609469E-4</v>
      </c>
      <c r="AF7" s="22">
        <v>0.51211142490114991</v>
      </c>
      <c r="AG7" s="19">
        <v>0</v>
      </c>
      <c r="AH7" s="14">
        <f>INDEX('[2]Country Coding'!$AD$3:$AD$406,MATCH(AB7,[2]!nISO3,0))</f>
        <v>1</v>
      </c>
      <c r="AI7" s="14">
        <v>1</v>
      </c>
      <c r="AJ7" s="14">
        <v>1</v>
      </c>
      <c r="AK7" s="14">
        <v>2</v>
      </c>
      <c r="AN7" s="24" t="s">
        <v>555</v>
      </c>
      <c r="AO7" s="24" t="s">
        <v>556</v>
      </c>
      <c r="AP7" s="16">
        <v>5.6268491365265558E-2</v>
      </c>
      <c r="AQ7" s="18">
        <v>-3.3470265245186932E-2</v>
      </c>
      <c r="AR7" s="22">
        <v>0.36873939037027742</v>
      </c>
      <c r="AS7" s="19">
        <v>0</v>
      </c>
      <c r="AT7" s="14">
        <f>INDEX('[2]Country Coding'!$AD$3:$AD$406,MATCH(AN7,[2]!nISO3,0))</f>
        <v>2</v>
      </c>
      <c r="AU7" s="14">
        <v>1</v>
      </c>
      <c r="AV7" s="14">
        <v>3</v>
      </c>
      <c r="AW7" s="14">
        <v>1</v>
      </c>
      <c r="AX7" s="14" t="e">
        <f t="shared" si="1"/>
        <v>#N/A</v>
      </c>
      <c r="AZ7" t="str">
        <f>INDEX([2]Sheet1!$A$3:$A$406,MATCH(BA7,[2]Sheet1!$B$3:$B$406,0))</f>
        <v>IND</v>
      </c>
      <c r="BA7" t="s">
        <v>753</v>
      </c>
      <c r="BB7">
        <v>2.0099999999999998</v>
      </c>
    </row>
    <row r="8" spans="1:54">
      <c r="A8" s="10" t="s">
        <v>481</v>
      </c>
      <c r="B8" s="10" t="s">
        <v>482</v>
      </c>
      <c r="C8" s="16">
        <v>8.2724780503712625E-2</v>
      </c>
      <c r="D8" s="18">
        <v>1.6691006890287068E-2</v>
      </c>
      <c r="E8" s="17">
        <v>0.52121086505011194</v>
      </c>
      <c r="G8" s="10" t="s">
        <v>497</v>
      </c>
      <c r="H8" s="10" t="s">
        <v>498</v>
      </c>
      <c r="I8" s="16">
        <v>2.3438735177865606E-2</v>
      </c>
      <c r="J8" s="18">
        <v>-1.4858251240648842E-2</v>
      </c>
      <c r="K8" s="17">
        <v>0.36926051399964038</v>
      </c>
      <c r="M8" s="10" t="s">
        <v>349</v>
      </c>
      <c r="N8" s="10" t="s">
        <v>350</v>
      </c>
      <c r="O8" s="16">
        <v>8.9777803157200138E-3</v>
      </c>
      <c r="P8" s="18">
        <v>4.0763990844340948E-3</v>
      </c>
      <c r="Q8" s="17">
        <v>0.5579084708995069</v>
      </c>
      <c r="T8" s="10" t="s">
        <v>481</v>
      </c>
      <c r="U8" s="10" t="s">
        <v>482</v>
      </c>
      <c r="V8" s="16">
        <v>8.2724780503712625E-2</v>
      </c>
      <c r="W8" s="18">
        <v>1.6691006890287068E-2</v>
      </c>
      <c r="X8" s="17">
        <v>0.52121086505011194</v>
      </c>
      <c r="Y8" s="19">
        <f t="shared" si="0"/>
        <v>0.21625283562600917</v>
      </c>
      <c r="AB8" s="31" t="s">
        <v>443</v>
      </c>
      <c r="AC8" s="31" t="s">
        <v>444</v>
      </c>
      <c r="AD8" s="16">
        <v>9.1731613674506292E-4</v>
      </c>
      <c r="AE8" s="18">
        <v>3.1245504668535562E-4</v>
      </c>
      <c r="AF8" s="22">
        <v>0.31695351074725614</v>
      </c>
      <c r="AG8" s="19">
        <v>3.4169565102279077E-3</v>
      </c>
      <c r="AH8" s="14">
        <f>INDEX('[2]Country Coding'!$AD$3:$AD$406,MATCH(AB8,[2]!nISO3,0))</f>
        <v>2</v>
      </c>
      <c r="AI8" s="14">
        <v>1</v>
      </c>
      <c r="AJ8" s="14">
        <v>1</v>
      </c>
      <c r="AK8" s="14">
        <v>2</v>
      </c>
      <c r="AM8" s="32" t="s">
        <v>758</v>
      </c>
      <c r="AN8" s="23" t="s">
        <v>461</v>
      </c>
      <c r="AO8" s="23" t="s">
        <v>462</v>
      </c>
      <c r="AP8" s="16">
        <v>0.14543498717934808</v>
      </c>
      <c r="AQ8" s="18">
        <v>5.2649712357371883E-2</v>
      </c>
      <c r="AR8" s="22">
        <v>0.44994567891953752</v>
      </c>
      <c r="AS8" s="19">
        <v>0.56663268603832317</v>
      </c>
      <c r="AT8" s="14">
        <f>INDEX('[2]Country Coding'!$AD$3:$AD$406,MATCH(AN8,[2]!nISO3,0))</f>
        <v>1</v>
      </c>
      <c r="AU8" s="14">
        <v>1</v>
      </c>
      <c r="AV8" s="14">
        <v>3</v>
      </c>
      <c r="AW8" s="14">
        <v>3</v>
      </c>
      <c r="AX8" s="14">
        <f t="shared" si="1"/>
        <v>1.92</v>
      </c>
      <c r="AY8">
        <f t="array" ref="AY8">SUM(IF(ISNUMBER(AX8:AX18),AX8:AX18,0))</f>
        <v>13.46</v>
      </c>
      <c r="AZ8" t="str">
        <f>INDEX([2]Sheet1!$A$3:$A$406,MATCH(BA8,[2]Sheet1!$B$3:$B$406,0))</f>
        <v>NER</v>
      </c>
      <c r="BA8" t="s">
        <v>752</v>
      </c>
      <c r="BB8">
        <v>1.92</v>
      </c>
    </row>
    <row r="9" spans="1:54">
      <c r="A9" s="10" t="s">
        <v>383</v>
      </c>
      <c r="B9" s="10" t="s">
        <v>384</v>
      </c>
      <c r="C9" s="16">
        <v>8.0112079792635349E-2</v>
      </c>
      <c r="D9" s="18">
        <v>2.4699157539846424E-2</v>
      </c>
      <c r="E9" s="17">
        <v>0.25482482603535644</v>
      </c>
      <c r="G9" s="10" t="s">
        <v>501</v>
      </c>
      <c r="H9" s="10" t="s">
        <v>502</v>
      </c>
      <c r="I9" s="16">
        <v>5.5718475073313789E-2</v>
      </c>
      <c r="J9" s="18">
        <v>-1.3408803648953124E-2</v>
      </c>
      <c r="K9" s="17">
        <v>4.2310676017020932E-2</v>
      </c>
      <c r="M9" s="10" t="s">
        <v>481</v>
      </c>
      <c r="N9" s="10" t="s">
        <v>482</v>
      </c>
      <c r="O9" s="16">
        <v>8.2724780503712625E-2</v>
      </c>
      <c r="P9" s="18">
        <v>1.6691006890287068E-2</v>
      </c>
      <c r="Q9" s="17">
        <v>0.52121086505011194</v>
      </c>
      <c r="T9" s="10" t="s">
        <v>277</v>
      </c>
      <c r="U9" s="10" t="s">
        <v>278</v>
      </c>
      <c r="V9" s="16">
        <v>5.0110479225619758E-2</v>
      </c>
      <c r="W9" s="18">
        <v>1.8510753784783947E-2</v>
      </c>
      <c r="X9" s="17">
        <v>0.33197404729133512</v>
      </c>
      <c r="Y9" s="19">
        <f t="shared" si="0"/>
        <v>0.19819650950389134</v>
      </c>
      <c r="AB9" s="31" t="s">
        <v>363</v>
      </c>
      <c r="AC9" s="31" t="s">
        <v>364</v>
      </c>
      <c r="AD9" s="16">
        <v>2.4786406349362306E-3</v>
      </c>
      <c r="AE9" s="18">
        <v>1.4962648654514389E-4</v>
      </c>
      <c r="AF9" s="22">
        <v>1.6515981644586123E-2</v>
      </c>
      <c r="AG9" s="19">
        <v>3.6756525272973817E-3</v>
      </c>
      <c r="AH9" s="14">
        <f>INDEX('[2]Country Coding'!$AD$3:$AD$406,MATCH(AB9,[2]!nISO3,0))</f>
        <v>2</v>
      </c>
      <c r="AI9" s="14">
        <v>1</v>
      </c>
      <c r="AJ9" s="14">
        <v>1</v>
      </c>
      <c r="AK9" s="14">
        <v>2</v>
      </c>
      <c r="AN9" s="23" t="s">
        <v>277</v>
      </c>
      <c r="AO9" s="23" t="s">
        <v>278</v>
      </c>
      <c r="AP9" s="16">
        <v>5.0110479225619758E-2</v>
      </c>
      <c r="AQ9" s="18">
        <v>1.8510753784783947E-2</v>
      </c>
      <c r="AR9" s="22">
        <v>0.33197404729133512</v>
      </c>
      <c r="AS9" s="19">
        <v>0.19819650950389134</v>
      </c>
      <c r="AT9" s="14">
        <f>INDEX('[2]Country Coding'!$AD$3:$AD$406,MATCH(AN9,[2]!nISO3,0))</f>
        <v>1</v>
      </c>
      <c r="AU9" s="14">
        <v>1</v>
      </c>
      <c r="AV9" s="14">
        <v>3</v>
      </c>
      <c r="AW9" s="14">
        <v>3</v>
      </c>
      <c r="AX9" s="14">
        <f t="shared" si="1"/>
        <v>1.49</v>
      </c>
      <c r="AY9">
        <v>11</v>
      </c>
      <c r="AZ9" t="str">
        <f>INDEX([2]Sheet1!$A$3:$A$406,MATCH(BA9,[2]Sheet1!$B$3:$B$406,0))</f>
        <v>SOM</v>
      </c>
      <c r="BA9" t="s">
        <v>751</v>
      </c>
      <c r="BB9">
        <v>1.85</v>
      </c>
    </row>
    <row r="10" spans="1:54">
      <c r="A10" s="10" t="s">
        <v>445</v>
      </c>
      <c r="B10" s="10" t="s">
        <v>446</v>
      </c>
      <c r="C10" s="16">
        <v>7.5781123548796958E-2</v>
      </c>
      <c r="D10" s="18">
        <v>-9.6989873983041111E-3</v>
      </c>
      <c r="E10" s="17">
        <v>0.47695531730483542</v>
      </c>
      <c r="G10" s="10" t="s">
        <v>237</v>
      </c>
      <c r="H10" s="10" t="s">
        <v>238</v>
      </c>
      <c r="I10" s="16">
        <v>0.11075515983650584</v>
      </c>
      <c r="J10" s="18">
        <v>-1.0275476370926465E-2</v>
      </c>
      <c r="K10" s="17">
        <v>8.369085855475282E-2</v>
      </c>
      <c r="M10" s="10" t="s">
        <v>549</v>
      </c>
      <c r="N10" s="10" t="s">
        <v>550</v>
      </c>
      <c r="O10" s="16">
        <v>5.2544249375475194E-2</v>
      </c>
      <c r="P10" s="18">
        <v>1.814162734699859E-2</v>
      </c>
      <c r="Q10" s="17">
        <v>0.51783715527672303</v>
      </c>
      <c r="T10" s="10" t="s">
        <v>549</v>
      </c>
      <c r="U10" s="10" t="s">
        <v>550</v>
      </c>
      <c r="V10" s="16">
        <v>5.2544249375475194E-2</v>
      </c>
      <c r="W10" s="18">
        <v>1.814162734699859E-2</v>
      </c>
      <c r="X10" s="17">
        <v>0.51783715527672303</v>
      </c>
      <c r="Y10" s="19">
        <f t="shared" si="0"/>
        <v>0.19767726815146391</v>
      </c>
      <c r="AB10" s="31" t="s">
        <v>269</v>
      </c>
      <c r="AC10" s="31" t="s">
        <v>270</v>
      </c>
      <c r="AD10" s="16">
        <v>8.6448091999178083E-4</v>
      </c>
      <c r="AE10" s="18">
        <v>-2.2533317265418404E-5</v>
      </c>
      <c r="AF10" s="22">
        <v>8.9271433156777429E-4</v>
      </c>
      <c r="AG10" s="19">
        <v>6.8421438186843362E-4</v>
      </c>
      <c r="AH10" s="14">
        <f>INDEX('[2]Country Coding'!$AD$3:$AD$406,MATCH(AB10,[2]!nISO3,0))</f>
        <v>2</v>
      </c>
      <c r="AI10" s="14">
        <v>1</v>
      </c>
      <c r="AJ10" s="14">
        <v>1</v>
      </c>
      <c r="AK10" s="14">
        <v>2</v>
      </c>
      <c r="AN10" s="23" t="s">
        <v>323</v>
      </c>
      <c r="AO10" s="23" t="s">
        <v>324</v>
      </c>
      <c r="AP10" s="16">
        <v>5.5931818927950974E-2</v>
      </c>
      <c r="AQ10" s="18">
        <v>1.2062238836680185E-2</v>
      </c>
      <c r="AR10" s="22">
        <v>0.37666106080237327</v>
      </c>
      <c r="AS10" s="19">
        <v>0.15242972962139245</v>
      </c>
      <c r="AT10" s="14">
        <f>INDEX('[2]Country Coding'!$AD$3:$AD$406,MATCH(AN10,[2]!nISO3,0))</f>
        <v>1</v>
      </c>
      <c r="AU10" s="14">
        <v>1</v>
      </c>
      <c r="AV10" s="14">
        <v>3</v>
      </c>
      <c r="AW10" s="14">
        <v>3</v>
      </c>
      <c r="AX10" s="14">
        <f t="shared" si="1"/>
        <v>1.5</v>
      </c>
      <c r="AY10" s="33">
        <f>AY8/AY9</f>
        <v>1.2236363636363636</v>
      </c>
      <c r="AZ10" t="str">
        <f>INDEX([2]Sheet1!$A$3:$A$406,MATCH(BA10,[2]Sheet1!$B$3:$B$406,0))</f>
        <v>SWZ</v>
      </c>
      <c r="BA10" t="s">
        <v>750</v>
      </c>
      <c r="BB10">
        <v>1.69</v>
      </c>
    </row>
    <row r="11" spans="1:54">
      <c r="A11" s="10" t="s">
        <v>427</v>
      </c>
      <c r="B11" s="10" t="s">
        <v>428</v>
      </c>
      <c r="C11" s="16">
        <v>7.3943946232147395E-2</v>
      </c>
      <c r="D11" s="18">
        <v>2.67606352773448E-3</v>
      </c>
      <c r="E11" s="17">
        <v>5.1841148526403577E-3</v>
      </c>
      <c r="G11" s="10" t="s">
        <v>445</v>
      </c>
      <c r="H11" s="10" t="s">
        <v>446</v>
      </c>
      <c r="I11" s="16">
        <v>7.5781123548796958E-2</v>
      </c>
      <c r="J11" s="18">
        <v>-9.6989873983041111E-3</v>
      </c>
      <c r="K11" s="17">
        <v>0.47695531730483542</v>
      </c>
      <c r="M11" s="10" t="s">
        <v>289</v>
      </c>
      <c r="N11" s="10" t="s">
        <v>290</v>
      </c>
      <c r="O11" s="16">
        <v>1.0903875951994619E-3</v>
      </c>
      <c r="P11" s="18">
        <v>-4.6672814964609469E-4</v>
      </c>
      <c r="Q11" s="17">
        <v>0.51211142490114991</v>
      </c>
      <c r="T11" s="10" t="s">
        <v>245</v>
      </c>
      <c r="U11" s="10" t="s">
        <v>246</v>
      </c>
      <c r="V11" s="16">
        <v>5.4175757575757572E-2</v>
      </c>
      <c r="W11" s="18">
        <v>1.7153776263486652E-2</v>
      </c>
      <c r="X11" s="17">
        <v>0.25543071623731506</v>
      </c>
      <c r="Y11" s="19">
        <f t="shared" si="0"/>
        <v>0.19140596768365079</v>
      </c>
      <c r="AB11" s="31" t="s">
        <v>313</v>
      </c>
      <c r="AC11" s="31" t="s">
        <v>314</v>
      </c>
      <c r="AD11" s="16">
        <v>1.8838779868517996E-4</v>
      </c>
      <c r="AE11" s="18">
        <v>-4.0147056327781856E-5</v>
      </c>
      <c r="AF11" s="22">
        <v>7.2863523187042242E-2</v>
      </c>
      <c r="AG11" s="19">
        <v>0</v>
      </c>
      <c r="AH11" s="14">
        <f>INDEX('[2]Country Coding'!$AD$3:$AD$406,MATCH(AB11,[2]!nISO3,0))</f>
        <v>2</v>
      </c>
      <c r="AI11" s="14">
        <v>1</v>
      </c>
      <c r="AJ11" s="14">
        <v>1</v>
      </c>
      <c r="AK11" s="14">
        <v>2</v>
      </c>
      <c r="AN11" s="23" t="s">
        <v>265</v>
      </c>
      <c r="AO11" s="23" t="s">
        <v>266</v>
      </c>
      <c r="AP11" s="16">
        <v>2.5024296757304092E-2</v>
      </c>
      <c r="AQ11" s="18">
        <v>1.1883378144225121E-2</v>
      </c>
      <c r="AR11" s="22">
        <v>0.39632347103846588</v>
      </c>
      <c r="AS11" s="19">
        <v>0.12009132191110507</v>
      </c>
      <c r="AT11" s="14">
        <f>INDEX('[2]Country Coding'!$AD$3:$AD$406,MATCH(AN11,[2]!nISO3,0))</f>
        <v>1</v>
      </c>
      <c r="AU11" s="14">
        <v>1</v>
      </c>
      <c r="AV11" s="14">
        <v>3</v>
      </c>
      <c r="AW11" s="14">
        <v>3</v>
      </c>
      <c r="AX11" s="14">
        <f t="shared" si="1"/>
        <v>1.31</v>
      </c>
      <c r="AZ11" t="str">
        <f>INDEX([2]Sheet1!$A$3:$A$406,MATCH(BA11,[2]Sheet1!$B$3:$B$406,0))</f>
        <v>MWI</v>
      </c>
      <c r="BA11" t="s">
        <v>749</v>
      </c>
      <c r="BB11">
        <v>1.58</v>
      </c>
    </row>
    <row r="12" spans="1:54">
      <c r="A12" s="10" t="s">
        <v>361</v>
      </c>
      <c r="B12" s="10" t="s">
        <v>362</v>
      </c>
      <c r="C12" s="16">
        <v>7.1131951656235468E-2</v>
      </c>
      <c r="D12" s="18">
        <v>-5.3858282376832347E-3</v>
      </c>
      <c r="E12" s="17">
        <v>3.7840777570823762E-2</v>
      </c>
      <c r="G12" s="10" t="s">
        <v>325</v>
      </c>
      <c r="H12" s="10" t="s">
        <v>326</v>
      </c>
      <c r="I12" s="16">
        <v>5.851381321097409E-2</v>
      </c>
      <c r="J12" s="18">
        <v>-9.202139615432153E-3</v>
      </c>
      <c r="K12" s="17">
        <v>9.4772638951996668E-2</v>
      </c>
      <c r="M12" s="10" t="s">
        <v>507</v>
      </c>
      <c r="N12" s="10" t="s">
        <v>508</v>
      </c>
      <c r="O12" s="16">
        <v>1.1495426366671002E-4</v>
      </c>
      <c r="P12" s="18">
        <v>5.2114072062059935E-5</v>
      </c>
      <c r="Q12" s="17">
        <v>0.5064816229186675</v>
      </c>
      <c r="T12" s="10" t="s">
        <v>593</v>
      </c>
      <c r="U12" s="10" t="s">
        <v>594</v>
      </c>
      <c r="V12" s="16">
        <v>5.127978402576655E-2</v>
      </c>
      <c r="W12" s="18">
        <v>1.7436373397102623E-2</v>
      </c>
      <c r="X12" s="17">
        <v>0.22987237242502123</v>
      </c>
      <c r="Y12" s="19">
        <f t="shared" si="0"/>
        <v>0.19077077120258754</v>
      </c>
      <c r="AB12" s="31" t="s">
        <v>559</v>
      </c>
      <c r="AC12" s="31" t="s">
        <v>560</v>
      </c>
      <c r="AD12" s="16">
        <v>1.0374322252256524E-3</v>
      </c>
      <c r="AE12" s="18">
        <v>-2.0523843420165136E-4</v>
      </c>
      <c r="AF12" s="22">
        <v>6.2909933942340096E-2</v>
      </c>
      <c r="AG12" s="19">
        <v>0</v>
      </c>
      <c r="AH12" s="14">
        <f>INDEX('[2]Country Coding'!$AD$3:$AD$406,MATCH(AB12,[2]!nISO3,0))</f>
        <v>2</v>
      </c>
      <c r="AI12" s="14">
        <v>1</v>
      </c>
      <c r="AJ12" s="14">
        <v>1</v>
      </c>
      <c r="AK12" s="14">
        <v>2</v>
      </c>
      <c r="AN12" s="23" t="s">
        <v>469</v>
      </c>
      <c r="AO12" s="23" t="s">
        <v>470</v>
      </c>
      <c r="AP12" s="16">
        <v>2.4297535722128113E-2</v>
      </c>
      <c r="AQ12" s="18">
        <v>8.4460029405477258E-3</v>
      </c>
      <c r="AR12" s="22">
        <v>0.45622048812110527</v>
      </c>
      <c r="AS12" s="19">
        <v>9.1865559246509923E-2</v>
      </c>
      <c r="AT12" s="14">
        <f>INDEX('[2]Country Coding'!$AD$3:$AD$406,MATCH(AN12,[2]!nISO3,0))</f>
        <v>1</v>
      </c>
      <c r="AU12" s="14">
        <v>1</v>
      </c>
      <c r="AV12" s="14">
        <v>3</v>
      </c>
      <c r="AW12" s="14">
        <v>3</v>
      </c>
      <c r="AX12" s="14">
        <f t="shared" si="1"/>
        <v>1</v>
      </c>
      <c r="AZ12" t="str">
        <f>INDEX([2]Sheet1!$A$3:$A$406,MATCH(BA12,[2]Sheet1!$B$3:$B$406,0))</f>
        <v>MOZ</v>
      </c>
      <c r="BA12" t="s">
        <v>748</v>
      </c>
      <c r="BB12">
        <v>1.58</v>
      </c>
    </row>
    <row r="13" spans="1:54">
      <c r="A13" s="10" t="s">
        <v>221</v>
      </c>
      <c r="B13" s="10" t="s">
        <v>222</v>
      </c>
      <c r="C13" s="16">
        <v>7.0248837582170917E-2</v>
      </c>
      <c r="D13" s="18">
        <v>-2.5339363456910292E-4</v>
      </c>
      <c r="E13" s="17">
        <v>3.1926541431896373E-5</v>
      </c>
      <c r="G13" s="10" t="s">
        <v>585</v>
      </c>
      <c r="H13" s="10" t="s">
        <v>586</v>
      </c>
      <c r="I13" s="16">
        <v>2.9350745737179846E-2</v>
      </c>
      <c r="J13" s="18">
        <v>-8.4832359349521387E-3</v>
      </c>
      <c r="K13" s="17">
        <v>0.41214053510709281</v>
      </c>
      <c r="M13" s="10" t="s">
        <v>523</v>
      </c>
      <c r="N13" s="10" t="s">
        <v>524</v>
      </c>
      <c r="O13" s="16">
        <v>5.8355805026280034E-3</v>
      </c>
      <c r="P13" s="18">
        <v>-3.8592177762188946E-3</v>
      </c>
      <c r="Q13" s="17">
        <v>0.49791615222541996</v>
      </c>
      <c r="T13" s="10" t="s">
        <v>351</v>
      </c>
      <c r="U13" s="10" t="s">
        <v>352</v>
      </c>
      <c r="V13" s="16">
        <v>4.6369865090192509E-2</v>
      </c>
      <c r="W13" s="18">
        <v>1.7544510901269201E-2</v>
      </c>
      <c r="X13" s="17">
        <v>0.35317180169101264</v>
      </c>
      <c r="Y13" s="19">
        <f t="shared" si="0"/>
        <v>0.18672595230034611</v>
      </c>
      <c r="AB13" s="31" t="s">
        <v>417</v>
      </c>
      <c r="AC13" s="31" t="s">
        <v>418</v>
      </c>
      <c r="AD13" s="16">
        <v>1.360084860230209E-3</v>
      </c>
      <c r="AE13" s="18">
        <v>4.2894062178103085E-4</v>
      </c>
      <c r="AF13" s="22">
        <v>0.20980983949108248</v>
      </c>
      <c r="AG13" s="19">
        <v>4.7916098344784556E-3</v>
      </c>
      <c r="AH13" s="14">
        <f>INDEX('[2]Country Coding'!$AD$3:$AD$406,MATCH(AB13,[2]!nISO3,0))</f>
        <v>3</v>
      </c>
      <c r="AI13" s="14">
        <v>1</v>
      </c>
      <c r="AJ13" s="14">
        <v>1</v>
      </c>
      <c r="AK13" s="14">
        <v>2</v>
      </c>
      <c r="AN13" s="23" t="s">
        <v>413</v>
      </c>
      <c r="AO13" s="23" t="s">
        <v>414</v>
      </c>
      <c r="AP13" s="16">
        <v>3.2450850187524444E-2</v>
      </c>
      <c r="AQ13" s="18">
        <v>4.3698148329601501E-3</v>
      </c>
      <c r="AR13" s="22">
        <v>0.43762359416231078</v>
      </c>
      <c r="AS13" s="19">
        <v>6.7409368851205645E-2</v>
      </c>
      <c r="AT13" s="14">
        <f>INDEX('[2]Country Coding'!$AD$3:$AD$406,MATCH(AN13,[2]!nISO3,0))</f>
        <v>1</v>
      </c>
      <c r="AU13" s="14">
        <v>1</v>
      </c>
      <c r="AV13" s="14">
        <v>3</v>
      </c>
      <c r="AW13" s="14">
        <v>3</v>
      </c>
      <c r="AX13" s="14">
        <f t="shared" si="1"/>
        <v>1.18</v>
      </c>
      <c r="AZ13" t="str">
        <f>INDEX([2]Sheet1!$A$3:$A$406,MATCH(BA13,[2]Sheet1!$B$3:$B$406,0))</f>
        <v>ETH</v>
      </c>
      <c r="BA13" t="s">
        <v>747</v>
      </c>
      <c r="BB13">
        <v>1.5</v>
      </c>
    </row>
    <row r="14" spans="1:54">
      <c r="A14" s="10" t="s">
        <v>533</v>
      </c>
      <c r="B14" s="10" t="s">
        <v>534</v>
      </c>
      <c r="C14" s="16">
        <v>5.9379850972249265E-2</v>
      </c>
      <c r="D14" s="18">
        <v>-2.9279226545713883E-3</v>
      </c>
      <c r="E14" s="17">
        <v>1.2337184173446468E-2</v>
      </c>
      <c r="G14" s="10" t="s">
        <v>333</v>
      </c>
      <c r="H14" s="10" t="s">
        <v>334</v>
      </c>
      <c r="I14" s="16">
        <v>3.2549882154882151E-2</v>
      </c>
      <c r="J14" s="18">
        <v>-8.1715782935831913E-3</v>
      </c>
      <c r="K14" s="17">
        <v>8.0343152957992131E-2</v>
      </c>
      <c r="M14" s="10" t="s">
        <v>445</v>
      </c>
      <c r="N14" s="10" t="s">
        <v>446</v>
      </c>
      <c r="O14" s="16">
        <v>7.5781123548796958E-2</v>
      </c>
      <c r="P14" s="18">
        <v>-9.6989873983041111E-3</v>
      </c>
      <c r="Q14" s="17">
        <v>0.47695531730483542</v>
      </c>
      <c r="T14" s="10" t="s">
        <v>345</v>
      </c>
      <c r="U14" s="10" t="s">
        <v>346</v>
      </c>
      <c r="V14" s="16">
        <v>2.9003182639916057E-2</v>
      </c>
      <c r="W14" s="18">
        <v>1.8471802653924303E-2</v>
      </c>
      <c r="X14" s="17">
        <v>0.42708539182668914</v>
      </c>
      <c r="Y14" s="19">
        <f t="shared" si="0"/>
        <v>0.17677760387131047</v>
      </c>
      <c r="AB14" s="31" t="s">
        <v>561</v>
      </c>
      <c r="AC14" s="31" t="s">
        <v>562</v>
      </c>
      <c r="AD14" s="16">
        <v>1.3008915840245427E-3</v>
      </c>
      <c r="AE14" s="18">
        <v>2.6873792864995144E-4</v>
      </c>
      <c r="AF14" s="22">
        <v>7.1146320453568709E-2</v>
      </c>
      <c r="AG14" s="19">
        <v>3.450795013224154E-3</v>
      </c>
      <c r="AH14" s="14">
        <f>INDEX('[2]Country Coding'!$AD$3:$AD$406,MATCH(AB14,[2]!nISO3,0))</f>
        <v>3</v>
      </c>
      <c r="AI14" s="14">
        <v>1</v>
      </c>
      <c r="AJ14" s="14">
        <v>1</v>
      </c>
      <c r="AK14" s="14">
        <v>2</v>
      </c>
      <c r="AN14" s="23" t="s">
        <v>281</v>
      </c>
      <c r="AO14" s="23" t="s">
        <v>282</v>
      </c>
      <c r="AP14" s="16">
        <v>9.1817612014988045E-2</v>
      </c>
      <c r="AQ14" s="18">
        <v>2.3017731577721964E-2</v>
      </c>
      <c r="AR14" s="22">
        <v>0.68275963043625909</v>
      </c>
      <c r="AS14" s="19">
        <v>0.27595946463676374</v>
      </c>
      <c r="AT14" s="14">
        <f>INDEX('[2]Country Coding'!$AD$3:$AD$406,MATCH(AN14,[2]!nISO3,0))</f>
        <v>2</v>
      </c>
      <c r="AU14" s="14">
        <v>1</v>
      </c>
      <c r="AV14" s="14">
        <v>3</v>
      </c>
      <c r="AW14" s="14">
        <v>3</v>
      </c>
      <c r="AX14" s="14">
        <f t="shared" si="1"/>
        <v>2.68</v>
      </c>
      <c r="AZ14" t="str">
        <f>INDEX([2]Sheet1!$A$3:$A$406,MATCH(BA14,[2]Sheet1!$B$3:$B$406,0))</f>
        <v>ZWE</v>
      </c>
      <c r="BA14" t="s">
        <v>746</v>
      </c>
      <c r="BB14">
        <v>1.5</v>
      </c>
    </row>
    <row r="15" spans="1:54">
      <c r="A15" s="10" t="s">
        <v>325</v>
      </c>
      <c r="B15" s="10" t="s">
        <v>326</v>
      </c>
      <c r="C15" s="16">
        <v>5.851381321097409E-2</v>
      </c>
      <c r="D15" s="18">
        <v>-9.202139615432153E-3</v>
      </c>
      <c r="E15" s="17">
        <v>9.4772638951996668E-2</v>
      </c>
      <c r="G15" s="10" t="s">
        <v>309</v>
      </c>
      <c r="H15" s="10" t="s">
        <v>310</v>
      </c>
      <c r="I15" s="16">
        <v>2.4014778261248097E-2</v>
      </c>
      <c r="J15" s="18">
        <v>-5.8959200599454338E-3</v>
      </c>
      <c r="K15" s="17">
        <v>0.2565365154772401</v>
      </c>
      <c r="M15" s="10" t="s">
        <v>469</v>
      </c>
      <c r="N15" s="10" t="s">
        <v>470</v>
      </c>
      <c r="O15" s="16">
        <v>2.4297535722128113E-2</v>
      </c>
      <c r="P15" s="18">
        <v>8.4460029405477258E-3</v>
      </c>
      <c r="Q15" s="17">
        <v>0.45622048812110527</v>
      </c>
      <c r="T15" s="10" t="s">
        <v>323</v>
      </c>
      <c r="U15" s="10" t="s">
        <v>324</v>
      </c>
      <c r="V15" s="16">
        <v>5.5931818927950974E-2</v>
      </c>
      <c r="W15" s="18">
        <v>1.2062238836680185E-2</v>
      </c>
      <c r="X15" s="17">
        <v>0.37666106080237327</v>
      </c>
      <c r="Y15" s="19">
        <f t="shared" si="0"/>
        <v>0.15242972962139245</v>
      </c>
      <c r="AB15" s="31" t="s">
        <v>467</v>
      </c>
      <c r="AC15" s="31" t="s">
        <v>468</v>
      </c>
      <c r="AD15" s="16">
        <v>5.0714646464646463E-4</v>
      </c>
      <c r="AE15" s="18">
        <v>2.5251774559909137E-4</v>
      </c>
      <c r="AF15" s="22">
        <v>0.17991063875992175</v>
      </c>
      <c r="AG15" s="19">
        <v>2.5272884294391955E-3</v>
      </c>
      <c r="AH15" s="14">
        <f>INDEX('[2]Country Coding'!$AD$3:$AD$406,MATCH(AB15,[2]!nISO3,0))</f>
        <v>3</v>
      </c>
      <c r="AI15" s="14">
        <v>1</v>
      </c>
      <c r="AJ15" s="14">
        <v>1</v>
      </c>
      <c r="AK15" s="14">
        <v>2</v>
      </c>
      <c r="AN15" s="23" t="s">
        <v>345</v>
      </c>
      <c r="AO15" s="23" t="s">
        <v>346</v>
      </c>
      <c r="AP15" s="16">
        <v>2.9003182639916057E-2</v>
      </c>
      <c r="AQ15" s="18">
        <v>1.8471802653924303E-2</v>
      </c>
      <c r="AR15" s="22">
        <v>0.42708539182668914</v>
      </c>
      <c r="AS15" s="19">
        <v>0.17677760387131047</v>
      </c>
      <c r="AT15" s="14">
        <f>INDEX('[2]Country Coding'!$AD$3:$AD$406,MATCH(AN15,[2]!nISO3,0))</f>
        <v>2</v>
      </c>
      <c r="AU15" s="14">
        <v>1</v>
      </c>
      <c r="AV15" s="14">
        <v>3</v>
      </c>
      <c r="AW15" s="14">
        <v>3</v>
      </c>
      <c r="AX15" s="14">
        <f t="shared" si="1"/>
        <v>0.56999999999999995</v>
      </c>
      <c r="AZ15" t="str">
        <f>INDEX([2]Sheet1!$A$3:$A$406,MATCH(BA15,[2]Sheet1!$B$3:$B$406,0))</f>
        <v>TCD</v>
      </c>
      <c r="BA15" t="s">
        <v>744</v>
      </c>
      <c r="BB15">
        <v>1.49</v>
      </c>
    </row>
    <row r="16" spans="1:54">
      <c r="A16" s="10" t="s">
        <v>555</v>
      </c>
      <c r="B16" s="10" t="s">
        <v>556</v>
      </c>
      <c r="C16" s="16">
        <v>5.6268491365265558E-2</v>
      </c>
      <c r="D16" s="18">
        <v>-3.3470265245186932E-2</v>
      </c>
      <c r="E16" s="17">
        <v>0.36873939037027742</v>
      </c>
      <c r="G16" s="10" t="s">
        <v>212</v>
      </c>
      <c r="H16" s="10" t="s">
        <v>213</v>
      </c>
      <c r="I16" s="16">
        <v>4.4053723305688866E-2</v>
      </c>
      <c r="J16" s="18">
        <v>-5.7029000042732947E-3</v>
      </c>
      <c r="K16" s="17">
        <v>1.8286778405013481E-2</v>
      </c>
      <c r="M16" s="10" t="s">
        <v>461</v>
      </c>
      <c r="N16" s="10" t="s">
        <v>462</v>
      </c>
      <c r="O16" s="16">
        <v>0.14543498717934808</v>
      </c>
      <c r="P16" s="18">
        <v>5.2649712357371883E-2</v>
      </c>
      <c r="Q16" s="17">
        <v>0.44994567891953752</v>
      </c>
      <c r="T16" s="10" t="s">
        <v>401</v>
      </c>
      <c r="U16" s="10" t="s">
        <v>402</v>
      </c>
      <c r="V16" s="16">
        <v>5.1459922277102894E-2</v>
      </c>
      <c r="W16" s="18">
        <v>1.0647560519528603E-2</v>
      </c>
      <c r="X16" s="17">
        <v>0.20244751174536096</v>
      </c>
      <c r="Y16" s="19">
        <f t="shared" si="0"/>
        <v>0.13664040643333172</v>
      </c>
      <c r="AB16" s="31" t="s">
        <v>577</v>
      </c>
      <c r="AC16" s="31" t="s">
        <v>578</v>
      </c>
      <c r="AD16" s="16">
        <v>9.2268842268842252E-4</v>
      </c>
      <c r="AE16" s="18">
        <v>2.2216125016380549E-4</v>
      </c>
      <c r="AF16" s="22">
        <v>0.22951533151524445</v>
      </c>
      <c r="AG16" s="19">
        <v>2.6999784239988664E-3</v>
      </c>
      <c r="AH16" s="14">
        <f>INDEX('[2]Country Coding'!$AD$3:$AD$406,MATCH(AB16,[2]!nISO3,0))</f>
        <v>3</v>
      </c>
      <c r="AI16" s="14">
        <v>1</v>
      </c>
      <c r="AJ16" s="14">
        <v>1</v>
      </c>
      <c r="AK16" s="14">
        <v>2</v>
      </c>
      <c r="AN16" s="23" t="s">
        <v>549</v>
      </c>
      <c r="AO16" s="23" t="s">
        <v>550</v>
      </c>
      <c r="AP16" s="16">
        <v>5.2544249375475194E-2</v>
      </c>
      <c r="AQ16" s="18">
        <v>1.814162734699859E-2</v>
      </c>
      <c r="AR16" s="22">
        <v>0.51783715527672303</v>
      </c>
      <c r="AS16" s="19">
        <v>0.19767726815146391</v>
      </c>
      <c r="AT16" s="14">
        <f>INDEX('[2]Country Coding'!$AD$3:$AD$406,MATCH(AN16,[2]!nISO3,0))</f>
        <v>2</v>
      </c>
      <c r="AU16" s="14">
        <v>1</v>
      </c>
      <c r="AV16" s="14">
        <v>3</v>
      </c>
      <c r="AW16" s="14">
        <v>3</v>
      </c>
      <c r="AX16" s="14">
        <f t="shared" si="1"/>
        <v>0.97</v>
      </c>
      <c r="AZ16" t="str">
        <f>INDEX([2]Sheet1!$A$3:$A$406,MATCH(BA16,[2]Sheet1!$B$3:$B$406,0))</f>
        <v>MRT</v>
      </c>
      <c r="BA16" t="s">
        <v>745</v>
      </c>
      <c r="BB16">
        <v>1.49</v>
      </c>
    </row>
    <row r="17" spans="1:54">
      <c r="A17" s="10" t="s">
        <v>323</v>
      </c>
      <c r="B17" s="10" t="s">
        <v>324</v>
      </c>
      <c r="C17" s="16">
        <v>5.5931818927950974E-2</v>
      </c>
      <c r="D17" s="18">
        <v>1.2062238836680185E-2</v>
      </c>
      <c r="E17" s="17">
        <v>0.37666106080237327</v>
      </c>
      <c r="G17" s="10" t="s">
        <v>361</v>
      </c>
      <c r="H17" s="10" t="s">
        <v>362</v>
      </c>
      <c r="I17" s="16">
        <v>7.1131951656235468E-2</v>
      </c>
      <c r="J17" s="18">
        <v>-5.3858282376832347E-3</v>
      </c>
      <c r="K17" s="17">
        <v>3.7840777570823762E-2</v>
      </c>
      <c r="M17" s="10" t="s">
        <v>535</v>
      </c>
      <c r="N17" s="10" t="s">
        <v>536</v>
      </c>
      <c r="O17" s="16">
        <v>3.0569742367495181E-3</v>
      </c>
      <c r="P17" s="18">
        <v>1.7080159064372261E-3</v>
      </c>
      <c r="Q17" s="17">
        <v>0.44304054116364733</v>
      </c>
      <c r="T17" s="10" t="s">
        <v>385</v>
      </c>
      <c r="U17" s="10" t="s">
        <v>386</v>
      </c>
      <c r="V17" s="16">
        <v>4.249579124579124E-2</v>
      </c>
      <c r="W17" s="18">
        <v>1.0782314735945485E-2</v>
      </c>
      <c r="X17" s="17">
        <v>4.6450217907833671E-2</v>
      </c>
      <c r="Y17" s="19">
        <f t="shared" si="0"/>
        <v>0.12875430913335512</v>
      </c>
      <c r="AB17" s="31" t="s">
        <v>583</v>
      </c>
      <c r="AC17" s="31" t="s">
        <v>584</v>
      </c>
      <c r="AD17" s="16">
        <v>5.1730823548400118E-4</v>
      </c>
      <c r="AE17" s="18">
        <v>2.0899985425452042E-4</v>
      </c>
      <c r="AF17" s="22">
        <v>0.29633305511118929</v>
      </c>
      <c r="AG17" s="19">
        <v>2.1893070695201645E-3</v>
      </c>
      <c r="AH17" s="14">
        <f>INDEX('[2]Country Coding'!$AD$3:$AD$406,MATCH(AB17,[2]!nISO3,0))</f>
        <v>3</v>
      </c>
      <c r="AI17" s="14">
        <v>1</v>
      </c>
      <c r="AJ17" s="14">
        <v>1</v>
      </c>
      <c r="AK17" s="14">
        <v>2</v>
      </c>
      <c r="AN17" s="23" t="s">
        <v>351</v>
      </c>
      <c r="AO17" s="23" t="s">
        <v>352</v>
      </c>
      <c r="AP17" s="16">
        <v>4.6369865090192509E-2</v>
      </c>
      <c r="AQ17" s="18">
        <v>1.7544510901269201E-2</v>
      </c>
      <c r="AR17" s="22">
        <v>0.35317180169101264</v>
      </c>
      <c r="AS17" s="19">
        <v>0.18672595230034611</v>
      </c>
      <c r="AT17" s="14">
        <f>INDEX('[2]Country Coding'!$AD$3:$AD$406,MATCH(AN17,[2]!nISO3,0))</f>
        <v>2</v>
      </c>
      <c r="AU17" s="14">
        <v>1</v>
      </c>
      <c r="AV17" s="14">
        <v>3</v>
      </c>
      <c r="AW17" s="14">
        <v>3</v>
      </c>
      <c r="AX17" s="14" t="e">
        <f t="shared" si="1"/>
        <v>#N/A</v>
      </c>
      <c r="AZ17" t="str">
        <f>INDEX([2]Sheet1!$A$3:$A$406,MATCH(BA17,[2]Sheet1!$B$3:$B$406,0))</f>
        <v>AFG</v>
      </c>
      <c r="BA17" t="s">
        <v>743</v>
      </c>
      <c r="BB17">
        <v>1.46</v>
      </c>
    </row>
    <row r="18" spans="1:54">
      <c r="A18" s="10" t="s">
        <v>501</v>
      </c>
      <c r="B18" s="10" t="s">
        <v>502</v>
      </c>
      <c r="C18" s="16">
        <v>5.5718475073313789E-2</v>
      </c>
      <c r="D18" s="18">
        <v>-1.3408803648953124E-2</v>
      </c>
      <c r="E18" s="17">
        <v>4.2310676017020932E-2</v>
      </c>
      <c r="G18" s="10" t="s">
        <v>263</v>
      </c>
      <c r="H18" s="10" t="s">
        <v>264</v>
      </c>
      <c r="I18" s="16">
        <v>2.3214357014558099E-2</v>
      </c>
      <c r="J18" s="18">
        <v>-5.1591785132432217E-3</v>
      </c>
      <c r="K18" s="17">
        <v>0.14409741786950184</v>
      </c>
      <c r="M18" s="10" t="s">
        <v>413</v>
      </c>
      <c r="N18" s="10" t="s">
        <v>414</v>
      </c>
      <c r="O18" s="16">
        <v>3.2450850187524444E-2</v>
      </c>
      <c r="P18" s="18">
        <v>4.3698148329601501E-3</v>
      </c>
      <c r="Q18" s="17">
        <v>0.43762359416231078</v>
      </c>
      <c r="T18" s="10" t="s">
        <v>355</v>
      </c>
      <c r="U18" s="10" t="s">
        <v>356</v>
      </c>
      <c r="V18" s="16">
        <v>3.6252655478552345E-2</v>
      </c>
      <c r="W18" s="18">
        <v>1.1165413831349646E-2</v>
      </c>
      <c r="X18" s="17">
        <v>0.18200165889722403</v>
      </c>
      <c r="Y18" s="19">
        <f t="shared" si="0"/>
        <v>0.12557596612934951</v>
      </c>
      <c r="AB18" s="31" t="s">
        <v>357</v>
      </c>
      <c r="AC18" s="31" t="s">
        <v>358</v>
      </c>
      <c r="AD18" s="16">
        <v>5.2061751137295073E-4</v>
      </c>
      <c r="AE18" s="18">
        <v>1.5954043574614358E-4</v>
      </c>
      <c r="AF18" s="22">
        <v>0.10978355923419895</v>
      </c>
      <c r="AG18" s="19">
        <v>1.7969409973420994E-3</v>
      </c>
      <c r="AH18" s="14">
        <f>INDEX('[2]Country Coding'!$AD$3:$AD$406,MATCH(AB18,[2]!nISO3,0))</f>
        <v>3</v>
      </c>
      <c r="AI18" s="14">
        <v>1</v>
      </c>
      <c r="AJ18" s="14">
        <v>1</v>
      </c>
      <c r="AK18" s="14">
        <v>2</v>
      </c>
      <c r="AN18" s="23" t="s">
        <v>481</v>
      </c>
      <c r="AO18" s="23" t="s">
        <v>482</v>
      </c>
      <c r="AP18" s="16">
        <v>8.2724780503712625E-2</v>
      </c>
      <c r="AQ18" s="18">
        <v>1.6691006890287068E-2</v>
      </c>
      <c r="AR18" s="22">
        <v>0.52121086505011194</v>
      </c>
      <c r="AS18" s="19">
        <v>0.21625283562600917</v>
      </c>
      <c r="AT18" s="14">
        <f>INDEX('[2]Country Coding'!$AD$3:$AD$406,MATCH(AN18,[2]!nISO3,0))</f>
        <v>2</v>
      </c>
      <c r="AU18" s="14">
        <v>1</v>
      </c>
      <c r="AV18" s="14">
        <v>3</v>
      </c>
      <c r="AW18" s="14">
        <v>3</v>
      </c>
      <c r="AX18" s="14">
        <f t="shared" si="1"/>
        <v>0.84</v>
      </c>
      <c r="AZ18" t="str">
        <f>INDEX([2]Sheet1!$A$3:$A$406,MATCH(BA18,[2]Sheet1!$B$3:$B$406,0))</f>
        <v>ZMB</v>
      </c>
      <c r="BA18" t="s">
        <v>742</v>
      </c>
      <c r="BB18">
        <v>1.45</v>
      </c>
    </row>
    <row r="19" spans="1:54">
      <c r="A19" s="10" t="s">
        <v>245</v>
      </c>
      <c r="B19" s="10" t="s">
        <v>246</v>
      </c>
      <c r="C19" s="16">
        <v>5.4175757575757572E-2</v>
      </c>
      <c r="D19" s="18">
        <v>1.7153776263486652E-2</v>
      </c>
      <c r="E19" s="17">
        <v>0.25543071623731506</v>
      </c>
      <c r="G19" s="10" t="s">
        <v>375</v>
      </c>
      <c r="H19" s="10" t="s">
        <v>376</v>
      </c>
      <c r="I19" s="16">
        <v>3.0388924240067498E-2</v>
      </c>
      <c r="J19" s="18">
        <v>-4.931960640443391E-3</v>
      </c>
      <c r="K19" s="17">
        <v>5.2183508771149946E-2</v>
      </c>
      <c r="M19" s="10" t="s">
        <v>307</v>
      </c>
      <c r="N19" s="10" t="s">
        <v>308</v>
      </c>
      <c r="O19" s="16">
        <v>4.1658441558441561E-2</v>
      </c>
      <c r="P19" s="18">
        <v>-2.3244308225845705E-2</v>
      </c>
      <c r="Q19" s="17">
        <v>0.43761642100024567</v>
      </c>
      <c r="T19" s="10" t="s">
        <v>265</v>
      </c>
      <c r="U19" s="10" t="s">
        <v>266</v>
      </c>
      <c r="V19" s="16">
        <v>2.5024296757304092E-2</v>
      </c>
      <c r="W19" s="18">
        <v>1.1883378144225121E-2</v>
      </c>
      <c r="X19" s="17">
        <v>0.39632347103846588</v>
      </c>
      <c r="Y19" s="19">
        <f t="shared" si="0"/>
        <v>0.12009132191110507</v>
      </c>
      <c r="AB19" s="31" t="s">
        <v>489</v>
      </c>
      <c r="AC19" s="31" t="s">
        <v>490</v>
      </c>
      <c r="AD19" s="16">
        <v>5.6838053067952631E-4</v>
      </c>
      <c r="AE19" s="18">
        <v>1.4986903954093879E-4</v>
      </c>
      <c r="AF19" s="22">
        <v>0.36102598560664578</v>
      </c>
      <c r="AG19" s="19">
        <v>1.7673328470070365E-3</v>
      </c>
      <c r="AH19" s="14">
        <f>INDEX('[2]Country Coding'!$AD$3:$AD$406,MATCH(AB19,[2]!nISO3,0))</f>
        <v>3</v>
      </c>
      <c r="AI19" s="14">
        <v>1</v>
      </c>
      <c r="AJ19" s="14">
        <v>1</v>
      </c>
      <c r="AK19" s="14">
        <v>2</v>
      </c>
      <c r="AM19" s="32" t="s">
        <v>649</v>
      </c>
      <c r="AN19" s="28" t="s">
        <v>349</v>
      </c>
      <c r="AO19" s="28" t="s">
        <v>350</v>
      </c>
      <c r="AP19" s="16">
        <v>8.9777803157200138E-3</v>
      </c>
      <c r="AQ19" s="18">
        <v>4.0763990844340948E-3</v>
      </c>
      <c r="AR19" s="22">
        <v>0.5579084708995069</v>
      </c>
      <c r="AS19" s="19">
        <v>4.1588972991192769E-2</v>
      </c>
      <c r="AT19" s="14">
        <f>INDEX('[2]Country Coding'!$AD$3:$AD$406,MATCH(AN19,[2]!nISO3,0))</f>
        <v>1</v>
      </c>
      <c r="AU19" s="14">
        <v>1</v>
      </c>
      <c r="AV19" s="14">
        <v>2</v>
      </c>
      <c r="AW19" s="14">
        <v>3</v>
      </c>
      <c r="AX19" s="14" t="e">
        <f t="shared" si="1"/>
        <v>#N/A</v>
      </c>
      <c r="AY19">
        <f t="array" ref="AY19">SUM(IF(ISNUMBER(AX19:AX24),AX19:AX24,0))</f>
        <v>1.38</v>
      </c>
      <c r="AZ19" t="str">
        <f>INDEX([2]Sheet1!$A$3:$A$406,MATCH(BA19,[2]Sheet1!$B$3:$B$406,0))</f>
        <v>KEN</v>
      </c>
      <c r="BA19" t="s">
        <v>741</v>
      </c>
      <c r="BB19">
        <v>1.39</v>
      </c>
    </row>
    <row r="20" spans="1:54">
      <c r="A20" s="10" t="s">
        <v>549</v>
      </c>
      <c r="B20" s="10" t="s">
        <v>550</v>
      </c>
      <c r="C20" s="16">
        <v>5.2544249375475194E-2</v>
      </c>
      <c r="D20" s="18">
        <v>1.814162734699859E-2</v>
      </c>
      <c r="E20" s="17">
        <v>0.51783715527672303</v>
      </c>
      <c r="G20" s="10" t="s">
        <v>223</v>
      </c>
      <c r="H20" s="10" t="s">
        <v>224</v>
      </c>
      <c r="I20" s="16">
        <v>1.4850969443992697E-2</v>
      </c>
      <c r="J20" s="18">
        <v>-4.8251175209442498E-3</v>
      </c>
      <c r="K20" s="17">
        <v>0.22417789550881301</v>
      </c>
      <c r="M20" s="10" t="s">
        <v>345</v>
      </c>
      <c r="N20" s="10" t="s">
        <v>346</v>
      </c>
      <c r="O20" s="16">
        <v>2.9003182639916057E-2</v>
      </c>
      <c r="P20" s="18">
        <v>1.8471802653924303E-2</v>
      </c>
      <c r="Q20" s="17">
        <v>0.42708539182668914</v>
      </c>
      <c r="T20" s="10" t="s">
        <v>343</v>
      </c>
      <c r="U20" s="10" t="s">
        <v>344</v>
      </c>
      <c r="V20" s="16">
        <v>2.1402791964589718E-2</v>
      </c>
      <c r="W20" s="18">
        <v>1.0409791742434392E-2</v>
      </c>
      <c r="X20" s="17">
        <v>0.17787436791581163</v>
      </c>
      <c r="Y20" s="19">
        <f t="shared" si="0"/>
        <v>0.10468112590406485</v>
      </c>
      <c r="AB20" s="31" t="s">
        <v>483</v>
      </c>
      <c r="AC20" s="31" t="s">
        <v>484</v>
      </c>
      <c r="AD20" s="16">
        <v>3.7270740002611841E-4</v>
      </c>
      <c r="AE20" s="18">
        <v>9.3906741819428427E-5</v>
      </c>
      <c r="AF20" s="22">
        <v>0.14216892510245585</v>
      </c>
      <c r="AG20" s="19">
        <v>1.1239613345815458E-3</v>
      </c>
      <c r="AH20" s="14">
        <f>INDEX('[2]Country Coding'!$AD$3:$AD$406,MATCH(AB20,[2]!nISO3,0))</f>
        <v>3</v>
      </c>
      <c r="AI20" s="14">
        <v>1</v>
      </c>
      <c r="AJ20" s="14">
        <v>1</v>
      </c>
      <c r="AK20" s="14">
        <v>2</v>
      </c>
      <c r="AN20" s="28" t="s">
        <v>447</v>
      </c>
      <c r="AO20" s="28" t="s">
        <v>448</v>
      </c>
      <c r="AP20" s="16">
        <v>5.1314400405147106E-3</v>
      </c>
      <c r="AQ20" s="18">
        <v>2.6987602007713879E-3</v>
      </c>
      <c r="AR20" s="22">
        <v>0.35193439446718933</v>
      </c>
      <c r="AS20" s="19">
        <v>2.6721521646685814E-2</v>
      </c>
      <c r="AT20" s="14">
        <f>INDEX('[2]Country Coding'!$AD$3:$AD$406,MATCH(AN20,[2]!nISO3,0))</f>
        <v>1</v>
      </c>
      <c r="AU20" s="14">
        <v>1</v>
      </c>
      <c r="AV20" s="14">
        <v>2</v>
      </c>
      <c r="AW20" s="14">
        <v>3</v>
      </c>
      <c r="AX20" s="14" t="e">
        <f t="shared" si="1"/>
        <v>#N/A</v>
      </c>
      <c r="AY20">
        <v>2</v>
      </c>
      <c r="AZ20" t="str">
        <f>INDEX([2]Sheet1!$A$3:$A$406,MATCH(BA20,[2]Sheet1!$B$3:$B$406,0))</f>
        <v>SDN</v>
      </c>
      <c r="BA20" t="s">
        <v>740</v>
      </c>
      <c r="BB20">
        <v>1.35</v>
      </c>
    </row>
    <row r="21" spans="1:54">
      <c r="A21" s="10" t="s">
        <v>247</v>
      </c>
      <c r="B21" s="10" t="s">
        <v>248</v>
      </c>
      <c r="C21" s="16">
        <v>5.202983593157004E-2</v>
      </c>
      <c r="D21" s="18">
        <v>-2.4730335619540917E-3</v>
      </c>
      <c r="E21" s="17">
        <v>8.5921723244713165E-3</v>
      </c>
      <c r="G21" s="10" t="s">
        <v>285</v>
      </c>
      <c r="H21" s="10" t="s">
        <v>286</v>
      </c>
      <c r="I21" s="16">
        <v>1.0259993704752913E-2</v>
      </c>
      <c r="J21" s="18">
        <v>-4.5272620662030489E-3</v>
      </c>
      <c r="K21" s="17">
        <v>0.15279186029191644</v>
      </c>
      <c r="M21" s="10" t="s">
        <v>429</v>
      </c>
      <c r="N21" s="10" t="s">
        <v>430</v>
      </c>
      <c r="O21" s="16">
        <v>4.8455047368090838E-3</v>
      </c>
      <c r="P21" s="18">
        <v>-3.2367719234201349E-3</v>
      </c>
      <c r="Q21" s="17">
        <v>0.41715059096471879</v>
      </c>
      <c r="T21" s="10" t="s">
        <v>427</v>
      </c>
      <c r="U21" s="10" t="s">
        <v>428</v>
      </c>
      <c r="V21" s="16">
        <v>7.3943946232147395E-2</v>
      </c>
      <c r="W21" s="18">
        <v>2.67606352773448E-3</v>
      </c>
      <c r="X21" s="17">
        <v>5.1841148526403577E-3</v>
      </c>
      <c r="Y21" s="19">
        <f t="shared" si="0"/>
        <v>9.5352454454023239E-2</v>
      </c>
      <c r="AB21" s="31" t="s">
        <v>261</v>
      </c>
      <c r="AC21" s="31" t="s">
        <v>262</v>
      </c>
      <c r="AD21" s="16">
        <v>6.8522051934374206E-5</v>
      </c>
      <c r="AE21" s="18">
        <v>2.4583577951070294E-5</v>
      </c>
      <c r="AF21" s="22">
        <v>0.21481533590993551</v>
      </c>
      <c r="AG21" s="19">
        <v>2.6519067554293659E-4</v>
      </c>
      <c r="AH21" s="14">
        <f>INDEX('[2]Country Coding'!$AD$3:$AD$406,MATCH(AB21,[2]!nISO3,0))</f>
        <v>3</v>
      </c>
      <c r="AI21" s="14">
        <v>1</v>
      </c>
      <c r="AJ21" s="14">
        <v>1</v>
      </c>
      <c r="AK21" s="14">
        <v>2</v>
      </c>
      <c r="AN21" s="28" t="s">
        <v>283</v>
      </c>
      <c r="AO21" s="28" t="s">
        <v>284</v>
      </c>
      <c r="AP21" s="16">
        <v>1.1038710655612263E-2</v>
      </c>
      <c r="AQ21" s="18">
        <v>5.7858150193410866E-3</v>
      </c>
      <c r="AR21" s="22">
        <v>0.63701989015262428</v>
      </c>
      <c r="AS21" s="19">
        <v>5.7325230810340952E-2</v>
      </c>
      <c r="AT21" s="14">
        <f>INDEX('[2]Country Coding'!$AD$3:$AD$406,MATCH(AN21,[2]!nISO3,0))</f>
        <v>2</v>
      </c>
      <c r="AU21" s="14">
        <v>1</v>
      </c>
      <c r="AV21" s="14">
        <v>2</v>
      </c>
      <c r="AW21" s="14">
        <v>3</v>
      </c>
      <c r="AX21" s="14">
        <f t="shared" si="1"/>
        <v>0.67</v>
      </c>
      <c r="AY21" s="33">
        <f>AY19/AY20</f>
        <v>0.69</v>
      </c>
      <c r="AZ21" t="str">
        <f>INDEX([2]Sheet1!$A$3:$A$406,MATCH(BA21,[2]Sheet1!$B$3:$B$406,0))</f>
        <v>AGO</v>
      </c>
      <c r="BA21" t="s">
        <v>739</v>
      </c>
      <c r="BB21">
        <v>1.34</v>
      </c>
    </row>
    <row r="22" spans="1:54">
      <c r="A22" s="10" t="s">
        <v>401</v>
      </c>
      <c r="B22" s="10" t="s">
        <v>402</v>
      </c>
      <c r="C22" s="16">
        <v>5.1459922277102894E-2</v>
      </c>
      <c r="D22" s="18">
        <v>1.0647560519528603E-2</v>
      </c>
      <c r="E22" s="17">
        <v>0.20244751174536096</v>
      </c>
      <c r="G22" s="10" t="s">
        <v>523</v>
      </c>
      <c r="H22" s="10" t="s">
        <v>524</v>
      </c>
      <c r="I22" s="16">
        <v>5.8355805026280034E-3</v>
      </c>
      <c r="J22" s="18">
        <v>-3.8592177762188946E-3</v>
      </c>
      <c r="K22" s="17">
        <v>0.49791615222541996</v>
      </c>
      <c r="M22" s="10" t="s">
        <v>585</v>
      </c>
      <c r="N22" s="10" t="s">
        <v>586</v>
      </c>
      <c r="O22" s="16">
        <v>2.9350745737179846E-2</v>
      </c>
      <c r="P22" s="18">
        <v>-8.4832359349521387E-3</v>
      </c>
      <c r="Q22" s="17">
        <v>0.41214053510709281</v>
      </c>
      <c r="T22" s="10" t="s">
        <v>469</v>
      </c>
      <c r="U22" s="10" t="s">
        <v>470</v>
      </c>
      <c r="V22" s="16">
        <v>2.4297535722128113E-2</v>
      </c>
      <c r="W22" s="18">
        <v>8.4460029405477258E-3</v>
      </c>
      <c r="X22" s="17">
        <v>0.45622048812110527</v>
      </c>
      <c r="Y22" s="19">
        <f t="shared" si="0"/>
        <v>9.1865559246509923E-2</v>
      </c>
      <c r="AB22" s="31" t="s">
        <v>331</v>
      </c>
      <c r="AC22" s="31" t="s">
        <v>332</v>
      </c>
      <c r="AD22" s="16">
        <v>5.5650083724950034E-4</v>
      </c>
      <c r="AE22" s="18">
        <v>8.5207344514389191E-6</v>
      </c>
      <c r="AF22" s="22">
        <v>3.1321141357417348E-4</v>
      </c>
      <c r="AG22" s="19">
        <v>6.2466671286101171E-4</v>
      </c>
      <c r="AH22" s="14">
        <f>INDEX('[2]Country Coding'!$AD$3:$AD$406,MATCH(AB22,[2]!nISO3,0))</f>
        <v>3</v>
      </c>
      <c r="AI22" s="14">
        <v>1</v>
      </c>
      <c r="AJ22" s="14">
        <v>1</v>
      </c>
      <c r="AK22" s="14">
        <v>2</v>
      </c>
      <c r="AN22" s="28" t="s">
        <v>543</v>
      </c>
      <c r="AO22" s="28" t="s">
        <v>544</v>
      </c>
      <c r="AP22" s="16">
        <v>8.6938999187275053E-3</v>
      </c>
      <c r="AQ22" s="18">
        <v>5.5406159313869481E-3</v>
      </c>
      <c r="AR22" s="22">
        <v>0.3983812353973038</v>
      </c>
      <c r="AS22" s="19">
        <v>5.3018827369823093E-2</v>
      </c>
      <c r="AT22" s="14">
        <f>INDEX('[2]Country Coding'!$AD$3:$AD$406,MATCH(AN22,[2]!nISO3,0))</f>
        <v>2</v>
      </c>
      <c r="AU22" s="14">
        <v>1</v>
      </c>
      <c r="AV22" s="14">
        <v>2</v>
      </c>
      <c r="AW22" s="14">
        <v>3</v>
      </c>
      <c r="AX22" s="14" t="e">
        <f t="shared" si="1"/>
        <v>#N/A</v>
      </c>
      <c r="AZ22" t="str">
        <f>INDEX([2]Sheet1!$A$3:$A$406,MATCH(BA22,[2]Sheet1!$B$3:$B$406,0))</f>
        <v>BDI</v>
      </c>
      <c r="BA22" t="s">
        <v>738</v>
      </c>
      <c r="BB22">
        <v>1.31</v>
      </c>
    </row>
    <row r="23" spans="1:54">
      <c r="A23" s="10" t="s">
        <v>593</v>
      </c>
      <c r="B23" s="10" t="s">
        <v>594</v>
      </c>
      <c r="C23" s="16">
        <v>5.127978402576655E-2</v>
      </c>
      <c r="D23" s="18">
        <v>1.7436373397102623E-2</v>
      </c>
      <c r="E23" s="17">
        <v>0.22987237242502123</v>
      </c>
      <c r="G23" s="10" t="s">
        <v>429</v>
      </c>
      <c r="H23" s="10" t="s">
        <v>430</v>
      </c>
      <c r="I23" s="16">
        <v>4.8455047368090838E-3</v>
      </c>
      <c r="J23" s="18">
        <v>-3.2367719234201349E-3</v>
      </c>
      <c r="K23" s="17">
        <v>0.41715059096471879</v>
      </c>
      <c r="M23" s="10" t="s">
        <v>509</v>
      </c>
      <c r="N23" s="10" t="s">
        <v>510</v>
      </c>
      <c r="O23" s="16">
        <v>3.8030660693187966E-2</v>
      </c>
      <c r="P23" s="18">
        <v>-1.6759638942484032E-2</v>
      </c>
      <c r="Q23" s="17">
        <v>0.40808598681935743</v>
      </c>
      <c r="T23" s="10" t="s">
        <v>365</v>
      </c>
      <c r="U23" s="10" t="s">
        <v>366</v>
      </c>
      <c r="V23" s="16">
        <v>3.2265216440809659E-2</v>
      </c>
      <c r="W23" s="18">
        <v>7.1041320527997975E-3</v>
      </c>
      <c r="X23" s="17">
        <v>3.9979440503338293E-2</v>
      </c>
      <c r="Y23" s="19">
        <f t="shared" si="0"/>
        <v>8.9098272863208039E-2</v>
      </c>
      <c r="AB23" s="31" t="s">
        <v>399</v>
      </c>
      <c r="AC23" s="31" t="s">
        <v>400</v>
      </c>
      <c r="AD23" s="16">
        <v>1.3970037453183524E-3</v>
      </c>
      <c r="AE23" s="18">
        <v>-1.9268809537481896E-4</v>
      </c>
      <c r="AF23" s="22">
        <v>1.9819593803890381E-2</v>
      </c>
      <c r="AG23" s="19">
        <v>0</v>
      </c>
      <c r="AH23" s="14">
        <f>INDEX('[2]Country Coding'!$AD$3:$AD$406,MATCH(AB23,[2]!nISO3,0))</f>
        <v>3</v>
      </c>
      <c r="AI23" s="14">
        <v>1</v>
      </c>
      <c r="AJ23" s="14">
        <v>1</v>
      </c>
      <c r="AK23" s="14">
        <v>2</v>
      </c>
      <c r="AN23" s="28" t="s">
        <v>535</v>
      </c>
      <c r="AO23" s="28" t="s">
        <v>536</v>
      </c>
      <c r="AP23" s="16">
        <v>3.0569742367495181E-3</v>
      </c>
      <c r="AQ23" s="18">
        <v>1.7080159064372261E-3</v>
      </c>
      <c r="AR23" s="22">
        <v>0.44304054116364733</v>
      </c>
      <c r="AS23" s="19">
        <v>1.6721101488247327E-2</v>
      </c>
      <c r="AT23" s="14">
        <f>INDEX('[2]Country Coding'!$AD$3:$AD$406,MATCH(AN23,[2]!nISO3,0))</f>
        <v>2</v>
      </c>
      <c r="AU23" s="14">
        <v>1</v>
      </c>
      <c r="AV23" s="14">
        <v>2</v>
      </c>
      <c r="AW23" s="14">
        <v>3</v>
      </c>
      <c r="AX23" s="14" t="e">
        <f t="shared" si="1"/>
        <v>#N/A</v>
      </c>
      <c r="AZ23" t="str">
        <f>INDEX([2]Sheet1!$A$3:$A$406,MATCH(BA23,[2]Sheet1!$B$3:$B$406,0))</f>
        <v>NAM</v>
      </c>
      <c r="BA23" t="s">
        <v>737</v>
      </c>
      <c r="BB23">
        <v>1.29</v>
      </c>
    </row>
    <row r="24" spans="1:54">
      <c r="A24" s="10" t="s">
        <v>581</v>
      </c>
      <c r="B24" s="10" t="s">
        <v>582</v>
      </c>
      <c r="C24" s="16">
        <v>5.089574000878349E-2</v>
      </c>
      <c r="D24" s="18">
        <v>-2.0914652618324567E-2</v>
      </c>
      <c r="E24" s="17">
        <v>0.17397004496881779</v>
      </c>
      <c r="G24" s="10" t="s">
        <v>395</v>
      </c>
      <c r="H24" s="10" t="s">
        <v>396</v>
      </c>
      <c r="I24" s="16">
        <v>1.3136104278018429E-2</v>
      </c>
      <c r="J24" s="18">
        <v>-3.2143292991574464E-3</v>
      </c>
      <c r="K24" s="17">
        <v>0.31523723075488125</v>
      </c>
      <c r="M24" s="10" t="s">
        <v>341</v>
      </c>
      <c r="N24" s="10" t="s">
        <v>342</v>
      </c>
      <c r="O24" s="16">
        <v>7.8570315330115143E-5</v>
      </c>
      <c r="P24" s="18">
        <v>2.7718477777477827E-5</v>
      </c>
      <c r="Q24" s="17">
        <v>0.40056843091045419</v>
      </c>
      <c r="T24" s="10" t="s">
        <v>527</v>
      </c>
      <c r="U24" s="10" t="s">
        <v>528</v>
      </c>
      <c r="V24" s="16">
        <v>1.9095487475995373E-2</v>
      </c>
      <c r="W24" s="18">
        <v>6.856473492240364E-3</v>
      </c>
      <c r="X24" s="17">
        <v>0.14664726721679933</v>
      </c>
      <c r="Y24" s="19">
        <f t="shared" si="0"/>
        <v>7.3947275413918281E-2</v>
      </c>
      <c r="AB24" s="25" t="s">
        <v>395</v>
      </c>
      <c r="AC24" s="25" t="s">
        <v>396</v>
      </c>
      <c r="AD24" s="16">
        <v>1.3136104278018429E-2</v>
      </c>
      <c r="AE24" s="18">
        <v>-3.2143292991574464E-3</v>
      </c>
      <c r="AF24" s="22">
        <v>0.31523723075488125</v>
      </c>
      <c r="AG24" s="19">
        <v>0</v>
      </c>
      <c r="AH24" s="14">
        <f>INDEX('[2]Country Coding'!$AD$3:$AD$406,MATCH(AB24,[2]!nISO3,0))</f>
        <v>1</v>
      </c>
      <c r="AI24" s="14">
        <v>1</v>
      </c>
      <c r="AJ24" s="14">
        <v>2</v>
      </c>
      <c r="AK24" s="14">
        <v>1</v>
      </c>
      <c r="AN24" s="28" t="s">
        <v>431</v>
      </c>
      <c r="AO24" s="28" t="s">
        <v>432</v>
      </c>
      <c r="AP24" s="16">
        <v>5.5456950741692495E-3</v>
      </c>
      <c r="AQ24" s="18">
        <v>2.3636465553168538E-3</v>
      </c>
      <c r="AR24" s="22">
        <v>0.72360334593105158</v>
      </c>
      <c r="AS24" s="19">
        <v>2.445486751670408E-2</v>
      </c>
      <c r="AT24" s="14">
        <f>INDEX('[2]Country Coding'!$AD$3:$AD$406,MATCH(AN24,[2]!nISO3,0))</f>
        <v>3</v>
      </c>
      <c r="AU24" s="14">
        <v>1</v>
      </c>
      <c r="AV24" s="14">
        <v>2</v>
      </c>
      <c r="AW24" s="14">
        <v>3</v>
      </c>
      <c r="AX24" s="14">
        <f t="shared" si="1"/>
        <v>0.71</v>
      </c>
      <c r="AZ24" t="str">
        <f>INDEX([2]Sheet1!$A$3:$A$406,MATCH(BA24,[2]Sheet1!$B$3:$B$406,0))</f>
        <v>LSO</v>
      </c>
      <c r="BA24" t="s">
        <v>736</v>
      </c>
      <c r="BB24">
        <v>1.28</v>
      </c>
    </row>
    <row r="25" spans="1:54">
      <c r="A25" s="10" t="s">
        <v>277</v>
      </c>
      <c r="B25" s="10" t="s">
        <v>278</v>
      </c>
      <c r="C25" s="16">
        <v>5.0110479225619758E-2</v>
      </c>
      <c r="D25" s="18">
        <v>1.8510753784783947E-2</v>
      </c>
      <c r="E25" s="17">
        <v>0.33197404729133512</v>
      </c>
      <c r="G25" s="10" t="s">
        <v>353</v>
      </c>
      <c r="H25" s="10" t="s">
        <v>354</v>
      </c>
      <c r="I25" s="16">
        <v>3.5894221685588583E-2</v>
      </c>
      <c r="J25" s="18">
        <v>-3.1436604745819384E-3</v>
      </c>
      <c r="K25" s="17">
        <v>7.0482745140282702E-2</v>
      </c>
      <c r="M25" s="10" t="s">
        <v>543</v>
      </c>
      <c r="N25" s="10" t="s">
        <v>544</v>
      </c>
      <c r="O25" s="16">
        <v>8.6938999187275053E-3</v>
      </c>
      <c r="P25" s="18">
        <v>5.5406159313869481E-3</v>
      </c>
      <c r="Q25" s="17">
        <v>0.3983812353973038</v>
      </c>
      <c r="T25" s="10" t="s">
        <v>221</v>
      </c>
      <c r="U25" s="10" t="s">
        <v>222</v>
      </c>
      <c r="V25" s="16">
        <v>7.0248837582170917E-2</v>
      </c>
      <c r="W25" s="18">
        <v>-2.5339363456910292E-4</v>
      </c>
      <c r="X25" s="17">
        <v>3.1926541431896373E-5</v>
      </c>
      <c r="Y25" s="19">
        <f t="shared" si="0"/>
        <v>6.8221688505618092E-2</v>
      </c>
      <c r="AB25" s="25" t="s">
        <v>523</v>
      </c>
      <c r="AC25" s="25" t="s">
        <v>524</v>
      </c>
      <c r="AD25" s="16">
        <v>5.8355805026280034E-3</v>
      </c>
      <c r="AE25" s="18">
        <v>-3.8592177762188946E-3</v>
      </c>
      <c r="AF25" s="22">
        <v>0.49791615222541996</v>
      </c>
      <c r="AG25" s="19">
        <v>0</v>
      </c>
      <c r="AH25" s="14">
        <f>INDEX('[2]Country Coding'!$AD$3:$AD$406,MATCH(AB25,[2]!nISO3,0))</f>
        <v>1</v>
      </c>
      <c r="AI25" s="14">
        <v>1</v>
      </c>
      <c r="AJ25" s="14">
        <v>2</v>
      </c>
      <c r="AK25" s="14">
        <v>1</v>
      </c>
      <c r="AM25" s="32" t="s">
        <v>759</v>
      </c>
      <c r="AN25" s="29" t="s">
        <v>383</v>
      </c>
      <c r="AO25" s="29" t="s">
        <v>384</v>
      </c>
      <c r="AP25" s="16">
        <v>8.0112079792635349E-2</v>
      </c>
      <c r="AQ25" s="18">
        <v>2.4699157539846424E-2</v>
      </c>
      <c r="AR25" s="22">
        <v>0.25482482603535644</v>
      </c>
      <c r="AS25" s="19">
        <v>0.27770534011140674</v>
      </c>
      <c r="AT25" s="14">
        <f>INDEX('[2]Country Coding'!$AD$3:$AD$406,MATCH(AN25,[2]!nISO3,0))</f>
        <v>1</v>
      </c>
      <c r="AU25" s="14">
        <v>1</v>
      </c>
      <c r="AV25" s="14">
        <v>3</v>
      </c>
      <c r="AW25" s="14">
        <v>2</v>
      </c>
      <c r="AX25" s="14">
        <f t="shared" si="1"/>
        <v>1.39</v>
      </c>
      <c r="AY25">
        <f t="array" ref="AY25">SUM(IF(ISNUMBER(AX25:AX52),AX25:AX52,0))</f>
        <v>21.430000000000007</v>
      </c>
      <c r="AZ25" t="str">
        <f>INDEX([2]Sheet1!$A$3:$A$406,MATCH(BA25,[2]Sheet1!$B$3:$B$406,0))</f>
        <v>CAF</v>
      </c>
      <c r="BA25" t="s">
        <v>735</v>
      </c>
      <c r="BB25">
        <v>1.27</v>
      </c>
    </row>
    <row r="26" spans="1:54">
      <c r="A26" s="10" t="s">
        <v>339</v>
      </c>
      <c r="B26" s="10" t="s">
        <v>340</v>
      </c>
      <c r="C26" s="16">
        <v>4.9619284205005623E-2</v>
      </c>
      <c r="D26" s="18">
        <v>-1.8088405998327894E-2</v>
      </c>
      <c r="E26" s="17">
        <v>0.17919891767204296</v>
      </c>
      <c r="G26" s="10" t="s">
        <v>251</v>
      </c>
      <c r="H26" s="10" t="s">
        <v>252</v>
      </c>
      <c r="I26" s="16">
        <v>4.0782460311683692E-2</v>
      </c>
      <c r="J26" s="18">
        <v>-3.076280828751588E-3</v>
      </c>
      <c r="K26" s="17">
        <v>1.8834133095958439E-2</v>
      </c>
      <c r="M26" s="10" t="s">
        <v>265</v>
      </c>
      <c r="N26" s="10" t="s">
        <v>266</v>
      </c>
      <c r="O26" s="16">
        <v>2.5024296757304092E-2</v>
      </c>
      <c r="P26" s="18">
        <v>1.1883378144225121E-2</v>
      </c>
      <c r="Q26" s="17">
        <v>0.39632347103846588</v>
      </c>
      <c r="T26" s="10" t="s">
        <v>413</v>
      </c>
      <c r="U26" s="10" t="s">
        <v>414</v>
      </c>
      <c r="V26" s="16">
        <v>3.2450850187524444E-2</v>
      </c>
      <c r="W26" s="18">
        <v>4.3698148329601501E-3</v>
      </c>
      <c r="X26" s="17">
        <v>0.43762359416231078</v>
      </c>
      <c r="Y26" s="19">
        <f t="shared" si="0"/>
        <v>6.7409368851205645E-2</v>
      </c>
      <c r="AB26" s="25" t="s">
        <v>429</v>
      </c>
      <c r="AC26" s="25" t="s">
        <v>430</v>
      </c>
      <c r="AD26" s="16">
        <v>4.8455047368090838E-3</v>
      </c>
      <c r="AE26" s="18">
        <v>-3.2367719234201349E-3</v>
      </c>
      <c r="AF26" s="22">
        <v>0.41715059096471879</v>
      </c>
      <c r="AG26" s="19">
        <v>0</v>
      </c>
      <c r="AH26" s="14">
        <f>INDEX('[2]Country Coding'!$AD$3:$AD$406,MATCH(AB26,[2]!nISO3,0))</f>
        <v>3</v>
      </c>
      <c r="AI26" s="14">
        <v>1</v>
      </c>
      <c r="AJ26" s="14">
        <v>2</v>
      </c>
      <c r="AK26" s="14">
        <v>1</v>
      </c>
      <c r="AN26" s="29" t="s">
        <v>593</v>
      </c>
      <c r="AO26" s="29" t="s">
        <v>594</v>
      </c>
      <c r="AP26" s="16">
        <v>5.127978402576655E-2</v>
      </c>
      <c r="AQ26" s="18">
        <v>1.7436373397102623E-2</v>
      </c>
      <c r="AR26" s="22">
        <v>0.22987237242502123</v>
      </c>
      <c r="AS26" s="19">
        <v>0.19077077120258754</v>
      </c>
      <c r="AT26" s="14">
        <f>INDEX('[2]Country Coding'!$AD$3:$AD$406,MATCH(AN26,[2]!nISO3,0))</f>
        <v>1</v>
      </c>
      <c r="AU26" s="14">
        <v>1</v>
      </c>
      <c r="AV26" s="14">
        <v>3</v>
      </c>
      <c r="AW26" s="14">
        <v>2</v>
      </c>
      <c r="AX26" s="14">
        <f t="shared" si="1"/>
        <v>1.5</v>
      </c>
      <c r="AY26">
        <f>COUNT(AX25:AX52)</f>
        <v>17</v>
      </c>
      <c r="AZ26" t="str">
        <f>INDEX([2]Sheet1!$A$3:$A$406,MATCH(BA26,[2]Sheet1!$B$3:$B$406,0))</f>
        <v>ERI</v>
      </c>
      <c r="BA26" t="s">
        <v>733</v>
      </c>
      <c r="BB26">
        <v>1.22</v>
      </c>
    </row>
    <row r="27" spans="1:54">
      <c r="A27" s="10" t="s">
        <v>351</v>
      </c>
      <c r="B27" s="10" t="s">
        <v>352</v>
      </c>
      <c r="C27" s="16">
        <v>4.6369865090192509E-2</v>
      </c>
      <c r="D27" s="18">
        <v>1.7544510901269201E-2</v>
      </c>
      <c r="E27" s="17">
        <v>0.35317180169101264</v>
      </c>
      <c r="G27" s="10" t="s">
        <v>533</v>
      </c>
      <c r="H27" s="10" t="s">
        <v>534</v>
      </c>
      <c r="I27" s="16">
        <v>5.9379850972249265E-2</v>
      </c>
      <c r="J27" s="18">
        <v>-2.9279226545713883E-3</v>
      </c>
      <c r="K27" s="17">
        <v>1.2337184173446468E-2</v>
      </c>
      <c r="M27" s="10" t="s">
        <v>575</v>
      </c>
      <c r="N27" s="10" t="s">
        <v>576</v>
      </c>
      <c r="O27" s="16">
        <v>3.7780962217264513E-3</v>
      </c>
      <c r="P27" s="18">
        <v>2.1009738752224933E-3</v>
      </c>
      <c r="Q27" s="17">
        <v>0.38323907073486302</v>
      </c>
      <c r="T27" s="10" t="s">
        <v>459</v>
      </c>
      <c r="U27" s="10" t="s">
        <v>460</v>
      </c>
      <c r="V27" s="16">
        <v>3.106621526621527E-2</v>
      </c>
      <c r="W27" s="18">
        <v>4.3917403011525663E-3</v>
      </c>
      <c r="X27" s="17">
        <v>9.7252583846843418E-2</v>
      </c>
      <c r="Y27" s="19">
        <f t="shared" si="0"/>
        <v>6.6200137675435797E-2</v>
      </c>
      <c r="AB27" s="25" t="s">
        <v>497</v>
      </c>
      <c r="AC27" s="25" t="s">
        <v>498</v>
      </c>
      <c r="AD27" s="16">
        <v>2.3438735177865606E-2</v>
      </c>
      <c r="AE27" s="18">
        <v>-1.4858251240648842E-2</v>
      </c>
      <c r="AF27" s="22">
        <v>0.36926051399964038</v>
      </c>
      <c r="AG27" s="19">
        <v>0</v>
      </c>
      <c r="AH27" s="14">
        <f>INDEX('[2]Country Coding'!$AD$3:$AD$406,MATCH(AB27,[2]!nISO3,0))</f>
        <v>3</v>
      </c>
      <c r="AI27" s="14">
        <v>1</v>
      </c>
      <c r="AJ27" s="14">
        <v>2</v>
      </c>
      <c r="AK27" s="14">
        <v>1</v>
      </c>
      <c r="AN27" s="29" t="s">
        <v>415</v>
      </c>
      <c r="AO27" s="29" t="s">
        <v>416</v>
      </c>
      <c r="AP27" s="16">
        <v>0.1066675766234233</v>
      </c>
      <c r="AQ27" s="18">
        <v>1.482894513339731E-2</v>
      </c>
      <c r="AR27" s="22">
        <v>0.10395932261664723</v>
      </c>
      <c r="AS27" s="19">
        <v>0.22529913769060178</v>
      </c>
      <c r="AT27" s="14">
        <f>INDEX('[2]Country Coding'!$AD$3:$AD$406,MATCH(AN27,[2]!nISO3,0))</f>
        <v>1</v>
      </c>
      <c r="AU27" s="14">
        <v>1</v>
      </c>
      <c r="AV27" s="14">
        <v>3</v>
      </c>
      <c r="AW27" s="14">
        <v>2</v>
      </c>
      <c r="AX27" s="14">
        <f t="shared" si="1"/>
        <v>1.58</v>
      </c>
      <c r="AY27" s="33">
        <f>AY25/AY26</f>
        <v>1.260588235294118</v>
      </c>
      <c r="AZ27" t="str">
        <f>INDEX([2]Sheet1!$A$3:$A$406,MATCH(BA27,[2]Sheet1!$B$3:$B$406,0))</f>
        <v>NGA</v>
      </c>
      <c r="BA27" t="s">
        <v>731</v>
      </c>
      <c r="BB27">
        <v>1.22</v>
      </c>
    </row>
    <row r="28" spans="1:54">
      <c r="A28" s="10" t="s">
        <v>212</v>
      </c>
      <c r="B28" s="10" t="s">
        <v>213</v>
      </c>
      <c r="C28" s="16">
        <v>4.4053723305688866E-2</v>
      </c>
      <c r="D28" s="18">
        <v>-5.7029000042732947E-3</v>
      </c>
      <c r="E28" s="17">
        <v>1.8286778405013481E-2</v>
      </c>
      <c r="G28" s="10" t="s">
        <v>257</v>
      </c>
      <c r="H28" s="10" t="s">
        <v>258</v>
      </c>
      <c r="I28" s="16">
        <v>1.427471249355817E-2</v>
      </c>
      <c r="J28" s="18">
        <v>-2.489624741227936E-3</v>
      </c>
      <c r="K28" s="17">
        <v>0.14933074155714862</v>
      </c>
      <c r="M28" s="10" t="s">
        <v>323</v>
      </c>
      <c r="N28" s="10" t="s">
        <v>324</v>
      </c>
      <c r="O28" s="16">
        <v>5.5931818927950974E-2</v>
      </c>
      <c r="P28" s="18">
        <v>1.2062238836680185E-2</v>
      </c>
      <c r="Q28" s="17">
        <v>0.37666106080237327</v>
      </c>
      <c r="T28" s="10" t="s">
        <v>479</v>
      </c>
      <c r="U28" s="10" t="s">
        <v>480</v>
      </c>
      <c r="V28" s="16">
        <v>2.0417206584431243E-2</v>
      </c>
      <c r="W28" s="18">
        <v>4.9025150410239235E-3</v>
      </c>
      <c r="X28" s="17">
        <v>0.23749912674252971</v>
      </c>
      <c r="Y28" s="19">
        <f t="shared" si="0"/>
        <v>5.9637326912622635E-2</v>
      </c>
      <c r="AB28" s="30" t="s">
        <v>547</v>
      </c>
      <c r="AC28" s="30" t="s">
        <v>548</v>
      </c>
      <c r="AD28" s="16">
        <v>2.0396408106903262E-2</v>
      </c>
      <c r="AE28" s="18">
        <v>4.0014774729839019E-3</v>
      </c>
      <c r="AF28" s="22">
        <v>0.13948385082237941</v>
      </c>
      <c r="AG28" s="19">
        <v>5.2408227890774477E-2</v>
      </c>
      <c r="AH28" s="14">
        <f>INDEX('[2]Country Coding'!$AD$3:$AD$406,MATCH(AB28,[2]!nISO3,0))</f>
        <v>1</v>
      </c>
      <c r="AI28" s="14">
        <v>1</v>
      </c>
      <c r="AJ28" s="14">
        <v>2</v>
      </c>
      <c r="AK28" s="14">
        <v>2</v>
      </c>
      <c r="AN28" s="29" t="s">
        <v>427</v>
      </c>
      <c r="AO28" s="29" t="s">
        <v>428</v>
      </c>
      <c r="AP28" s="16">
        <v>7.3943946232147395E-2</v>
      </c>
      <c r="AQ28" s="18">
        <v>2.67606352773448E-3</v>
      </c>
      <c r="AR28" s="22">
        <v>5.1841148526403577E-3</v>
      </c>
      <c r="AS28" s="19">
        <v>9.5352454454023239E-2</v>
      </c>
      <c r="AT28" s="14">
        <f>INDEX('[2]Country Coding'!$AD$3:$AD$406,MATCH(AN28,[2]!nISO3,0))</f>
        <v>1</v>
      </c>
      <c r="AU28" s="14">
        <v>1</v>
      </c>
      <c r="AV28" s="14">
        <v>3</v>
      </c>
      <c r="AW28" s="14">
        <v>2</v>
      </c>
      <c r="AX28" s="14">
        <f t="shared" si="1"/>
        <v>1.49</v>
      </c>
      <c r="AZ28" t="str">
        <f>INDEX([2]Sheet1!$A$3:$A$406,MATCH(BA28,[2]Sheet1!$B$3:$B$406,0))</f>
        <v>RWA</v>
      </c>
      <c r="BA28" t="s">
        <v>734</v>
      </c>
      <c r="BB28">
        <v>1.22</v>
      </c>
    </row>
    <row r="29" spans="1:54">
      <c r="A29" s="10" t="s">
        <v>385</v>
      </c>
      <c r="B29" s="10" t="s">
        <v>386</v>
      </c>
      <c r="C29" s="16">
        <v>4.249579124579124E-2</v>
      </c>
      <c r="D29" s="18">
        <v>1.0782314735945485E-2</v>
      </c>
      <c r="E29" s="17">
        <v>4.6450217907833671E-2</v>
      </c>
      <c r="G29" s="10" t="s">
        <v>247</v>
      </c>
      <c r="H29" s="10" t="s">
        <v>248</v>
      </c>
      <c r="I29" s="16">
        <v>5.202983593157004E-2</v>
      </c>
      <c r="J29" s="18">
        <v>-2.4730335619540917E-3</v>
      </c>
      <c r="K29" s="17">
        <v>8.5921723244713165E-3</v>
      </c>
      <c r="M29" s="10" t="s">
        <v>497</v>
      </c>
      <c r="N29" s="10" t="s">
        <v>498</v>
      </c>
      <c r="O29" s="16">
        <v>2.3438735177865606E-2</v>
      </c>
      <c r="P29" s="18">
        <v>-1.4858251240648842E-2</v>
      </c>
      <c r="Q29" s="17">
        <v>0.36926051399964038</v>
      </c>
      <c r="T29" s="10" t="s">
        <v>283</v>
      </c>
      <c r="U29" s="10" t="s">
        <v>284</v>
      </c>
      <c r="V29" s="16">
        <v>1.1038710655612263E-2</v>
      </c>
      <c r="W29" s="18">
        <v>5.7858150193410866E-3</v>
      </c>
      <c r="X29" s="17">
        <v>0.63701989015262428</v>
      </c>
      <c r="Y29" s="19">
        <f t="shared" si="0"/>
        <v>5.7325230810340952E-2</v>
      </c>
      <c r="AB29" s="30" t="s">
        <v>493</v>
      </c>
      <c r="AC29" s="30" t="s">
        <v>494</v>
      </c>
      <c r="AD29" s="16">
        <v>1.4867565186751234E-2</v>
      </c>
      <c r="AE29" s="18">
        <v>3.0970731316772981E-3</v>
      </c>
      <c r="AF29" s="22">
        <v>0.15034190891400781</v>
      </c>
      <c r="AG29" s="19">
        <v>3.9644150240169616E-2</v>
      </c>
      <c r="AH29" s="14">
        <f>INDEX('[2]Country Coding'!$AD$3:$AD$406,MATCH(AB29,[2]!nISO3,0))</f>
        <v>1</v>
      </c>
      <c r="AI29" s="14">
        <v>1</v>
      </c>
      <c r="AJ29" s="14">
        <v>2</v>
      </c>
      <c r="AK29" s="14">
        <v>2</v>
      </c>
      <c r="AN29" s="29" t="s">
        <v>591</v>
      </c>
      <c r="AO29" s="29" t="s">
        <v>592</v>
      </c>
      <c r="AP29" s="16">
        <v>2.5950005457150805E-2</v>
      </c>
      <c r="AQ29" s="18">
        <v>8.5035268032893432E-4</v>
      </c>
      <c r="AR29" s="22">
        <v>2.8248226470205234E-3</v>
      </c>
      <c r="AS29" s="19">
        <v>3.2752826899782282E-2</v>
      </c>
      <c r="AT29" s="14">
        <f>INDEX('[2]Country Coding'!$AD$3:$AD$406,MATCH(AN29,[2]!nISO3,0))</f>
        <v>1</v>
      </c>
      <c r="AU29" s="14">
        <v>1</v>
      </c>
      <c r="AV29" s="14">
        <v>3</v>
      </c>
      <c r="AW29" s="14">
        <v>2</v>
      </c>
      <c r="AX29" s="14">
        <f t="shared" si="1"/>
        <v>1.45</v>
      </c>
      <c r="AZ29" t="str">
        <f>INDEX([2]Sheet1!$A$3:$A$406,MATCH(BA29,[2]Sheet1!$B$3:$B$406,0))</f>
        <v>TJK</v>
      </c>
      <c r="BA29" t="s">
        <v>732</v>
      </c>
      <c r="BB29">
        <v>1.22</v>
      </c>
    </row>
    <row r="30" spans="1:54">
      <c r="A30" s="10" t="s">
        <v>307</v>
      </c>
      <c r="B30" s="10" t="s">
        <v>308</v>
      </c>
      <c r="C30" s="16">
        <v>4.1658441558441561E-2</v>
      </c>
      <c r="D30" s="18">
        <v>-2.3244308225845705E-2</v>
      </c>
      <c r="E30" s="17">
        <v>0.43761642100024567</v>
      </c>
      <c r="G30" s="10" t="s">
        <v>499</v>
      </c>
      <c r="H30" s="10" t="s">
        <v>500</v>
      </c>
      <c r="I30" s="16">
        <v>1.0470212327355186E-2</v>
      </c>
      <c r="J30" s="18">
        <v>-2.4198319020964434E-3</v>
      </c>
      <c r="K30" s="17">
        <v>0.10362525252104272</v>
      </c>
      <c r="M30" s="10" t="s">
        <v>555</v>
      </c>
      <c r="N30" s="10" t="s">
        <v>556</v>
      </c>
      <c r="O30" s="16">
        <v>5.6268491365265558E-2</v>
      </c>
      <c r="P30" s="18">
        <v>-3.3470265245186932E-2</v>
      </c>
      <c r="Q30" s="17">
        <v>0.36873939037027742</v>
      </c>
      <c r="T30" s="10" t="s">
        <v>543</v>
      </c>
      <c r="U30" s="10" t="s">
        <v>544</v>
      </c>
      <c r="V30" s="16">
        <v>8.6938999187275053E-3</v>
      </c>
      <c r="W30" s="18">
        <v>5.5406159313869481E-3</v>
      </c>
      <c r="X30" s="17">
        <v>0.3983812353973038</v>
      </c>
      <c r="Y30" s="19">
        <f t="shared" si="0"/>
        <v>5.3018827369823093E-2</v>
      </c>
      <c r="AB30" s="30" t="s">
        <v>421</v>
      </c>
      <c r="AC30" s="30" t="s">
        <v>422</v>
      </c>
      <c r="AD30" s="16">
        <v>1.9550991633344575E-2</v>
      </c>
      <c r="AE30" s="18">
        <v>2.4574591777868663E-3</v>
      </c>
      <c r="AF30" s="22">
        <v>6.6235522873299341E-2</v>
      </c>
      <c r="AG30" s="19">
        <v>3.9210665055639506E-2</v>
      </c>
      <c r="AH30" s="14">
        <f>INDEX('[2]Country Coding'!$AD$3:$AD$406,MATCH(AB30,[2]!nISO3,0))</f>
        <v>1</v>
      </c>
      <c r="AI30" s="14">
        <v>1</v>
      </c>
      <c r="AJ30" s="14">
        <v>2</v>
      </c>
      <c r="AK30" s="14">
        <v>2</v>
      </c>
      <c r="AN30" s="29" t="s">
        <v>247</v>
      </c>
      <c r="AO30" s="29" t="s">
        <v>248</v>
      </c>
      <c r="AP30" s="16">
        <v>5.202983593157004E-2</v>
      </c>
      <c r="AQ30" s="18">
        <v>-2.4730335619540917E-3</v>
      </c>
      <c r="AR30" s="22">
        <v>8.5921723244713165E-3</v>
      </c>
      <c r="AS30" s="19">
        <v>3.2245567435937303E-2</v>
      </c>
      <c r="AT30" s="14">
        <f>INDEX('[2]Country Coding'!$AD$3:$AD$406,MATCH(AN30,[2]!nISO3,0))</f>
        <v>1</v>
      </c>
      <c r="AU30" s="14">
        <v>1</v>
      </c>
      <c r="AV30" s="14">
        <v>3</v>
      </c>
      <c r="AW30" s="14">
        <v>2</v>
      </c>
      <c r="AX30" s="14" t="e">
        <f t="shared" si="1"/>
        <v>#N/A</v>
      </c>
      <c r="AZ30" t="str">
        <f>INDEX([2]Sheet1!$A$3:$A$406,MATCH(BA30,[2]Sheet1!$B$3:$B$406,0))</f>
        <v>BWA</v>
      </c>
      <c r="BA30" t="s">
        <v>730</v>
      </c>
      <c r="BB30">
        <v>1.2</v>
      </c>
    </row>
    <row r="31" spans="1:54">
      <c r="A31" s="10" t="s">
        <v>251</v>
      </c>
      <c r="B31" s="10" t="s">
        <v>252</v>
      </c>
      <c r="C31" s="16">
        <v>4.0782460311683692E-2</v>
      </c>
      <c r="D31" s="18">
        <v>-3.076280828751588E-3</v>
      </c>
      <c r="E31" s="17">
        <v>1.8834133095958439E-2</v>
      </c>
      <c r="G31" s="10" t="s">
        <v>453</v>
      </c>
      <c r="H31" s="10" t="s">
        <v>454</v>
      </c>
      <c r="I31" s="16">
        <v>1.7666108946608947E-2</v>
      </c>
      <c r="J31" s="18">
        <v>-2.2540082136772934E-3</v>
      </c>
      <c r="K31" s="17">
        <v>7.6119584851969249E-2</v>
      </c>
      <c r="M31" s="10" t="s">
        <v>347</v>
      </c>
      <c r="N31" s="10" t="s">
        <v>348</v>
      </c>
      <c r="O31" s="16">
        <v>2.8015209962112615E-3</v>
      </c>
      <c r="P31" s="18">
        <v>1.1708649202581149E-3</v>
      </c>
      <c r="Q31" s="17">
        <v>0.36538701735052431</v>
      </c>
      <c r="T31" s="10" t="s">
        <v>547</v>
      </c>
      <c r="U31" s="10" t="s">
        <v>548</v>
      </c>
      <c r="V31" s="16">
        <v>2.0396408106903262E-2</v>
      </c>
      <c r="W31" s="18">
        <v>4.0014774729839019E-3</v>
      </c>
      <c r="X31" s="17">
        <v>0.13948385082237941</v>
      </c>
      <c r="Y31" s="19">
        <f t="shared" si="0"/>
        <v>5.2408227890774477E-2</v>
      </c>
      <c r="AB31" s="30" t="s">
        <v>553</v>
      </c>
      <c r="AC31" s="30" t="s">
        <v>554</v>
      </c>
      <c r="AD31" s="16">
        <v>1.1507135642135641E-2</v>
      </c>
      <c r="AE31" s="18">
        <v>1.7326213038452176E-3</v>
      </c>
      <c r="AF31" s="22">
        <v>0.13295978021960833</v>
      </c>
      <c r="AG31" s="19">
        <v>2.5368106072897384E-2</v>
      </c>
      <c r="AH31" s="14">
        <f>INDEX('[2]Country Coding'!$AD$3:$AD$406,MATCH(AB31,[2]!nISO3,0))</f>
        <v>1</v>
      </c>
      <c r="AI31" s="14">
        <v>1</v>
      </c>
      <c r="AJ31" s="14">
        <v>2</v>
      </c>
      <c r="AK31" s="14">
        <v>2</v>
      </c>
      <c r="AN31" s="29" t="s">
        <v>533</v>
      </c>
      <c r="AO31" s="29" t="s">
        <v>534</v>
      </c>
      <c r="AP31" s="16">
        <v>5.9379850972249265E-2</v>
      </c>
      <c r="AQ31" s="18">
        <v>-2.9279226545713883E-3</v>
      </c>
      <c r="AR31" s="22">
        <v>1.2337184173446468E-2</v>
      </c>
      <c r="AS31" s="19">
        <v>3.5956469735678162E-2</v>
      </c>
      <c r="AT31" s="14">
        <f>INDEX('[2]Country Coding'!$AD$3:$AD$406,MATCH(AN31,[2]!nISO3,0))</f>
        <v>1</v>
      </c>
      <c r="AU31" s="14">
        <v>1</v>
      </c>
      <c r="AV31" s="14">
        <v>3</v>
      </c>
      <c r="AW31" s="14">
        <v>2</v>
      </c>
      <c r="AX31" s="14">
        <f t="shared" si="1"/>
        <v>1.35</v>
      </c>
      <c r="AZ31" t="str">
        <f>INDEX([2]Sheet1!$A$3:$A$406,MATCH(BA31,[2]Sheet1!$B$3:$B$406,0))</f>
        <v>MDG</v>
      </c>
      <c r="BA31" t="s">
        <v>729</v>
      </c>
      <c r="BB31">
        <v>1.18</v>
      </c>
    </row>
    <row r="32" spans="1:54">
      <c r="A32" s="10" t="s">
        <v>531</v>
      </c>
      <c r="B32" s="10" t="s">
        <v>532</v>
      </c>
      <c r="C32" s="16">
        <v>3.8427581298155836E-2</v>
      </c>
      <c r="D32" s="18">
        <v>-1.9645769649441931E-3</v>
      </c>
      <c r="E32" s="17">
        <v>3.126549308710843E-2</v>
      </c>
      <c r="G32" s="10" t="s">
        <v>531</v>
      </c>
      <c r="H32" s="10" t="s">
        <v>532</v>
      </c>
      <c r="I32" s="16">
        <v>3.8427581298155836E-2</v>
      </c>
      <c r="J32" s="18">
        <v>-1.9645769649441931E-3</v>
      </c>
      <c r="K32" s="17">
        <v>3.126549308710843E-2</v>
      </c>
      <c r="M32" s="10" t="s">
        <v>371</v>
      </c>
      <c r="N32" s="10" t="s">
        <v>372</v>
      </c>
      <c r="O32" s="16">
        <v>2.8193733294689727E-4</v>
      </c>
      <c r="P32" s="18">
        <v>1.897872021681237E-4</v>
      </c>
      <c r="Q32" s="17">
        <v>0.36404018797585846</v>
      </c>
      <c r="T32" s="10" t="s">
        <v>291</v>
      </c>
      <c r="U32" s="10" t="s">
        <v>292</v>
      </c>
      <c r="V32" s="16">
        <v>2.1381644419872049E-2</v>
      </c>
      <c r="W32" s="18">
        <v>2.9129938672689624E-3</v>
      </c>
      <c r="X32" s="17">
        <v>6.1847468223139634E-2</v>
      </c>
      <c r="Y32" s="19">
        <f t="shared" si="0"/>
        <v>4.4685595358023744E-2</v>
      </c>
      <c r="AB32" s="30" t="s">
        <v>567</v>
      </c>
      <c r="AC32" s="30" t="s">
        <v>568</v>
      </c>
      <c r="AD32" s="16">
        <v>6.0499739537823597E-3</v>
      </c>
      <c r="AE32" s="18">
        <v>7.8494648900265078E-4</v>
      </c>
      <c r="AF32" s="22">
        <v>0.19442407846027271</v>
      </c>
      <c r="AG32" s="19">
        <v>1.2329545865803565E-2</v>
      </c>
      <c r="AH32" s="14">
        <f>INDEX('[2]Country Coding'!$AD$3:$AD$406,MATCH(AB32,[2]!nISO3,0))</f>
        <v>1</v>
      </c>
      <c r="AI32" s="14">
        <v>1</v>
      </c>
      <c r="AJ32" s="14">
        <v>2</v>
      </c>
      <c r="AK32" s="14">
        <v>2</v>
      </c>
      <c r="AN32" s="29" t="s">
        <v>353</v>
      </c>
      <c r="AO32" s="29" t="s">
        <v>354</v>
      </c>
      <c r="AP32" s="16">
        <v>3.5894221685588583E-2</v>
      </c>
      <c r="AQ32" s="18">
        <v>-3.1436604745819384E-3</v>
      </c>
      <c r="AR32" s="22">
        <v>7.0482745140282702E-2</v>
      </c>
      <c r="AS32" s="19">
        <v>1.0744937888933076E-2</v>
      </c>
      <c r="AT32" s="14">
        <f>INDEX('[2]Country Coding'!$AD$3:$AD$406,MATCH(AN32,[2]!nISO3,0))</f>
        <v>1</v>
      </c>
      <c r="AU32" s="14">
        <v>1</v>
      </c>
      <c r="AV32" s="14">
        <v>3</v>
      </c>
      <c r="AW32" s="14">
        <v>2</v>
      </c>
      <c r="AX32" s="14">
        <f t="shared" si="1"/>
        <v>1.1599999999999999</v>
      </c>
      <c r="AZ32" t="str">
        <f>INDEX([2]Sheet1!$A$3:$A$406,MATCH(BA32,[2]Sheet1!$B$3:$B$406,0))</f>
        <v>HTI</v>
      </c>
      <c r="BA32" t="s">
        <v>728</v>
      </c>
      <c r="BB32">
        <v>1.1599999999999999</v>
      </c>
    </row>
    <row r="33" spans="1:54">
      <c r="A33" s="10" t="s">
        <v>509</v>
      </c>
      <c r="B33" s="10" t="s">
        <v>510</v>
      </c>
      <c r="C33" s="16">
        <v>3.8030660693187966E-2</v>
      </c>
      <c r="D33" s="18">
        <v>-1.6759638942484032E-2</v>
      </c>
      <c r="E33" s="17">
        <v>0.40808598681935743</v>
      </c>
      <c r="G33" s="10" t="s">
        <v>419</v>
      </c>
      <c r="H33" s="10" t="s">
        <v>420</v>
      </c>
      <c r="I33" s="16">
        <v>5.1095266389384036E-3</v>
      </c>
      <c r="J33" s="18">
        <v>-9.9443136141452618E-4</v>
      </c>
      <c r="K33" s="17">
        <v>3.2590645448017569E-2</v>
      </c>
      <c r="M33" s="10" t="s">
        <v>489</v>
      </c>
      <c r="N33" s="10" t="s">
        <v>490</v>
      </c>
      <c r="O33" s="16">
        <v>5.6838053067952631E-4</v>
      </c>
      <c r="P33" s="18">
        <v>1.4986903954093879E-4</v>
      </c>
      <c r="Q33" s="17">
        <v>0.36102598560664578</v>
      </c>
      <c r="T33" s="10" t="s">
        <v>349</v>
      </c>
      <c r="U33" s="10" t="s">
        <v>350</v>
      </c>
      <c r="V33" s="16">
        <v>8.9777803157200138E-3</v>
      </c>
      <c r="W33" s="18">
        <v>4.0763990844340948E-3</v>
      </c>
      <c r="X33" s="17">
        <v>0.5579084708995069</v>
      </c>
      <c r="Y33" s="19">
        <f t="shared" si="0"/>
        <v>4.1588972991192769E-2</v>
      </c>
      <c r="AB33" s="30" t="s">
        <v>463</v>
      </c>
      <c r="AC33" s="30" t="s">
        <v>464</v>
      </c>
      <c r="AD33" s="16">
        <v>3.2180857178738748E-3</v>
      </c>
      <c r="AE33" s="18">
        <v>2.7669226608364013E-4</v>
      </c>
      <c r="AF33" s="22">
        <v>2.4860552622182504E-2</v>
      </c>
      <c r="AG33" s="19">
        <v>5.4316238465429954E-3</v>
      </c>
      <c r="AH33" s="14">
        <f>INDEX('[2]Country Coding'!$AD$3:$AD$406,MATCH(AB33,[2]!nISO3,0))</f>
        <v>1</v>
      </c>
      <c r="AI33" s="14">
        <v>1</v>
      </c>
      <c r="AJ33" s="14">
        <v>2</v>
      </c>
      <c r="AK33" s="14">
        <v>2</v>
      </c>
      <c r="AN33" s="29" t="s">
        <v>212</v>
      </c>
      <c r="AO33" s="29" t="s">
        <v>213</v>
      </c>
      <c r="AP33" s="16">
        <v>4.4053723305688866E-2</v>
      </c>
      <c r="AQ33" s="18">
        <v>-5.7029000042732947E-3</v>
      </c>
      <c r="AR33" s="22">
        <v>1.8286778405013481E-2</v>
      </c>
      <c r="AS33" s="19">
        <v>0</v>
      </c>
      <c r="AT33" s="14">
        <f>INDEX('[2]Country Coding'!$AD$3:$AD$406,MATCH(AN33,[2]!nISO3,0))</f>
        <v>1</v>
      </c>
      <c r="AU33" s="14">
        <v>1</v>
      </c>
      <c r="AV33" s="14">
        <v>3</v>
      </c>
      <c r="AW33" s="14">
        <v>2</v>
      </c>
      <c r="AX33" s="14">
        <f t="shared" si="1"/>
        <v>0.3</v>
      </c>
      <c r="AZ33" t="str">
        <f>INDEX([2]Sheet1!$A$3:$A$406,MATCH(BA33,[2]Sheet1!$B$3:$B$406,0))</f>
        <v>IRQ</v>
      </c>
      <c r="BA33" t="s">
        <v>726</v>
      </c>
      <c r="BB33">
        <v>1.1599999999999999</v>
      </c>
    </row>
    <row r="34" spans="1:54">
      <c r="A34" s="10" t="s">
        <v>355</v>
      </c>
      <c r="B34" s="10" t="s">
        <v>356</v>
      </c>
      <c r="C34" s="16">
        <v>3.6252655478552345E-2</v>
      </c>
      <c r="D34" s="18">
        <v>1.1165413831349646E-2</v>
      </c>
      <c r="E34" s="17">
        <v>0.18200165889722403</v>
      </c>
      <c r="G34" s="10" t="s">
        <v>289</v>
      </c>
      <c r="H34" s="10" t="s">
        <v>290</v>
      </c>
      <c r="I34" s="16">
        <v>1.0903875951994619E-3</v>
      </c>
      <c r="J34" s="18">
        <v>-4.6672814964609469E-4</v>
      </c>
      <c r="K34" s="17">
        <v>0.51211142490114991</v>
      </c>
      <c r="M34" s="10" t="s">
        <v>457</v>
      </c>
      <c r="N34" s="10" t="s">
        <v>458</v>
      </c>
      <c r="O34" s="16">
        <v>2.9989584245928609E-4</v>
      </c>
      <c r="P34" s="18">
        <v>-7.0168732429975729E-5</v>
      </c>
      <c r="Q34" s="17">
        <v>0.3536691812395365</v>
      </c>
      <c r="T34" s="10" t="s">
        <v>493</v>
      </c>
      <c r="U34" s="10" t="s">
        <v>494</v>
      </c>
      <c r="V34" s="16">
        <v>1.4867565186751234E-2</v>
      </c>
      <c r="W34" s="18">
        <v>3.0970731316772981E-3</v>
      </c>
      <c r="X34" s="17">
        <v>0.15034190891400781</v>
      </c>
      <c r="Y34" s="19">
        <f t="shared" si="0"/>
        <v>3.9644150240169616E-2</v>
      </c>
      <c r="AB34" s="30" t="s">
        <v>219</v>
      </c>
      <c r="AC34" s="30" t="s">
        <v>220</v>
      </c>
      <c r="AD34" s="16">
        <v>1.7536023758245981E-2</v>
      </c>
      <c r="AE34" s="18">
        <v>2.6312586619230502E-4</v>
      </c>
      <c r="AF34" s="22">
        <v>8.0430953534332318E-4</v>
      </c>
      <c r="AG34" s="19">
        <v>1.964103068778442E-2</v>
      </c>
      <c r="AH34" s="14">
        <f>INDEX('[2]Country Coding'!$AD$3:$AD$406,MATCH(AB34,[2]!nISO3,0))</f>
        <v>1</v>
      </c>
      <c r="AI34" s="14">
        <v>1</v>
      </c>
      <c r="AJ34" s="14">
        <v>2</v>
      </c>
      <c r="AK34" s="14">
        <v>2</v>
      </c>
      <c r="AN34" s="29" t="s">
        <v>333</v>
      </c>
      <c r="AO34" s="29" t="s">
        <v>334</v>
      </c>
      <c r="AP34" s="16">
        <v>3.2549882154882151E-2</v>
      </c>
      <c r="AQ34" s="18">
        <v>-8.1715782935831913E-3</v>
      </c>
      <c r="AR34" s="22">
        <v>8.0343152957992131E-2</v>
      </c>
      <c r="AS34" s="19">
        <v>0</v>
      </c>
      <c r="AT34" s="14">
        <f>INDEX('[2]Country Coding'!$AD$3:$AD$406,MATCH(AN34,[2]!nISO3,0))</f>
        <v>1</v>
      </c>
      <c r="AU34" s="14">
        <v>1</v>
      </c>
      <c r="AV34" s="14">
        <v>3</v>
      </c>
      <c r="AW34" s="14">
        <v>2</v>
      </c>
      <c r="AX34" s="14" t="e">
        <f t="shared" si="1"/>
        <v>#N/A</v>
      </c>
      <c r="AZ34" t="str">
        <f>INDEX([2]Sheet1!$A$3:$A$406,MATCH(BA34,[2]Sheet1!$B$3:$B$406,0))</f>
        <v>SEN</v>
      </c>
      <c r="BA34" t="s">
        <v>727</v>
      </c>
      <c r="BB34">
        <v>1.1599999999999999</v>
      </c>
    </row>
    <row r="35" spans="1:54">
      <c r="A35" s="10" t="s">
        <v>353</v>
      </c>
      <c r="B35" s="10" t="s">
        <v>354</v>
      </c>
      <c r="C35" s="16">
        <v>3.5894221685588583E-2</v>
      </c>
      <c r="D35" s="18">
        <v>-3.1436604745819384E-3</v>
      </c>
      <c r="E35" s="17">
        <v>7.0482745140282702E-2</v>
      </c>
      <c r="G35" s="10" t="s">
        <v>529</v>
      </c>
      <c r="H35" s="10" t="s">
        <v>530</v>
      </c>
      <c r="I35" s="16">
        <v>5.5327654656012861E-3</v>
      </c>
      <c r="J35" s="18">
        <v>-3.2104170784807626E-4</v>
      </c>
      <c r="K35" s="17">
        <v>3.2239617786198158E-3</v>
      </c>
      <c r="M35" s="10" t="s">
        <v>351</v>
      </c>
      <c r="N35" s="10" t="s">
        <v>352</v>
      </c>
      <c r="O35" s="16">
        <v>4.6369865090192509E-2</v>
      </c>
      <c r="P35" s="18">
        <v>1.7544510901269201E-2</v>
      </c>
      <c r="Q35" s="17">
        <v>0.35317180169101264</v>
      </c>
      <c r="T35" s="10" t="s">
        <v>227</v>
      </c>
      <c r="U35" s="10" t="s">
        <v>228</v>
      </c>
      <c r="V35" s="16">
        <v>3.3387046915775528E-2</v>
      </c>
      <c r="W35" s="18">
        <v>7.804017545783936E-4</v>
      </c>
      <c r="X35" s="17">
        <v>4.2950831676908567E-4</v>
      </c>
      <c r="Y35" s="19">
        <f t="shared" ref="Y35:Y66" si="2">MAX(V35+8*W35,0)</f>
        <v>3.9630260952402678E-2</v>
      </c>
      <c r="AB35" s="30" t="s">
        <v>453</v>
      </c>
      <c r="AC35" s="30" t="s">
        <v>454</v>
      </c>
      <c r="AD35" s="16">
        <v>1.7666108946608947E-2</v>
      </c>
      <c r="AE35" s="18">
        <v>-2.2540082136772934E-3</v>
      </c>
      <c r="AF35" s="22">
        <v>7.6119584851969249E-2</v>
      </c>
      <c r="AG35" s="19">
        <v>0</v>
      </c>
      <c r="AH35" s="14">
        <f>INDEX('[2]Country Coding'!$AD$3:$AD$406,MATCH(AB35,[2]!nISO3,0))</f>
        <v>1</v>
      </c>
      <c r="AI35" s="14">
        <v>1</v>
      </c>
      <c r="AJ35" s="14">
        <v>2</v>
      </c>
      <c r="AK35" s="14">
        <v>2</v>
      </c>
      <c r="AN35" s="29" t="s">
        <v>237</v>
      </c>
      <c r="AO35" s="29" t="s">
        <v>238</v>
      </c>
      <c r="AP35" s="16">
        <v>0.11075515983650584</v>
      </c>
      <c r="AQ35" s="18">
        <v>-1.0275476370926465E-2</v>
      </c>
      <c r="AR35" s="22">
        <v>8.369085855475282E-2</v>
      </c>
      <c r="AS35" s="19">
        <v>2.855134886909412E-2</v>
      </c>
      <c r="AT35" s="14">
        <f>INDEX('[2]Country Coding'!$AD$3:$AD$406,MATCH(AN35,[2]!nISO3,0))</f>
        <v>1</v>
      </c>
      <c r="AU35" s="14">
        <v>1</v>
      </c>
      <c r="AV35" s="14">
        <v>3</v>
      </c>
      <c r="AW35" s="14">
        <v>2</v>
      </c>
      <c r="AX35" s="14">
        <f t="shared" si="1"/>
        <v>2.09</v>
      </c>
      <c r="AZ35" t="str">
        <f>INDEX([2]Sheet1!$A$3:$A$406,MATCH(BA35,[2]Sheet1!$B$3:$B$406,0))</f>
        <v>MLI</v>
      </c>
      <c r="BA35" t="s">
        <v>725</v>
      </c>
      <c r="BB35">
        <v>1.1499999999999999</v>
      </c>
    </row>
    <row r="36" spans="1:54">
      <c r="A36" s="10" t="s">
        <v>227</v>
      </c>
      <c r="B36" s="10" t="s">
        <v>228</v>
      </c>
      <c r="C36" s="16">
        <v>3.3387046915775528E-2</v>
      </c>
      <c r="D36" s="18">
        <v>7.804017545783936E-4</v>
      </c>
      <c r="E36" s="17">
        <v>4.2950831676908567E-4</v>
      </c>
      <c r="G36" s="10" t="s">
        <v>221</v>
      </c>
      <c r="H36" s="10" t="s">
        <v>222</v>
      </c>
      <c r="I36" s="16">
        <v>7.0248837582170917E-2</v>
      </c>
      <c r="J36" s="18">
        <v>-2.5339363456910292E-4</v>
      </c>
      <c r="K36" s="17">
        <v>3.1926541431896373E-5</v>
      </c>
      <c r="M36" s="10" t="s">
        <v>447</v>
      </c>
      <c r="N36" s="10" t="s">
        <v>448</v>
      </c>
      <c r="O36" s="16">
        <v>5.1314400405147106E-3</v>
      </c>
      <c r="P36" s="18">
        <v>2.6987602007713879E-3</v>
      </c>
      <c r="Q36" s="17">
        <v>0.35193439446718933</v>
      </c>
      <c r="T36" s="10" t="s">
        <v>421</v>
      </c>
      <c r="U36" s="10" t="s">
        <v>422</v>
      </c>
      <c r="V36" s="16">
        <v>1.9550991633344575E-2</v>
      </c>
      <c r="W36" s="18">
        <v>2.4574591777868663E-3</v>
      </c>
      <c r="X36" s="17">
        <v>6.6235522873299341E-2</v>
      </c>
      <c r="Y36" s="19">
        <f t="shared" si="2"/>
        <v>3.9210665055639506E-2</v>
      </c>
      <c r="AB36" s="30" t="s">
        <v>285</v>
      </c>
      <c r="AC36" s="30" t="s">
        <v>286</v>
      </c>
      <c r="AD36" s="16">
        <v>1.0259993704752913E-2</v>
      </c>
      <c r="AE36" s="18">
        <v>-4.5272620662030489E-3</v>
      </c>
      <c r="AF36" s="22">
        <v>0.15279186029191644</v>
      </c>
      <c r="AG36" s="19">
        <v>0</v>
      </c>
      <c r="AH36" s="14">
        <f>INDEX('[2]Country Coding'!$AD$3:$AD$406,MATCH(AB36,[2]!nISO3,0))</f>
        <v>1</v>
      </c>
      <c r="AI36" s="14">
        <v>1</v>
      </c>
      <c r="AJ36" s="14">
        <v>2</v>
      </c>
      <c r="AK36" s="14">
        <v>2</v>
      </c>
      <c r="AN36" s="29" t="s">
        <v>339</v>
      </c>
      <c r="AO36" s="29" t="s">
        <v>340</v>
      </c>
      <c r="AP36" s="16">
        <v>4.9619284205005623E-2</v>
      </c>
      <c r="AQ36" s="18">
        <v>-1.8088405998327894E-2</v>
      </c>
      <c r="AR36" s="22">
        <v>0.17919891767204296</v>
      </c>
      <c r="AS36" s="19">
        <v>0</v>
      </c>
      <c r="AT36" s="14">
        <f>INDEX('[2]Country Coding'!$AD$3:$AD$406,MATCH(AN36,[2]!nISO3,0))</f>
        <v>1</v>
      </c>
      <c r="AU36" s="14">
        <v>1</v>
      </c>
      <c r="AV36" s="14">
        <v>3</v>
      </c>
      <c r="AW36" s="14">
        <v>2</v>
      </c>
      <c r="AX36" s="14" t="e">
        <f t="shared" si="1"/>
        <v>#N/A</v>
      </c>
      <c r="AZ36" t="str">
        <f>INDEX([2]Sheet1!$A$3:$A$406,MATCH(BA36,[2]Sheet1!$B$3:$B$406,0))</f>
        <v>VNM</v>
      </c>
      <c r="BA36" t="s">
        <v>724</v>
      </c>
      <c r="BB36">
        <v>1.1299999999999999</v>
      </c>
    </row>
    <row r="37" spans="1:54">
      <c r="A37" s="10" t="s">
        <v>333</v>
      </c>
      <c r="B37" s="10" t="s">
        <v>334</v>
      </c>
      <c r="C37" s="16">
        <v>3.2549882154882151E-2</v>
      </c>
      <c r="D37" s="18">
        <v>-8.1715782935831913E-3</v>
      </c>
      <c r="E37" s="17">
        <v>8.0343152957992131E-2</v>
      </c>
      <c r="G37" s="10" t="s">
        <v>559</v>
      </c>
      <c r="H37" s="10" t="s">
        <v>560</v>
      </c>
      <c r="I37" s="16">
        <v>1.0374322252256524E-3</v>
      </c>
      <c r="J37" s="18">
        <v>-2.0523843420165136E-4</v>
      </c>
      <c r="K37" s="17">
        <v>6.2909933942340096E-2</v>
      </c>
      <c r="M37" s="10" t="s">
        <v>233</v>
      </c>
      <c r="N37" s="10" t="s">
        <v>234</v>
      </c>
      <c r="O37" s="16">
        <v>3.4920634920634921E-3</v>
      </c>
      <c r="P37" s="18">
        <v>1.7032733025066924E-3</v>
      </c>
      <c r="Q37" s="17">
        <v>0.34266458011925999</v>
      </c>
      <c r="T37" s="10" t="s">
        <v>533</v>
      </c>
      <c r="U37" s="10" t="s">
        <v>534</v>
      </c>
      <c r="V37" s="16">
        <v>5.9379850972249265E-2</v>
      </c>
      <c r="W37" s="18">
        <v>-2.9279226545713883E-3</v>
      </c>
      <c r="X37" s="17">
        <v>1.2337184173446468E-2</v>
      </c>
      <c r="Y37" s="19">
        <f t="shared" si="2"/>
        <v>3.5956469735678162E-2</v>
      </c>
      <c r="AB37" s="30" t="s">
        <v>263</v>
      </c>
      <c r="AC37" s="30" t="s">
        <v>264</v>
      </c>
      <c r="AD37" s="16">
        <v>2.3214357014558099E-2</v>
      </c>
      <c r="AE37" s="18">
        <v>-5.1591785132432217E-3</v>
      </c>
      <c r="AF37" s="22">
        <v>0.14409741786950184</v>
      </c>
      <c r="AG37" s="19">
        <v>0</v>
      </c>
      <c r="AH37" s="14">
        <f>INDEX('[2]Country Coding'!$AD$3:$AD$406,MATCH(AB37,[2]!nISO3,0))</f>
        <v>1</v>
      </c>
      <c r="AI37" s="14">
        <v>1</v>
      </c>
      <c r="AJ37" s="14">
        <v>2</v>
      </c>
      <c r="AK37" s="14">
        <v>2</v>
      </c>
      <c r="AN37" s="29" t="s">
        <v>537</v>
      </c>
      <c r="AO37" s="29" t="s">
        <v>538</v>
      </c>
      <c r="AP37" s="16">
        <v>0.13521475702736652</v>
      </c>
      <c r="AQ37" s="18">
        <v>2.4406557952962166E-2</v>
      </c>
      <c r="AR37" s="22">
        <v>8.4658127153555238E-2</v>
      </c>
      <c r="AS37" s="19">
        <v>0.33046722065106382</v>
      </c>
      <c r="AT37" s="14">
        <f>INDEX('[2]Country Coding'!$AD$3:$AD$406,MATCH(AN37,[2]!nISO3,0))</f>
        <v>2</v>
      </c>
      <c r="AU37" s="14">
        <v>1</v>
      </c>
      <c r="AV37" s="14">
        <v>3</v>
      </c>
      <c r="AW37" s="14">
        <v>2</v>
      </c>
      <c r="AX37" s="14">
        <f t="shared" si="1"/>
        <v>1.69</v>
      </c>
      <c r="AZ37" t="str">
        <f>INDEX([2]Sheet1!$A$3:$A$406,MATCH(BA37,[2]Sheet1!$B$3:$B$406,0))</f>
        <v>BFA</v>
      </c>
      <c r="BA37" t="s">
        <v>723</v>
      </c>
      <c r="BB37">
        <v>1.1200000000000001</v>
      </c>
    </row>
    <row r="38" spans="1:54">
      <c r="A38" s="10" t="s">
        <v>413</v>
      </c>
      <c r="B38" s="10" t="s">
        <v>414</v>
      </c>
      <c r="C38" s="16">
        <v>3.2450850187524444E-2</v>
      </c>
      <c r="D38" s="18">
        <v>4.3698148329601501E-3</v>
      </c>
      <c r="E38" s="17">
        <v>0.43762359416231078</v>
      </c>
      <c r="G38" s="10" t="s">
        <v>399</v>
      </c>
      <c r="H38" s="10" t="s">
        <v>400</v>
      </c>
      <c r="I38" s="16">
        <v>1.3970037453183524E-3</v>
      </c>
      <c r="J38" s="18">
        <v>-1.9268809537481896E-4</v>
      </c>
      <c r="K38" s="17">
        <v>1.9819593803890381E-2</v>
      </c>
      <c r="M38" s="10" t="s">
        <v>277</v>
      </c>
      <c r="N38" s="10" t="s">
        <v>278</v>
      </c>
      <c r="O38" s="16">
        <v>5.0110479225619758E-2</v>
      </c>
      <c r="P38" s="18">
        <v>1.8510753784783947E-2</v>
      </c>
      <c r="Q38" s="17">
        <v>0.33197404729133512</v>
      </c>
      <c r="T38" s="10" t="s">
        <v>591</v>
      </c>
      <c r="U38" s="10" t="s">
        <v>592</v>
      </c>
      <c r="V38" s="16">
        <v>2.5950005457150805E-2</v>
      </c>
      <c r="W38" s="18">
        <v>8.5035268032893432E-4</v>
      </c>
      <c r="X38" s="17">
        <v>2.8248226470205234E-3</v>
      </c>
      <c r="Y38" s="19">
        <f t="shared" si="2"/>
        <v>3.2752826899782282E-2</v>
      </c>
      <c r="AB38" s="30" t="s">
        <v>479</v>
      </c>
      <c r="AC38" s="30" t="s">
        <v>480</v>
      </c>
      <c r="AD38" s="16">
        <v>2.0417206584431243E-2</v>
      </c>
      <c r="AE38" s="18">
        <v>4.9025150410239235E-3</v>
      </c>
      <c r="AF38" s="22">
        <v>0.23749912674252971</v>
      </c>
      <c r="AG38" s="19">
        <v>5.9637326912622635E-2</v>
      </c>
      <c r="AH38" s="14">
        <f>INDEX('[2]Country Coding'!$AD$3:$AD$406,MATCH(AB38,[2]!nISO3,0))</f>
        <v>2</v>
      </c>
      <c r="AI38" s="14">
        <v>1</v>
      </c>
      <c r="AJ38" s="14">
        <v>2</v>
      </c>
      <c r="AK38" s="14">
        <v>2</v>
      </c>
      <c r="AN38" s="29" t="s">
        <v>355</v>
      </c>
      <c r="AO38" s="29" t="s">
        <v>356</v>
      </c>
      <c r="AP38" s="16">
        <v>3.6252655478552345E-2</v>
      </c>
      <c r="AQ38" s="18">
        <v>1.1165413831349646E-2</v>
      </c>
      <c r="AR38" s="22">
        <v>0.18200165889722403</v>
      </c>
      <c r="AS38" s="19">
        <v>0.12557596612934951</v>
      </c>
      <c r="AT38" s="14">
        <f>INDEX('[2]Country Coding'!$AD$3:$AD$406,MATCH(AN38,[2]!nISO3,0))</f>
        <v>2</v>
      </c>
      <c r="AU38" s="14">
        <v>1</v>
      </c>
      <c r="AV38" s="14">
        <v>3</v>
      </c>
      <c r="AW38" s="14">
        <v>2</v>
      </c>
      <c r="AX38" s="14">
        <f t="shared" si="1"/>
        <v>0.84</v>
      </c>
      <c r="AZ38" t="str">
        <f>INDEX([2]Sheet1!$A$3:$A$406,MATCH(BA38,[2]Sheet1!$B$3:$B$406,0))</f>
        <v>KHM</v>
      </c>
      <c r="BA38" t="s">
        <v>722</v>
      </c>
      <c r="BB38">
        <v>1.1100000000000001</v>
      </c>
    </row>
    <row r="39" spans="1:54">
      <c r="A39" s="10" t="s">
        <v>365</v>
      </c>
      <c r="B39" s="10" t="s">
        <v>366</v>
      </c>
      <c r="C39" s="16">
        <v>3.2265216440809659E-2</v>
      </c>
      <c r="D39" s="18">
        <v>7.1041320527997975E-3</v>
      </c>
      <c r="E39" s="17">
        <v>3.9979440503338293E-2</v>
      </c>
      <c r="G39" s="10" t="s">
        <v>389</v>
      </c>
      <c r="H39" s="10" t="s">
        <v>390</v>
      </c>
      <c r="I39" s="16">
        <v>1.3962685823718246E-3</v>
      </c>
      <c r="J39" s="18">
        <v>-1.2297897902245646E-4</v>
      </c>
      <c r="K39" s="17">
        <v>4.7302355378380755E-2</v>
      </c>
      <c r="M39" s="10" t="s">
        <v>443</v>
      </c>
      <c r="N39" s="10" t="s">
        <v>444</v>
      </c>
      <c r="O39" s="16">
        <v>9.1731613674506292E-4</v>
      </c>
      <c r="P39" s="18">
        <v>3.1245504668535562E-4</v>
      </c>
      <c r="Q39" s="17">
        <v>0.31695351074725614</v>
      </c>
      <c r="T39" s="10" t="s">
        <v>475</v>
      </c>
      <c r="U39" s="10" t="s">
        <v>476</v>
      </c>
      <c r="V39" s="16">
        <v>1.1292721130221129E-2</v>
      </c>
      <c r="W39" s="18">
        <v>2.6664716809015141E-3</v>
      </c>
      <c r="X39" s="17">
        <v>0.22203591991006255</v>
      </c>
      <c r="Y39" s="19">
        <f t="shared" si="2"/>
        <v>3.2624494577433244E-2</v>
      </c>
      <c r="AB39" s="30" t="s">
        <v>315</v>
      </c>
      <c r="AC39" s="30" t="s">
        <v>316</v>
      </c>
      <c r="AD39" s="16">
        <v>5.7019144784081549E-3</v>
      </c>
      <c r="AE39" s="18">
        <v>1.4802032015815854E-3</v>
      </c>
      <c r="AF39" s="22">
        <v>0.17290813677776423</v>
      </c>
      <c r="AG39" s="19">
        <v>1.7543540091060839E-2</v>
      </c>
      <c r="AH39" s="14">
        <f>INDEX('[2]Country Coding'!$AD$3:$AD$406,MATCH(AB39,[2]!nISO3,0))</f>
        <v>2</v>
      </c>
      <c r="AI39" s="14">
        <v>1</v>
      </c>
      <c r="AJ39" s="14">
        <v>2</v>
      </c>
      <c r="AK39" s="14">
        <v>2</v>
      </c>
      <c r="AN39" s="29" t="s">
        <v>385</v>
      </c>
      <c r="AO39" s="29" t="s">
        <v>386</v>
      </c>
      <c r="AP39" s="16">
        <v>4.249579124579124E-2</v>
      </c>
      <c r="AQ39" s="18">
        <v>1.0782314735945485E-2</v>
      </c>
      <c r="AR39" s="22">
        <v>4.6450217907833671E-2</v>
      </c>
      <c r="AS39" s="19">
        <v>0.12875430913335512</v>
      </c>
      <c r="AT39" s="14">
        <f>INDEX('[2]Country Coding'!$AD$3:$AD$406,MATCH(AN39,[2]!nISO3,0))</f>
        <v>2</v>
      </c>
      <c r="AU39" s="14">
        <v>1</v>
      </c>
      <c r="AV39" s="14">
        <v>3</v>
      </c>
      <c r="AW39" s="14">
        <v>2</v>
      </c>
      <c r="AX39" s="14" t="e">
        <f t="shared" si="1"/>
        <v>#N/A</v>
      </c>
      <c r="AZ39" t="str">
        <f>INDEX([2]Sheet1!$A$3:$A$406,MATCH(BA39,[2]Sheet1!$B$3:$B$406,0))</f>
        <v>ZAF</v>
      </c>
      <c r="BA39" t="s">
        <v>720</v>
      </c>
      <c r="BB39">
        <v>1.1000000000000001</v>
      </c>
    </row>
    <row r="40" spans="1:54">
      <c r="A40" s="10" t="s">
        <v>459</v>
      </c>
      <c r="B40" s="10" t="s">
        <v>460</v>
      </c>
      <c r="C40" s="16">
        <v>3.106621526621527E-2</v>
      </c>
      <c r="D40" s="18">
        <v>4.3917403011525663E-3</v>
      </c>
      <c r="E40" s="17">
        <v>9.7252583846843418E-2</v>
      </c>
      <c r="G40" s="10" t="s">
        <v>457</v>
      </c>
      <c r="H40" s="10" t="s">
        <v>458</v>
      </c>
      <c r="I40" s="16">
        <v>2.9989584245928609E-4</v>
      </c>
      <c r="J40" s="18">
        <v>-7.0168732429975729E-5</v>
      </c>
      <c r="K40" s="17">
        <v>0.3536691812395365</v>
      </c>
      <c r="M40" s="10" t="s">
        <v>395</v>
      </c>
      <c r="N40" s="10" t="s">
        <v>396</v>
      </c>
      <c r="O40" s="16">
        <v>1.3136104278018429E-2</v>
      </c>
      <c r="P40" s="18">
        <v>-3.2143292991574464E-3</v>
      </c>
      <c r="Q40" s="17">
        <v>0.31523723075488125</v>
      </c>
      <c r="T40" s="10" t="s">
        <v>247</v>
      </c>
      <c r="U40" s="10" t="s">
        <v>248</v>
      </c>
      <c r="V40" s="16">
        <v>5.202983593157004E-2</v>
      </c>
      <c r="W40" s="18">
        <v>-2.4730335619540917E-3</v>
      </c>
      <c r="X40" s="17">
        <v>8.5921723244713165E-3</v>
      </c>
      <c r="Y40" s="19">
        <f t="shared" si="2"/>
        <v>3.2245567435937303E-2</v>
      </c>
      <c r="AB40" s="30" t="s">
        <v>477</v>
      </c>
      <c r="AC40" s="30" t="s">
        <v>478</v>
      </c>
      <c r="AD40" s="16">
        <v>1.5062866948223404E-2</v>
      </c>
      <c r="AE40" s="18">
        <v>1.4457505068608111E-3</v>
      </c>
      <c r="AF40" s="22">
        <v>0.10325849157122419</v>
      </c>
      <c r="AG40" s="19">
        <v>2.6628871003109893E-2</v>
      </c>
      <c r="AH40" s="14">
        <f>INDEX('[2]Country Coding'!$AD$3:$AD$406,MATCH(AB40,[2]!nISO3,0))</f>
        <v>2</v>
      </c>
      <c r="AI40" s="14">
        <v>1</v>
      </c>
      <c r="AJ40" s="14">
        <v>2</v>
      </c>
      <c r="AK40" s="14">
        <v>2</v>
      </c>
      <c r="AN40" s="29" t="s">
        <v>401</v>
      </c>
      <c r="AO40" s="29" t="s">
        <v>402</v>
      </c>
      <c r="AP40" s="16">
        <v>5.1459922277102894E-2</v>
      </c>
      <c r="AQ40" s="18">
        <v>1.0647560519528603E-2</v>
      </c>
      <c r="AR40" s="22">
        <v>0.20244751174536096</v>
      </c>
      <c r="AS40" s="19">
        <v>0.13664040643333172</v>
      </c>
      <c r="AT40" s="14">
        <f>INDEX('[2]Country Coding'!$AD$3:$AD$406,MATCH(AN40,[2]!nISO3,0))</f>
        <v>2</v>
      </c>
      <c r="AU40" s="14">
        <v>1</v>
      </c>
      <c r="AV40" s="14">
        <v>3</v>
      </c>
      <c r="AW40" s="14">
        <v>2</v>
      </c>
      <c r="AX40" s="14">
        <f t="shared" si="1"/>
        <v>1.28</v>
      </c>
      <c r="AZ40" t="str">
        <f>INDEX([2]Sheet1!$A$3:$A$406,MATCH(BA40,[2]Sheet1!$B$3:$B$406,0))</f>
        <v>UGA</v>
      </c>
      <c r="BA40" t="s">
        <v>721</v>
      </c>
      <c r="BB40">
        <v>1.1000000000000001</v>
      </c>
    </row>
    <row r="41" spans="1:54">
      <c r="A41" s="10" t="s">
        <v>375</v>
      </c>
      <c r="B41" s="10" t="s">
        <v>376</v>
      </c>
      <c r="C41" s="16">
        <v>3.0388924240067498E-2</v>
      </c>
      <c r="D41" s="18">
        <v>-4.931960640443391E-3</v>
      </c>
      <c r="E41" s="17">
        <v>5.2183508771149946E-2</v>
      </c>
      <c r="G41" s="10" t="s">
        <v>313</v>
      </c>
      <c r="H41" s="10" t="s">
        <v>314</v>
      </c>
      <c r="I41" s="16">
        <v>1.8838779868517996E-4</v>
      </c>
      <c r="J41" s="18">
        <v>-4.0147056327781856E-5</v>
      </c>
      <c r="K41" s="17">
        <v>7.2863523187042242E-2</v>
      </c>
      <c r="M41" s="10" t="s">
        <v>583</v>
      </c>
      <c r="N41" s="10" t="s">
        <v>584</v>
      </c>
      <c r="O41" s="16">
        <v>5.1730823548400118E-4</v>
      </c>
      <c r="P41" s="18">
        <v>2.0899985425452042E-4</v>
      </c>
      <c r="Q41" s="17">
        <v>0.29633305511118929</v>
      </c>
      <c r="T41" s="10" t="s">
        <v>237</v>
      </c>
      <c r="U41" s="10" t="s">
        <v>238</v>
      </c>
      <c r="V41" s="16">
        <v>0.11075515983650584</v>
      </c>
      <c r="W41" s="18">
        <v>-1.0275476370926465E-2</v>
      </c>
      <c r="X41" s="17">
        <v>8.369085855475282E-2</v>
      </c>
      <c r="Y41" s="19">
        <f t="shared" si="2"/>
        <v>2.855134886909412E-2</v>
      </c>
      <c r="AB41" s="30" t="s">
        <v>287</v>
      </c>
      <c r="AC41" s="30" t="s">
        <v>288</v>
      </c>
      <c r="AD41" s="16">
        <v>3.1024079239483126E-3</v>
      </c>
      <c r="AE41" s="18">
        <v>1.1045385353073639E-3</v>
      </c>
      <c r="AF41" s="22">
        <v>0.27749021671926588</v>
      </c>
      <c r="AG41" s="19">
        <v>1.1938716206407223E-2</v>
      </c>
      <c r="AH41" s="14">
        <f>INDEX('[2]Country Coding'!$AD$3:$AD$406,MATCH(AB41,[2]!nISO3,0))</f>
        <v>2</v>
      </c>
      <c r="AI41" s="14">
        <v>1</v>
      </c>
      <c r="AJ41" s="14">
        <v>2</v>
      </c>
      <c r="AK41" s="14">
        <v>2</v>
      </c>
      <c r="AN41" s="29" t="s">
        <v>365</v>
      </c>
      <c r="AO41" s="29" t="s">
        <v>366</v>
      </c>
      <c r="AP41" s="16">
        <v>3.2265216440809659E-2</v>
      </c>
      <c r="AQ41" s="18">
        <v>7.1041320527997975E-3</v>
      </c>
      <c r="AR41" s="22">
        <v>3.9979440503338293E-2</v>
      </c>
      <c r="AS41" s="19">
        <v>8.9098272863208039E-2</v>
      </c>
      <c r="AT41" s="14">
        <f>INDEX('[2]Country Coding'!$AD$3:$AD$406,MATCH(AN41,[2]!nISO3,0))</f>
        <v>2</v>
      </c>
      <c r="AU41" s="14">
        <v>1</v>
      </c>
      <c r="AV41" s="14">
        <v>3</v>
      </c>
      <c r="AW41" s="14">
        <v>2</v>
      </c>
      <c r="AX41" s="14" t="e">
        <f t="shared" si="1"/>
        <v>#N/A</v>
      </c>
      <c r="AZ41" t="str">
        <f>INDEX([2]Sheet1!$A$3:$A$406,MATCH(BA41,[2]Sheet1!$B$3:$B$406,0))</f>
        <v>GIN</v>
      </c>
      <c r="BA41" t="s">
        <v>719</v>
      </c>
      <c r="BB41">
        <v>1.02</v>
      </c>
    </row>
    <row r="42" spans="1:54">
      <c r="A42" s="10" t="s">
        <v>585</v>
      </c>
      <c r="B42" s="10" t="s">
        <v>586</v>
      </c>
      <c r="C42" s="16">
        <v>2.9350745737179846E-2</v>
      </c>
      <c r="D42" s="18">
        <v>-8.4832359349521387E-3</v>
      </c>
      <c r="E42" s="17">
        <v>0.41214053510709281</v>
      </c>
      <c r="G42" s="10" t="s">
        <v>269</v>
      </c>
      <c r="H42" s="10" t="s">
        <v>270</v>
      </c>
      <c r="I42" s="16">
        <v>8.6448091999178083E-4</v>
      </c>
      <c r="J42" s="18">
        <v>-2.2533317265418404E-5</v>
      </c>
      <c r="K42" s="17">
        <v>8.9271433156777429E-4</v>
      </c>
      <c r="M42" s="10" t="s">
        <v>287</v>
      </c>
      <c r="N42" s="10" t="s">
        <v>288</v>
      </c>
      <c r="O42" s="16">
        <v>3.1024079239483126E-3</v>
      </c>
      <c r="P42" s="18">
        <v>1.1045385353073639E-3</v>
      </c>
      <c r="Q42" s="17">
        <v>0.27749021671926588</v>
      </c>
      <c r="T42" s="10" t="s">
        <v>361</v>
      </c>
      <c r="U42" s="10" t="s">
        <v>362</v>
      </c>
      <c r="V42" s="16">
        <v>7.1131951656235468E-2</v>
      </c>
      <c r="W42" s="18">
        <v>-5.3858282376832347E-3</v>
      </c>
      <c r="X42" s="17">
        <v>3.7840777570823762E-2</v>
      </c>
      <c r="Y42" s="19">
        <f t="shared" si="2"/>
        <v>2.804532575476959E-2</v>
      </c>
      <c r="AB42" s="30" t="s">
        <v>379</v>
      </c>
      <c r="AC42" s="30" t="s">
        <v>380</v>
      </c>
      <c r="AD42" s="16">
        <v>4.7261599424608825E-3</v>
      </c>
      <c r="AE42" s="18">
        <v>1.0751812292154768E-3</v>
      </c>
      <c r="AF42" s="22">
        <v>4.2007881875660971E-2</v>
      </c>
      <c r="AG42" s="19">
        <v>1.3327609776184697E-2</v>
      </c>
      <c r="AH42" s="14">
        <f>INDEX('[2]Country Coding'!$AD$3:$AD$406,MATCH(AB42,[2]!nISO3,0))</f>
        <v>2</v>
      </c>
      <c r="AI42" s="14">
        <v>1</v>
      </c>
      <c r="AJ42" s="14">
        <v>2</v>
      </c>
      <c r="AK42" s="14">
        <v>2</v>
      </c>
      <c r="AN42" s="29" t="s">
        <v>459</v>
      </c>
      <c r="AO42" s="29" t="s">
        <v>460</v>
      </c>
      <c r="AP42" s="16">
        <v>3.106621526621527E-2</v>
      </c>
      <c r="AQ42" s="18">
        <v>4.3917403011525663E-3</v>
      </c>
      <c r="AR42" s="22">
        <v>9.7252583846843418E-2</v>
      </c>
      <c r="AS42" s="19">
        <v>6.6200137675435797E-2</v>
      </c>
      <c r="AT42" s="14">
        <f>INDEX('[2]Country Coding'!$AD$3:$AD$406,MATCH(AN42,[2]!nISO3,0))</f>
        <v>2</v>
      </c>
      <c r="AU42" s="14">
        <v>1</v>
      </c>
      <c r="AV42" s="14">
        <v>3</v>
      </c>
      <c r="AW42" s="14">
        <v>2</v>
      </c>
      <c r="AX42" s="14">
        <f t="shared" si="1"/>
        <v>0.69</v>
      </c>
      <c r="AZ42" t="str">
        <f>INDEX([2]Sheet1!$A$3:$A$406,MATCH(BA42,[2]Sheet1!$B$3:$B$406,0))</f>
        <v>PAK</v>
      </c>
      <c r="BA42" t="s">
        <v>718</v>
      </c>
      <c r="BB42">
        <v>1</v>
      </c>
    </row>
    <row r="43" spans="1:54">
      <c r="A43" s="10" t="s">
        <v>345</v>
      </c>
      <c r="B43" s="10" t="s">
        <v>346</v>
      </c>
      <c r="C43" s="16">
        <v>2.9003182639916057E-2</v>
      </c>
      <c r="D43" s="18">
        <v>1.8471802653924303E-2</v>
      </c>
      <c r="E43" s="17">
        <v>0.42708539182668914</v>
      </c>
      <c r="G43" s="10" t="s">
        <v>271</v>
      </c>
      <c r="H43" s="10" t="s">
        <v>272</v>
      </c>
      <c r="I43" s="16">
        <v>2.0968831793890025E-4</v>
      </c>
      <c r="J43" s="18">
        <v>-1.6600508671495659E-5</v>
      </c>
      <c r="K43" s="17">
        <v>4.7151356077814642E-2</v>
      </c>
      <c r="M43" s="10" t="s">
        <v>293</v>
      </c>
      <c r="N43" s="10" t="s">
        <v>294</v>
      </c>
      <c r="O43" s="16">
        <v>7.4423708877490401E-5</v>
      </c>
      <c r="P43" s="18">
        <v>2.6544902458428003E-5</v>
      </c>
      <c r="Q43" s="17">
        <v>0.26345580747059411</v>
      </c>
      <c r="T43" s="10" t="s">
        <v>447</v>
      </c>
      <c r="U43" s="10" t="s">
        <v>448</v>
      </c>
      <c r="V43" s="16">
        <v>5.1314400405147106E-3</v>
      </c>
      <c r="W43" s="18">
        <v>2.6987602007713879E-3</v>
      </c>
      <c r="X43" s="17">
        <v>0.35193439446718933</v>
      </c>
      <c r="Y43" s="19">
        <f t="shared" si="2"/>
        <v>2.6721521646685814E-2</v>
      </c>
      <c r="AB43" s="30" t="s">
        <v>273</v>
      </c>
      <c r="AC43" s="30" t="s">
        <v>274</v>
      </c>
      <c r="AD43" s="16">
        <v>5.5620046620046626E-3</v>
      </c>
      <c r="AE43" s="18">
        <v>6.7931136155156618E-4</v>
      </c>
      <c r="AF43" s="22">
        <v>1.5976964732719447E-2</v>
      </c>
      <c r="AG43" s="19">
        <v>1.0996495554417191E-2</v>
      </c>
      <c r="AH43" s="14">
        <f>INDEX('[2]Country Coding'!$AD$3:$AD$406,MATCH(AB43,[2]!nISO3,0))</f>
        <v>2</v>
      </c>
      <c r="AI43" s="14">
        <v>1</v>
      </c>
      <c r="AJ43" s="14">
        <v>2</v>
      </c>
      <c r="AK43" s="14">
        <v>2</v>
      </c>
      <c r="AN43" s="29" t="s">
        <v>531</v>
      </c>
      <c r="AO43" s="29" t="s">
        <v>532</v>
      </c>
      <c r="AP43" s="16">
        <v>3.8427581298155836E-2</v>
      </c>
      <c r="AQ43" s="18">
        <v>-1.9645769649441931E-3</v>
      </c>
      <c r="AR43" s="22">
        <v>3.126549308710843E-2</v>
      </c>
      <c r="AS43" s="19">
        <v>2.2710965578602291E-2</v>
      </c>
      <c r="AT43" s="14">
        <f>INDEX('[2]Country Coding'!$AD$3:$AD$406,MATCH(AN43,[2]!nISO3,0))</f>
        <v>2</v>
      </c>
      <c r="AU43" s="14">
        <v>1</v>
      </c>
      <c r="AV43" s="14">
        <v>3</v>
      </c>
      <c r="AW43" s="14">
        <v>2</v>
      </c>
      <c r="AX43" s="14">
        <f t="shared" si="1"/>
        <v>0.94</v>
      </c>
      <c r="AZ43" t="str">
        <f>INDEX([2]Sheet1!$A$3:$A$406,MATCH(BA43,[2]Sheet1!$B$3:$B$406,0))</f>
        <v>THA</v>
      </c>
      <c r="BA43" t="s">
        <v>717</v>
      </c>
      <c r="BB43">
        <v>0.97</v>
      </c>
    </row>
    <row r="44" spans="1:54">
      <c r="A44" s="10" t="s">
        <v>591</v>
      </c>
      <c r="B44" s="10" t="s">
        <v>592</v>
      </c>
      <c r="C44" s="16">
        <v>2.5950005457150805E-2</v>
      </c>
      <c r="D44" s="18">
        <v>8.5035268032893432E-4</v>
      </c>
      <c r="E44" s="17">
        <v>2.8248226470205234E-3</v>
      </c>
      <c r="G44" s="10" t="s">
        <v>359</v>
      </c>
      <c r="H44" s="10" t="s">
        <v>360</v>
      </c>
      <c r="I44" s="16">
        <v>3.7051740108508667E-5</v>
      </c>
      <c r="J44" s="18">
        <v>-8.852651703949472E-6</v>
      </c>
      <c r="K44" s="17">
        <v>4.1027825099375331E-2</v>
      </c>
      <c r="M44" s="10" t="s">
        <v>309</v>
      </c>
      <c r="N44" s="10" t="s">
        <v>310</v>
      </c>
      <c r="O44" s="16">
        <v>2.4014778261248097E-2</v>
      </c>
      <c r="P44" s="18">
        <v>-5.8959200599454338E-3</v>
      </c>
      <c r="Q44" s="17">
        <v>0.2565365154772401</v>
      </c>
      <c r="T44" s="10" t="s">
        <v>477</v>
      </c>
      <c r="U44" s="10" t="s">
        <v>478</v>
      </c>
      <c r="V44" s="16">
        <v>1.5062866948223404E-2</v>
      </c>
      <c r="W44" s="18">
        <v>1.4457505068608111E-3</v>
      </c>
      <c r="X44" s="17">
        <v>0.10325849157122419</v>
      </c>
      <c r="Y44" s="19">
        <f t="shared" si="2"/>
        <v>2.6628871003109893E-2</v>
      </c>
      <c r="AB44" s="30" t="s">
        <v>311</v>
      </c>
      <c r="AC44" s="30" t="s">
        <v>312</v>
      </c>
      <c r="AD44" s="16">
        <v>7.6507733993884447E-3</v>
      </c>
      <c r="AE44" s="18">
        <v>1.5673421695100529E-4</v>
      </c>
      <c r="AF44" s="22">
        <v>1.3947698530129983E-3</v>
      </c>
      <c r="AG44" s="19">
        <v>8.9046471349964879E-3</v>
      </c>
      <c r="AH44" s="14">
        <f>INDEX('[2]Country Coding'!$AD$3:$AD$406,MATCH(AB44,[2]!nISO3,0))</f>
        <v>2</v>
      </c>
      <c r="AI44" s="14">
        <v>1</v>
      </c>
      <c r="AJ44" s="14">
        <v>2</v>
      </c>
      <c r="AK44" s="14">
        <v>2</v>
      </c>
      <c r="AN44" s="29" t="s">
        <v>251</v>
      </c>
      <c r="AO44" s="29" t="s">
        <v>252</v>
      </c>
      <c r="AP44" s="16">
        <v>4.0782460311683692E-2</v>
      </c>
      <c r="AQ44" s="18">
        <v>-3.076280828751588E-3</v>
      </c>
      <c r="AR44" s="22">
        <v>1.8834133095958439E-2</v>
      </c>
      <c r="AS44" s="19">
        <v>1.6172213681670988E-2</v>
      </c>
      <c r="AT44" s="14">
        <f>INDEX('[2]Country Coding'!$AD$3:$AD$406,MATCH(AN44,[2]!nISO3,0))</f>
        <v>2</v>
      </c>
      <c r="AU44" s="14">
        <v>1</v>
      </c>
      <c r="AV44" s="14">
        <v>3</v>
      </c>
      <c r="AW44" s="14">
        <v>2</v>
      </c>
      <c r="AX44" s="14">
        <f t="shared" si="1"/>
        <v>0.85</v>
      </c>
      <c r="AZ44" t="str">
        <f>INDEX([2]Sheet1!$A$3:$A$406,MATCH(BA44,[2]Sheet1!$B$3:$B$406,0))</f>
        <v>LKA</v>
      </c>
      <c r="BA44" t="s">
        <v>716</v>
      </c>
      <c r="BB44">
        <v>0.94</v>
      </c>
    </row>
    <row r="45" spans="1:54">
      <c r="A45" s="10" t="s">
        <v>265</v>
      </c>
      <c r="B45" s="10" t="s">
        <v>266</v>
      </c>
      <c r="C45" s="16">
        <v>2.5024296757304092E-2</v>
      </c>
      <c r="D45" s="18">
        <v>1.1883378144225121E-2</v>
      </c>
      <c r="E45" s="17">
        <v>0.39632347103846588</v>
      </c>
      <c r="G45" s="10" t="s">
        <v>391</v>
      </c>
      <c r="H45" s="10" t="s">
        <v>392</v>
      </c>
      <c r="I45" s="16">
        <v>4.4238000442380006E-6</v>
      </c>
      <c r="J45" s="18">
        <v>3.1087180890088072E-8</v>
      </c>
      <c r="K45" s="17">
        <v>3.5491198182850423E-5</v>
      </c>
      <c r="M45" s="10" t="s">
        <v>245</v>
      </c>
      <c r="N45" s="10" t="s">
        <v>246</v>
      </c>
      <c r="O45" s="16">
        <v>5.4175757575757572E-2</v>
      </c>
      <c r="P45" s="18">
        <v>1.7153776263486652E-2</v>
      </c>
      <c r="Q45" s="17">
        <v>0.25543071623731506</v>
      </c>
      <c r="T45" s="10" t="s">
        <v>553</v>
      </c>
      <c r="U45" s="10" t="s">
        <v>554</v>
      </c>
      <c r="V45" s="16">
        <v>1.1507135642135641E-2</v>
      </c>
      <c r="W45" s="18">
        <v>1.7326213038452176E-3</v>
      </c>
      <c r="X45" s="17">
        <v>0.13295978021960833</v>
      </c>
      <c r="Y45" s="19">
        <f t="shared" si="2"/>
        <v>2.5368106072897384E-2</v>
      </c>
      <c r="AB45" s="30" t="s">
        <v>249</v>
      </c>
      <c r="AC45" s="30" t="s">
        <v>250</v>
      </c>
      <c r="AD45" s="16">
        <v>4.1356184798807755E-3</v>
      </c>
      <c r="AE45" s="18">
        <v>4.4334906582511813E-5</v>
      </c>
      <c r="AF45" s="22">
        <v>8.5548299599851535E-5</v>
      </c>
      <c r="AG45" s="19">
        <v>4.4902977325408698E-3</v>
      </c>
      <c r="AH45" s="14">
        <f>INDEX('[2]Country Coding'!$AD$3:$AD$406,MATCH(AB45,[2]!nISO3,0))</f>
        <v>2</v>
      </c>
      <c r="AI45" s="14">
        <v>1</v>
      </c>
      <c r="AJ45" s="14">
        <v>2</v>
      </c>
      <c r="AK45" s="14">
        <v>2</v>
      </c>
      <c r="AN45" s="29" t="s">
        <v>375</v>
      </c>
      <c r="AO45" s="29" t="s">
        <v>376</v>
      </c>
      <c r="AP45" s="16">
        <v>3.0388924240067498E-2</v>
      </c>
      <c r="AQ45" s="18">
        <v>-4.931960640443391E-3</v>
      </c>
      <c r="AR45" s="22">
        <v>5.2183508771149946E-2</v>
      </c>
      <c r="AS45" s="19">
        <v>0</v>
      </c>
      <c r="AT45" s="14">
        <f>INDEX('[2]Country Coding'!$AD$3:$AD$406,MATCH(AN45,[2]!nISO3,0))</f>
        <v>2</v>
      </c>
      <c r="AU45" s="14">
        <v>1</v>
      </c>
      <c r="AV45" s="14">
        <v>3</v>
      </c>
      <c r="AW45" s="14">
        <v>2</v>
      </c>
      <c r="AX45" s="14">
        <f t="shared" si="1"/>
        <v>0.82</v>
      </c>
      <c r="AZ45" t="str">
        <f>INDEX([2]Sheet1!$A$3:$A$406,MATCH(BA45,[2]Sheet1!$B$3:$B$406,0))</f>
        <v>MNG</v>
      </c>
      <c r="BA45" t="s">
        <v>715</v>
      </c>
      <c r="BB45">
        <v>0.9</v>
      </c>
    </row>
    <row r="46" spans="1:54">
      <c r="A46" s="10" t="s">
        <v>469</v>
      </c>
      <c r="B46" s="10" t="s">
        <v>470</v>
      </c>
      <c r="C46" s="16">
        <v>2.4297535722128113E-2</v>
      </c>
      <c r="D46" s="18">
        <v>8.4460029405477258E-3</v>
      </c>
      <c r="E46" s="17">
        <v>0.45622048812110527</v>
      </c>
      <c r="G46" s="10" t="s">
        <v>557</v>
      </c>
      <c r="H46" s="10" t="s">
        <v>558</v>
      </c>
      <c r="I46" s="16">
        <v>4.902775469503075E-5</v>
      </c>
      <c r="J46" s="18">
        <v>1.1620609862063177E-6</v>
      </c>
      <c r="K46" s="17">
        <v>1.1912775815242482E-3</v>
      </c>
      <c r="M46" s="10" t="s">
        <v>383</v>
      </c>
      <c r="N46" s="10" t="s">
        <v>384</v>
      </c>
      <c r="O46" s="16">
        <v>8.0112079792635349E-2</v>
      </c>
      <c r="P46" s="18">
        <v>2.4699157539846424E-2</v>
      </c>
      <c r="Q46" s="17">
        <v>0.25482482603535644</v>
      </c>
      <c r="T46" s="10" t="s">
        <v>431</v>
      </c>
      <c r="U46" s="10" t="s">
        <v>432</v>
      </c>
      <c r="V46" s="16">
        <v>5.5456950741692495E-3</v>
      </c>
      <c r="W46" s="18">
        <v>2.3636465553168538E-3</v>
      </c>
      <c r="X46" s="17">
        <v>0.72360334593105158</v>
      </c>
      <c r="Y46" s="19">
        <f t="shared" si="2"/>
        <v>2.445486751670408E-2</v>
      </c>
      <c r="AB46" s="30" t="s">
        <v>419</v>
      </c>
      <c r="AC46" s="30" t="s">
        <v>420</v>
      </c>
      <c r="AD46" s="16">
        <v>5.1095266389384036E-3</v>
      </c>
      <c r="AE46" s="18">
        <v>-9.9443136141452618E-4</v>
      </c>
      <c r="AF46" s="22">
        <v>3.2590645448017569E-2</v>
      </c>
      <c r="AG46" s="19">
        <v>0</v>
      </c>
      <c r="AH46" s="14">
        <f>INDEX('[2]Country Coding'!$AD$3:$AD$406,MATCH(AB46,[2]!nISO3,0))</f>
        <v>2</v>
      </c>
      <c r="AI46" s="14">
        <v>1</v>
      </c>
      <c r="AJ46" s="14">
        <v>2</v>
      </c>
      <c r="AK46" s="14">
        <v>2</v>
      </c>
      <c r="AN46" s="29" t="s">
        <v>309</v>
      </c>
      <c r="AO46" s="29" t="s">
        <v>310</v>
      </c>
      <c r="AP46" s="16">
        <v>2.4014778261248097E-2</v>
      </c>
      <c r="AQ46" s="18">
        <v>-5.8959200599454338E-3</v>
      </c>
      <c r="AR46" s="22">
        <v>0.2565365154772401</v>
      </c>
      <c r="AS46" s="19">
        <v>0</v>
      </c>
      <c r="AT46" s="14">
        <f>INDEX('[2]Country Coding'!$AD$3:$AD$406,MATCH(AN46,[2]!nISO3,0))</f>
        <v>2</v>
      </c>
      <c r="AU46" s="14">
        <v>1</v>
      </c>
      <c r="AV46" s="14">
        <v>3</v>
      </c>
      <c r="AW46" s="14">
        <v>2</v>
      </c>
      <c r="AX46" s="14" t="e">
        <f t="shared" si="1"/>
        <v>#N/A</v>
      </c>
      <c r="AZ46" t="str">
        <f>INDEX([2]Sheet1!$A$3:$A$406,MATCH(BA46,[2]Sheet1!$B$3:$B$406,0))</f>
        <v>UZB</v>
      </c>
      <c r="BA46" t="s">
        <v>714</v>
      </c>
      <c r="BB46">
        <v>0.9</v>
      </c>
    </row>
    <row r="47" spans="1:54">
      <c r="A47" s="10" t="s">
        <v>309</v>
      </c>
      <c r="B47" s="10" t="s">
        <v>310</v>
      </c>
      <c r="C47" s="16">
        <v>2.4014778261248097E-2</v>
      </c>
      <c r="D47" s="18">
        <v>-5.8959200599454338E-3</v>
      </c>
      <c r="E47" s="17">
        <v>0.2565365154772401</v>
      </c>
      <c r="G47" s="10" t="s">
        <v>327</v>
      </c>
      <c r="H47" s="10" t="s">
        <v>328</v>
      </c>
      <c r="I47" s="16">
        <v>2.5358184354000257E-6</v>
      </c>
      <c r="J47" s="18">
        <v>1.2652092406606171E-6</v>
      </c>
      <c r="K47" s="17">
        <v>0.17891113003975001</v>
      </c>
      <c r="M47" s="10" t="s">
        <v>479</v>
      </c>
      <c r="N47" s="10" t="s">
        <v>480</v>
      </c>
      <c r="O47" s="16">
        <v>2.0417206584431243E-2</v>
      </c>
      <c r="P47" s="18">
        <v>4.9025150410239235E-3</v>
      </c>
      <c r="Q47" s="17">
        <v>0.23749912674252971</v>
      </c>
      <c r="T47" s="10" t="s">
        <v>495</v>
      </c>
      <c r="U47" s="10" t="s">
        <v>496</v>
      </c>
      <c r="V47" s="16">
        <v>9.8347107438016522E-3</v>
      </c>
      <c r="W47" s="18">
        <v>1.7426823602292084E-3</v>
      </c>
      <c r="X47" s="17">
        <v>3.9133550814439956E-2</v>
      </c>
      <c r="Y47" s="19">
        <f t="shared" si="2"/>
        <v>2.3776169625635321E-2</v>
      </c>
      <c r="AB47" s="30" t="s">
        <v>223</v>
      </c>
      <c r="AC47" s="30" t="s">
        <v>224</v>
      </c>
      <c r="AD47" s="16">
        <v>1.4850969443992697E-2</v>
      </c>
      <c r="AE47" s="18">
        <v>-4.8251175209442498E-3</v>
      </c>
      <c r="AF47" s="22">
        <v>0.22417789550881301</v>
      </c>
      <c r="AG47" s="19">
        <v>0</v>
      </c>
      <c r="AH47" s="14">
        <f>INDEX('[2]Country Coding'!$AD$3:$AD$406,MATCH(AB47,[2]!nISO3,0))</f>
        <v>2</v>
      </c>
      <c r="AI47" s="14">
        <v>1</v>
      </c>
      <c r="AJ47" s="14">
        <v>2</v>
      </c>
      <c r="AK47" s="14">
        <v>2</v>
      </c>
      <c r="AN47" s="29" t="s">
        <v>325</v>
      </c>
      <c r="AO47" s="29" t="s">
        <v>326</v>
      </c>
      <c r="AP47" s="16">
        <v>5.851381321097409E-2</v>
      </c>
      <c r="AQ47" s="18">
        <v>-9.202139615432153E-3</v>
      </c>
      <c r="AR47" s="22">
        <v>9.4772638951996668E-2</v>
      </c>
      <c r="AS47" s="19">
        <v>0</v>
      </c>
      <c r="AT47" s="14">
        <f>INDEX('[2]Country Coding'!$AD$3:$AD$406,MATCH(AN47,[2]!nISO3,0))</f>
        <v>2</v>
      </c>
      <c r="AU47" s="14">
        <v>1</v>
      </c>
      <c r="AV47" s="14">
        <v>3</v>
      </c>
      <c r="AW47" s="14">
        <v>2</v>
      </c>
      <c r="AX47" s="14" t="e">
        <f t="shared" si="1"/>
        <v>#N/A</v>
      </c>
      <c r="AZ47" t="str">
        <f>INDEX([2]Sheet1!$A$3:$A$406,MATCH(BA47,[2]Sheet1!$B$3:$B$406,0))</f>
        <v>CMR</v>
      </c>
      <c r="BA47" t="s">
        <v>713</v>
      </c>
      <c r="BB47">
        <v>0.89</v>
      </c>
    </row>
    <row r="48" spans="1:54">
      <c r="A48" s="10" t="s">
        <v>497</v>
      </c>
      <c r="B48" s="10" t="s">
        <v>498</v>
      </c>
      <c r="C48" s="16">
        <v>2.3438735177865606E-2</v>
      </c>
      <c r="D48" s="18">
        <v>-1.4858251240648842E-2</v>
      </c>
      <c r="E48" s="17">
        <v>0.36926051399964038</v>
      </c>
      <c r="G48" s="10" t="s">
        <v>369</v>
      </c>
      <c r="H48" s="10" t="s">
        <v>370</v>
      </c>
      <c r="I48" s="16">
        <v>3.5640141491361722E-5</v>
      </c>
      <c r="J48" s="18">
        <v>1.7844736516517085E-6</v>
      </c>
      <c r="K48" s="17">
        <v>2.4478680207206702E-3</v>
      </c>
      <c r="M48" s="10" t="s">
        <v>593</v>
      </c>
      <c r="N48" s="10" t="s">
        <v>594</v>
      </c>
      <c r="O48" s="16">
        <v>5.127978402576655E-2</v>
      </c>
      <c r="P48" s="18">
        <v>1.7436373397102623E-2</v>
      </c>
      <c r="Q48" s="17">
        <v>0.22987237242502123</v>
      </c>
      <c r="T48" s="10" t="s">
        <v>531</v>
      </c>
      <c r="U48" s="10" t="s">
        <v>532</v>
      </c>
      <c r="V48" s="16">
        <v>3.8427581298155836E-2</v>
      </c>
      <c r="W48" s="18">
        <v>-1.9645769649441931E-3</v>
      </c>
      <c r="X48" s="17">
        <v>3.126549308710843E-2</v>
      </c>
      <c r="Y48" s="19">
        <f t="shared" si="2"/>
        <v>2.2710965578602291E-2</v>
      </c>
      <c r="AB48" s="30" t="s">
        <v>343</v>
      </c>
      <c r="AC48" s="30" t="s">
        <v>344</v>
      </c>
      <c r="AD48" s="16">
        <v>2.1402791964589718E-2</v>
      </c>
      <c r="AE48" s="18">
        <v>1.0409791742434392E-2</v>
      </c>
      <c r="AF48" s="22">
        <v>0.17787436791581163</v>
      </c>
      <c r="AG48" s="19">
        <v>0.10468112590406485</v>
      </c>
      <c r="AH48" s="14">
        <f>INDEX('[2]Country Coding'!$AD$3:$AD$406,MATCH(AB48,[2]!nISO3,0))</f>
        <v>3</v>
      </c>
      <c r="AI48" s="14">
        <v>1</v>
      </c>
      <c r="AJ48" s="14">
        <v>2</v>
      </c>
      <c r="AK48" s="14">
        <v>2</v>
      </c>
      <c r="AN48" s="29" t="s">
        <v>501</v>
      </c>
      <c r="AO48" s="29" t="s">
        <v>502</v>
      </c>
      <c r="AP48" s="16">
        <v>5.5718475073313789E-2</v>
      </c>
      <c r="AQ48" s="18">
        <v>-1.3408803648953124E-2</v>
      </c>
      <c r="AR48" s="22">
        <v>4.2310676017020932E-2</v>
      </c>
      <c r="AS48" s="19">
        <v>0</v>
      </c>
      <c r="AT48" s="14">
        <f>INDEX('[2]Country Coding'!$AD$3:$AD$406,MATCH(AN48,[2]!nISO3,0))</f>
        <v>2</v>
      </c>
      <c r="AU48" s="14">
        <v>1</v>
      </c>
      <c r="AV48" s="14">
        <v>3</v>
      </c>
      <c r="AW48" s="14">
        <v>2</v>
      </c>
      <c r="AX48" s="14" t="e">
        <f t="shared" si="1"/>
        <v>#N/A</v>
      </c>
      <c r="AZ48" t="str">
        <f>INDEX([2]Sheet1!$A$3:$A$406,MATCH(BA48,[2]Sheet1!$B$3:$B$406,0))</f>
        <v>JOR</v>
      </c>
      <c r="BA48" t="s">
        <v>712</v>
      </c>
      <c r="BB48">
        <v>0.89</v>
      </c>
    </row>
    <row r="49" spans="1:54">
      <c r="A49" s="10" t="s">
        <v>263</v>
      </c>
      <c r="B49" s="10" t="s">
        <v>264</v>
      </c>
      <c r="C49" s="16">
        <v>2.3214357014558099E-2</v>
      </c>
      <c r="D49" s="18">
        <v>-5.1591785132432217E-3</v>
      </c>
      <c r="E49" s="17">
        <v>0.14409741786950184</v>
      </c>
      <c r="G49" s="10" t="s">
        <v>239</v>
      </c>
      <c r="H49" s="10" t="s">
        <v>240</v>
      </c>
      <c r="I49" s="16">
        <v>1.5010505050505052E-3</v>
      </c>
      <c r="J49" s="18">
        <v>2.9659284497444683E-6</v>
      </c>
      <c r="K49" s="17">
        <v>1.4517281330357441E-5</v>
      </c>
      <c r="M49" s="10" t="s">
        <v>577</v>
      </c>
      <c r="N49" s="10" t="s">
        <v>578</v>
      </c>
      <c r="O49" s="16">
        <v>9.2268842268842252E-4</v>
      </c>
      <c r="P49" s="18">
        <v>2.2216125016380549E-4</v>
      </c>
      <c r="Q49" s="17">
        <v>0.22951533151524445</v>
      </c>
      <c r="T49" s="10" t="s">
        <v>575</v>
      </c>
      <c r="U49" s="10" t="s">
        <v>576</v>
      </c>
      <c r="V49" s="16">
        <v>3.7780962217264513E-3</v>
      </c>
      <c r="W49" s="18">
        <v>2.1009738752224933E-3</v>
      </c>
      <c r="X49" s="17">
        <v>0.38323907073486302</v>
      </c>
      <c r="Y49" s="19">
        <f t="shared" si="2"/>
        <v>2.0585887223506398E-2</v>
      </c>
      <c r="AB49" s="30" t="s">
        <v>527</v>
      </c>
      <c r="AC49" s="30" t="s">
        <v>528</v>
      </c>
      <c r="AD49" s="16">
        <v>1.9095487475995373E-2</v>
      </c>
      <c r="AE49" s="18">
        <v>6.856473492240364E-3</v>
      </c>
      <c r="AF49" s="22">
        <v>0.14664726721679933</v>
      </c>
      <c r="AG49" s="19">
        <v>7.3947275413918281E-2</v>
      </c>
      <c r="AH49" s="14">
        <f>INDEX('[2]Country Coding'!$AD$3:$AD$406,MATCH(AB49,[2]!nISO3,0))</f>
        <v>3</v>
      </c>
      <c r="AI49" s="14">
        <v>1</v>
      </c>
      <c r="AJ49" s="14">
        <v>2</v>
      </c>
      <c r="AK49" s="14">
        <v>2</v>
      </c>
      <c r="AN49" s="29" t="s">
        <v>581</v>
      </c>
      <c r="AO49" s="29" t="s">
        <v>582</v>
      </c>
      <c r="AP49" s="16">
        <v>5.089574000878349E-2</v>
      </c>
      <c r="AQ49" s="18">
        <v>-2.0914652618324567E-2</v>
      </c>
      <c r="AR49" s="22">
        <v>0.17397004496881779</v>
      </c>
      <c r="AS49" s="19">
        <v>0</v>
      </c>
      <c r="AT49" s="14">
        <f>INDEX('[2]Country Coding'!$AD$3:$AD$406,MATCH(AN49,[2]!nISO3,0))</f>
        <v>2</v>
      </c>
      <c r="AU49" s="14">
        <v>1</v>
      </c>
      <c r="AV49" s="14">
        <v>3</v>
      </c>
      <c r="AW49" s="14">
        <v>2</v>
      </c>
      <c r="AX49" s="14" t="e">
        <f t="shared" si="1"/>
        <v>#N/A</v>
      </c>
      <c r="AZ49" t="str">
        <f>INDEX([2]Sheet1!$A$3:$A$406,MATCH(BA49,[2]Sheet1!$B$3:$B$406,0))</f>
        <v>PRY</v>
      </c>
      <c r="BA49" t="s">
        <v>711</v>
      </c>
      <c r="BB49">
        <v>0.88</v>
      </c>
    </row>
    <row r="50" spans="1:54">
      <c r="A50" s="10" t="s">
        <v>343</v>
      </c>
      <c r="B50" s="10" t="s">
        <v>344</v>
      </c>
      <c r="C50" s="16">
        <v>2.1402791964589718E-2</v>
      </c>
      <c r="D50" s="18">
        <v>1.0409791742434392E-2</v>
      </c>
      <c r="E50" s="17">
        <v>0.17787436791581163</v>
      </c>
      <c r="G50" s="10" t="s">
        <v>465</v>
      </c>
      <c r="H50" s="10" t="s">
        <v>466</v>
      </c>
      <c r="I50" s="16">
        <v>4.6430070879948626E-5</v>
      </c>
      <c r="J50" s="18">
        <v>5.0034779638708297E-6</v>
      </c>
      <c r="K50" s="17">
        <v>1.8947382717786621E-2</v>
      </c>
      <c r="M50" s="10" t="s">
        <v>223</v>
      </c>
      <c r="N50" s="10" t="s">
        <v>224</v>
      </c>
      <c r="O50" s="16">
        <v>1.4850969443992697E-2</v>
      </c>
      <c r="P50" s="18">
        <v>-4.8251175209442498E-3</v>
      </c>
      <c r="Q50" s="17">
        <v>0.22417789550881301</v>
      </c>
      <c r="T50" s="10" t="s">
        <v>219</v>
      </c>
      <c r="U50" s="10" t="s">
        <v>220</v>
      </c>
      <c r="V50" s="16">
        <v>1.7536023758245981E-2</v>
      </c>
      <c r="W50" s="18">
        <v>2.6312586619230502E-4</v>
      </c>
      <c r="X50" s="17">
        <v>8.0430953534332318E-4</v>
      </c>
      <c r="Y50" s="19">
        <f t="shared" si="2"/>
        <v>1.964103068778442E-2</v>
      </c>
      <c r="AB50" s="30" t="s">
        <v>291</v>
      </c>
      <c r="AC50" s="30" t="s">
        <v>292</v>
      </c>
      <c r="AD50" s="16">
        <v>2.1381644419872049E-2</v>
      </c>
      <c r="AE50" s="18">
        <v>2.9129938672689624E-3</v>
      </c>
      <c r="AF50" s="22">
        <v>6.1847468223139634E-2</v>
      </c>
      <c r="AG50" s="19">
        <v>4.4685595358023744E-2</v>
      </c>
      <c r="AH50" s="14">
        <f>INDEX('[2]Country Coding'!$AD$3:$AD$406,MATCH(AB50,[2]!nISO3,0))</f>
        <v>3</v>
      </c>
      <c r="AI50" s="14">
        <v>1</v>
      </c>
      <c r="AJ50" s="14">
        <v>2</v>
      </c>
      <c r="AK50" s="14">
        <v>2</v>
      </c>
      <c r="AN50" s="29" t="s">
        <v>245</v>
      </c>
      <c r="AO50" s="29" t="s">
        <v>246</v>
      </c>
      <c r="AP50" s="16">
        <v>5.4175757575757572E-2</v>
      </c>
      <c r="AQ50" s="18">
        <v>1.7153776263486652E-2</v>
      </c>
      <c r="AR50" s="22">
        <v>0.25543071623731506</v>
      </c>
      <c r="AS50" s="19">
        <v>0.19140596768365079</v>
      </c>
      <c r="AT50" s="14">
        <f>INDEX('[2]Country Coding'!$AD$3:$AD$406,MATCH(AN50,[2]!nISO3,0))</f>
        <v>3</v>
      </c>
      <c r="AU50" s="14">
        <v>1</v>
      </c>
      <c r="AV50" s="14">
        <v>3</v>
      </c>
      <c r="AW50" s="14">
        <v>2</v>
      </c>
      <c r="AX50" s="14" t="e">
        <f t="shared" si="1"/>
        <v>#N/A</v>
      </c>
      <c r="AZ50" t="str">
        <f>INDEX([2]Sheet1!$A$3:$A$406,MATCH(BA50,[2]Sheet1!$B$3:$B$406,0))</f>
        <v>BOL</v>
      </c>
      <c r="BA50" t="s">
        <v>709</v>
      </c>
      <c r="BB50">
        <v>0.85</v>
      </c>
    </row>
    <row r="51" spans="1:54">
      <c r="A51" s="10" t="s">
        <v>291</v>
      </c>
      <c r="B51" s="10" t="s">
        <v>292</v>
      </c>
      <c r="C51" s="16">
        <v>2.1381644419872049E-2</v>
      </c>
      <c r="D51" s="18">
        <v>2.9129938672689624E-3</v>
      </c>
      <c r="E51" s="17">
        <v>6.1847468223139634E-2</v>
      </c>
      <c r="G51" s="10" t="s">
        <v>455</v>
      </c>
      <c r="H51" s="10" t="s">
        <v>456</v>
      </c>
      <c r="I51" s="16">
        <v>5.6772887889495669E-4</v>
      </c>
      <c r="J51" s="18">
        <v>5.0440793156795484E-6</v>
      </c>
      <c r="K51" s="17">
        <v>5.7741635873699996E-5</v>
      </c>
      <c r="M51" s="10" t="s">
        <v>475</v>
      </c>
      <c r="N51" s="10" t="s">
        <v>476</v>
      </c>
      <c r="O51" s="16">
        <v>1.1292721130221129E-2</v>
      </c>
      <c r="P51" s="18">
        <v>2.6664716809015141E-3</v>
      </c>
      <c r="Q51" s="17">
        <v>0.22203591991006255</v>
      </c>
      <c r="T51" s="10" t="s">
        <v>315</v>
      </c>
      <c r="U51" s="10" t="s">
        <v>316</v>
      </c>
      <c r="V51" s="16">
        <v>5.7019144784081549E-3</v>
      </c>
      <c r="W51" s="18">
        <v>1.4802032015815854E-3</v>
      </c>
      <c r="X51" s="17">
        <v>0.17290813677776423</v>
      </c>
      <c r="Y51" s="19">
        <f t="shared" si="2"/>
        <v>1.7543540091060839E-2</v>
      </c>
      <c r="AB51" s="30" t="s">
        <v>475</v>
      </c>
      <c r="AC51" s="30" t="s">
        <v>476</v>
      </c>
      <c r="AD51" s="16">
        <v>1.1292721130221129E-2</v>
      </c>
      <c r="AE51" s="18">
        <v>2.6664716809015141E-3</v>
      </c>
      <c r="AF51" s="22">
        <v>0.22203591991006255</v>
      </c>
      <c r="AG51" s="19">
        <v>3.2624494577433244E-2</v>
      </c>
      <c r="AH51" s="14">
        <f>INDEX('[2]Country Coding'!$AD$3:$AD$406,MATCH(AB51,[2]!nISO3,0))</f>
        <v>3</v>
      </c>
      <c r="AI51" s="14">
        <v>1</v>
      </c>
      <c r="AJ51" s="14">
        <v>2</v>
      </c>
      <c r="AK51" s="14">
        <v>2</v>
      </c>
      <c r="AN51" s="29" t="s">
        <v>221</v>
      </c>
      <c r="AO51" s="29" t="s">
        <v>222</v>
      </c>
      <c r="AP51" s="16">
        <v>7.0248837582170917E-2</v>
      </c>
      <c r="AQ51" s="18">
        <v>-2.5339363456910292E-4</v>
      </c>
      <c r="AR51" s="22">
        <v>3.1926541431896373E-5</v>
      </c>
      <c r="AS51" s="19">
        <v>6.8221688505618092E-2</v>
      </c>
      <c r="AT51" s="14">
        <f>INDEX('[2]Country Coding'!$AD$3:$AD$406,MATCH(AN51,[2]!nISO3,0))</f>
        <v>3</v>
      </c>
      <c r="AU51" s="14">
        <v>1</v>
      </c>
      <c r="AV51" s="14">
        <v>3</v>
      </c>
      <c r="AW51" s="14">
        <v>2</v>
      </c>
      <c r="AX51" s="14" t="e">
        <f t="shared" si="1"/>
        <v>#N/A</v>
      </c>
      <c r="AZ51" t="str">
        <f>INDEX([2]Sheet1!$A$3:$A$406,MATCH(BA51,[2]Sheet1!$B$3:$B$406,0))</f>
        <v>MAR</v>
      </c>
      <c r="BA51" t="s">
        <v>710</v>
      </c>
      <c r="BB51">
        <v>0.85</v>
      </c>
    </row>
    <row r="52" spans="1:54">
      <c r="A52" s="10" t="s">
        <v>479</v>
      </c>
      <c r="B52" s="10" t="s">
        <v>480</v>
      </c>
      <c r="C52" s="16">
        <v>2.0417206584431243E-2</v>
      </c>
      <c r="D52" s="18">
        <v>4.9025150410239235E-3</v>
      </c>
      <c r="E52" s="17">
        <v>0.23749912674252971</v>
      </c>
      <c r="G52" s="10" t="s">
        <v>243</v>
      </c>
      <c r="H52" s="10" t="s">
        <v>244</v>
      </c>
      <c r="I52" s="16">
        <v>1.9496988757412823E-5</v>
      </c>
      <c r="J52" s="18">
        <v>5.4972002532293567E-6</v>
      </c>
      <c r="K52" s="17">
        <v>0.20005518635942643</v>
      </c>
      <c r="M52" s="10" t="s">
        <v>261</v>
      </c>
      <c r="N52" s="10" t="s">
        <v>262</v>
      </c>
      <c r="O52" s="16">
        <v>6.8522051934374206E-5</v>
      </c>
      <c r="P52" s="18">
        <v>2.4583577951070294E-5</v>
      </c>
      <c r="Q52" s="17">
        <v>0.21481533590993551</v>
      </c>
      <c r="T52" s="10" t="s">
        <v>233</v>
      </c>
      <c r="U52" s="10" t="s">
        <v>234</v>
      </c>
      <c r="V52" s="16">
        <v>3.4920634920634921E-3</v>
      </c>
      <c r="W52" s="18">
        <v>1.7032733025066924E-3</v>
      </c>
      <c r="X52" s="17">
        <v>0.34266458011925999</v>
      </c>
      <c r="Y52" s="19">
        <f t="shared" si="2"/>
        <v>1.711824991211703E-2</v>
      </c>
      <c r="AB52" s="30" t="s">
        <v>495</v>
      </c>
      <c r="AC52" s="30" t="s">
        <v>496</v>
      </c>
      <c r="AD52" s="16">
        <v>9.8347107438016522E-3</v>
      </c>
      <c r="AE52" s="18">
        <v>1.7426823602292084E-3</v>
      </c>
      <c r="AF52" s="22">
        <v>3.9133550814439956E-2</v>
      </c>
      <c r="AG52" s="19">
        <v>2.3776169625635321E-2</v>
      </c>
      <c r="AH52" s="14">
        <f>INDEX('[2]Country Coding'!$AD$3:$AD$406,MATCH(AB52,[2]!nISO3,0))</f>
        <v>3</v>
      </c>
      <c r="AI52" s="14">
        <v>1</v>
      </c>
      <c r="AJ52" s="14">
        <v>2</v>
      </c>
      <c r="AK52" s="14">
        <v>2</v>
      </c>
      <c r="AN52" s="29" t="s">
        <v>361</v>
      </c>
      <c r="AO52" s="29" t="s">
        <v>362</v>
      </c>
      <c r="AP52" s="16">
        <v>7.1131951656235468E-2</v>
      </c>
      <c r="AQ52" s="18">
        <v>-5.3858282376832347E-3</v>
      </c>
      <c r="AR52" s="22">
        <v>3.7840777570823762E-2</v>
      </c>
      <c r="AS52" s="19">
        <v>2.804532575476959E-2</v>
      </c>
      <c r="AT52" s="14">
        <f>INDEX('[2]Country Coding'!$AD$3:$AD$406,MATCH(AN52,[2]!nISO3,0))</f>
        <v>3</v>
      </c>
      <c r="AU52" s="14">
        <v>1</v>
      </c>
      <c r="AV52" s="14">
        <v>3</v>
      </c>
      <c r="AW52" s="14">
        <v>2</v>
      </c>
      <c r="AX52" s="14">
        <f t="shared" si="1"/>
        <v>2.0099999999999998</v>
      </c>
      <c r="AZ52" t="str">
        <f>INDEX([2]Sheet1!$A$3:$A$406,MATCH(BA52,[2]Sheet1!$B$3:$B$406,0))</f>
        <v>HND</v>
      </c>
      <c r="BA52" t="s">
        <v>707</v>
      </c>
      <c r="BB52">
        <v>0.84</v>
      </c>
    </row>
    <row r="53" spans="1:54">
      <c r="A53" s="10" t="s">
        <v>547</v>
      </c>
      <c r="B53" s="10" t="s">
        <v>548</v>
      </c>
      <c r="C53" s="16">
        <v>2.0396408106903262E-2</v>
      </c>
      <c r="D53" s="18">
        <v>4.0014774729839019E-3</v>
      </c>
      <c r="E53" s="17">
        <v>0.13948385082237941</v>
      </c>
      <c r="G53" s="10" t="s">
        <v>331</v>
      </c>
      <c r="H53" s="10" t="s">
        <v>332</v>
      </c>
      <c r="I53" s="16">
        <v>5.5650083724950034E-4</v>
      </c>
      <c r="J53" s="18">
        <v>8.5207344514389191E-6</v>
      </c>
      <c r="K53" s="17">
        <v>3.1321141357417348E-4</v>
      </c>
      <c r="M53" s="10" t="s">
        <v>417</v>
      </c>
      <c r="N53" s="10" t="s">
        <v>418</v>
      </c>
      <c r="O53" s="16">
        <v>1.360084860230209E-3</v>
      </c>
      <c r="P53" s="18">
        <v>4.2894062178103085E-4</v>
      </c>
      <c r="Q53" s="17">
        <v>0.20980983949108248</v>
      </c>
      <c r="T53" s="10" t="s">
        <v>535</v>
      </c>
      <c r="U53" s="10" t="s">
        <v>536</v>
      </c>
      <c r="V53" s="16">
        <v>3.0569742367495181E-3</v>
      </c>
      <c r="W53" s="18">
        <v>1.7080159064372261E-3</v>
      </c>
      <c r="X53" s="17">
        <v>0.44304054116364733</v>
      </c>
      <c r="Y53" s="19">
        <f t="shared" si="2"/>
        <v>1.6721101488247327E-2</v>
      </c>
      <c r="AB53" s="30" t="s">
        <v>513</v>
      </c>
      <c r="AC53" s="30" t="s">
        <v>514</v>
      </c>
      <c r="AD53" s="16">
        <v>3.8658008658008663E-3</v>
      </c>
      <c r="AE53" s="18">
        <v>8.3163313593466893E-4</v>
      </c>
      <c r="AF53" s="22">
        <v>4.7778700229036533E-2</v>
      </c>
      <c r="AG53" s="19">
        <v>1.0518865953278217E-2</v>
      </c>
      <c r="AH53" s="14">
        <f>INDEX('[2]Country Coding'!$AD$3:$AD$406,MATCH(AB53,[2]!nISO3,0))</f>
        <v>3</v>
      </c>
      <c r="AI53" s="14">
        <v>1</v>
      </c>
      <c r="AJ53" s="14">
        <v>2</v>
      </c>
      <c r="AK53" s="14">
        <v>2</v>
      </c>
      <c r="AM53" s="32" t="s">
        <v>650</v>
      </c>
      <c r="AN53" s="30" t="s">
        <v>547</v>
      </c>
      <c r="AO53" s="30" t="s">
        <v>548</v>
      </c>
      <c r="AP53" s="16">
        <v>2.0396408106903262E-2</v>
      </c>
      <c r="AQ53" s="18">
        <v>4.0014774729839019E-3</v>
      </c>
      <c r="AR53" s="22">
        <v>0.13948385082237941</v>
      </c>
      <c r="AS53" s="19">
        <v>5.2408227890774477E-2</v>
      </c>
      <c r="AT53" s="14">
        <f>INDEX('[2]Country Coding'!$AD$3:$AD$406,MATCH(AN53,[2]!nISO3,0))</f>
        <v>1</v>
      </c>
      <c r="AU53" s="14">
        <v>1</v>
      </c>
      <c r="AV53" s="14">
        <v>2</v>
      </c>
      <c r="AW53" s="14">
        <v>2</v>
      </c>
      <c r="AX53" s="14" t="e">
        <f t="shared" si="1"/>
        <v>#N/A</v>
      </c>
      <c r="AY53">
        <f t="array" ref="AY53">SUM(IF(ISNUMBER(AX53:AX82),AX53:AX82,0))</f>
        <v>14.680000000000001</v>
      </c>
      <c r="AZ53" t="str">
        <f>INDEX([2]Sheet1!$A$3:$A$406,MATCH(BA53,[2]Sheet1!$B$3:$B$406,0))</f>
        <v>PHL</v>
      </c>
      <c r="BA53" t="s">
        <v>708</v>
      </c>
      <c r="BB53">
        <v>0.84</v>
      </c>
    </row>
    <row r="54" spans="1:54">
      <c r="A54" s="10" t="s">
        <v>421</v>
      </c>
      <c r="B54" s="10" t="s">
        <v>422</v>
      </c>
      <c r="C54" s="16">
        <v>1.9550991633344575E-2</v>
      </c>
      <c r="D54" s="18">
        <v>2.4574591777868663E-3</v>
      </c>
      <c r="E54" s="17">
        <v>6.6235522873299341E-2</v>
      </c>
      <c r="G54" s="10" t="s">
        <v>299</v>
      </c>
      <c r="H54" s="10" t="s">
        <v>300</v>
      </c>
      <c r="I54" s="16">
        <v>3.2148597963922123E-5</v>
      </c>
      <c r="J54" s="18">
        <v>8.7187022019325061E-6</v>
      </c>
      <c r="K54" s="17">
        <v>6.2931516554934105E-2</v>
      </c>
      <c r="M54" s="10" t="s">
        <v>401</v>
      </c>
      <c r="N54" s="10" t="s">
        <v>402</v>
      </c>
      <c r="O54" s="16">
        <v>5.1459922277102894E-2</v>
      </c>
      <c r="P54" s="18">
        <v>1.0647560519528603E-2</v>
      </c>
      <c r="Q54" s="17">
        <v>0.20244751174536096</v>
      </c>
      <c r="T54" s="10" t="s">
        <v>251</v>
      </c>
      <c r="U54" s="10" t="s">
        <v>252</v>
      </c>
      <c r="V54" s="16">
        <v>4.0782460311683692E-2</v>
      </c>
      <c r="W54" s="18">
        <v>-3.076280828751588E-3</v>
      </c>
      <c r="X54" s="17">
        <v>1.8834133095958439E-2</v>
      </c>
      <c r="Y54" s="19">
        <f t="shared" si="2"/>
        <v>1.6172213681670988E-2</v>
      </c>
      <c r="AB54" s="30" t="s">
        <v>473</v>
      </c>
      <c r="AC54" s="30" t="s">
        <v>474</v>
      </c>
      <c r="AD54" s="16">
        <v>4.5946324182520497E-3</v>
      </c>
      <c r="AE54" s="18">
        <v>7.5018442358810371E-4</v>
      </c>
      <c r="AF54" s="22">
        <v>0.15653528793600791</v>
      </c>
      <c r="AG54" s="19">
        <v>1.059610780695688E-2</v>
      </c>
      <c r="AH54" s="14">
        <f>INDEX('[2]Country Coding'!$AD$3:$AD$406,MATCH(AB54,[2]!nISO3,0))</f>
        <v>3</v>
      </c>
      <c r="AI54" s="14">
        <v>1</v>
      </c>
      <c r="AJ54" s="14">
        <v>2</v>
      </c>
      <c r="AK54" s="14">
        <v>2</v>
      </c>
      <c r="AN54" s="30" t="s">
        <v>493</v>
      </c>
      <c r="AO54" s="30" t="s">
        <v>494</v>
      </c>
      <c r="AP54" s="16">
        <v>1.4867565186751234E-2</v>
      </c>
      <c r="AQ54" s="18">
        <v>3.0970731316772981E-3</v>
      </c>
      <c r="AR54" s="22">
        <v>0.15034190891400781</v>
      </c>
      <c r="AS54" s="19">
        <v>3.9644150240169616E-2</v>
      </c>
      <c r="AT54" s="14">
        <f>INDEX('[2]Country Coding'!$AD$3:$AD$406,MATCH(AN54,[2]!nISO3,0))</f>
        <v>1</v>
      </c>
      <c r="AU54" s="14">
        <v>1</v>
      </c>
      <c r="AV54" s="14">
        <v>2</v>
      </c>
      <c r="AW54" s="14">
        <v>2</v>
      </c>
      <c r="AX54" s="14">
        <f t="shared" si="1"/>
        <v>1.22</v>
      </c>
      <c r="AY54">
        <f>COUNT(AX53:AX82)</f>
        <v>17</v>
      </c>
      <c r="AZ54" t="str">
        <f>INDEX([2]Sheet1!$A$3:$A$406,MATCH(BA54,[2]Sheet1!$B$3:$B$406,0))</f>
        <v>JAM</v>
      </c>
      <c r="BA54" t="s">
        <v>706</v>
      </c>
      <c r="BB54">
        <v>0.82</v>
      </c>
    </row>
    <row r="55" spans="1:54">
      <c r="A55" s="10" t="s">
        <v>527</v>
      </c>
      <c r="B55" s="10" t="s">
        <v>528</v>
      </c>
      <c r="C55" s="16">
        <v>1.9095487475995373E-2</v>
      </c>
      <c r="D55" s="18">
        <v>6.856473492240364E-3</v>
      </c>
      <c r="E55" s="17">
        <v>0.14664726721679933</v>
      </c>
      <c r="G55" s="10" t="s">
        <v>373</v>
      </c>
      <c r="H55" s="10" t="s">
        <v>374</v>
      </c>
      <c r="I55" s="16">
        <v>4.698297952301392E-5</v>
      </c>
      <c r="J55" s="18">
        <v>1.1534759624696336E-5</v>
      </c>
      <c r="K55" s="17">
        <v>0.11296899824286633</v>
      </c>
      <c r="M55" s="10" t="s">
        <v>243</v>
      </c>
      <c r="N55" s="10" t="s">
        <v>244</v>
      </c>
      <c r="O55" s="16">
        <v>1.9496988757412823E-5</v>
      </c>
      <c r="P55" s="18">
        <v>5.4972002532293567E-6</v>
      </c>
      <c r="Q55" s="17">
        <v>0.20005518635942643</v>
      </c>
      <c r="T55" s="10" t="s">
        <v>379</v>
      </c>
      <c r="U55" s="10" t="s">
        <v>380</v>
      </c>
      <c r="V55" s="16">
        <v>4.7261599424608825E-3</v>
      </c>
      <c r="W55" s="18">
        <v>1.0751812292154768E-3</v>
      </c>
      <c r="X55" s="17">
        <v>4.2007881875660971E-2</v>
      </c>
      <c r="Y55" s="19">
        <f t="shared" si="2"/>
        <v>1.3327609776184697E-2</v>
      </c>
      <c r="AB55" s="30" t="s">
        <v>279</v>
      </c>
      <c r="AC55" s="30" t="s">
        <v>280</v>
      </c>
      <c r="AD55" s="16">
        <v>4.2576862659141138E-3</v>
      </c>
      <c r="AE55" s="18">
        <v>6.3131082280021517E-5</v>
      </c>
      <c r="AF55" s="22">
        <v>1.0647604069463214E-3</v>
      </c>
      <c r="AG55" s="19">
        <v>4.7627349241542855E-3</v>
      </c>
      <c r="AH55" s="14">
        <f>INDEX('[2]Country Coding'!$AD$3:$AD$406,MATCH(AB55,[2]!nISO3,0))</f>
        <v>3</v>
      </c>
      <c r="AI55" s="14">
        <v>1</v>
      </c>
      <c r="AJ55" s="14">
        <v>2</v>
      </c>
      <c r="AK55" s="14">
        <v>2</v>
      </c>
      <c r="AN55" s="30" t="s">
        <v>421</v>
      </c>
      <c r="AO55" s="30" t="s">
        <v>422</v>
      </c>
      <c r="AP55" s="16">
        <v>1.9550991633344575E-2</v>
      </c>
      <c r="AQ55" s="18">
        <v>2.4574591777868663E-3</v>
      </c>
      <c r="AR55" s="22">
        <v>6.6235522873299341E-2</v>
      </c>
      <c r="AS55" s="19">
        <v>3.9210665055639506E-2</v>
      </c>
      <c r="AT55" s="14">
        <f>INDEX('[2]Country Coding'!$AD$3:$AD$406,MATCH(AN55,[2]!nISO3,0))</f>
        <v>1</v>
      </c>
      <c r="AU55" s="14">
        <v>1</v>
      </c>
      <c r="AV55" s="14">
        <v>2</v>
      </c>
      <c r="AW55" s="14">
        <v>2</v>
      </c>
      <c r="AX55" s="14">
        <f t="shared" si="1"/>
        <v>1.1499999999999999</v>
      </c>
      <c r="AY55" s="33">
        <f>AY53/AY54</f>
        <v>0.86352941176470599</v>
      </c>
      <c r="AZ55" t="str">
        <f>INDEX([2]Sheet1!$A$3:$A$406,MATCH(BA55,[2]Sheet1!$B$3:$B$406,0))</f>
        <v>LBN</v>
      </c>
      <c r="BA55" t="s">
        <v>705</v>
      </c>
      <c r="BB55">
        <v>0.81</v>
      </c>
    </row>
    <row r="56" spans="1:54">
      <c r="A56" s="10" t="s">
        <v>453</v>
      </c>
      <c r="B56" s="10" t="s">
        <v>454</v>
      </c>
      <c r="C56" s="16">
        <v>1.7666108946608947E-2</v>
      </c>
      <c r="D56" s="18">
        <v>-2.2540082136772934E-3</v>
      </c>
      <c r="E56" s="17">
        <v>7.6119584851969249E-2</v>
      </c>
      <c r="G56" s="10" t="s">
        <v>541</v>
      </c>
      <c r="H56" s="10" t="s">
        <v>542</v>
      </c>
      <c r="I56" s="16">
        <v>2.7543854606769558E-5</v>
      </c>
      <c r="J56" s="18">
        <v>1.3080464549376011E-5</v>
      </c>
      <c r="K56" s="17">
        <v>0.17174141910119581</v>
      </c>
      <c r="M56" s="10" t="s">
        <v>567</v>
      </c>
      <c r="N56" s="10" t="s">
        <v>568</v>
      </c>
      <c r="O56" s="16">
        <v>6.0499739537823597E-3</v>
      </c>
      <c r="P56" s="18">
        <v>7.8494648900265078E-4</v>
      </c>
      <c r="Q56" s="17">
        <v>0.19442407846027271</v>
      </c>
      <c r="T56" s="10" t="s">
        <v>567</v>
      </c>
      <c r="U56" s="10" t="s">
        <v>568</v>
      </c>
      <c r="V56" s="16">
        <v>6.0499739537823597E-3</v>
      </c>
      <c r="W56" s="18">
        <v>7.8494648900265078E-4</v>
      </c>
      <c r="X56" s="17">
        <v>0.19442407846027271</v>
      </c>
      <c r="Y56" s="19">
        <f t="shared" si="2"/>
        <v>1.2329545865803565E-2</v>
      </c>
      <c r="AB56" s="30" t="s">
        <v>499</v>
      </c>
      <c r="AC56" s="30" t="s">
        <v>500</v>
      </c>
      <c r="AD56" s="16">
        <v>1.0470212327355186E-2</v>
      </c>
      <c r="AE56" s="18">
        <v>-2.4198319020964434E-3</v>
      </c>
      <c r="AF56" s="22">
        <v>0.10362525252104272</v>
      </c>
      <c r="AG56" s="19">
        <v>0</v>
      </c>
      <c r="AH56" s="14">
        <f>INDEX('[2]Country Coding'!$AD$3:$AD$406,MATCH(AB56,[2]!nISO3,0))</f>
        <v>3</v>
      </c>
      <c r="AI56" s="14">
        <v>1</v>
      </c>
      <c r="AJ56" s="14">
        <v>2</v>
      </c>
      <c r="AK56" s="14">
        <v>2</v>
      </c>
      <c r="AN56" s="30" t="s">
        <v>553</v>
      </c>
      <c r="AO56" s="30" t="s">
        <v>554</v>
      </c>
      <c r="AP56" s="16">
        <v>1.1507135642135641E-2</v>
      </c>
      <c r="AQ56" s="18">
        <v>1.7326213038452176E-3</v>
      </c>
      <c r="AR56" s="22">
        <v>0.13295978021960833</v>
      </c>
      <c r="AS56" s="19">
        <v>2.5368106072897384E-2</v>
      </c>
      <c r="AT56" s="14">
        <f>INDEX('[2]Country Coding'!$AD$3:$AD$406,MATCH(AN56,[2]!nISO3,0))</f>
        <v>1</v>
      </c>
      <c r="AU56" s="14">
        <v>1</v>
      </c>
      <c r="AV56" s="14">
        <v>2</v>
      </c>
      <c r="AW56" s="14">
        <v>2</v>
      </c>
      <c r="AX56" s="14" t="e">
        <f t="shared" si="1"/>
        <v>#N/A</v>
      </c>
      <c r="AZ56" t="str">
        <f>INDEX([2]Sheet1!$A$3:$A$406,MATCH(BA56,[2]Sheet1!$B$3:$B$406,0))</f>
        <v>TLS</v>
      </c>
      <c r="BA56" t="s">
        <v>704</v>
      </c>
      <c r="BB56">
        <v>0.81</v>
      </c>
    </row>
    <row r="57" spans="1:54">
      <c r="A57" s="10" t="s">
        <v>219</v>
      </c>
      <c r="B57" s="10" t="s">
        <v>220</v>
      </c>
      <c r="C57" s="16">
        <v>1.7536023758245981E-2</v>
      </c>
      <c r="D57" s="18">
        <v>2.6312586619230502E-4</v>
      </c>
      <c r="E57" s="17">
        <v>8.0430953534332318E-4</v>
      </c>
      <c r="G57" s="10" t="s">
        <v>261</v>
      </c>
      <c r="H57" s="10" t="s">
        <v>262</v>
      </c>
      <c r="I57" s="16">
        <v>6.8522051934374206E-5</v>
      </c>
      <c r="J57" s="18">
        <v>2.4583577951070294E-5</v>
      </c>
      <c r="K57" s="17">
        <v>0.21481533590993551</v>
      </c>
      <c r="M57" s="10" t="s">
        <v>355</v>
      </c>
      <c r="N57" s="10" t="s">
        <v>356</v>
      </c>
      <c r="O57" s="16">
        <v>3.6252655478552345E-2</v>
      </c>
      <c r="P57" s="18">
        <v>1.1165413831349646E-2</v>
      </c>
      <c r="Q57" s="17">
        <v>0.18200165889722403</v>
      </c>
      <c r="T57" s="10" t="s">
        <v>347</v>
      </c>
      <c r="U57" s="10" t="s">
        <v>348</v>
      </c>
      <c r="V57" s="16">
        <v>2.8015209962112615E-3</v>
      </c>
      <c r="W57" s="18">
        <v>1.1708649202581149E-3</v>
      </c>
      <c r="X57" s="17">
        <v>0.36538701735052431</v>
      </c>
      <c r="Y57" s="19">
        <f t="shared" si="2"/>
        <v>1.216844035827618E-2</v>
      </c>
      <c r="AB57" s="30" t="s">
        <v>257</v>
      </c>
      <c r="AC57" s="30" t="s">
        <v>258</v>
      </c>
      <c r="AD57" s="16">
        <v>1.427471249355817E-2</v>
      </c>
      <c r="AE57" s="18">
        <v>-2.489624741227936E-3</v>
      </c>
      <c r="AF57" s="22">
        <v>0.14933074155714862</v>
      </c>
      <c r="AG57" s="19">
        <v>0</v>
      </c>
      <c r="AH57" s="14">
        <f>INDEX('[2]Country Coding'!$AD$3:$AD$406,MATCH(AB57,[2]!nISO3,0))</f>
        <v>3</v>
      </c>
      <c r="AI57" s="14">
        <v>1</v>
      </c>
      <c r="AJ57" s="14">
        <v>2</v>
      </c>
      <c r="AK57" s="14">
        <v>2</v>
      </c>
      <c r="AN57" s="30" t="s">
        <v>567</v>
      </c>
      <c r="AO57" s="30" t="s">
        <v>568</v>
      </c>
      <c r="AP57" s="16">
        <v>6.0499739537823597E-3</v>
      </c>
      <c r="AQ57" s="18">
        <v>7.8494648900265078E-4</v>
      </c>
      <c r="AR57" s="22">
        <v>0.19442407846027271</v>
      </c>
      <c r="AS57" s="19">
        <v>1.2329545865803565E-2</v>
      </c>
      <c r="AT57" s="14">
        <f>INDEX('[2]Country Coding'!$AD$3:$AD$406,MATCH(AN57,[2]!nISO3,0))</f>
        <v>1</v>
      </c>
      <c r="AU57" s="14">
        <v>1</v>
      </c>
      <c r="AV57" s="14">
        <v>2</v>
      </c>
      <c r="AW57" s="14">
        <v>2</v>
      </c>
      <c r="AX57" s="14">
        <f t="shared" si="1"/>
        <v>1.1000000000000001</v>
      </c>
      <c r="AZ57" t="str">
        <f>INDEX([2]Sheet1!$A$3:$A$406,MATCH(BA57,[2]Sheet1!$B$3:$B$406,0))</f>
        <v>NPL</v>
      </c>
      <c r="BA57" t="s">
        <v>703</v>
      </c>
      <c r="BB57">
        <v>0.77</v>
      </c>
    </row>
    <row r="58" spans="1:54">
      <c r="A58" s="10" t="s">
        <v>477</v>
      </c>
      <c r="B58" s="10" t="s">
        <v>478</v>
      </c>
      <c r="C58" s="16">
        <v>1.5062866948223404E-2</v>
      </c>
      <c r="D58" s="18">
        <v>1.4457505068608111E-3</v>
      </c>
      <c r="E58" s="17">
        <v>0.10325849157122419</v>
      </c>
      <c r="G58" s="10" t="s">
        <v>293</v>
      </c>
      <c r="H58" s="10" t="s">
        <v>294</v>
      </c>
      <c r="I58" s="16">
        <v>7.4423708877490401E-5</v>
      </c>
      <c r="J58" s="18">
        <v>2.6544902458428003E-5</v>
      </c>
      <c r="K58" s="17">
        <v>0.26345580747059411</v>
      </c>
      <c r="M58" s="10" t="s">
        <v>467</v>
      </c>
      <c r="N58" s="10" t="s">
        <v>468</v>
      </c>
      <c r="O58" s="16">
        <v>5.0714646464646463E-4</v>
      </c>
      <c r="P58" s="18">
        <v>2.5251774559909137E-4</v>
      </c>
      <c r="Q58" s="17">
        <v>0.17991063875992175</v>
      </c>
      <c r="T58" s="10" t="s">
        <v>287</v>
      </c>
      <c r="U58" s="10" t="s">
        <v>288</v>
      </c>
      <c r="V58" s="16">
        <v>3.1024079239483126E-3</v>
      </c>
      <c r="W58" s="18">
        <v>1.1045385353073639E-3</v>
      </c>
      <c r="X58" s="17">
        <v>0.27749021671926588</v>
      </c>
      <c r="Y58" s="19">
        <f t="shared" si="2"/>
        <v>1.1938716206407223E-2</v>
      </c>
      <c r="AB58" s="28" t="s">
        <v>349</v>
      </c>
      <c r="AC58" s="28" t="s">
        <v>350</v>
      </c>
      <c r="AD58" s="16">
        <v>8.9777803157200138E-3</v>
      </c>
      <c r="AE58" s="18">
        <v>4.0763990844340948E-3</v>
      </c>
      <c r="AF58" s="22">
        <v>0.5579084708995069</v>
      </c>
      <c r="AG58" s="19">
        <v>4.1588972991192769E-2</v>
      </c>
      <c r="AH58" s="14">
        <f>INDEX('[2]Country Coding'!$AD$3:$AD$406,MATCH(AB58,[2]!nISO3,0))</f>
        <v>1</v>
      </c>
      <c r="AI58" s="14">
        <v>1</v>
      </c>
      <c r="AJ58" s="14">
        <v>2</v>
      </c>
      <c r="AK58" s="14">
        <v>3</v>
      </c>
      <c r="AN58" s="30" t="s">
        <v>463</v>
      </c>
      <c r="AO58" s="30" t="s">
        <v>464</v>
      </c>
      <c r="AP58" s="16">
        <v>3.2180857178738748E-3</v>
      </c>
      <c r="AQ58" s="18">
        <v>2.7669226608364013E-4</v>
      </c>
      <c r="AR58" s="22">
        <v>2.4860552622182504E-2</v>
      </c>
      <c r="AS58" s="19">
        <v>5.4316238465429954E-3</v>
      </c>
      <c r="AT58" s="14">
        <f>INDEX('[2]Country Coding'!$AD$3:$AD$406,MATCH(AN58,[2]!nISO3,0))</f>
        <v>1</v>
      </c>
      <c r="AU58" s="14">
        <v>1</v>
      </c>
      <c r="AV58" s="14">
        <v>2</v>
      </c>
      <c r="AW58" s="14">
        <v>2</v>
      </c>
      <c r="AX58" s="14">
        <f t="shared" si="1"/>
        <v>1.22</v>
      </c>
      <c r="AZ58" t="str">
        <f>INDEX([2]Sheet1!$A$3:$A$406,MATCH(BA58,[2]Sheet1!$B$3:$B$406,0))</f>
        <v>AZE</v>
      </c>
      <c r="BA58" t="s">
        <v>702</v>
      </c>
      <c r="BB58">
        <v>0.75</v>
      </c>
    </row>
    <row r="59" spans="1:54">
      <c r="A59" s="10" t="s">
        <v>493</v>
      </c>
      <c r="B59" s="10" t="s">
        <v>494</v>
      </c>
      <c r="C59" s="16">
        <v>1.4867565186751234E-2</v>
      </c>
      <c r="D59" s="18">
        <v>3.0970731316772981E-3</v>
      </c>
      <c r="E59" s="17">
        <v>0.15034190891400781</v>
      </c>
      <c r="G59" s="10" t="s">
        <v>341</v>
      </c>
      <c r="H59" s="10" t="s">
        <v>342</v>
      </c>
      <c r="I59" s="16">
        <v>7.8570315330115143E-5</v>
      </c>
      <c r="J59" s="18">
        <v>2.7718477777477827E-5</v>
      </c>
      <c r="K59" s="17">
        <v>0.40056843091045419</v>
      </c>
      <c r="M59" s="10" t="s">
        <v>339</v>
      </c>
      <c r="N59" s="10" t="s">
        <v>340</v>
      </c>
      <c r="O59" s="16">
        <v>4.9619284205005623E-2</v>
      </c>
      <c r="P59" s="18">
        <v>-1.8088405998327894E-2</v>
      </c>
      <c r="Q59" s="17">
        <v>0.17919891767204296</v>
      </c>
      <c r="T59" s="10" t="s">
        <v>273</v>
      </c>
      <c r="U59" s="10" t="s">
        <v>274</v>
      </c>
      <c r="V59" s="16">
        <v>5.5620046620046626E-3</v>
      </c>
      <c r="W59" s="18">
        <v>6.7931136155156618E-4</v>
      </c>
      <c r="X59" s="17">
        <v>1.5976964732719447E-2</v>
      </c>
      <c r="Y59" s="19">
        <f t="shared" si="2"/>
        <v>1.0996495554417191E-2</v>
      </c>
      <c r="AB59" s="28" t="s">
        <v>447</v>
      </c>
      <c r="AC59" s="28" t="s">
        <v>448</v>
      </c>
      <c r="AD59" s="16">
        <v>5.1314400405147106E-3</v>
      </c>
      <c r="AE59" s="18">
        <v>2.6987602007713879E-3</v>
      </c>
      <c r="AF59" s="22">
        <v>0.35193439446718933</v>
      </c>
      <c r="AG59" s="19">
        <v>2.6721521646685814E-2</v>
      </c>
      <c r="AH59" s="14">
        <f>INDEX('[2]Country Coding'!$AD$3:$AD$406,MATCH(AB59,[2]!nISO3,0))</f>
        <v>1</v>
      </c>
      <c r="AI59" s="14">
        <v>1</v>
      </c>
      <c r="AJ59" s="14">
        <v>2</v>
      </c>
      <c r="AK59" s="14">
        <v>3</v>
      </c>
      <c r="AN59" s="30" t="s">
        <v>219</v>
      </c>
      <c r="AO59" s="30" t="s">
        <v>220</v>
      </c>
      <c r="AP59" s="16">
        <v>1.7536023758245981E-2</v>
      </c>
      <c r="AQ59" s="18">
        <v>2.6312586619230502E-4</v>
      </c>
      <c r="AR59" s="22">
        <v>8.0430953534332318E-4</v>
      </c>
      <c r="AS59" s="19">
        <v>1.964103068778442E-2</v>
      </c>
      <c r="AT59" s="14">
        <f>INDEX('[2]Country Coding'!$AD$3:$AD$406,MATCH(AN59,[2]!nISO3,0))</f>
        <v>1</v>
      </c>
      <c r="AU59" s="14">
        <v>1</v>
      </c>
      <c r="AV59" s="14">
        <v>2</v>
      </c>
      <c r="AW59" s="14">
        <v>2</v>
      </c>
      <c r="AX59" s="14">
        <f t="shared" si="1"/>
        <v>1.34</v>
      </c>
      <c r="AZ59" t="str">
        <f>INDEX([2]Sheet1!$A$3:$A$406,MATCH(BA59,[2]Sheet1!$B$3:$B$406,0))</f>
        <v>DZA</v>
      </c>
      <c r="BA59" t="s">
        <v>701</v>
      </c>
      <c r="BB59">
        <v>0.72</v>
      </c>
    </row>
    <row r="60" spans="1:54">
      <c r="A60" s="10" t="s">
        <v>223</v>
      </c>
      <c r="B60" s="10" t="s">
        <v>224</v>
      </c>
      <c r="C60" s="16">
        <v>1.4850969443992697E-2</v>
      </c>
      <c r="D60" s="18">
        <v>-4.8251175209442498E-3</v>
      </c>
      <c r="E60" s="17">
        <v>0.22417789550881301</v>
      </c>
      <c r="G60" s="10" t="s">
        <v>573</v>
      </c>
      <c r="H60" s="10" t="s">
        <v>574</v>
      </c>
      <c r="I60" s="16">
        <v>1.6249177376463013E-4</v>
      </c>
      <c r="J60" s="18">
        <v>4.2290907257095029E-5</v>
      </c>
      <c r="K60" s="17">
        <v>5.9792389226817143E-2</v>
      </c>
      <c r="M60" s="10" t="s">
        <v>327</v>
      </c>
      <c r="N60" s="10" t="s">
        <v>328</v>
      </c>
      <c r="O60" s="16">
        <v>2.5358184354000257E-6</v>
      </c>
      <c r="P60" s="18">
        <v>1.2652092406606171E-6</v>
      </c>
      <c r="Q60" s="17">
        <v>0.17891113003975001</v>
      </c>
      <c r="T60" s="10" t="s">
        <v>353</v>
      </c>
      <c r="U60" s="10" t="s">
        <v>354</v>
      </c>
      <c r="V60" s="16">
        <v>3.5894221685588583E-2</v>
      </c>
      <c r="W60" s="18">
        <v>-3.1436604745819384E-3</v>
      </c>
      <c r="X60" s="17">
        <v>7.0482745140282702E-2</v>
      </c>
      <c r="Y60" s="19">
        <f t="shared" si="2"/>
        <v>1.0744937888933076E-2</v>
      </c>
      <c r="AB60" s="28" t="s">
        <v>283</v>
      </c>
      <c r="AC60" s="28" t="s">
        <v>284</v>
      </c>
      <c r="AD60" s="16">
        <v>1.1038710655612263E-2</v>
      </c>
      <c r="AE60" s="18">
        <v>5.7858150193410866E-3</v>
      </c>
      <c r="AF60" s="22">
        <v>0.63701989015262428</v>
      </c>
      <c r="AG60" s="19">
        <v>5.7325230810340952E-2</v>
      </c>
      <c r="AH60" s="14">
        <f>INDEX('[2]Country Coding'!$AD$3:$AD$406,MATCH(AB60,[2]!nISO3,0))</f>
        <v>2</v>
      </c>
      <c r="AI60" s="14">
        <v>1</v>
      </c>
      <c r="AJ60" s="14">
        <v>2</v>
      </c>
      <c r="AK60" s="14">
        <v>3</v>
      </c>
      <c r="AN60" s="30" t="s">
        <v>453</v>
      </c>
      <c r="AO60" s="30" t="s">
        <v>454</v>
      </c>
      <c r="AP60" s="16">
        <v>1.7666108946608947E-2</v>
      </c>
      <c r="AQ60" s="18">
        <v>-2.2540082136772934E-3</v>
      </c>
      <c r="AR60" s="22">
        <v>7.6119584851969249E-2</v>
      </c>
      <c r="AS60" s="19">
        <v>0</v>
      </c>
      <c r="AT60" s="14">
        <f>INDEX('[2]Country Coding'!$AD$3:$AD$406,MATCH(AN60,[2]!nISO3,0))</f>
        <v>1</v>
      </c>
      <c r="AU60" s="14">
        <v>1</v>
      </c>
      <c r="AV60" s="14">
        <v>2</v>
      </c>
      <c r="AW60" s="14">
        <v>2</v>
      </c>
      <c r="AX60" s="14">
        <f t="shared" si="1"/>
        <v>0.77</v>
      </c>
      <c r="AZ60" t="str">
        <f>INDEX([2]Sheet1!$A$3:$A$406,MATCH(BA60,[2]Sheet1!$B$3:$B$406,0))</f>
        <v>IDN</v>
      </c>
      <c r="BA60" t="s">
        <v>699</v>
      </c>
      <c r="BB60">
        <v>0.71</v>
      </c>
    </row>
    <row r="61" spans="1:54">
      <c r="A61" s="10" t="s">
        <v>257</v>
      </c>
      <c r="B61" s="10" t="s">
        <v>258</v>
      </c>
      <c r="C61" s="16">
        <v>1.427471249355817E-2</v>
      </c>
      <c r="D61" s="18">
        <v>-2.489624741227936E-3</v>
      </c>
      <c r="E61" s="17">
        <v>0.14933074155714862</v>
      </c>
      <c r="G61" s="10" t="s">
        <v>337</v>
      </c>
      <c r="H61" s="10" t="s">
        <v>338</v>
      </c>
      <c r="I61" s="16">
        <v>2.2372068833495192E-4</v>
      </c>
      <c r="J61" s="18">
        <v>4.368405447857034E-5</v>
      </c>
      <c r="K61" s="17">
        <v>4.8064732627628004E-2</v>
      </c>
      <c r="M61" s="10" t="s">
        <v>343</v>
      </c>
      <c r="N61" s="10" t="s">
        <v>344</v>
      </c>
      <c r="O61" s="16">
        <v>2.1402791964589718E-2</v>
      </c>
      <c r="P61" s="18">
        <v>1.0409791742434392E-2</v>
      </c>
      <c r="Q61" s="17">
        <v>0.17787436791581163</v>
      </c>
      <c r="T61" s="10" t="s">
        <v>473</v>
      </c>
      <c r="U61" s="10" t="s">
        <v>474</v>
      </c>
      <c r="V61" s="16">
        <v>4.5946324182520497E-3</v>
      </c>
      <c r="W61" s="18">
        <v>7.5018442358810371E-4</v>
      </c>
      <c r="X61" s="17">
        <v>0.15653528793600791</v>
      </c>
      <c r="Y61" s="19">
        <f t="shared" si="2"/>
        <v>1.059610780695688E-2</v>
      </c>
      <c r="AB61" s="28" t="s">
        <v>543</v>
      </c>
      <c r="AC61" s="28" t="s">
        <v>544</v>
      </c>
      <c r="AD61" s="16">
        <v>8.6938999187275053E-3</v>
      </c>
      <c r="AE61" s="18">
        <v>5.5406159313869481E-3</v>
      </c>
      <c r="AF61" s="22">
        <v>0.3983812353973038</v>
      </c>
      <c r="AG61" s="19">
        <v>5.3018827369823093E-2</v>
      </c>
      <c r="AH61" s="14">
        <f>INDEX('[2]Country Coding'!$AD$3:$AD$406,MATCH(AB61,[2]!nISO3,0))</f>
        <v>2</v>
      </c>
      <c r="AI61" s="14">
        <v>1</v>
      </c>
      <c r="AJ61" s="14">
        <v>2</v>
      </c>
      <c r="AK61" s="14">
        <v>3</v>
      </c>
      <c r="AN61" s="30" t="s">
        <v>285</v>
      </c>
      <c r="AO61" s="30" t="s">
        <v>286</v>
      </c>
      <c r="AP61" s="16">
        <v>1.0259993704752913E-2</v>
      </c>
      <c r="AQ61" s="18">
        <v>-4.5272620662030489E-3</v>
      </c>
      <c r="AR61" s="22">
        <v>0.15279186029191644</v>
      </c>
      <c r="AS61" s="19">
        <v>0</v>
      </c>
      <c r="AT61" s="14">
        <f>INDEX('[2]Country Coding'!$AD$3:$AD$406,MATCH(AN61,[2]!nISO3,0))</f>
        <v>1</v>
      </c>
      <c r="AU61" s="14">
        <v>1</v>
      </c>
      <c r="AV61" s="14">
        <v>2</v>
      </c>
      <c r="AW61" s="14">
        <v>2</v>
      </c>
      <c r="AX61" s="14" t="e">
        <f t="shared" si="1"/>
        <v>#N/A</v>
      </c>
      <c r="AZ61" t="str">
        <f>INDEX([2]Sheet1!$A$3:$A$406,MATCH(BA61,[2]Sheet1!$B$3:$B$406,0))</f>
        <v>MEX</v>
      </c>
      <c r="BA61" t="s">
        <v>700</v>
      </c>
      <c r="BB61">
        <v>0.71</v>
      </c>
    </row>
    <row r="62" spans="1:54">
      <c r="A62" s="10" t="s">
        <v>395</v>
      </c>
      <c r="B62" s="10" t="s">
        <v>396</v>
      </c>
      <c r="C62" s="16">
        <v>1.3136104278018429E-2</v>
      </c>
      <c r="D62" s="18">
        <v>-3.2143292991574464E-3</v>
      </c>
      <c r="E62" s="17">
        <v>0.31523723075488125</v>
      </c>
      <c r="G62" s="10" t="s">
        <v>249</v>
      </c>
      <c r="H62" s="10" t="s">
        <v>250</v>
      </c>
      <c r="I62" s="16">
        <v>4.1356184798807755E-3</v>
      </c>
      <c r="J62" s="18">
        <v>4.4334906582511813E-5</v>
      </c>
      <c r="K62" s="17">
        <v>8.5548299599851535E-5</v>
      </c>
      <c r="M62" s="10" t="s">
        <v>581</v>
      </c>
      <c r="N62" s="10" t="s">
        <v>582</v>
      </c>
      <c r="O62" s="16">
        <v>5.089574000878349E-2</v>
      </c>
      <c r="P62" s="18">
        <v>-2.0914652618324567E-2</v>
      </c>
      <c r="Q62" s="17">
        <v>0.17397004496881779</v>
      </c>
      <c r="T62" s="10" t="s">
        <v>513</v>
      </c>
      <c r="U62" s="10" t="s">
        <v>514</v>
      </c>
      <c r="V62" s="16">
        <v>3.8658008658008663E-3</v>
      </c>
      <c r="W62" s="18">
        <v>8.3163313593466893E-4</v>
      </c>
      <c r="X62" s="17">
        <v>4.7778700229036533E-2</v>
      </c>
      <c r="Y62" s="19">
        <f t="shared" si="2"/>
        <v>1.0518865953278217E-2</v>
      </c>
      <c r="AB62" s="28" t="s">
        <v>535</v>
      </c>
      <c r="AC62" s="28" t="s">
        <v>536</v>
      </c>
      <c r="AD62" s="16">
        <v>3.0569742367495181E-3</v>
      </c>
      <c r="AE62" s="18">
        <v>1.7080159064372261E-3</v>
      </c>
      <c r="AF62" s="22">
        <v>0.44304054116364733</v>
      </c>
      <c r="AG62" s="19">
        <v>1.6721101488247327E-2</v>
      </c>
      <c r="AH62" s="14">
        <f>INDEX('[2]Country Coding'!$AD$3:$AD$406,MATCH(AB62,[2]!nISO3,0))</f>
        <v>2</v>
      </c>
      <c r="AI62" s="14">
        <v>1</v>
      </c>
      <c r="AJ62" s="14">
        <v>2</v>
      </c>
      <c r="AK62" s="14">
        <v>3</v>
      </c>
      <c r="AN62" s="30" t="s">
        <v>263</v>
      </c>
      <c r="AO62" s="30" t="s">
        <v>264</v>
      </c>
      <c r="AP62" s="16">
        <v>2.3214357014558099E-2</v>
      </c>
      <c r="AQ62" s="18">
        <v>-5.1591785132432217E-3</v>
      </c>
      <c r="AR62" s="22">
        <v>0.14409741786950184</v>
      </c>
      <c r="AS62" s="19">
        <v>0</v>
      </c>
      <c r="AT62" s="14">
        <f>INDEX('[2]Country Coding'!$AD$3:$AD$406,MATCH(AN62,[2]!nISO3,0))</f>
        <v>1</v>
      </c>
      <c r="AU62" s="14">
        <v>1</v>
      </c>
      <c r="AV62" s="14">
        <v>2</v>
      </c>
      <c r="AW62" s="14">
        <v>2</v>
      </c>
      <c r="AX62" s="14">
        <f t="shared" si="1"/>
        <v>1.1200000000000001</v>
      </c>
      <c r="AZ62" t="str">
        <f>INDEX([2]Sheet1!$A$3:$A$406,MATCH(BA62,[2]Sheet1!$B$3:$B$406,0))</f>
        <v>UKR</v>
      </c>
      <c r="BA62" t="s">
        <v>698</v>
      </c>
      <c r="BB62">
        <v>0.7</v>
      </c>
    </row>
    <row r="63" spans="1:54">
      <c r="A63" s="10" t="s">
        <v>553</v>
      </c>
      <c r="B63" s="10" t="s">
        <v>554</v>
      </c>
      <c r="C63" s="16">
        <v>1.1507135642135641E-2</v>
      </c>
      <c r="D63" s="18">
        <v>1.7326213038452176E-3</v>
      </c>
      <c r="E63" s="17">
        <v>0.13295978021960833</v>
      </c>
      <c r="G63" s="10" t="s">
        <v>507</v>
      </c>
      <c r="H63" s="10" t="s">
        <v>508</v>
      </c>
      <c r="I63" s="16">
        <v>1.1495426366671002E-4</v>
      </c>
      <c r="J63" s="18">
        <v>5.2114072062059935E-5</v>
      </c>
      <c r="K63" s="17">
        <v>0.5064816229186675</v>
      </c>
      <c r="M63" s="10" t="s">
        <v>315</v>
      </c>
      <c r="N63" s="10" t="s">
        <v>316</v>
      </c>
      <c r="O63" s="16">
        <v>5.7019144784081549E-3</v>
      </c>
      <c r="P63" s="18">
        <v>1.4802032015815854E-3</v>
      </c>
      <c r="Q63" s="17">
        <v>0.17290813677776423</v>
      </c>
      <c r="T63" s="10" t="s">
        <v>329</v>
      </c>
      <c r="U63" s="10" t="s">
        <v>330</v>
      </c>
      <c r="V63" s="16">
        <v>2.4992695562199201E-3</v>
      </c>
      <c r="W63" s="18">
        <v>8.3996398298965278E-4</v>
      </c>
      <c r="X63" s="17">
        <v>0.13204563360888119</v>
      </c>
      <c r="Y63" s="19">
        <f t="shared" si="2"/>
        <v>9.2189814201371414E-3</v>
      </c>
      <c r="AB63" s="28" t="s">
        <v>431</v>
      </c>
      <c r="AC63" s="28" t="s">
        <v>432</v>
      </c>
      <c r="AD63" s="16">
        <v>5.5456950741692495E-3</v>
      </c>
      <c r="AE63" s="18">
        <v>2.3636465553168538E-3</v>
      </c>
      <c r="AF63" s="22">
        <v>0.72360334593105158</v>
      </c>
      <c r="AG63" s="19">
        <v>2.445486751670408E-2</v>
      </c>
      <c r="AH63" s="14">
        <f>INDEX('[2]Country Coding'!$AD$3:$AD$406,MATCH(AB63,[2]!nISO3,0))</f>
        <v>3</v>
      </c>
      <c r="AI63" s="14">
        <v>1</v>
      </c>
      <c r="AJ63" s="14">
        <v>2</v>
      </c>
      <c r="AK63" s="14">
        <v>3</v>
      </c>
      <c r="AN63" s="30" t="s">
        <v>479</v>
      </c>
      <c r="AO63" s="30" t="s">
        <v>480</v>
      </c>
      <c r="AP63" s="16">
        <v>2.0417206584431243E-2</v>
      </c>
      <c r="AQ63" s="18">
        <v>4.9025150410239235E-3</v>
      </c>
      <c r="AR63" s="22">
        <v>0.23749912674252971</v>
      </c>
      <c r="AS63" s="19">
        <v>5.9637326912622635E-2</v>
      </c>
      <c r="AT63" s="14">
        <f>INDEX('[2]Country Coding'!$AD$3:$AD$406,MATCH(AN63,[2]!nISO3,0))</f>
        <v>2</v>
      </c>
      <c r="AU63" s="14">
        <v>1</v>
      </c>
      <c r="AV63" s="14">
        <v>2</v>
      </c>
      <c r="AW63" s="14">
        <v>2</v>
      </c>
      <c r="AX63" s="14">
        <f t="shared" si="1"/>
        <v>0.68</v>
      </c>
      <c r="AZ63" t="str">
        <f>INDEX([2]Sheet1!$A$3:$A$406,MATCH(BA63,[2]Sheet1!$B$3:$B$406,0))</f>
        <v>ISR</v>
      </c>
      <c r="BA63" t="s">
        <v>696</v>
      </c>
      <c r="BB63">
        <v>0.69</v>
      </c>
    </row>
    <row r="64" spans="1:54">
      <c r="A64" s="10" t="s">
        <v>475</v>
      </c>
      <c r="B64" s="10" t="s">
        <v>476</v>
      </c>
      <c r="C64" s="16">
        <v>1.1292721130221129E-2</v>
      </c>
      <c r="D64" s="18">
        <v>2.6664716809015141E-3</v>
      </c>
      <c r="E64" s="17">
        <v>0.22203591991006255</v>
      </c>
      <c r="G64" s="10" t="s">
        <v>377</v>
      </c>
      <c r="H64" s="10" t="s">
        <v>378</v>
      </c>
      <c r="I64" s="16">
        <v>6.6575612335188934E-4</v>
      </c>
      <c r="J64" s="18">
        <v>5.7710032284215586E-5</v>
      </c>
      <c r="K64" s="17">
        <v>6.7641724230869893E-2</v>
      </c>
      <c r="M64" s="10" t="s">
        <v>541</v>
      </c>
      <c r="N64" s="10" t="s">
        <v>542</v>
      </c>
      <c r="O64" s="16">
        <v>2.7543854606769558E-5</v>
      </c>
      <c r="P64" s="18">
        <v>1.3080464549376011E-5</v>
      </c>
      <c r="Q64" s="17">
        <v>0.17174141910119581</v>
      </c>
      <c r="T64" s="10" t="s">
        <v>275</v>
      </c>
      <c r="U64" s="10" t="s">
        <v>276</v>
      </c>
      <c r="V64" s="16">
        <v>2.2391840482749573E-3</v>
      </c>
      <c r="W64" s="18">
        <v>8.7205727265352462E-4</v>
      </c>
      <c r="X64" s="17">
        <v>0.73916593848572165</v>
      </c>
      <c r="Y64" s="19">
        <f t="shared" si="2"/>
        <v>9.2156422295031539E-3</v>
      </c>
      <c r="AB64" s="24" t="s">
        <v>585</v>
      </c>
      <c r="AC64" s="24" t="s">
        <v>586</v>
      </c>
      <c r="AD64" s="16">
        <v>2.9350745737179846E-2</v>
      </c>
      <c r="AE64" s="18">
        <v>-8.4832359349521387E-3</v>
      </c>
      <c r="AF64" s="22">
        <v>0.41214053510709281</v>
      </c>
      <c r="AG64" s="19">
        <v>0</v>
      </c>
      <c r="AH64" s="14">
        <f>INDEX('[2]Country Coding'!$AD$3:$AD$406,MATCH(AB64,[2]!nISO3,0))</f>
        <v>1</v>
      </c>
      <c r="AI64" s="14">
        <v>1</v>
      </c>
      <c r="AJ64" s="14">
        <v>3</v>
      </c>
      <c r="AK64" s="14">
        <v>1</v>
      </c>
      <c r="AN64" s="30" t="s">
        <v>315</v>
      </c>
      <c r="AO64" s="30" t="s">
        <v>316</v>
      </c>
      <c r="AP64" s="16">
        <v>5.7019144784081549E-3</v>
      </c>
      <c r="AQ64" s="18">
        <v>1.4802032015815854E-3</v>
      </c>
      <c r="AR64" s="22">
        <v>0.17290813677776423</v>
      </c>
      <c r="AS64" s="19">
        <v>1.7543540091060839E-2</v>
      </c>
      <c r="AT64" s="14">
        <f>INDEX('[2]Country Coding'!$AD$3:$AD$406,MATCH(AN64,[2]!nISO3,0))</f>
        <v>2</v>
      </c>
      <c r="AU64" s="14">
        <v>1</v>
      </c>
      <c r="AV64" s="14">
        <v>2</v>
      </c>
      <c r="AW64" s="14">
        <v>2</v>
      </c>
      <c r="AX64" s="14">
        <f t="shared" si="1"/>
        <v>0.56999999999999995</v>
      </c>
      <c r="AZ64" t="str">
        <f>INDEX([2]Sheet1!$A$3:$A$406,MATCH(BA64,[2]Sheet1!$B$3:$B$406,0))</f>
        <v>NIC</v>
      </c>
      <c r="BA64" t="s">
        <v>697</v>
      </c>
      <c r="BB64">
        <v>0.69</v>
      </c>
    </row>
    <row r="65" spans="1:54">
      <c r="A65" s="10" t="s">
        <v>283</v>
      </c>
      <c r="B65" s="10" t="s">
        <v>284</v>
      </c>
      <c r="C65" s="16">
        <v>1.1038710655612263E-2</v>
      </c>
      <c r="D65" s="18">
        <v>5.7858150193410866E-3</v>
      </c>
      <c r="E65" s="17">
        <v>0.63701989015262428</v>
      </c>
      <c r="G65" s="10" t="s">
        <v>279</v>
      </c>
      <c r="H65" s="10" t="s">
        <v>280</v>
      </c>
      <c r="I65" s="16">
        <v>4.2576862659141138E-3</v>
      </c>
      <c r="J65" s="18">
        <v>6.3131082280021517E-5</v>
      </c>
      <c r="K65" s="17">
        <v>1.0647604069463214E-3</v>
      </c>
      <c r="M65" s="10" t="s">
        <v>473</v>
      </c>
      <c r="N65" s="10" t="s">
        <v>474</v>
      </c>
      <c r="O65" s="16">
        <v>4.5946324182520497E-3</v>
      </c>
      <c r="P65" s="18">
        <v>7.5018442358810371E-4</v>
      </c>
      <c r="Q65" s="17">
        <v>0.15653528793600791</v>
      </c>
      <c r="T65" s="10" t="s">
        <v>311</v>
      </c>
      <c r="U65" s="10" t="s">
        <v>312</v>
      </c>
      <c r="V65" s="16">
        <v>7.6507733993884447E-3</v>
      </c>
      <c r="W65" s="18">
        <v>1.5673421695100529E-4</v>
      </c>
      <c r="X65" s="17">
        <v>1.3947698530129983E-3</v>
      </c>
      <c r="Y65" s="19">
        <f t="shared" si="2"/>
        <v>8.9046471349964879E-3</v>
      </c>
      <c r="AB65" s="24" t="s">
        <v>445</v>
      </c>
      <c r="AC65" s="24" t="s">
        <v>446</v>
      </c>
      <c r="AD65" s="16">
        <v>7.5781123548796958E-2</v>
      </c>
      <c r="AE65" s="18">
        <v>-9.6989873983041111E-3</v>
      </c>
      <c r="AF65" s="22">
        <v>0.47695531730483542</v>
      </c>
      <c r="AG65" s="19">
        <v>0</v>
      </c>
      <c r="AH65" s="14">
        <f>INDEX('[2]Country Coding'!$AD$3:$AD$406,MATCH(AB65,[2]!nISO3,0))</f>
        <v>1</v>
      </c>
      <c r="AI65" s="14">
        <v>1</v>
      </c>
      <c r="AJ65" s="14">
        <v>3</v>
      </c>
      <c r="AK65" s="14">
        <v>1</v>
      </c>
      <c r="AN65" s="30" t="s">
        <v>477</v>
      </c>
      <c r="AO65" s="30" t="s">
        <v>478</v>
      </c>
      <c r="AP65" s="16">
        <v>1.5062866948223404E-2</v>
      </c>
      <c r="AQ65" s="18">
        <v>1.4457505068608111E-3</v>
      </c>
      <c r="AR65" s="22">
        <v>0.10325849157122419</v>
      </c>
      <c r="AS65" s="19">
        <v>2.6628871003109893E-2</v>
      </c>
      <c r="AT65" s="14">
        <f>INDEX('[2]Country Coding'!$AD$3:$AD$406,MATCH(AN65,[2]!nISO3,0))</f>
        <v>2</v>
      </c>
      <c r="AU65" s="14">
        <v>1</v>
      </c>
      <c r="AV65" s="14">
        <v>2</v>
      </c>
      <c r="AW65" s="14">
        <v>2</v>
      </c>
      <c r="AX65" s="14">
        <f t="shared" si="1"/>
        <v>0.88</v>
      </c>
      <c r="AZ65" t="str">
        <f>INDEX([2]Sheet1!$A$3:$A$406,MATCH(BA65,[2]Sheet1!$B$3:$B$406,0))</f>
        <v>PER</v>
      </c>
      <c r="BA65" t="s">
        <v>695</v>
      </c>
      <c r="BB65">
        <v>0.68</v>
      </c>
    </row>
    <row r="66" spans="1:54">
      <c r="A66" s="10" t="s">
        <v>499</v>
      </c>
      <c r="B66" s="10" t="s">
        <v>500</v>
      </c>
      <c r="C66" s="16">
        <v>1.0470212327355186E-2</v>
      </c>
      <c r="D66" s="18">
        <v>-2.4198319020964434E-3</v>
      </c>
      <c r="E66" s="17">
        <v>0.10362525252104272</v>
      </c>
      <c r="G66" s="10" t="s">
        <v>229</v>
      </c>
      <c r="H66" s="10" t="s">
        <v>230</v>
      </c>
      <c r="I66" s="16">
        <v>2.4773901419814783E-4</v>
      </c>
      <c r="J66" s="18">
        <v>6.4071349409863514E-5</v>
      </c>
      <c r="K66" s="17">
        <v>5.0724798079779046E-2</v>
      </c>
      <c r="M66" s="10" t="s">
        <v>285</v>
      </c>
      <c r="N66" s="10" t="s">
        <v>286</v>
      </c>
      <c r="O66" s="16">
        <v>1.0259993704752913E-2</v>
      </c>
      <c r="P66" s="18">
        <v>-4.5272620662030489E-3</v>
      </c>
      <c r="Q66" s="17">
        <v>0.15279186029191644</v>
      </c>
      <c r="T66" s="10" t="s">
        <v>463</v>
      </c>
      <c r="U66" s="10" t="s">
        <v>464</v>
      </c>
      <c r="V66" s="16">
        <v>3.2180857178738748E-3</v>
      </c>
      <c r="W66" s="18">
        <v>2.7669226608364013E-4</v>
      </c>
      <c r="X66" s="17">
        <v>2.4860552622182504E-2</v>
      </c>
      <c r="Y66" s="19">
        <f t="shared" si="2"/>
        <v>5.4316238465429954E-3</v>
      </c>
      <c r="AB66" s="24" t="s">
        <v>509</v>
      </c>
      <c r="AC66" s="24" t="s">
        <v>510</v>
      </c>
      <c r="AD66" s="16">
        <v>3.8030660693187966E-2</v>
      </c>
      <c r="AE66" s="18">
        <v>-1.6759638942484032E-2</v>
      </c>
      <c r="AF66" s="22">
        <v>0.40808598681935743</v>
      </c>
      <c r="AG66" s="19">
        <v>0</v>
      </c>
      <c r="AH66" s="14">
        <f>INDEX('[2]Country Coding'!$AD$3:$AD$406,MATCH(AB66,[2]!nISO3,0))</f>
        <v>1</v>
      </c>
      <c r="AI66" s="14">
        <v>1</v>
      </c>
      <c r="AJ66" s="14">
        <v>3</v>
      </c>
      <c r="AK66" s="14">
        <v>1</v>
      </c>
      <c r="AN66" s="30" t="s">
        <v>287</v>
      </c>
      <c r="AO66" s="30" t="s">
        <v>288</v>
      </c>
      <c r="AP66" s="16">
        <v>3.1024079239483126E-3</v>
      </c>
      <c r="AQ66" s="18">
        <v>1.1045385353073639E-3</v>
      </c>
      <c r="AR66" s="22">
        <v>0.27749021671926588</v>
      </c>
      <c r="AS66" s="19">
        <v>1.1938716206407223E-2</v>
      </c>
      <c r="AT66" s="14">
        <f>INDEX('[2]Country Coding'!$AD$3:$AD$406,MATCH(AN66,[2]!nISO3,0))</f>
        <v>2</v>
      </c>
      <c r="AU66" s="14">
        <v>1</v>
      </c>
      <c r="AV66" s="14">
        <v>2</v>
      </c>
      <c r="AW66" s="14">
        <v>2</v>
      </c>
      <c r="AX66" s="14" t="e">
        <f t="shared" si="1"/>
        <v>#N/A</v>
      </c>
      <c r="AZ66" t="str">
        <f>INDEX([2]Sheet1!$A$3:$A$406,MATCH(BA66,[2]Sheet1!$B$3:$B$406,0))</f>
        <v>COL</v>
      </c>
      <c r="BA66" t="s">
        <v>693</v>
      </c>
      <c r="BB66">
        <v>0.67</v>
      </c>
    </row>
    <row r="67" spans="1:54">
      <c r="A67" s="10" t="s">
        <v>285</v>
      </c>
      <c r="B67" s="10" t="s">
        <v>286</v>
      </c>
      <c r="C67" s="16">
        <v>1.0259993704752913E-2</v>
      </c>
      <c r="D67" s="18">
        <v>-4.5272620662030489E-3</v>
      </c>
      <c r="E67" s="17">
        <v>0.15279186029191644</v>
      </c>
      <c r="G67" s="10" t="s">
        <v>483</v>
      </c>
      <c r="H67" s="10" t="s">
        <v>484</v>
      </c>
      <c r="I67" s="16">
        <v>3.7270740002611841E-4</v>
      </c>
      <c r="J67" s="18">
        <v>9.3906741819428427E-5</v>
      </c>
      <c r="K67" s="17">
        <v>0.14216892510245585</v>
      </c>
      <c r="M67" s="10" t="s">
        <v>493</v>
      </c>
      <c r="N67" s="10" t="s">
        <v>494</v>
      </c>
      <c r="O67" s="16">
        <v>1.4867565186751234E-2</v>
      </c>
      <c r="P67" s="18">
        <v>3.0970731316772981E-3</v>
      </c>
      <c r="Q67" s="17">
        <v>0.15034190891400781</v>
      </c>
      <c r="T67" s="10" t="s">
        <v>417</v>
      </c>
      <c r="U67" s="10" t="s">
        <v>418</v>
      </c>
      <c r="V67" s="16">
        <v>1.360084860230209E-3</v>
      </c>
      <c r="W67" s="18">
        <v>4.2894062178103085E-4</v>
      </c>
      <c r="X67" s="17">
        <v>0.20980983949108248</v>
      </c>
      <c r="Y67" s="19">
        <f t="shared" ref="Y67:Y98" si="3">MAX(V67+8*W67,0)</f>
        <v>4.7916098344784556E-3</v>
      </c>
      <c r="AB67" s="24" t="s">
        <v>307</v>
      </c>
      <c r="AC67" s="24" t="s">
        <v>308</v>
      </c>
      <c r="AD67" s="16">
        <v>4.1658441558441561E-2</v>
      </c>
      <c r="AE67" s="18">
        <v>-2.3244308225845705E-2</v>
      </c>
      <c r="AF67" s="22">
        <v>0.43761642100024567</v>
      </c>
      <c r="AG67" s="19">
        <v>0</v>
      </c>
      <c r="AH67" s="14">
        <f>INDEX('[2]Country Coding'!$AD$3:$AD$406,MATCH(AB67,[2]!nISO3,0))</f>
        <v>2</v>
      </c>
      <c r="AI67" s="14">
        <v>1</v>
      </c>
      <c r="AJ67" s="14">
        <v>3</v>
      </c>
      <c r="AK67" s="14">
        <v>1</v>
      </c>
      <c r="AN67" s="30" t="s">
        <v>379</v>
      </c>
      <c r="AO67" s="30" t="s">
        <v>380</v>
      </c>
      <c r="AP67" s="16">
        <v>4.7261599424608825E-3</v>
      </c>
      <c r="AQ67" s="18">
        <v>1.0751812292154768E-3</v>
      </c>
      <c r="AR67" s="22">
        <v>4.2007881875660971E-2</v>
      </c>
      <c r="AS67" s="19">
        <v>1.3327609776184697E-2</v>
      </c>
      <c r="AT67" s="14">
        <f>INDEX('[2]Country Coding'!$AD$3:$AD$406,MATCH(AN67,[2]!nISO3,0))</f>
        <v>2</v>
      </c>
      <c r="AU67" s="14">
        <v>1</v>
      </c>
      <c r="AV67" s="14">
        <v>2</v>
      </c>
      <c r="AW67" s="14">
        <v>2</v>
      </c>
      <c r="AX67" s="14">
        <f t="shared" si="1"/>
        <v>0.89</v>
      </c>
      <c r="AZ67" t="str">
        <f>INDEX([2]Sheet1!$A$3:$A$406,MATCH(BA67,[2]Sheet1!$B$3:$B$406,0))</f>
        <v>CUB</v>
      </c>
      <c r="BA67" t="s">
        <v>694</v>
      </c>
      <c r="BB67">
        <v>0.67</v>
      </c>
    </row>
    <row r="68" spans="1:54">
      <c r="A68" s="10" t="s">
        <v>495</v>
      </c>
      <c r="B68" s="10" t="s">
        <v>496</v>
      </c>
      <c r="C68" s="16">
        <v>9.8347107438016522E-3</v>
      </c>
      <c r="D68" s="18">
        <v>1.7426823602292084E-3</v>
      </c>
      <c r="E68" s="17">
        <v>3.9133550814439956E-2</v>
      </c>
      <c r="G68" s="10" t="s">
        <v>515</v>
      </c>
      <c r="H68" s="10" t="s">
        <v>516</v>
      </c>
      <c r="I68" s="16">
        <v>2.066768916155419E-3</v>
      </c>
      <c r="J68" s="18">
        <v>1.2187424880592808E-4</v>
      </c>
      <c r="K68" s="17">
        <v>3.1776520099767169E-3</v>
      </c>
      <c r="M68" s="10" t="s">
        <v>257</v>
      </c>
      <c r="N68" s="10" t="s">
        <v>258</v>
      </c>
      <c r="O68" s="16">
        <v>1.427471249355817E-2</v>
      </c>
      <c r="P68" s="18">
        <v>-2.489624741227936E-3</v>
      </c>
      <c r="Q68" s="17">
        <v>0.14933074155714862</v>
      </c>
      <c r="T68" s="10" t="s">
        <v>279</v>
      </c>
      <c r="U68" s="10" t="s">
        <v>280</v>
      </c>
      <c r="V68" s="16">
        <v>4.2576862659141138E-3</v>
      </c>
      <c r="W68" s="18">
        <v>6.3131082280021517E-5</v>
      </c>
      <c r="X68" s="17">
        <v>1.0647604069463214E-3</v>
      </c>
      <c r="Y68" s="19">
        <f t="shared" si="3"/>
        <v>4.7627349241542855E-3</v>
      </c>
      <c r="AB68" s="24" t="s">
        <v>555</v>
      </c>
      <c r="AC68" s="24" t="s">
        <v>556</v>
      </c>
      <c r="AD68" s="16">
        <v>5.6268491365265558E-2</v>
      </c>
      <c r="AE68" s="18">
        <v>-3.3470265245186932E-2</v>
      </c>
      <c r="AF68" s="22">
        <v>0.36873939037027742</v>
      </c>
      <c r="AG68" s="19">
        <v>0</v>
      </c>
      <c r="AH68" s="14">
        <f>INDEX('[2]Country Coding'!$AD$3:$AD$406,MATCH(AB68,[2]!nISO3,0))</f>
        <v>2</v>
      </c>
      <c r="AI68" s="14">
        <v>1</v>
      </c>
      <c r="AJ68" s="14">
        <v>3</v>
      </c>
      <c r="AK68" s="14">
        <v>1</v>
      </c>
      <c r="AN68" s="30" t="s">
        <v>273</v>
      </c>
      <c r="AO68" s="30" t="s">
        <v>274</v>
      </c>
      <c r="AP68" s="16">
        <v>5.5620046620046626E-3</v>
      </c>
      <c r="AQ68" s="18">
        <v>6.7931136155156618E-4</v>
      </c>
      <c r="AR68" s="22">
        <v>1.5976964732719447E-2</v>
      </c>
      <c r="AS68" s="19">
        <v>1.0996495554417191E-2</v>
      </c>
      <c r="AT68" s="14">
        <f>INDEX('[2]Country Coding'!$AD$3:$AD$406,MATCH(AN68,[2]!nISO3,0))</f>
        <v>2</v>
      </c>
      <c r="AU68" s="14">
        <v>1</v>
      </c>
      <c r="AV68" s="14">
        <v>2</v>
      </c>
      <c r="AW68" s="14">
        <v>2</v>
      </c>
      <c r="AX68" s="14" t="e">
        <f t="shared" ref="AX68:AX103" si="4">INDEX($BB$3:$BB$107,MATCH(AN68,$AZ$3:$AZ$107,0))</f>
        <v>#N/A</v>
      </c>
      <c r="AZ68" t="str">
        <f>INDEX([2]Sheet1!$A$3:$A$406,MATCH(BA68,[2]Sheet1!$B$3:$B$406,0))</f>
        <v>GEO</v>
      </c>
      <c r="BA68" t="s">
        <v>692</v>
      </c>
      <c r="BB68">
        <v>0.62</v>
      </c>
    </row>
    <row r="69" spans="1:54">
      <c r="A69" s="10" t="s">
        <v>349</v>
      </c>
      <c r="B69" s="10" t="s">
        <v>350</v>
      </c>
      <c r="C69" s="16">
        <v>8.9777803157200138E-3</v>
      </c>
      <c r="D69" s="18">
        <v>4.0763990844340948E-3</v>
      </c>
      <c r="E69" s="17">
        <v>0.5579084708995069</v>
      </c>
      <c r="G69" s="10" t="s">
        <v>485</v>
      </c>
      <c r="H69" s="10" t="s">
        <v>486</v>
      </c>
      <c r="I69" s="16">
        <v>6.2760253507438757E-4</v>
      </c>
      <c r="J69" s="18">
        <v>1.2586338424304139E-4</v>
      </c>
      <c r="K69" s="17">
        <v>5.3625821908205286E-2</v>
      </c>
      <c r="M69" s="10" t="s">
        <v>527</v>
      </c>
      <c r="N69" s="10" t="s">
        <v>528</v>
      </c>
      <c r="O69" s="16">
        <v>1.9095487475995373E-2</v>
      </c>
      <c r="P69" s="18">
        <v>6.856473492240364E-3</v>
      </c>
      <c r="Q69" s="17">
        <v>0.14664726721679933</v>
      </c>
      <c r="T69" s="10" t="s">
        <v>249</v>
      </c>
      <c r="U69" s="10" t="s">
        <v>250</v>
      </c>
      <c r="V69" s="16">
        <v>4.1356184798807755E-3</v>
      </c>
      <c r="W69" s="18">
        <v>4.4334906582511813E-5</v>
      </c>
      <c r="X69" s="17">
        <v>8.5548299599851535E-5</v>
      </c>
      <c r="Y69" s="19">
        <f t="shared" si="3"/>
        <v>4.4902977325408698E-3</v>
      </c>
      <c r="AB69" s="29" t="s">
        <v>383</v>
      </c>
      <c r="AC69" s="29" t="s">
        <v>384</v>
      </c>
      <c r="AD69" s="16">
        <v>8.0112079792635349E-2</v>
      </c>
      <c r="AE69" s="18">
        <v>2.4699157539846424E-2</v>
      </c>
      <c r="AF69" s="22">
        <v>0.25482482603535644</v>
      </c>
      <c r="AG69" s="19">
        <v>0.27770534011140674</v>
      </c>
      <c r="AH69" s="14">
        <f>INDEX('[2]Country Coding'!$AD$3:$AD$406,MATCH(AB69,[2]!nISO3,0))</f>
        <v>1</v>
      </c>
      <c r="AI69" s="14">
        <v>1</v>
      </c>
      <c r="AJ69" s="14">
        <v>3</v>
      </c>
      <c r="AK69" s="14">
        <v>2</v>
      </c>
      <c r="AN69" s="30" t="s">
        <v>311</v>
      </c>
      <c r="AO69" s="30" t="s">
        <v>312</v>
      </c>
      <c r="AP69" s="16">
        <v>7.6507733993884447E-3</v>
      </c>
      <c r="AQ69" s="18">
        <v>1.5673421695100529E-4</v>
      </c>
      <c r="AR69" s="22">
        <v>1.3947698530129983E-3</v>
      </c>
      <c r="AS69" s="19">
        <v>8.9046471349964879E-3</v>
      </c>
      <c r="AT69" s="14">
        <f>INDEX('[2]Country Coding'!$AD$3:$AD$406,MATCH(AN69,[2]!nISO3,0))</f>
        <v>2</v>
      </c>
      <c r="AU69" s="14">
        <v>1</v>
      </c>
      <c r="AV69" s="14">
        <v>2</v>
      </c>
      <c r="AW69" s="14">
        <v>2</v>
      </c>
      <c r="AX69" s="14">
        <f t="shared" si="4"/>
        <v>0.61</v>
      </c>
      <c r="AZ69" t="str">
        <f>INDEX([2]Sheet1!$A$3:$A$406,MATCH(BA69,[2]Sheet1!$B$3:$B$406,0))</f>
        <v>MYS</v>
      </c>
      <c r="BA69" t="s">
        <v>691</v>
      </c>
      <c r="BB69">
        <v>0.62</v>
      </c>
    </row>
    <row r="70" spans="1:54">
      <c r="A70" s="10" t="s">
        <v>543</v>
      </c>
      <c r="B70" s="10" t="s">
        <v>544</v>
      </c>
      <c r="C70" s="16">
        <v>8.6938999187275053E-3</v>
      </c>
      <c r="D70" s="18">
        <v>5.5406159313869481E-3</v>
      </c>
      <c r="E70" s="17">
        <v>0.3983812353973038</v>
      </c>
      <c r="G70" s="10" t="s">
        <v>214</v>
      </c>
      <c r="H70" s="10" t="s">
        <v>215</v>
      </c>
      <c r="I70" s="16">
        <v>5.5808703124678692E-4</v>
      </c>
      <c r="J70" s="18">
        <v>1.4630685733300403E-4</v>
      </c>
      <c r="K70" s="17">
        <v>0.68098297923020512</v>
      </c>
      <c r="M70" s="10" t="s">
        <v>263</v>
      </c>
      <c r="N70" s="10" t="s">
        <v>264</v>
      </c>
      <c r="O70" s="16">
        <v>2.3214357014558099E-2</v>
      </c>
      <c r="P70" s="18">
        <v>-5.1591785132432217E-3</v>
      </c>
      <c r="Q70" s="17">
        <v>0.14409741786950184</v>
      </c>
      <c r="T70" s="10" t="s">
        <v>363</v>
      </c>
      <c r="U70" s="10" t="s">
        <v>364</v>
      </c>
      <c r="V70" s="16">
        <v>2.4786406349362306E-3</v>
      </c>
      <c r="W70" s="18">
        <v>1.4962648654514389E-4</v>
      </c>
      <c r="X70" s="17">
        <v>1.6515981644586123E-2</v>
      </c>
      <c r="Y70" s="19">
        <f t="shared" si="3"/>
        <v>3.6756525272973817E-3</v>
      </c>
      <c r="AB70" s="29" t="s">
        <v>593</v>
      </c>
      <c r="AC70" s="29" t="s">
        <v>594</v>
      </c>
      <c r="AD70" s="16">
        <v>5.127978402576655E-2</v>
      </c>
      <c r="AE70" s="18">
        <v>1.7436373397102623E-2</v>
      </c>
      <c r="AF70" s="22">
        <v>0.22987237242502123</v>
      </c>
      <c r="AG70" s="19">
        <v>0.19077077120258754</v>
      </c>
      <c r="AH70" s="14">
        <f>INDEX('[2]Country Coding'!$AD$3:$AD$406,MATCH(AB70,[2]!nISO3,0))</f>
        <v>1</v>
      </c>
      <c r="AI70" s="14">
        <v>1</v>
      </c>
      <c r="AJ70" s="14">
        <v>3</v>
      </c>
      <c r="AK70" s="14">
        <v>2</v>
      </c>
      <c r="AN70" s="30" t="s">
        <v>249</v>
      </c>
      <c r="AO70" s="30" t="s">
        <v>250</v>
      </c>
      <c r="AP70" s="16">
        <v>4.1356184798807755E-3</v>
      </c>
      <c r="AQ70" s="18">
        <v>4.4334906582511813E-5</v>
      </c>
      <c r="AR70" s="22">
        <v>8.5548299599851535E-5</v>
      </c>
      <c r="AS70" s="19">
        <v>4.4902977325408698E-3</v>
      </c>
      <c r="AT70" s="14">
        <f>INDEX('[2]Country Coding'!$AD$3:$AD$406,MATCH(AN70,[2]!nISO3,0))</f>
        <v>2</v>
      </c>
      <c r="AU70" s="14">
        <v>1</v>
      </c>
      <c r="AV70" s="14">
        <v>2</v>
      </c>
      <c r="AW70" s="14">
        <v>2</v>
      </c>
      <c r="AX70" s="14" t="e">
        <f t="shared" si="4"/>
        <v>#N/A</v>
      </c>
      <c r="AZ70" t="str">
        <f>INDEX([2]Sheet1!$A$3:$A$406,MATCH(BA70,[2]Sheet1!$B$3:$B$406,0))</f>
        <v>ECU</v>
      </c>
      <c r="BA70" t="s">
        <v>690</v>
      </c>
      <c r="BB70">
        <v>0.61</v>
      </c>
    </row>
    <row r="71" spans="1:54">
      <c r="A71" s="10" t="s">
        <v>311</v>
      </c>
      <c r="B71" s="10" t="s">
        <v>312</v>
      </c>
      <c r="C71" s="16">
        <v>7.6507733993884447E-3</v>
      </c>
      <c r="D71" s="18">
        <v>1.5673421695100529E-4</v>
      </c>
      <c r="E71" s="17">
        <v>1.3947698530129983E-3</v>
      </c>
      <c r="G71" s="10" t="s">
        <v>363</v>
      </c>
      <c r="H71" s="10" t="s">
        <v>364</v>
      </c>
      <c r="I71" s="16">
        <v>2.4786406349362306E-3</v>
      </c>
      <c r="J71" s="18">
        <v>1.4962648654514389E-4</v>
      </c>
      <c r="K71" s="17">
        <v>1.6515981644586123E-2</v>
      </c>
      <c r="M71" s="10" t="s">
        <v>483</v>
      </c>
      <c r="N71" s="10" t="s">
        <v>484</v>
      </c>
      <c r="O71" s="16">
        <v>3.7270740002611841E-4</v>
      </c>
      <c r="P71" s="18">
        <v>9.3906741819428427E-5</v>
      </c>
      <c r="Q71" s="17">
        <v>0.14216892510245585</v>
      </c>
      <c r="T71" s="10" t="s">
        <v>561</v>
      </c>
      <c r="U71" s="10" t="s">
        <v>562</v>
      </c>
      <c r="V71" s="16">
        <v>1.3008915840245427E-3</v>
      </c>
      <c r="W71" s="18">
        <v>2.6873792864995144E-4</v>
      </c>
      <c r="X71" s="17">
        <v>7.1146320453568709E-2</v>
      </c>
      <c r="Y71" s="19">
        <f t="shared" si="3"/>
        <v>3.450795013224154E-3</v>
      </c>
      <c r="AB71" s="29" t="s">
        <v>415</v>
      </c>
      <c r="AC71" s="29" t="s">
        <v>416</v>
      </c>
      <c r="AD71" s="16">
        <v>0.1066675766234233</v>
      </c>
      <c r="AE71" s="18">
        <v>1.482894513339731E-2</v>
      </c>
      <c r="AF71" s="22">
        <v>0.10395932261664723</v>
      </c>
      <c r="AG71" s="19">
        <v>0.22529913769060178</v>
      </c>
      <c r="AH71" s="14">
        <f>INDEX('[2]Country Coding'!$AD$3:$AD$406,MATCH(AB71,[2]!nISO3,0))</f>
        <v>1</v>
      </c>
      <c r="AI71" s="14">
        <v>1</v>
      </c>
      <c r="AJ71" s="14">
        <v>3</v>
      </c>
      <c r="AK71" s="14">
        <v>2</v>
      </c>
      <c r="AN71" s="30" t="s">
        <v>419</v>
      </c>
      <c r="AO71" s="30" t="s">
        <v>420</v>
      </c>
      <c r="AP71" s="16">
        <v>5.1095266389384036E-3</v>
      </c>
      <c r="AQ71" s="18">
        <v>-9.9443136141452618E-4</v>
      </c>
      <c r="AR71" s="22">
        <v>3.2590645448017569E-2</v>
      </c>
      <c r="AS71" s="19">
        <v>0</v>
      </c>
      <c r="AT71" s="14">
        <f>INDEX('[2]Country Coding'!$AD$3:$AD$406,MATCH(AN71,[2]!nISO3,0))</f>
        <v>2</v>
      </c>
      <c r="AU71" s="14">
        <v>1</v>
      </c>
      <c r="AV71" s="14">
        <v>2</v>
      </c>
      <c r="AW71" s="14">
        <v>2</v>
      </c>
      <c r="AX71" s="14" t="e">
        <f t="shared" si="4"/>
        <v>#N/A</v>
      </c>
      <c r="AZ71" t="str">
        <f>INDEX([2]Sheet1!$A$3:$A$406,MATCH(BA71,[2]Sheet1!$B$3:$B$406,0))</f>
        <v>ARM</v>
      </c>
      <c r="BA71" t="s">
        <v>689</v>
      </c>
      <c r="BB71">
        <v>0.6</v>
      </c>
    </row>
    <row r="72" spans="1:54">
      <c r="A72" s="10" t="s">
        <v>567</v>
      </c>
      <c r="B72" s="10" t="s">
        <v>568</v>
      </c>
      <c r="C72" s="16">
        <v>6.0499739537823597E-3</v>
      </c>
      <c r="D72" s="18">
        <v>7.8494648900265078E-4</v>
      </c>
      <c r="E72" s="17">
        <v>0.19442407846027271</v>
      </c>
      <c r="G72" s="10" t="s">
        <v>489</v>
      </c>
      <c r="H72" s="10" t="s">
        <v>490</v>
      </c>
      <c r="I72" s="16">
        <v>5.6838053067952631E-4</v>
      </c>
      <c r="J72" s="18">
        <v>1.4986903954093879E-4</v>
      </c>
      <c r="K72" s="17">
        <v>0.36102598560664578</v>
      </c>
      <c r="M72" s="10" t="s">
        <v>547</v>
      </c>
      <c r="N72" s="10" t="s">
        <v>548</v>
      </c>
      <c r="O72" s="16">
        <v>2.0396408106903262E-2</v>
      </c>
      <c r="P72" s="18">
        <v>4.0014774729839019E-3</v>
      </c>
      <c r="Q72" s="17">
        <v>0.13948385082237941</v>
      </c>
      <c r="T72" s="10" t="s">
        <v>443</v>
      </c>
      <c r="U72" s="10" t="s">
        <v>444</v>
      </c>
      <c r="V72" s="16">
        <v>9.1731613674506292E-4</v>
      </c>
      <c r="W72" s="18">
        <v>3.1245504668535562E-4</v>
      </c>
      <c r="X72" s="17">
        <v>0.31695351074725614</v>
      </c>
      <c r="Y72" s="19">
        <f t="shared" si="3"/>
        <v>3.4169565102279077E-3</v>
      </c>
      <c r="AB72" s="29" t="s">
        <v>427</v>
      </c>
      <c r="AC72" s="29" t="s">
        <v>428</v>
      </c>
      <c r="AD72" s="16">
        <v>7.3943946232147395E-2</v>
      </c>
      <c r="AE72" s="18">
        <v>2.67606352773448E-3</v>
      </c>
      <c r="AF72" s="22">
        <v>5.1841148526403577E-3</v>
      </c>
      <c r="AG72" s="19">
        <v>9.5352454454023239E-2</v>
      </c>
      <c r="AH72" s="14">
        <f>INDEX('[2]Country Coding'!$AD$3:$AD$406,MATCH(AB72,[2]!nISO3,0))</f>
        <v>1</v>
      </c>
      <c r="AI72" s="14">
        <v>1</v>
      </c>
      <c r="AJ72" s="14">
        <v>3</v>
      </c>
      <c r="AK72" s="14">
        <v>2</v>
      </c>
      <c r="AN72" s="30" t="s">
        <v>223</v>
      </c>
      <c r="AO72" s="30" t="s">
        <v>224</v>
      </c>
      <c r="AP72" s="16">
        <v>1.4850969443992697E-2</v>
      </c>
      <c r="AQ72" s="18">
        <v>-4.8251175209442498E-3</v>
      </c>
      <c r="AR72" s="22">
        <v>0.22417789550881301</v>
      </c>
      <c r="AS72" s="19">
        <v>0</v>
      </c>
      <c r="AT72" s="14">
        <f>INDEX('[2]Country Coding'!$AD$3:$AD$406,MATCH(AN72,[2]!nISO3,0))</f>
        <v>2</v>
      </c>
      <c r="AU72" s="14">
        <v>1</v>
      </c>
      <c r="AV72" s="14">
        <v>2</v>
      </c>
      <c r="AW72" s="14">
        <v>2</v>
      </c>
      <c r="AX72" s="14">
        <f t="shared" si="4"/>
        <v>0.59</v>
      </c>
      <c r="AZ72" t="str">
        <f>INDEX([2]Sheet1!$A$3:$A$406,MATCH(BA72,[2]Sheet1!$B$3:$B$406,0))</f>
        <v>ARG</v>
      </c>
      <c r="BA72" t="s">
        <v>688</v>
      </c>
      <c r="BB72">
        <v>0.59</v>
      </c>
    </row>
    <row r="73" spans="1:54">
      <c r="A73" s="10" t="s">
        <v>523</v>
      </c>
      <c r="B73" s="10" t="s">
        <v>524</v>
      </c>
      <c r="C73" s="16">
        <v>5.8355805026280034E-3</v>
      </c>
      <c r="D73" s="18">
        <v>-3.8592177762188946E-3</v>
      </c>
      <c r="E73" s="17">
        <v>0.49791615222541996</v>
      </c>
      <c r="G73" s="10" t="s">
        <v>311</v>
      </c>
      <c r="H73" s="10" t="s">
        <v>312</v>
      </c>
      <c r="I73" s="16">
        <v>7.6507733993884447E-3</v>
      </c>
      <c r="J73" s="18">
        <v>1.5673421695100529E-4</v>
      </c>
      <c r="K73" s="17">
        <v>1.3947698530129983E-3</v>
      </c>
      <c r="M73" s="10" t="s">
        <v>553</v>
      </c>
      <c r="N73" s="10" t="s">
        <v>554</v>
      </c>
      <c r="O73" s="16">
        <v>1.1507135642135641E-2</v>
      </c>
      <c r="P73" s="18">
        <v>1.7326213038452176E-3</v>
      </c>
      <c r="Q73" s="17">
        <v>0.13295978021960833</v>
      </c>
      <c r="T73" s="10" t="s">
        <v>515</v>
      </c>
      <c r="U73" s="10" t="s">
        <v>516</v>
      </c>
      <c r="V73" s="16">
        <v>2.066768916155419E-3</v>
      </c>
      <c r="W73" s="18">
        <v>1.2187424880592808E-4</v>
      </c>
      <c r="X73" s="17">
        <v>3.1776520099767169E-3</v>
      </c>
      <c r="Y73" s="19">
        <f t="shared" si="3"/>
        <v>3.0417629066028435E-3</v>
      </c>
      <c r="AB73" s="29" t="s">
        <v>591</v>
      </c>
      <c r="AC73" s="29" t="s">
        <v>592</v>
      </c>
      <c r="AD73" s="16">
        <v>2.5950005457150805E-2</v>
      </c>
      <c r="AE73" s="18">
        <v>8.5035268032893432E-4</v>
      </c>
      <c r="AF73" s="22">
        <v>2.8248226470205234E-3</v>
      </c>
      <c r="AG73" s="19">
        <v>3.2752826899782282E-2</v>
      </c>
      <c r="AH73" s="14">
        <f>INDEX('[2]Country Coding'!$AD$3:$AD$406,MATCH(AB73,[2]!nISO3,0))</f>
        <v>1</v>
      </c>
      <c r="AI73" s="14">
        <v>1</v>
      </c>
      <c r="AJ73" s="14">
        <v>3</v>
      </c>
      <c r="AK73" s="14">
        <v>2</v>
      </c>
      <c r="AN73" s="30" t="s">
        <v>343</v>
      </c>
      <c r="AO73" s="30" t="s">
        <v>344</v>
      </c>
      <c r="AP73" s="16">
        <v>2.1402791964589718E-2</v>
      </c>
      <c r="AQ73" s="18">
        <v>1.0409791742434392E-2</v>
      </c>
      <c r="AR73" s="22">
        <v>0.17787436791581163</v>
      </c>
      <c r="AS73" s="19">
        <v>0.10468112590406485</v>
      </c>
      <c r="AT73" s="14">
        <f>INDEX('[2]Country Coding'!$AD$3:$AD$406,MATCH(AN73,[2]!nISO3,0))</f>
        <v>3</v>
      </c>
      <c r="AU73" s="14">
        <v>1</v>
      </c>
      <c r="AV73" s="14">
        <v>2</v>
      </c>
      <c r="AW73" s="14">
        <v>2</v>
      </c>
      <c r="AX73" s="14" t="e">
        <f t="shared" si="4"/>
        <v>#N/A</v>
      </c>
      <c r="AZ73" t="str">
        <f>INDEX([2]Sheet1!$A$3:$A$406,MATCH(BA73,[2]Sheet1!$B$3:$B$406,0))</f>
        <v>SLV</v>
      </c>
      <c r="BA73" t="s">
        <v>687</v>
      </c>
      <c r="BB73">
        <v>0.56999999999999995</v>
      </c>
    </row>
    <row r="74" spans="1:54">
      <c r="A74" s="10" t="s">
        <v>315</v>
      </c>
      <c r="B74" s="10" t="s">
        <v>316</v>
      </c>
      <c r="C74" s="16">
        <v>5.7019144784081549E-3</v>
      </c>
      <c r="D74" s="18">
        <v>1.4802032015815854E-3</v>
      </c>
      <c r="E74" s="17">
        <v>0.17290813677776423</v>
      </c>
      <c r="G74" s="10" t="s">
        <v>357</v>
      </c>
      <c r="H74" s="10" t="s">
        <v>358</v>
      </c>
      <c r="I74" s="16">
        <v>5.2061751137295073E-4</v>
      </c>
      <c r="J74" s="18">
        <v>1.5954043574614358E-4</v>
      </c>
      <c r="K74" s="17">
        <v>0.10978355923419895</v>
      </c>
      <c r="M74" s="10" t="s">
        <v>329</v>
      </c>
      <c r="N74" s="10" t="s">
        <v>330</v>
      </c>
      <c r="O74" s="16">
        <v>2.4992695562199201E-3</v>
      </c>
      <c r="P74" s="18">
        <v>8.3996398298965278E-4</v>
      </c>
      <c r="Q74" s="17">
        <v>0.13204563360888119</v>
      </c>
      <c r="T74" s="10" t="s">
        <v>529</v>
      </c>
      <c r="U74" s="10" t="s">
        <v>530</v>
      </c>
      <c r="V74" s="16">
        <v>5.5327654656012861E-3</v>
      </c>
      <c r="W74" s="18">
        <v>-3.2104170784807626E-4</v>
      </c>
      <c r="X74" s="17">
        <v>3.2239617786198158E-3</v>
      </c>
      <c r="Y74" s="19">
        <f t="shared" si="3"/>
        <v>2.964431802816676E-3</v>
      </c>
      <c r="AB74" s="29" t="s">
        <v>247</v>
      </c>
      <c r="AC74" s="29" t="s">
        <v>248</v>
      </c>
      <c r="AD74" s="16">
        <v>5.202983593157004E-2</v>
      </c>
      <c r="AE74" s="18">
        <v>-2.4730335619540917E-3</v>
      </c>
      <c r="AF74" s="22">
        <v>8.5921723244713165E-3</v>
      </c>
      <c r="AG74" s="19">
        <v>3.2245567435937303E-2</v>
      </c>
      <c r="AH74" s="14">
        <f>INDEX('[2]Country Coding'!$AD$3:$AD$406,MATCH(AB74,[2]!nISO3,0))</f>
        <v>1</v>
      </c>
      <c r="AI74" s="14">
        <v>1</v>
      </c>
      <c r="AJ74" s="14">
        <v>3</v>
      </c>
      <c r="AK74" s="14">
        <v>2</v>
      </c>
      <c r="AN74" s="30" t="s">
        <v>527</v>
      </c>
      <c r="AO74" s="30" t="s">
        <v>528</v>
      </c>
      <c r="AP74" s="16">
        <v>1.9095487475995373E-2</v>
      </c>
      <c r="AQ74" s="18">
        <v>6.856473492240364E-3</v>
      </c>
      <c r="AR74" s="22">
        <v>0.14664726721679933</v>
      </c>
      <c r="AS74" s="19">
        <v>7.3947275413918281E-2</v>
      </c>
      <c r="AT74" s="14">
        <f>INDEX('[2]Country Coding'!$AD$3:$AD$406,MATCH(AN74,[2]!nISO3,0))</f>
        <v>3</v>
      </c>
      <c r="AU74" s="14">
        <v>1</v>
      </c>
      <c r="AV74" s="14">
        <v>2</v>
      </c>
      <c r="AW74" s="14">
        <v>2</v>
      </c>
      <c r="AX74" s="14">
        <f t="shared" si="4"/>
        <v>1.1000000000000001</v>
      </c>
      <c r="AZ74" t="str">
        <f>INDEX([2]Sheet1!$A$3:$A$406,MATCH(BA74,[2]Sheet1!$B$3:$B$406,0))</f>
        <v>GTM</v>
      </c>
      <c r="BA74" t="s">
        <v>686</v>
      </c>
      <c r="BB74">
        <v>0.56999999999999995</v>
      </c>
    </row>
    <row r="75" spans="1:54">
      <c r="A75" s="10" t="s">
        <v>273</v>
      </c>
      <c r="B75" s="10" t="s">
        <v>274</v>
      </c>
      <c r="C75" s="16">
        <v>5.5620046620046626E-3</v>
      </c>
      <c r="D75" s="18">
        <v>6.7931136155156618E-4</v>
      </c>
      <c r="E75" s="17">
        <v>1.5976964732719447E-2</v>
      </c>
      <c r="G75" s="10" t="s">
        <v>371</v>
      </c>
      <c r="H75" s="10" t="s">
        <v>372</v>
      </c>
      <c r="I75" s="16">
        <v>2.8193733294689727E-4</v>
      </c>
      <c r="J75" s="18">
        <v>1.897872021681237E-4</v>
      </c>
      <c r="K75" s="17">
        <v>0.36404018797585846</v>
      </c>
      <c r="M75" s="10" t="s">
        <v>373</v>
      </c>
      <c r="N75" s="10" t="s">
        <v>374</v>
      </c>
      <c r="O75" s="16">
        <v>4.698297952301392E-5</v>
      </c>
      <c r="P75" s="18">
        <v>1.1534759624696336E-5</v>
      </c>
      <c r="Q75" s="17">
        <v>0.11296899824286633</v>
      </c>
      <c r="T75" s="10" t="s">
        <v>577</v>
      </c>
      <c r="U75" s="10" t="s">
        <v>578</v>
      </c>
      <c r="V75" s="16">
        <v>9.2268842268842252E-4</v>
      </c>
      <c r="W75" s="18">
        <v>2.2216125016380549E-4</v>
      </c>
      <c r="X75" s="17">
        <v>0.22951533151524445</v>
      </c>
      <c r="Y75" s="19">
        <f t="shared" si="3"/>
        <v>2.6999784239988664E-3</v>
      </c>
      <c r="AB75" s="29" t="s">
        <v>533</v>
      </c>
      <c r="AC75" s="29" t="s">
        <v>534</v>
      </c>
      <c r="AD75" s="16">
        <v>5.9379850972249265E-2</v>
      </c>
      <c r="AE75" s="18">
        <v>-2.9279226545713883E-3</v>
      </c>
      <c r="AF75" s="22">
        <v>1.2337184173446468E-2</v>
      </c>
      <c r="AG75" s="19">
        <v>3.5956469735678162E-2</v>
      </c>
      <c r="AH75" s="14">
        <f>INDEX('[2]Country Coding'!$AD$3:$AD$406,MATCH(AB75,[2]!nISO3,0))</f>
        <v>1</v>
      </c>
      <c r="AI75" s="14">
        <v>1</v>
      </c>
      <c r="AJ75" s="14">
        <v>3</v>
      </c>
      <c r="AK75" s="14">
        <v>2</v>
      </c>
      <c r="AN75" s="30" t="s">
        <v>291</v>
      </c>
      <c r="AO75" s="30" t="s">
        <v>292</v>
      </c>
      <c r="AP75" s="16">
        <v>2.1381644419872049E-2</v>
      </c>
      <c r="AQ75" s="18">
        <v>2.9129938672689624E-3</v>
      </c>
      <c r="AR75" s="22">
        <v>6.1847468223139634E-2</v>
      </c>
      <c r="AS75" s="19">
        <v>4.4685595358023744E-2</v>
      </c>
      <c r="AT75" s="14">
        <f>INDEX('[2]Country Coding'!$AD$3:$AD$406,MATCH(AN75,[2]!nISO3,0))</f>
        <v>3</v>
      </c>
      <c r="AU75" s="14">
        <v>1</v>
      </c>
      <c r="AV75" s="14">
        <v>2</v>
      </c>
      <c r="AW75" s="14">
        <v>2</v>
      </c>
      <c r="AX75" s="14" t="e">
        <f t="shared" si="4"/>
        <v>#N/A</v>
      </c>
      <c r="AZ75" t="str">
        <f>INDEX([2]Sheet1!$A$3:$A$406,MATCH(BA75,[2]Sheet1!$B$3:$B$406,0))</f>
        <v>JPN</v>
      </c>
      <c r="BA75" t="s">
        <v>684</v>
      </c>
      <c r="BB75">
        <v>0.56000000000000005</v>
      </c>
    </row>
    <row r="76" spans="1:54">
      <c r="A76" s="10" t="s">
        <v>431</v>
      </c>
      <c r="B76" s="10" t="s">
        <v>432</v>
      </c>
      <c r="C76" s="16">
        <v>5.5456950741692495E-3</v>
      </c>
      <c r="D76" s="18">
        <v>2.3636465553168538E-3</v>
      </c>
      <c r="E76" s="17">
        <v>0.72360334593105158</v>
      </c>
      <c r="G76" s="10" t="s">
        <v>583</v>
      </c>
      <c r="H76" s="10" t="s">
        <v>584</v>
      </c>
      <c r="I76" s="16">
        <v>5.1730823548400118E-4</v>
      </c>
      <c r="J76" s="18">
        <v>2.0899985425452042E-4</v>
      </c>
      <c r="K76" s="17">
        <v>0.29633305511118929</v>
      </c>
      <c r="M76" s="10" t="s">
        <v>357</v>
      </c>
      <c r="N76" s="10" t="s">
        <v>358</v>
      </c>
      <c r="O76" s="16">
        <v>5.2061751137295073E-4</v>
      </c>
      <c r="P76" s="18">
        <v>1.5954043574614358E-4</v>
      </c>
      <c r="Q76" s="17">
        <v>0.10978355923419895</v>
      </c>
      <c r="T76" s="10" t="s">
        <v>301</v>
      </c>
      <c r="U76" s="10" t="s">
        <v>302</v>
      </c>
      <c r="V76" s="16">
        <v>9.8118414253407435E-4</v>
      </c>
      <c r="W76" s="18">
        <v>2.1178687337359046E-4</v>
      </c>
      <c r="X76" s="17">
        <v>9.0061762344889065E-2</v>
      </c>
      <c r="Y76" s="19">
        <f t="shared" si="3"/>
        <v>2.675479129522798E-3</v>
      </c>
      <c r="AB76" s="29" t="s">
        <v>353</v>
      </c>
      <c r="AC76" s="29" t="s">
        <v>354</v>
      </c>
      <c r="AD76" s="16">
        <v>3.5894221685588583E-2</v>
      </c>
      <c r="AE76" s="18">
        <v>-3.1436604745819384E-3</v>
      </c>
      <c r="AF76" s="22">
        <v>7.0482745140282702E-2</v>
      </c>
      <c r="AG76" s="19">
        <v>1.0744937888933076E-2</v>
      </c>
      <c r="AH76" s="14">
        <f>INDEX('[2]Country Coding'!$AD$3:$AD$406,MATCH(AB76,[2]!nISO3,0))</f>
        <v>1</v>
      </c>
      <c r="AI76" s="14">
        <v>1</v>
      </c>
      <c r="AJ76" s="14">
        <v>3</v>
      </c>
      <c r="AK76" s="14">
        <v>2</v>
      </c>
      <c r="AN76" s="30" t="s">
        <v>475</v>
      </c>
      <c r="AO76" s="30" t="s">
        <v>476</v>
      </c>
      <c r="AP76" s="16">
        <v>1.1292721130221129E-2</v>
      </c>
      <c r="AQ76" s="18">
        <v>2.6664716809015141E-3</v>
      </c>
      <c r="AR76" s="22">
        <v>0.22203591991006255</v>
      </c>
      <c r="AS76" s="19">
        <v>3.2624494577433244E-2</v>
      </c>
      <c r="AT76" s="14">
        <f>INDEX('[2]Country Coding'!$AD$3:$AD$406,MATCH(AN76,[2]!nISO3,0))</f>
        <v>3</v>
      </c>
      <c r="AU76" s="14">
        <v>1</v>
      </c>
      <c r="AV76" s="14">
        <v>2</v>
      </c>
      <c r="AW76" s="14">
        <v>2</v>
      </c>
      <c r="AX76" s="14" t="e">
        <f t="shared" si="4"/>
        <v>#N/A</v>
      </c>
      <c r="AZ76" t="str">
        <f>INDEX([2]Sheet1!$A$3:$A$406,MATCH(BA76,[2]Sheet1!$B$3:$B$406,0))</f>
        <v>TUR</v>
      </c>
      <c r="BA76" t="s">
        <v>685</v>
      </c>
      <c r="BB76">
        <v>0.56000000000000005</v>
      </c>
    </row>
    <row r="77" spans="1:54">
      <c r="A77" s="10" t="s">
        <v>529</v>
      </c>
      <c r="B77" s="10" t="s">
        <v>530</v>
      </c>
      <c r="C77" s="16">
        <v>5.5327654656012861E-3</v>
      </c>
      <c r="D77" s="18">
        <v>-3.2104170784807626E-4</v>
      </c>
      <c r="E77" s="17">
        <v>3.2239617786198158E-3</v>
      </c>
      <c r="G77" s="10" t="s">
        <v>301</v>
      </c>
      <c r="H77" s="10" t="s">
        <v>302</v>
      </c>
      <c r="I77" s="16">
        <v>9.8118414253407435E-4</v>
      </c>
      <c r="J77" s="18">
        <v>2.1178687337359046E-4</v>
      </c>
      <c r="K77" s="17">
        <v>9.0061762344889065E-2</v>
      </c>
      <c r="M77" s="10" t="s">
        <v>415</v>
      </c>
      <c r="N77" s="10" t="s">
        <v>416</v>
      </c>
      <c r="O77" s="16">
        <v>0.1066675766234233</v>
      </c>
      <c r="P77" s="18">
        <v>1.482894513339731E-2</v>
      </c>
      <c r="Q77" s="17">
        <v>0.10395932261664723</v>
      </c>
      <c r="T77" s="10" t="s">
        <v>467</v>
      </c>
      <c r="U77" s="10" t="s">
        <v>468</v>
      </c>
      <c r="V77" s="16">
        <v>5.0714646464646463E-4</v>
      </c>
      <c r="W77" s="18">
        <v>2.5251774559909137E-4</v>
      </c>
      <c r="X77" s="17">
        <v>0.17991063875992175</v>
      </c>
      <c r="Y77" s="19">
        <f t="shared" si="3"/>
        <v>2.5272884294391955E-3</v>
      </c>
      <c r="AB77" s="29" t="s">
        <v>212</v>
      </c>
      <c r="AC77" s="29" t="s">
        <v>213</v>
      </c>
      <c r="AD77" s="16">
        <v>4.4053723305688866E-2</v>
      </c>
      <c r="AE77" s="18">
        <v>-5.7029000042732947E-3</v>
      </c>
      <c r="AF77" s="22">
        <v>1.8286778405013481E-2</v>
      </c>
      <c r="AG77" s="19">
        <v>0</v>
      </c>
      <c r="AH77" s="14">
        <f>INDEX('[2]Country Coding'!$AD$3:$AD$406,MATCH(AB77,[2]!nISO3,0))</f>
        <v>1</v>
      </c>
      <c r="AI77" s="14">
        <v>1</v>
      </c>
      <c r="AJ77" s="14">
        <v>3</v>
      </c>
      <c r="AK77" s="14">
        <v>2</v>
      </c>
      <c r="AN77" s="30" t="s">
        <v>495</v>
      </c>
      <c r="AO77" s="30" t="s">
        <v>496</v>
      </c>
      <c r="AP77" s="16">
        <v>9.8347107438016522E-3</v>
      </c>
      <c r="AQ77" s="18">
        <v>1.7426823602292084E-3</v>
      </c>
      <c r="AR77" s="22">
        <v>3.9133550814439956E-2</v>
      </c>
      <c r="AS77" s="19">
        <v>2.3776169625635321E-2</v>
      </c>
      <c r="AT77" s="14">
        <f>INDEX('[2]Country Coding'!$AD$3:$AD$406,MATCH(AN77,[2]!nISO3,0))</f>
        <v>3</v>
      </c>
      <c r="AU77" s="14">
        <v>1</v>
      </c>
      <c r="AV77" s="14">
        <v>2</v>
      </c>
      <c r="AW77" s="14">
        <v>2</v>
      </c>
      <c r="AX77" s="14" t="e">
        <f t="shared" si="4"/>
        <v>#N/A</v>
      </c>
      <c r="AZ77" t="str">
        <f>INDEX([2]Sheet1!$A$3:$A$406,MATCH(BA77,[2]Sheet1!$B$3:$B$406,0))</f>
        <v>CHL</v>
      </c>
      <c r="BA77" t="s">
        <v>683</v>
      </c>
      <c r="BB77">
        <v>0.55000000000000004</v>
      </c>
    </row>
    <row r="78" spans="1:54">
      <c r="A78" s="10" t="s">
        <v>447</v>
      </c>
      <c r="B78" s="10" t="s">
        <v>448</v>
      </c>
      <c r="C78" s="16">
        <v>5.1314400405147106E-3</v>
      </c>
      <c r="D78" s="18">
        <v>2.6987602007713879E-3</v>
      </c>
      <c r="E78" s="17">
        <v>0.35193439446718933</v>
      </c>
      <c r="G78" s="10" t="s">
        <v>577</v>
      </c>
      <c r="H78" s="10" t="s">
        <v>578</v>
      </c>
      <c r="I78" s="16">
        <v>9.2268842268842252E-4</v>
      </c>
      <c r="J78" s="18">
        <v>2.2216125016380549E-4</v>
      </c>
      <c r="K78" s="17">
        <v>0.22951533151524445</v>
      </c>
      <c r="M78" s="10" t="s">
        <v>499</v>
      </c>
      <c r="N78" s="10" t="s">
        <v>500</v>
      </c>
      <c r="O78" s="16">
        <v>1.0470212327355186E-2</v>
      </c>
      <c r="P78" s="18">
        <v>-2.4198319020964434E-3</v>
      </c>
      <c r="Q78" s="17">
        <v>0.10362525252104272</v>
      </c>
      <c r="T78" s="10" t="s">
        <v>583</v>
      </c>
      <c r="U78" s="10" t="s">
        <v>584</v>
      </c>
      <c r="V78" s="16">
        <v>5.1730823548400118E-4</v>
      </c>
      <c r="W78" s="18">
        <v>2.0899985425452042E-4</v>
      </c>
      <c r="X78" s="17">
        <v>0.29633305511118929</v>
      </c>
      <c r="Y78" s="19">
        <f t="shared" si="3"/>
        <v>2.1893070695201645E-3</v>
      </c>
      <c r="AB78" s="29" t="s">
        <v>333</v>
      </c>
      <c r="AC78" s="29" t="s">
        <v>334</v>
      </c>
      <c r="AD78" s="16">
        <v>3.2549882154882151E-2</v>
      </c>
      <c r="AE78" s="18">
        <v>-8.1715782935831913E-3</v>
      </c>
      <c r="AF78" s="22">
        <v>8.0343152957992131E-2</v>
      </c>
      <c r="AG78" s="19">
        <v>0</v>
      </c>
      <c r="AH78" s="14">
        <f>INDEX('[2]Country Coding'!$AD$3:$AD$406,MATCH(AB78,[2]!nISO3,0))</f>
        <v>1</v>
      </c>
      <c r="AI78" s="14">
        <v>1</v>
      </c>
      <c r="AJ78" s="14">
        <v>3</v>
      </c>
      <c r="AK78" s="14">
        <v>2</v>
      </c>
      <c r="AN78" s="30" t="s">
        <v>513</v>
      </c>
      <c r="AO78" s="30" t="s">
        <v>514</v>
      </c>
      <c r="AP78" s="16">
        <v>3.8658008658008663E-3</v>
      </c>
      <c r="AQ78" s="18">
        <v>8.3163313593466893E-4</v>
      </c>
      <c r="AR78" s="22">
        <v>4.7778700229036533E-2</v>
      </c>
      <c r="AS78" s="19">
        <v>1.0518865953278217E-2</v>
      </c>
      <c r="AT78" s="14">
        <f>INDEX('[2]Country Coding'!$AD$3:$AD$406,MATCH(AN78,[2]!nISO3,0))</f>
        <v>3</v>
      </c>
      <c r="AU78" s="14">
        <v>1</v>
      </c>
      <c r="AV78" s="14">
        <v>2</v>
      </c>
      <c r="AW78" s="14">
        <v>2</v>
      </c>
      <c r="AX78" s="14" t="e">
        <f t="shared" si="4"/>
        <v>#N/A</v>
      </c>
      <c r="AZ78" t="str">
        <f>INDEX([2]Sheet1!$A$3:$A$406,MATCH(BA78,[2]Sheet1!$B$3:$B$406,0))</f>
        <v>AUS</v>
      </c>
      <c r="BA78" t="s">
        <v>682</v>
      </c>
      <c r="BB78">
        <v>0.54</v>
      </c>
    </row>
    <row r="79" spans="1:54">
      <c r="A79" s="10" t="s">
        <v>419</v>
      </c>
      <c r="B79" s="10" t="s">
        <v>420</v>
      </c>
      <c r="C79" s="16">
        <v>5.1095266389384036E-3</v>
      </c>
      <c r="D79" s="18">
        <v>-9.9443136141452618E-4</v>
      </c>
      <c r="E79" s="17">
        <v>3.2590645448017569E-2</v>
      </c>
      <c r="G79" s="10" t="s">
        <v>467</v>
      </c>
      <c r="H79" s="10" t="s">
        <v>468</v>
      </c>
      <c r="I79" s="16">
        <v>5.0714646464646463E-4</v>
      </c>
      <c r="J79" s="18">
        <v>2.5251774559909137E-4</v>
      </c>
      <c r="K79" s="17">
        <v>0.17991063875992175</v>
      </c>
      <c r="M79" s="10" t="s">
        <v>477</v>
      </c>
      <c r="N79" s="10" t="s">
        <v>478</v>
      </c>
      <c r="O79" s="16">
        <v>1.5062866948223404E-2</v>
      </c>
      <c r="P79" s="18">
        <v>1.4457505068608111E-3</v>
      </c>
      <c r="Q79" s="17">
        <v>0.10325849157122419</v>
      </c>
      <c r="T79" s="10" t="s">
        <v>371</v>
      </c>
      <c r="U79" s="10" t="s">
        <v>372</v>
      </c>
      <c r="V79" s="16">
        <v>2.8193733294689727E-4</v>
      </c>
      <c r="W79" s="18">
        <v>1.897872021681237E-4</v>
      </c>
      <c r="X79" s="17">
        <v>0.36404018797585846</v>
      </c>
      <c r="Y79" s="19">
        <f t="shared" si="3"/>
        <v>1.8002349502918868E-3</v>
      </c>
      <c r="AB79" s="29" t="s">
        <v>237</v>
      </c>
      <c r="AC79" s="29" t="s">
        <v>238</v>
      </c>
      <c r="AD79" s="16">
        <v>0.11075515983650584</v>
      </c>
      <c r="AE79" s="18">
        <v>-1.0275476370926465E-2</v>
      </c>
      <c r="AF79" s="22">
        <v>8.369085855475282E-2</v>
      </c>
      <c r="AG79" s="19">
        <v>2.855134886909412E-2</v>
      </c>
      <c r="AH79" s="14">
        <f>INDEX('[2]Country Coding'!$AD$3:$AD$406,MATCH(AB79,[2]!nISO3,0))</f>
        <v>1</v>
      </c>
      <c r="AI79" s="14">
        <v>1</v>
      </c>
      <c r="AJ79" s="14">
        <v>3</v>
      </c>
      <c r="AK79" s="14">
        <v>2</v>
      </c>
      <c r="AN79" s="30" t="s">
        <v>473</v>
      </c>
      <c r="AO79" s="30" t="s">
        <v>474</v>
      </c>
      <c r="AP79" s="16">
        <v>4.5946324182520497E-3</v>
      </c>
      <c r="AQ79" s="18">
        <v>7.5018442358810371E-4</v>
      </c>
      <c r="AR79" s="22">
        <v>0.15653528793600791</v>
      </c>
      <c r="AS79" s="19">
        <v>1.059610780695688E-2</v>
      </c>
      <c r="AT79" s="14">
        <f>INDEX('[2]Country Coding'!$AD$3:$AD$406,MATCH(AN79,[2]!nISO3,0))</f>
        <v>3</v>
      </c>
      <c r="AU79" s="14">
        <v>1</v>
      </c>
      <c r="AV79" s="14">
        <v>2</v>
      </c>
      <c r="AW79" s="14">
        <v>2</v>
      </c>
      <c r="AX79" s="14">
        <f t="shared" si="4"/>
        <v>0.44</v>
      </c>
      <c r="AZ79" t="str">
        <f>INDEX([2]Sheet1!$A$3:$A$406,MATCH(BA79,[2]Sheet1!$B$3:$B$406,0))</f>
        <v>KAZ</v>
      </c>
      <c r="BA79" t="s">
        <v>681</v>
      </c>
      <c r="BB79">
        <v>0.51</v>
      </c>
    </row>
    <row r="80" spans="1:54">
      <c r="A80" s="10" t="s">
        <v>429</v>
      </c>
      <c r="B80" s="10" t="s">
        <v>430</v>
      </c>
      <c r="C80" s="16">
        <v>4.8455047368090838E-3</v>
      </c>
      <c r="D80" s="18">
        <v>-3.2367719234201349E-3</v>
      </c>
      <c r="E80" s="17">
        <v>0.41715059096471879</v>
      </c>
      <c r="G80" s="10" t="s">
        <v>219</v>
      </c>
      <c r="H80" s="10" t="s">
        <v>220</v>
      </c>
      <c r="I80" s="16">
        <v>1.7536023758245981E-2</v>
      </c>
      <c r="J80" s="18">
        <v>2.6312586619230502E-4</v>
      </c>
      <c r="K80" s="17">
        <v>8.0430953534332318E-4</v>
      </c>
      <c r="M80" s="10" t="s">
        <v>459</v>
      </c>
      <c r="N80" s="10" t="s">
        <v>460</v>
      </c>
      <c r="O80" s="16">
        <v>3.106621526621527E-2</v>
      </c>
      <c r="P80" s="18">
        <v>4.3917403011525663E-3</v>
      </c>
      <c r="Q80" s="17">
        <v>9.7252583846843418E-2</v>
      </c>
      <c r="T80" s="10" t="s">
        <v>357</v>
      </c>
      <c r="U80" s="10" t="s">
        <v>358</v>
      </c>
      <c r="V80" s="16">
        <v>5.2061751137295073E-4</v>
      </c>
      <c r="W80" s="18">
        <v>1.5954043574614358E-4</v>
      </c>
      <c r="X80" s="17">
        <v>0.10978355923419895</v>
      </c>
      <c r="Y80" s="19">
        <f t="shared" si="3"/>
        <v>1.7969409973420994E-3</v>
      </c>
      <c r="AB80" s="29" t="s">
        <v>339</v>
      </c>
      <c r="AC80" s="29" t="s">
        <v>340</v>
      </c>
      <c r="AD80" s="16">
        <v>4.9619284205005623E-2</v>
      </c>
      <c r="AE80" s="18">
        <v>-1.8088405998327894E-2</v>
      </c>
      <c r="AF80" s="22">
        <v>0.17919891767204296</v>
      </c>
      <c r="AG80" s="19">
        <v>0</v>
      </c>
      <c r="AH80" s="14">
        <f>INDEX('[2]Country Coding'!$AD$3:$AD$406,MATCH(AB80,[2]!nISO3,0))</f>
        <v>1</v>
      </c>
      <c r="AI80" s="14">
        <v>1</v>
      </c>
      <c r="AJ80" s="14">
        <v>3</v>
      </c>
      <c r="AK80" s="14">
        <v>2</v>
      </c>
      <c r="AN80" s="30" t="s">
        <v>279</v>
      </c>
      <c r="AO80" s="30" t="s">
        <v>280</v>
      </c>
      <c r="AP80" s="16">
        <v>4.2576862659141138E-3</v>
      </c>
      <c r="AQ80" s="18">
        <v>6.3131082280021517E-5</v>
      </c>
      <c r="AR80" s="22">
        <v>1.0647604069463214E-3</v>
      </c>
      <c r="AS80" s="19">
        <v>4.7627349241542855E-3</v>
      </c>
      <c r="AT80" s="14">
        <f>INDEX('[2]Country Coding'!$AD$3:$AD$406,MATCH(AN80,[2]!nISO3,0))</f>
        <v>3</v>
      </c>
      <c r="AU80" s="14">
        <v>1</v>
      </c>
      <c r="AV80" s="14">
        <v>2</v>
      </c>
      <c r="AW80" s="14">
        <v>2</v>
      </c>
      <c r="AX80" s="14">
        <f t="shared" si="4"/>
        <v>0.55000000000000004</v>
      </c>
      <c r="AZ80" t="str">
        <f>INDEX([2]Sheet1!$A$3:$A$406,MATCH(BA80,[2]Sheet1!$B$3:$B$406,0))</f>
        <v>NLD</v>
      </c>
      <c r="BA80" t="s">
        <v>680</v>
      </c>
      <c r="BB80">
        <v>0.47</v>
      </c>
    </row>
    <row r="81" spans="1:54">
      <c r="A81" s="10" t="s">
        <v>379</v>
      </c>
      <c r="B81" s="10" t="s">
        <v>380</v>
      </c>
      <c r="C81" s="16">
        <v>4.7261599424608825E-3</v>
      </c>
      <c r="D81" s="18">
        <v>1.0751812292154768E-3</v>
      </c>
      <c r="E81" s="17">
        <v>4.2007881875660971E-2</v>
      </c>
      <c r="G81" s="10" t="s">
        <v>561</v>
      </c>
      <c r="H81" s="10" t="s">
        <v>562</v>
      </c>
      <c r="I81" s="16">
        <v>1.3008915840245427E-3</v>
      </c>
      <c r="J81" s="18">
        <v>2.6873792864995144E-4</v>
      </c>
      <c r="K81" s="17">
        <v>7.1146320453568709E-2</v>
      </c>
      <c r="M81" s="10" t="s">
        <v>325</v>
      </c>
      <c r="N81" s="10" t="s">
        <v>326</v>
      </c>
      <c r="O81" s="16">
        <v>5.851381321097409E-2</v>
      </c>
      <c r="P81" s="18">
        <v>-9.202139615432153E-3</v>
      </c>
      <c r="Q81" s="17">
        <v>9.4772638951996668E-2</v>
      </c>
      <c r="T81" s="10" t="s">
        <v>489</v>
      </c>
      <c r="U81" s="10" t="s">
        <v>490</v>
      </c>
      <c r="V81" s="16">
        <v>5.6838053067952631E-4</v>
      </c>
      <c r="W81" s="18">
        <v>1.4986903954093879E-4</v>
      </c>
      <c r="X81" s="17">
        <v>0.36102598560664578</v>
      </c>
      <c r="Y81" s="19">
        <f t="shared" si="3"/>
        <v>1.7673328470070365E-3</v>
      </c>
      <c r="AB81" s="29" t="s">
        <v>537</v>
      </c>
      <c r="AC81" s="29" t="s">
        <v>538</v>
      </c>
      <c r="AD81" s="16">
        <v>0.13521475702736652</v>
      </c>
      <c r="AE81" s="18">
        <v>2.4406557952962166E-2</v>
      </c>
      <c r="AF81" s="22">
        <v>8.4658127153555238E-2</v>
      </c>
      <c r="AG81" s="19">
        <v>0.33046722065106382</v>
      </c>
      <c r="AH81" s="14">
        <f>INDEX('[2]Country Coding'!$AD$3:$AD$406,MATCH(AB81,[2]!nISO3,0))</f>
        <v>2</v>
      </c>
      <c r="AI81" s="14">
        <v>1</v>
      </c>
      <c r="AJ81" s="14">
        <v>3</v>
      </c>
      <c r="AK81" s="14">
        <v>2</v>
      </c>
      <c r="AN81" s="30" t="s">
        <v>499</v>
      </c>
      <c r="AO81" s="30" t="s">
        <v>500</v>
      </c>
      <c r="AP81" s="16">
        <v>1.0470212327355186E-2</v>
      </c>
      <c r="AQ81" s="18">
        <v>-2.4198319020964434E-3</v>
      </c>
      <c r="AR81" s="22">
        <v>0.10362525252104272</v>
      </c>
      <c r="AS81" s="19">
        <v>0</v>
      </c>
      <c r="AT81" s="14">
        <f>INDEX('[2]Country Coding'!$AD$3:$AD$406,MATCH(AN81,[2]!nISO3,0))</f>
        <v>3</v>
      </c>
      <c r="AU81" s="14">
        <v>1</v>
      </c>
      <c r="AV81" s="14">
        <v>2</v>
      </c>
      <c r="AW81" s="14">
        <v>2</v>
      </c>
      <c r="AX81" s="14" t="e">
        <f t="shared" si="4"/>
        <v>#N/A</v>
      </c>
      <c r="AZ81" t="str">
        <f>INDEX([2]Sheet1!$A$3:$A$406,MATCH(BA81,[2]Sheet1!$B$3:$B$406,0))</f>
        <v>BLR</v>
      </c>
      <c r="BA81" t="s">
        <v>679</v>
      </c>
      <c r="BB81">
        <v>0.45</v>
      </c>
    </row>
    <row r="82" spans="1:54">
      <c r="A82" s="10" t="s">
        <v>473</v>
      </c>
      <c r="B82" s="10" t="s">
        <v>474</v>
      </c>
      <c r="C82" s="16">
        <v>4.5946324182520497E-3</v>
      </c>
      <c r="D82" s="18">
        <v>7.5018442358810371E-4</v>
      </c>
      <c r="E82" s="17">
        <v>0.15653528793600791</v>
      </c>
      <c r="G82" s="10" t="s">
        <v>463</v>
      </c>
      <c r="H82" s="10" t="s">
        <v>464</v>
      </c>
      <c r="I82" s="16">
        <v>3.2180857178738748E-3</v>
      </c>
      <c r="J82" s="18">
        <v>2.7669226608364013E-4</v>
      </c>
      <c r="K82" s="17">
        <v>2.4860552622182504E-2</v>
      </c>
      <c r="M82" s="10" t="s">
        <v>301</v>
      </c>
      <c r="N82" s="10" t="s">
        <v>302</v>
      </c>
      <c r="O82" s="16">
        <v>9.8118414253407435E-4</v>
      </c>
      <c r="P82" s="18">
        <v>2.1178687337359046E-4</v>
      </c>
      <c r="Q82" s="17">
        <v>9.0061762344889065E-2</v>
      </c>
      <c r="T82" s="10" t="s">
        <v>214</v>
      </c>
      <c r="U82" s="10" t="s">
        <v>215</v>
      </c>
      <c r="V82" s="16">
        <v>5.5808703124678692E-4</v>
      </c>
      <c r="W82" s="18">
        <v>1.4630685733300403E-4</v>
      </c>
      <c r="X82" s="17">
        <v>0.68098297923020512</v>
      </c>
      <c r="Y82" s="19">
        <f t="shared" si="3"/>
        <v>1.7285418899108192E-3</v>
      </c>
      <c r="AB82" s="29" t="s">
        <v>355</v>
      </c>
      <c r="AC82" s="29" t="s">
        <v>356</v>
      </c>
      <c r="AD82" s="16">
        <v>3.6252655478552345E-2</v>
      </c>
      <c r="AE82" s="18">
        <v>1.1165413831349646E-2</v>
      </c>
      <c r="AF82" s="22">
        <v>0.18200165889722403</v>
      </c>
      <c r="AG82" s="19">
        <v>0.12557596612934951</v>
      </c>
      <c r="AH82" s="14">
        <f>INDEX('[2]Country Coding'!$AD$3:$AD$406,MATCH(AB82,[2]!nISO3,0))</f>
        <v>2</v>
      </c>
      <c r="AI82" s="14">
        <v>1</v>
      </c>
      <c r="AJ82" s="14">
        <v>3</v>
      </c>
      <c r="AK82" s="14">
        <v>2</v>
      </c>
      <c r="AN82" s="30" t="s">
        <v>257</v>
      </c>
      <c r="AO82" s="30" t="s">
        <v>258</v>
      </c>
      <c r="AP82" s="16">
        <v>1.427471249355817E-2</v>
      </c>
      <c r="AQ82" s="18">
        <v>-2.489624741227936E-3</v>
      </c>
      <c r="AR82" s="22">
        <v>0.14933074155714862</v>
      </c>
      <c r="AS82" s="19">
        <v>0</v>
      </c>
      <c r="AT82" s="14">
        <f>INDEX('[2]Country Coding'!$AD$3:$AD$406,MATCH(AN82,[2]!nISO3,0))</f>
        <v>3</v>
      </c>
      <c r="AU82" s="14">
        <v>1</v>
      </c>
      <c r="AV82" s="14">
        <v>2</v>
      </c>
      <c r="AW82" s="14">
        <v>2</v>
      </c>
      <c r="AX82" s="14">
        <f t="shared" si="4"/>
        <v>0.45</v>
      </c>
      <c r="AZ82" t="str">
        <f>INDEX([2]Sheet1!$A$3:$A$406,MATCH(BA82,[2]Sheet1!$B$3:$B$406,0))</f>
        <v>BRA</v>
      </c>
      <c r="BA82" t="s">
        <v>678</v>
      </c>
      <c r="BB82">
        <v>0.45</v>
      </c>
    </row>
    <row r="83" spans="1:54">
      <c r="A83" s="10" t="s">
        <v>279</v>
      </c>
      <c r="B83" s="10" t="s">
        <v>280</v>
      </c>
      <c r="C83" s="16">
        <v>4.2576862659141138E-3</v>
      </c>
      <c r="D83" s="18">
        <v>6.3131082280021517E-5</v>
      </c>
      <c r="E83" s="17">
        <v>1.0647604069463214E-3</v>
      </c>
      <c r="G83" s="10" t="s">
        <v>443</v>
      </c>
      <c r="H83" s="10" t="s">
        <v>444</v>
      </c>
      <c r="I83" s="16">
        <v>9.1731613674506292E-4</v>
      </c>
      <c r="J83" s="18">
        <v>3.1245504668535562E-4</v>
      </c>
      <c r="K83" s="17">
        <v>0.31695351074725614</v>
      </c>
      <c r="M83" s="10" t="s">
        <v>537</v>
      </c>
      <c r="N83" s="10" t="s">
        <v>538</v>
      </c>
      <c r="O83" s="16">
        <v>0.13521475702736652</v>
      </c>
      <c r="P83" s="18">
        <v>2.4406557952962166E-2</v>
      </c>
      <c r="Q83" s="17">
        <v>8.4658127153555238E-2</v>
      </c>
      <c r="T83" s="10" t="s">
        <v>485</v>
      </c>
      <c r="U83" s="10" t="s">
        <v>486</v>
      </c>
      <c r="V83" s="16">
        <v>6.2760253507438757E-4</v>
      </c>
      <c r="W83" s="18">
        <v>1.2586338424304139E-4</v>
      </c>
      <c r="X83" s="17">
        <v>5.3625821908205286E-2</v>
      </c>
      <c r="Y83" s="19">
        <f t="shared" si="3"/>
        <v>1.6345096090187188E-3</v>
      </c>
      <c r="AB83" s="29" t="s">
        <v>385</v>
      </c>
      <c r="AC83" s="29" t="s">
        <v>386</v>
      </c>
      <c r="AD83" s="16">
        <v>4.249579124579124E-2</v>
      </c>
      <c r="AE83" s="18">
        <v>1.0782314735945485E-2</v>
      </c>
      <c r="AF83" s="22">
        <v>4.6450217907833671E-2</v>
      </c>
      <c r="AG83" s="19">
        <v>0.12875430913335512</v>
      </c>
      <c r="AH83" s="14">
        <f>INDEX('[2]Country Coding'!$AD$3:$AD$406,MATCH(AB83,[2]!nISO3,0))</f>
        <v>2</v>
      </c>
      <c r="AI83" s="14">
        <v>1</v>
      </c>
      <c r="AJ83" s="14">
        <v>3</v>
      </c>
      <c r="AK83" s="14">
        <v>2</v>
      </c>
      <c r="AM83" s="32" t="s">
        <v>651</v>
      </c>
      <c r="AN83" s="31" t="s">
        <v>347</v>
      </c>
      <c r="AO83" s="31" t="s">
        <v>348</v>
      </c>
      <c r="AP83" s="16">
        <v>2.8015209962112615E-3</v>
      </c>
      <c r="AQ83" s="18">
        <v>1.1708649202581149E-3</v>
      </c>
      <c r="AR83" s="22">
        <v>0.36538701735052431</v>
      </c>
      <c r="AS83" s="19">
        <v>1.216844035827618E-2</v>
      </c>
      <c r="AT83" s="14">
        <f>INDEX('[2]Country Coding'!$AD$3:$AD$406,MATCH(AN83,[2]!nISO3,0))</f>
        <v>1</v>
      </c>
      <c r="AU83" s="14">
        <v>1</v>
      </c>
      <c r="AV83" s="14">
        <v>1</v>
      </c>
      <c r="AW83" s="14">
        <v>2</v>
      </c>
      <c r="AX83" s="14">
        <f t="shared" si="4"/>
        <v>1.02</v>
      </c>
      <c r="AY83">
        <f t="array" ref="AY83">SUM(IF(ISNUMBER(AX83:AX103),AX83:AX103,0))</f>
        <v>8.59</v>
      </c>
      <c r="AZ83" t="str">
        <f>INDEX([2]Sheet1!$A$3:$A$406,MATCH(BA83,[2]Sheet1!$B$3:$B$406,0))</f>
        <v>BEL</v>
      </c>
      <c r="BA83" t="s">
        <v>677</v>
      </c>
      <c r="BB83">
        <v>0.44</v>
      </c>
    </row>
    <row r="84" spans="1:54">
      <c r="A84" s="10" t="s">
        <v>249</v>
      </c>
      <c r="B84" s="10" t="s">
        <v>250</v>
      </c>
      <c r="C84" s="16">
        <v>4.1356184798807755E-3</v>
      </c>
      <c r="D84" s="18">
        <v>4.4334906582511813E-5</v>
      </c>
      <c r="E84" s="17">
        <v>8.5548299599851535E-5</v>
      </c>
      <c r="G84" s="10" t="s">
        <v>417</v>
      </c>
      <c r="H84" s="10" t="s">
        <v>418</v>
      </c>
      <c r="I84" s="16">
        <v>1.360084860230209E-3</v>
      </c>
      <c r="J84" s="18">
        <v>4.2894062178103085E-4</v>
      </c>
      <c r="K84" s="17">
        <v>0.20980983949108248</v>
      </c>
      <c r="M84" s="10" t="s">
        <v>237</v>
      </c>
      <c r="N84" s="10" t="s">
        <v>238</v>
      </c>
      <c r="O84" s="16">
        <v>0.11075515983650584</v>
      </c>
      <c r="P84" s="18">
        <v>-1.0275476370926465E-2</v>
      </c>
      <c r="Q84" s="17">
        <v>8.369085855475282E-2</v>
      </c>
      <c r="T84" s="10" t="s">
        <v>239</v>
      </c>
      <c r="U84" s="10" t="s">
        <v>240</v>
      </c>
      <c r="V84" s="16">
        <v>1.5010505050505052E-3</v>
      </c>
      <c r="W84" s="18">
        <v>2.9659284497444683E-6</v>
      </c>
      <c r="X84" s="17">
        <v>1.4517281330357441E-5</v>
      </c>
      <c r="Y84" s="19">
        <f t="shared" si="3"/>
        <v>1.524777932648461E-3</v>
      </c>
      <c r="AB84" s="29" t="s">
        <v>401</v>
      </c>
      <c r="AC84" s="29" t="s">
        <v>402</v>
      </c>
      <c r="AD84" s="16">
        <v>5.1459922277102894E-2</v>
      </c>
      <c r="AE84" s="18">
        <v>1.0647560519528603E-2</v>
      </c>
      <c r="AF84" s="22">
        <v>0.20244751174536096</v>
      </c>
      <c r="AG84" s="19">
        <v>0.13664040643333172</v>
      </c>
      <c r="AH84" s="14">
        <f>INDEX('[2]Country Coding'!$AD$3:$AD$406,MATCH(AB84,[2]!nISO3,0))</f>
        <v>2</v>
      </c>
      <c r="AI84" s="14">
        <v>1</v>
      </c>
      <c r="AJ84" s="14">
        <v>3</v>
      </c>
      <c r="AK84" s="14">
        <v>2</v>
      </c>
      <c r="AN84" s="31" t="s">
        <v>275</v>
      </c>
      <c r="AO84" s="31" t="s">
        <v>276</v>
      </c>
      <c r="AP84" s="16">
        <v>2.2391840482749573E-3</v>
      </c>
      <c r="AQ84" s="18">
        <v>8.7205727265352462E-4</v>
      </c>
      <c r="AR84" s="22">
        <v>0.73916593848572165</v>
      </c>
      <c r="AS84" s="19">
        <v>9.2156422295031539E-3</v>
      </c>
      <c r="AT84" s="14">
        <f>INDEX('[2]Country Coding'!$AD$3:$AD$406,MATCH(AN84,[2]!nISO3,0))</f>
        <v>1</v>
      </c>
      <c r="AU84" s="14">
        <v>1</v>
      </c>
      <c r="AV84" s="14">
        <v>1</v>
      </c>
      <c r="AW84" s="14">
        <v>2</v>
      </c>
      <c r="AX84" s="14">
        <f t="shared" si="4"/>
        <v>1.27</v>
      </c>
      <c r="AY84">
        <f>COUNT(AX83:AX103)</f>
        <v>13</v>
      </c>
      <c r="AZ84" t="str">
        <f>INDEX([2]Sheet1!$A$3:$A$406,MATCH(BA84,[2]Sheet1!$B$3:$B$406,0))</f>
        <v>PAN</v>
      </c>
      <c r="BA84" t="s">
        <v>676</v>
      </c>
      <c r="BB84">
        <v>0.44</v>
      </c>
    </row>
    <row r="85" spans="1:54">
      <c r="A85" s="10" t="s">
        <v>513</v>
      </c>
      <c r="B85" s="10" t="s">
        <v>514</v>
      </c>
      <c r="C85" s="16">
        <v>3.8658008658008663E-3</v>
      </c>
      <c r="D85" s="18">
        <v>8.3163313593466893E-4</v>
      </c>
      <c r="E85" s="17">
        <v>4.7778700229036533E-2</v>
      </c>
      <c r="G85" s="10" t="s">
        <v>273</v>
      </c>
      <c r="H85" s="10" t="s">
        <v>274</v>
      </c>
      <c r="I85" s="16">
        <v>5.5620046620046626E-3</v>
      </c>
      <c r="J85" s="18">
        <v>6.7931136155156618E-4</v>
      </c>
      <c r="K85" s="17">
        <v>1.5976964732719447E-2</v>
      </c>
      <c r="M85" s="10" t="s">
        <v>333</v>
      </c>
      <c r="N85" s="10" t="s">
        <v>334</v>
      </c>
      <c r="O85" s="16">
        <v>3.2549882154882151E-2</v>
      </c>
      <c r="P85" s="18">
        <v>-8.1715782935831913E-3</v>
      </c>
      <c r="Q85" s="17">
        <v>8.0343152957992131E-2</v>
      </c>
      <c r="T85" s="10" t="s">
        <v>377</v>
      </c>
      <c r="U85" s="10" t="s">
        <v>378</v>
      </c>
      <c r="V85" s="16">
        <v>6.6575612335188934E-4</v>
      </c>
      <c r="W85" s="18">
        <v>5.7710032284215586E-5</v>
      </c>
      <c r="X85" s="17">
        <v>6.7641724230869893E-2</v>
      </c>
      <c r="Y85" s="19">
        <f t="shared" si="3"/>
        <v>1.127436381625614E-3</v>
      </c>
      <c r="AB85" s="29" t="s">
        <v>365</v>
      </c>
      <c r="AC85" s="29" t="s">
        <v>366</v>
      </c>
      <c r="AD85" s="16">
        <v>3.2265216440809659E-2</v>
      </c>
      <c r="AE85" s="18">
        <v>7.1041320527997975E-3</v>
      </c>
      <c r="AF85" s="22">
        <v>3.9979440503338293E-2</v>
      </c>
      <c r="AG85" s="19">
        <v>8.9098272863208039E-2</v>
      </c>
      <c r="AH85" s="14">
        <f>INDEX('[2]Country Coding'!$AD$3:$AD$406,MATCH(AB85,[2]!nISO3,0))</f>
        <v>2</v>
      </c>
      <c r="AI85" s="14">
        <v>1</v>
      </c>
      <c r="AJ85" s="14">
        <v>3</v>
      </c>
      <c r="AK85" s="14">
        <v>2</v>
      </c>
      <c r="AN85" s="31" t="s">
        <v>515</v>
      </c>
      <c r="AO85" s="31" t="s">
        <v>516</v>
      </c>
      <c r="AP85" s="16">
        <v>2.066768916155419E-3</v>
      </c>
      <c r="AQ85" s="18">
        <v>1.2187424880592808E-4</v>
      </c>
      <c r="AR85" s="22">
        <v>3.1776520099767169E-3</v>
      </c>
      <c r="AS85" s="19">
        <v>3.0417629066028435E-3</v>
      </c>
      <c r="AT85" s="14">
        <f>INDEX('[2]Country Coding'!$AD$3:$AD$406,MATCH(AN85,[2]!nISO3,0))</f>
        <v>1</v>
      </c>
      <c r="AU85" s="14">
        <v>1</v>
      </c>
      <c r="AV85" s="14">
        <v>1</v>
      </c>
      <c r="AW85" s="14">
        <v>2</v>
      </c>
      <c r="AX85" s="14" t="e">
        <f t="shared" si="4"/>
        <v>#N/A</v>
      </c>
      <c r="AY85" s="33">
        <f>AY83/AY84</f>
        <v>0.66076923076923078</v>
      </c>
      <c r="AZ85" t="str">
        <f>INDEX([2]Sheet1!$A$3:$A$406,MATCH(BA85,[2]Sheet1!$B$3:$B$406,0))</f>
        <v>ROU</v>
      </c>
      <c r="BA85" t="s">
        <v>675</v>
      </c>
      <c r="BB85">
        <v>0.41</v>
      </c>
    </row>
    <row r="86" spans="1:54">
      <c r="A86" s="10" t="s">
        <v>575</v>
      </c>
      <c r="B86" s="10" t="s">
        <v>576</v>
      </c>
      <c r="C86" s="16">
        <v>3.7780962217264513E-3</v>
      </c>
      <c r="D86" s="18">
        <v>2.1009738752224933E-3</v>
      </c>
      <c r="E86" s="17">
        <v>0.38323907073486302</v>
      </c>
      <c r="G86" s="10" t="s">
        <v>473</v>
      </c>
      <c r="H86" s="10" t="s">
        <v>474</v>
      </c>
      <c r="I86" s="16">
        <v>4.5946324182520497E-3</v>
      </c>
      <c r="J86" s="18">
        <v>7.5018442358810371E-4</v>
      </c>
      <c r="K86" s="17">
        <v>0.15653528793600791</v>
      </c>
      <c r="M86" s="10" t="s">
        <v>453</v>
      </c>
      <c r="N86" s="10" t="s">
        <v>454</v>
      </c>
      <c r="O86" s="16">
        <v>1.7666108946608947E-2</v>
      </c>
      <c r="P86" s="18">
        <v>-2.2540082136772934E-3</v>
      </c>
      <c r="Q86" s="17">
        <v>7.6119584851969249E-2</v>
      </c>
      <c r="T86" s="10" t="s">
        <v>483</v>
      </c>
      <c r="U86" s="10" t="s">
        <v>484</v>
      </c>
      <c r="V86" s="16">
        <v>3.7270740002611841E-4</v>
      </c>
      <c r="W86" s="18">
        <v>9.3906741819428427E-5</v>
      </c>
      <c r="X86" s="17">
        <v>0.14216892510245585</v>
      </c>
      <c r="Y86" s="19">
        <f t="shared" si="3"/>
        <v>1.1239613345815458E-3</v>
      </c>
      <c r="AB86" s="29" t="s">
        <v>459</v>
      </c>
      <c r="AC86" s="29" t="s">
        <v>460</v>
      </c>
      <c r="AD86" s="16">
        <v>3.106621526621527E-2</v>
      </c>
      <c r="AE86" s="18">
        <v>4.3917403011525663E-3</v>
      </c>
      <c r="AF86" s="22">
        <v>9.7252583846843418E-2</v>
      </c>
      <c r="AG86" s="19">
        <v>6.6200137675435797E-2</v>
      </c>
      <c r="AH86" s="14">
        <f>INDEX('[2]Country Coding'!$AD$3:$AD$406,MATCH(AB86,[2]!nISO3,0))</f>
        <v>2</v>
      </c>
      <c r="AI86" s="14">
        <v>1</v>
      </c>
      <c r="AJ86" s="14">
        <v>3</v>
      </c>
      <c r="AK86" s="14">
        <v>2</v>
      </c>
      <c r="AN86" s="31" t="s">
        <v>293</v>
      </c>
      <c r="AO86" s="31" t="s">
        <v>294</v>
      </c>
      <c r="AP86" s="16">
        <v>7.4423708877490401E-5</v>
      </c>
      <c r="AQ86" s="18">
        <v>2.6544902458428003E-5</v>
      </c>
      <c r="AR86" s="22">
        <v>0.26345580747059411</v>
      </c>
      <c r="AS86" s="19">
        <v>2.8678292854491443E-4</v>
      </c>
      <c r="AT86" s="14">
        <f>INDEX('[2]Country Coding'!$AD$3:$AD$406,MATCH(AN86,[2]!nISO3,0))</f>
        <v>1</v>
      </c>
      <c r="AU86" s="14">
        <v>1</v>
      </c>
      <c r="AV86" s="14">
        <v>1</v>
      </c>
      <c r="AW86" s="14">
        <v>2</v>
      </c>
      <c r="AX86" s="14" t="e">
        <f t="shared" si="4"/>
        <v>#N/A</v>
      </c>
      <c r="AZ86" t="str">
        <f>INDEX([2]Sheet1!$A$3:$A$406,MATCH(BA86,[2]Sheet1!$B$3:$B$406,0))</f>
        <v>URY</v>
      </c>
      <c r="BA86" t="s">
        <v>674</v>
      </c>
      <c r="BB86">
        <v>0.4</v>
      </c>
    </row>
    <row r="87" spans="1:54">
      <c r="A87" s="10" t="s">
        <v>233</v>
      </c>
      <c r="B87" s="10" t="s">
        <v>234</v>
      </c>
      <c r="C87" s="16">
        <v>3.4920634920634921E-3</v>
      </c>
      <c r="D87" s="18">
        <v>1.7032733025066924E-3</v>
      </c>
      <c r="E87" s="17">
        <v>0.34266458011925999</v>
      </c>
      <c r="G87" s="10" t="s">
        <v>227</v>
      </c>
      <c r="H87" s="10" t="s">
        <v>228</v>
      </c>
      <c r="I87" s="16">
        <v>3.3387046915775528E-2</v>
      </c>
      <c r="J87" s="18">
        <v>7.804017545783936E-4</v>
      </c>
      <c r="K87" s="17">
        <v>4.2950831676908567E-4</v>
      </c>
      <c r="M87" s="10" t="s">
        <v>313</v>
      </c>
      <c r="N87" s="10" t="s">
        <v>314</v>
      </c>
      <c r="O87" s="16">
        <v>1.8838779868517996E-4</v>
      </c>
      <c r="P87" s="18">
        <v>-4.0147056327781856E-5</v>
      </c>
      <c r="Q87" s="17">
        <v>7.2863523187042242E-2</v>
      </c>
      <c r="T87" s="10" t="s">
        <v>229</v>
      </c>
      <c r="U87" s="10" t="s">
        <v>230</v>
      </c>
      <c r="V87" s="16">
        <v>2.4773901419814783E-4</v>
      </c>
      <c r="W87" s="18">
        <v>6.4071349409863514E-5</v>
      </c>
      <c r="X87" s="17">
        <v>5.0724798079779046E-2</v>
      </c>
      <c r="Y87" s="19">
        <f t="shared" si="3"/>
        <v>7.6030980947705594E-4</v>
      </c>
      <c r="AB87" s="29" t="s">
        <v>531</v>
      </c>
      <c r="AC87" s="29" t="s">
        <v>532</v>
      </c>
      <c r="AD87" s="16">
        <v>3.8427581298155836E-2</v>
      </c>
      <c r="AE87" s="18">
        <v>-1.9645769649441931E-3</v>
      </c>
      <c r="AF87" s="22">
        <v>3.126549308710843E-2</v>
      </c>
      <c r="AG87" s="19">
        <v>2.2710965578602291E-2</v>
      </c>
      <c r="AH87" s="14">
        <f>INDEX('[2]Country Coding'!$AD$3:$AD$406,MATCH(AB87,[2]!nISO3,0))</f>
        <v>2</v>
      </c>
      <c r="AI87" s="14">
        <v>1</v>
      </c>
      <c r="AJ87" s="14">
        <v>3</v>
      </c>
      <c r="AK87" s="14">
        <v>2</v>
      </c>
      <c r="AN87" s="31" t="s">
        <v>289</v>
      </c>
      <c r="AO87" s="31" t="s">
        <v>290</v>
      </c>
      <c r="AP87" s="16">
        <v>1.0903875951994619E-3</v>
      </c>
      <c r="AQ87" s="18">
        <v>-4.6672814964609469E-4</v>
      </c>
      <c r="AR87" s="22">
        <v>0.51211142490114991</v>
      </c>
      <c r="AS87" s="19">
        <v>0</v>
      </c>
      <c r="AT87" s="14">
        <f>INDEX('[2]Country Coding'!$AD$3:$AD$406,MATCH(AN87,[2]!nISO3,0))</f>
        <v>1</v>
      </c>
      <c r="AU87" s="14">
        <v>1</v>
      </c>
      <c r="AV87" s="14">
        <v>1</v>
      </c>
      <c r="AW87" s="14">
        <v>2</v>
      </c>
      <c r="AX87" s="14" t="e">
        <f t="shared" si="4"/>
        <v>#N/A</v>
      </c>
      <c r="AZ87" t="str">
        <f>INDEX([2]Sheet1!$A$3:$A$406,MATCH(BA87,[2]Sheet1!$B$3:$B$406,0))</f>
        <v>BGR</v>
      </c>
      <c r="BA87" t="s">
        <v>673</v>
      </c>
      <c r="BB87">
        <v>0.38</v>
      </c>
    </row>
    <row r="88" spans="1:54">
      <c r="A88" s="10" t="s">
        <v>463</v>
      </c>
      <c r="B88" s="10" t="s">
        <v>464</v>
      </c>
      <c r="C88" s="16">
        <v>3.2180857178738748E-3</v>
      </c>
      <c r="D88" s="18">
        <v>2.7669226608364013E-4</v>
      </c>
      <c r="E88" s="17">
        <v>2.4860552622182504E-2</v>
      </c>
      <c r="G88" s="10" t="s">
        <v>567</v>
      </c>
      <c r="H88" s="10" t="s">
        <v>568</v>
      </c>
      <c r="I88" s="16">
        <v>6.0499739537823597E-3</v>
      </c>
      <c r="J88" s="18">
        <v>7.8494648900265078E-4</v>
      </c>
      <c r="K88" s="17">
        <v>0.19442407846027271</v>
      </c>
      <c r="M88" s="10" t="s">
        <v>561</v>
      </c>
      <c r="N88" s="10" t="s">
        <v>562</v>
      </c>
      <c r="O88" s="16">
        <v>1.3008915840245427E-3</v>
      </c>
      <c r="P88" s="18">
        <v>2.6873792864995144E-4</v>
      </c>
      <c r="Q88" s="17">
        <v>7.1146320453568709E-2</v>
      </c>
      <c r="T88" s="10" t="s">
        <v>269</v>
      </c>
      <c r="U88" s="10" t="s">
        <v>270</v>
      </c>
      <c r="V88" s="16">
        <v>8.6448091999178083E-4</v>
      </c>
      <c r="W88" s="18">
        <v>-2.2533317265418404E-5</v>
      </c>
      <c r="X88" s="17">
        <v>8.9271433156777429E-4</v>
      </c>
      <c r="Y88" s="19">
        <f t="shared" si="3"/>
        <v>6.8421438186843362E-4</v>
      </c>
      <c r="AB88" s="29" t="s">
        <v>251</v>
      </c>
      <c r="AC88" s="29" t="s">
        <v>252</v>
      </c>
      <c r="AD88" s="16">
        <v>4.0782460311683692E-2</v>
      </c>
      <c r="AE88" s="18">
        <v>-3.076280828751588E-3</v>
      </c>
      <c r="AF88" s="22">
        <v>1.8834133095958439E-2</v>
      </c>
      <c r="AG88" s="19">
        <v>1.6172213681670988E-2</v>
      </c>
      <c r="AH88" s="14">
        <f>INDEX('[2]Country Coding'!$AD$3:$AD$406,MATCH(AB88,[2]!nISO3,0))</f>
        <v>2</v>
      </c>
      <c r="AI88" s="14">
        <v>1</v>
      </c>
      <c r="AJ88" s="14">
        <v>3</v>
      </c>
      <c r="AK88" s="14">
        <v>2</v>
      </c>
      <c r="AN88" s="31" t="s">
        <v>443</v>
      </c>
      <c r="AO88" s="31" t="s">
        <v>444</v>
      </c>
      <c r="AP88" s="16">
        <v>9.1731613674506292E-4</v>
      </c>
      <c r="AQ88" s="18">
        <v>3.1245504668535562E-4</v>
      </c>
      <c r="AR88" s="22">
        <v>0.31695351074725614</v>
      </c>
      <c r="AS88" s="19">
        <v>3.4169565102279077E-3</v>
      </c>
      <c r="AT88" s="14">
        <f>INDEX('[2]Country Coding'!$AD$3:$AD$406,MATCH(AN88,[2]!nISO3,0))</f>
        <v>2</v>
      </c>
      <c r="AU88" s="14">
        <v>1</v>
      </c>
      <c r="AV88" s="14">
        <v>1</v>
      </c>
      <c r="AW88" s="14">
        <v>2</v>
      </c>
      <c r="AX88" s="14">
        <f t="shared" si="4"/>
        <v>0.85</v>
      </c>
      <c r="AZ88" t="str">
        <f>INDEX([2]Sheet1!$A$3:$A$406,MATCH(BA88,[2]Sheet1!$B$3:$B$406,0))</f>
        <v>USA</v>
      </c>
      <c r="BA88" t="s">
        <v>672</v>
      </c>
      <c r="BB88">
        <v>0.38</v>
      </c>
    </row>
    <row r="89" spans="1:54">
      <c r="A89" s="10" t="s">
        <v>287</v>
      </c>
      <c r="B89" s="10" t="s">
        <v>288</v>
      </c>
      <c r="C89" s="16">
        <v>3.1024079239483126E-3</v>
      </c>
      <c r="D89" s="18">
        <v>1.1045385353073639E-3</v>
      </c>
      <c r="E89" s="17">
        <v>0.27749021671926588</v>
      </c>
      <c r="G89" s="10" t="s">
        <v>513</v>
      </c>
      <c r="H89" s="10" t="s">
        <v>514</v>
      </c>
      <c r="I89" s="16">
        <v>3.8658008658008663E-3</v>
      </c>
      <c r="J89" s="18">
        <v>8.3163313593466893E-4</v>
      </c>
      <c r="K89" s="17">
        <v>4.7778700229036533E-2</v>
      </c>
      <c r="M89" s="10" t="s">
        <v>353</v>
      </c>
      <c r="N89" s="10" t="s">
        <v>354</v>
      </c>
      <c r="O89" s="16">
        <v>3.5894221685588583E-2</v>
      </c>
      <c r="P89" s="18">
        <v>-3.1436604745819384E-3</v>
      </c>
      <c r="Q89" s="17">
        <v>7.0482745140282702E-2</v>
      </c>
      <c r="T89" s="10" t="s">
        <v>331</v>
      </c>
      <c r="U89" s="10" t="s">
        <v>332</v>
      </c>
      <c r="V89" s="16">
        <v>5.5650083724950034E-4</v>
      </c>
      <c r="W89" s="18">
        <v>8.5207344514389191E-6</v>
      </c>
      <c r="X89" s="17">
        <v>3.1321141357417348E-4</v>
      </c>
      <c r="Y89" s="19">
        <f t="shared" si="3"/>
        <v>6.2466671286101171E-4</v>
      </c>
      <c r="AB89" s="29" t="s">
        <v>375</v>
      </c>
      <c r="AC89" s="29" t="s">
        <v>376</v>
      </c>
      <c r="AD89" s="16">
        <v>3.0388924240067498E-2</v>
      </c>
      <c r="AE89" s="18">
        <v>-4.931960640443391E-3</v>
      </c>
      <c r="AF89" s="22">
        <v>5.2183508771149946E-2</v>
      </c>
      <c r="AG89" s="19">
        <v>0</v>
      </c>
      <c r="AH89" s="14">
        <f>INDEX('[2]Country Coding'!$AD$3:$AD$406,MATCH(AB89,[2]!nISO3,0))</f>
        <v>2</v>
      </c>
      <c r="AI89" s="14">
        <v>1</v>
      </c>
      <c r="AJ89" s="14">
        <v>3</v>
      </c>
      <c r="AK89" s="14">
        <v>2</v>
      </c>
      <c r="AN89" s="31" t="s">
        <v>363</v>
      </c>
      <c r="AO89" s="31" t="s">
        <v>364</v>
      </c>
      <c r="AP89" s="16">
        <v>2.4786406349362306E-3</v>
      </c>
      <c r="AQ89" s="18">
        <v>1.4962648654514389E-4</v>
      </c>
      <c r="AR89" s="22">
        <v>1.6515981644586123E-2</v>
      </c>
      <c r="AS89" s="19">
        <v>3.6756525272973817E-3</v>
      </c>
      <c r="AT89" s="14">
        <f>INDEX('[2]Country Coding'!$AD$3:$AD$406,MATCH(AN89,[2]!nISO3,0))</f>
        <v>2</v>
      </c>
      <c r="AU89" s="14">
        <v>1</v>
      </c>
      <c r="AV89" s="14">
        <v>1</v>
      </c>
      <c r="AW89" s="14">
        <v>2</v>
      </c>
      <c r="AX89" s="14">
        <f t="shared" si="4"/>
        <v>0.71</v>
      </c>
      <c r="AZ89" t="str">
        <f>INDEX([2]Sheet1!$A$3:$A$406,MATCH(BA89,[2]Sheet1!$B$3:$B$406,0))</f>
        <v>HUN</v>
      </c>
      <c r="BA89" t="s">
        <v>671</v>
      </c>
      <c r="BB89">
        <v>0.37</v>
      </c>
    </row>
    <row r="90" spans="1:54">
      <c r="A90" s="10" t="s">
        <v>535</v>
      </c>
      <c r="B90" s="10" t="s">
        <v>536</v>
      </c>
      <c r="C90" s="16">
        <v>3.0569742367495181E-3</v>
      </c>
      <c r="D90" s="18">
        <v>1.7080159064372261E-3</v>
      </c>
      <c r="E90" s="17">
        <v>0.44304054116364733</v>
      </c>
      <c r="G90" s="10" t="s">
        <v>329</v>
      </c>
      <c r="H90" s="10" t="s">
        <v>330</v>
      </c>
      <c r="I90" s="16">
        <v>2.4992695562199201E-3</v>
      </c>
      <c r="J90" s="18">
        <v>8.3996398298965278E-4</v>
      </c>
      <c r="K90" s="17">
        <v>0.13204563360888119</v>
      </c>
      <c r="M90" s="10" t="s">
        <v>377</v>
      </c>
      <c r="N90" s="10" t="s">
        <v>378</v>
      </c>
      <c r="O90" s="16">
        <v>6.6575612335188934E-4</v>
      </c>
      <c r="P90" s="18">
        <v>5.7710032284215586E-5</v>
      </c>
      <c r="Q90" s="17">
        <v>6.7641724230869893E-2</v>
      </c>
      <c r="T90" s="10" t="s">
        <v>455</v>
      </c>
      <c r="U90" s="10" t="s">
        <v>456</v>
      </c>
      <c r="V90" s="16">
        <v>5.6772887889495669E-4</v>
      </c>
      <c r="W90" s="18">
        <v>5.0440793156795484E-6</v>
      </c>
      <c r="X90" s="17">
        <v>5.7741635873699996E-5</v>
      </c>
      <c r="Y90" s="19">
        <f t="shared" si="3"/>
        <v>6.0808151342039312E-4</v>
      </c>
      <c r="AB90" s="29" t="s">
        <v>309</v>
      </c>
      <c r="AC90" s="29" t="s">
        <v>310</v>
      </c>
      <c r="AD90" s="16">
        <v>2.4014778261248097E-2</v>
      </c>
      <c r="AE90" s="18">
        <v>-5.8959200599454338E-3</v>
      </c>
      <c r="AF90" s="22">
        <v>0.2565365154772401</v>
      </c>
      <c r="AG90" s="19">
        <v>0</v>
      </c>
      <c r="AH90" s="14">
        <f>INDEX('[2]Country Coding'!$AD$3:$AD$406,MATCH(AB90,[2]!nISO3,0))</f>
        <v>2</v>
      </c>
      <c r="AI90" s="14">
        <v>1</v>
      </c>
      <c r="AJ90" s="14">
        <v>3</v>
      </c>
      <c r="AK90" s="14">
        <v>2</v>
      </c>
      <c r="AN90" s="31" t="s">
        <v>269</v>
      </c>
      <c r="AO90" s="31" t="s">
        <v>270</v>
      </c>
      <c r="AP90" s="16">
        <v>8.6448091999178083E-4</v>
      </c>
      <c r="AQ90" s="18">
        <v>-2.2533317265418404E-5</v>
      </c>
      <c r="AR90" s="22">
        <v>8.9271433156777429E-4</v>
      </c>
      <c r="AS90" s="19">
        <v>6.8421438186843362E-4</v>
      </c>
      <c r="AT90" s="14">
        <f>INDEX('[2]Country Coding'!$AD$3:$AD$406,MATCH(AN90,[2]!nISO3,0))</f>
        <v>2</v>
      </c>
      <c r="AU90" s="14">
        <v>1</v>
      </c>
      <c r="AV90" s="14">
        <v>1</v>
      </c>
      <c r="AW90" s="14">
        <v>2</v>
      </c>
      <c r="AX90" s="14">
        <f t="shared" si="4"/>
        <v>0.89</v>
      </c>
      <c r="AZ90" t="str">
        <f>INDEX([2]Sheet1!$A$3:$A$406,MATCH(BA90,[2]Sheet1!$B$3:$B$406,0))</f>
        <v>LTU</v>
      </c>
      <c r="BA90" t="s">
        <v>670</v>
      </c>
      <c r="BB90">
        <v>0.35</v>
      </c>
    </row>
    <row r="91" spans="1:54">
      <c r="A91" s="10" t="s">
        <v>347</v>
      </c>
      <c r="B91" s="10" t="s">
        <v>348</v>
      </c>
      <c r="C91" s="16">
        <v>2.8015209962112615E-3</v>
      </c>
      <c r="D91" s="18">
        <v>1.1708649202581149E-3</v>
      </c>
      <c r="E91" s="17">
        <v>0.36538701735052431</v>
      </c>
      <c r="G91" s="10" t="s">
        <v>591</v>
      </c>
      <c r="H91" s="10" t="s">
        <v>592</v>
      </c>
      <c r="I91" s="16">
        <v>2.5950005457150805E-2</v>
      </c>
      <c r="J91" s="18">
        <v>8.5035268032893432E-4</v>
      </c>
      <c r="K91" s="17">
        <v>2.8248226470205234E-3</v>
      </c>
      <c r="M91" s="10" t="s">
        <v>421</v>
      </c>
      <c r="N91" s="10" t="s">
        <v>422</v>
      </c>
      <c r="O91" s="16">
        <v>1.9550991633344575E-2</v>
      </c>
      <c r="P91" s="18">
        <v>2.4574591777868663E-3</v>
      </c>
      <c r="Q91" s="17">
        <v>6.6235522873299341E-2</v>
      </c>
      <c r="T91" s="10" t="s">
        <v>337</v>
      </c>
      <c r="U91" s="10" t="s">
        <v>338</v>
      </c>
      <c r="V91" s="16">
        <v>2.2372068833495192E-4</v>
      </c>
      <c r="W91" s="18">
        <v>4.368405447857034E-5</v>
      </c>
      <c r="X91" s="17">
        <v>4.8064732627628004E-2</v>
      </c>
      <c r="Y91" s="19">
        <f t="shared" si="3"/>
        <v>5.7319312416351459E-4</v>
      </c>
      <c r="AB91" s="29" t="s">
        <v>325</v>
      </c>
      <c r="AC91" s="29" t="s">
        <v>326</v>
      </c>
      <c r="AD91" s="16">
        <v>5.851381321097409E-2</v>
      </c>
      <c r="AE91" s="18">
        <v>-9.202139615432153E-3</v>
      </c>
      <c r="AF91" s="22">
        <v>9.4772638951996668E-2</v>
      </c>
      <c r="AG91" s="19">
        <v>0</v>
      </c>
      <c r="AH91" s="14">
        <f>INDEX('[2]Country Coding'!$AD$3:$AD$406,MATCH(AB91,[2]!nISO3,0))</f>
        <v>2</v>
      </c>
      <c r="AI91" s="14">
        <v>1</v>
      </c>
      <c r="AJ91" s="14">
        <v>3</v>
      </c>
      <c r="AK91" s="14">
        <v>2</v>
      </c>
      <c r="AN91" s="31" t="s">
        <v>313</v>
      </c>
      <c r="AO91" s="31" t="s">
        <v>314</v>
      </c>
      <c r="AP91" s="16">
        <v>1.8838779868517996E-4</v>
      </c>
      <c r="AQ91" s="18">
        <v>-4.0147056327781856E-5</v>
      </c>
      <c r="AR91" s="22">
        <v>7.2863523187042242E-2</v>
      </c>
      <c r="AS91" s="19">
        <v>0</v>
      </c>
      <c r="AT91" s="14">
        <f>INDEX('[2]Country Coding'!$AD$3:$AD$406,MATCH(AN91,[2]!nISO3,0))</f>
        <v>2</v>
      </c>
      <c r="AU91" s="14">
        <v>1</v>
      </c>
      <c r="AV91" s="14">
        <v>1</v>
      </c>
      <c r="AW91" s="14">
        <v>2</v>
      </c>
      <c r="AX91" s="14" t="e">
        <f t="shared" si="4"/>
        <v>#N/A</v>
      </c>
      <c r="AZ91" t="str">
        <f>INDEX([2]Sheet1!$A$3:$A$406,MATCH(BA91,[2]Sheet1!$B$3:$B$406,0))</f>
        <v>ITA</v>
      </c>
      <c r="BA91" t="s">
        <v>668</v>
      </c>
      <c r="BB91">
        <v>0.34</v>
      </c>
    </row>
    <row r="92" spans="1:54">
      <c r="A92" s="10" t="s">
        <v>329</v>
      </c>
      <c r="B92" s="10" t="s">
        <v>330</v>
      </c>
      <c r="C92" s="16">
        <v>2.4992695562199201E-3</v>
      </c>
      <c r="D92" s="18">
        <v>8.3996398298965278E-4</v>
      </c>
      <c r="E92" s="17">
        <v>0.13204563360888119</v>
      </c>
      <c r="G92" s="10" t="s">
        <v>275</v>
      </c>
      <c r="H92" s="10" t="s">
        <v>276</v>
      </c>
      <c r="I92" s="16">
        <v>2.2391840482749573E-3</v>
      </c>
      <c r="J92" s="18">
        <v>8.7205727265352462E-4</v>
      </c>
      <c r="K92" s="17">
        <v>0.73916593848572165</v>
      </c>
      <c r="M92" s="10" t="s">
        <v>299</v>
      </c>
      <c r="N92" s="10" t="s">
        <v>300</v>
      </c>
      <c r="O92" s="16">
        <v>3.2148597963922123E-5</v>
      </c>
      <c r="P92" s="18">
        <v>8.7187022019325061E-6</v>
      </c>
      <c r="Q92" s="17">
        <v>6.2931516554934105E-2</v>
      </c>
      <c r="T92" s="10" t="s">
        <v>507</v>
      </c>
      <c r="U92" s="10" t="s">
        <v>508</v>
      </c>
      <c r="V92" s="16">
        <v>1.1495426366671002E-4</v>
      </c>
      <c r="W92" s="18">
        <v>5.2114072062059935E-5</v>
      </c>
      <c r="X92" s="17">
        <v>0.5064816229186675</v>
      </c>
      <c r="Y92" s="19">
        <f t="shared" si="3"/>
        <v>5.3186684016318954E-4</v>
      </c>
      <c r="AB92" s="29" t="s">
        <v>501</v>
      </c>
      <c r="AC92" s="29" t="s">
        <v>502</v>
      </c>
      <c r="AD92" s="16">
        <v>5.5718475073313789E-2</v>
      </c>
      <c r="AE92" s="18">
        <v>-1.3408803648953124E-2</v>
      </c>
      <c r="AF92" s="22">
        <v>4.2310676017020932E-2</v>
      </c>
      <c r="AG92" s="19">
        <v>0</v>
      </c>
      <c r="AH92" s="14">
        <f>INDEX('[2]Country Coding'!$AD$3:$AD$406,MATCH(AB92,[2]!nISO3,0))</f>
        <v>2</v>
      </c>
      <c r="AI92" s="14">
        <v>1</v>
      </c>
      <c r="AJ92" s="14">
        <v>3</v>
      </c>
      <c r="AK92" s="14">
        <v>2</v>
      </c>
      <c r="AN92" s="31" t="s">
        <v>559</v>
      </c>
      <c r="AO92" s="31" t="s">
        <v>560</v>
      </c>
      <c r="AP92" s="16">
        <v>1.0374322252256524E-3</v>
      </c>
      <c r="AQ92" s="18">
        <v>-2.0523843420165136E-4</v>
      </c>
      <c r="AR92" s="22">
        <v>6.2909933942340096E-2</v>
      </c>
      <c r="AS92" s="19">
        <v>0</v>
      </c>
      <c r="AT92" s="14">
        <f>INDEX('[2]Country Coding'!$AD$3:$AD$406,MATCH(AN92,[2]!nISO3,0))</f>
        <v>2</v>
      </c>
      <c r="AU92" s="14">
        <v>1</v>
      </c>
      <c r="AV92" s="14">
        <v>1</v>
      </c>
      <c r="AW92" s="14">
        <v>2</v>
      </c>
      <c r="AX92" s="14" t="e">
        <f t="shared" si="4"/>
        <v>#N/A</v>
      </c>
      <c r="AZ92" t="str">
        <f>INDEX([2]Sheet1!$A$3:$A$406,MATCH(BA92,[2]Sheet1!$B$3:$B$406,0))</f>
        <v>ESP</v>
      </c>
      <c r="BA92" t="s">
        <v>667</v>
      </c>
      <c r="BB92">
        <v>0.34</v>
      </c>
    </row>
    <row r="93" spans="1:54">
      <c r="A93" s="10" t="s">
        <v>363</v>
      </c>
      <c r="B93" s="10" t="s">
        <v>364</v>
      </c>
      <c r="C93" s="16">
        <v>2.4786406349362306E-3</v>
      </c>
      <c r="D93" s="18">
        <v>1.4962648654514389E-4</v>
      </c>
      <c r="E93" s="17">
        <v>1.6515981644586123E-2</v>
      </c>
      <c r="G93" s="10" t="s">
        <v>379</v>
      </c>
      <c r="H93" s="10" t="s">
        <v>380</v>
      </c>
      <c r="I93" s="16">
        <v>4.7261599424608825E-3</v>
      </c>
      <c r="J93" s="18">
        <v>1.0751812292154768E-3</v>
      </c>
      <c r="K93" s="17">
        <v>4.2007881875660971E-2</v>
      </c>
      <c r="M93" s="10" t="s">
        <v>559</v>
      </c>
      <c r="N93" s="10" t="s">
        <v>560</v>
      </c>
      <c r="O93" s="16">
        <v>1.0374322252256524E-3</v>
      </c>
      <c r="P93" s="18">
        <v>-2.0523843420165136E-4</v>
      </c>
      <c r="Q93" s="17">
        <v>6.2909933942340096E-2</v>
      </c>
      <c r="T93" s="10" t="s">
        <v>573</v>
      </c>
      <c r="U93" s="10" t="s">
        <v>574</v>
      </c>
      <c r="V93" s="16">
        <v>1.6249177376463013E-4</v>
      </c>
      <c r="W93" s="18">
        <v>4.2290907257095029E-5</v>
      </c>
      <c r="X93" s="17">
        <v>5.9792389226817143E-2</v>
      </c>
      <c r="Y93" s="19">
        <f t="shared" si="3"/>
        <v>5.0081903182139036E-4</v>
      </c>
      <c r="AB93" s="29" t="s">
        <v>581</v>
      </c>
      <c r="AC93" s="29" t="s">
        <v>582</v>
      </c>
      <c r="AD93" s="16">
        <v>5.089574000878349E-2</v>
      </c>
      <c r="AE93" s="18">
        <v>-2.0914652618324567E-2</v>
      </c>
      <c r="AF93" s="22">
        <v>0.17397004496881779</v>
      </c>
      <c r="AG93" s="19">
        <v>0</v>
      </c>
      <c r="AH93" s="14">
        <f>INDEX('[2]Country Coding'!$AD$3:$AD$406,MATCH(AB93,[2]!nISO3,0))</f>
        <v>2</v>
      </c>
      <c r="AI93" s="14">
        <v>1</v>
      </c>
      <c r="AJ93" s="14">
        <v>3</v>
      </c>
      <c r="AK93" s="14">
        <v>2</v>
      </c>
      <c r="AN93" s="31" t="s">
        <v>417</v>
      </c>
      <c r="AO93" s="31" t="s">
        <v>418</v>
      </c>
      <c r="AP93" s="16">
        <v>1.360084860230209E-3</v>
      </c>
      <c r="AQ93" s="18">
        <v>4.2894062178103085E-4</v>
      </c>
      <c r="AR93" s="22">
        <v>0.20980983949108248</v>
      </c>
      <c r="AS93" s="19">
        <v>4.7916098344784556E-3</v>
      </c>
      <c r="AT93" s="14">
        <f>INDEX('[2]Country Coding'!$AD$3:$AD$406,MATCH(AN93,[2]!nISO3,0))</f>
        <v>3</v>
      </c>
      <c r="AU93" s="14">
        <v>1</v>
      </c>
      <c r="AV93" s="14">
        <v>1</v>
      </c>
      <c r="AW93" s="14">
        <v>2</v>
      </c>
      <c r="AX93" s="14">
        <f t="shared" si="4"/>
        <v>0.62</v>
      </c>
      <c r="AZ93" t="str">
        <f>INDEX([2]Sheet1!$A$3:$A$406,MATCH(BA93,[2]Sheet1!$B$3:$B$406,0))</f>
        <v>GBR</v>
      </c>
      <c r="BA93" t="s">
        <v>669</v>
      </c>
      <c r="BB93">
        <v>0.34</v>
      </c>
    </row>
    <row r="94" spans="1:54">
      <c r="A94" s="10" t="s">
        <v>275</v>
      </c>
      <c r="B94" s="10" t="s">
        <v>276</v>
      </c>
      <c r="C94" s="16">
        <v>2.2391840482749573E-3</v>
      </c>
      <c r="D94" s="18">
        <v>8.7205727265352462E-4</v>
      </c>
      <c r="E94" s="17">
        <v>0.73916593848572165</v>
      </c>
      <c r="G94" s="10" t="s">
        <v>287</v>
      </c>
      <c r="H94" s="10" t="s">
        <v>288</v>
      </c>
      <c r="I94" s="16">
        <v>3.1024079239483126E-3</v>
      </c>
      <c r="J94" s="18">
        <v>1.1045385353073639E-3</v>
      </c>
      <c r="K94" s="17">
        <v>0.27749021671926588</v>
      </c>
      <c r="M94" s="10" t="s">
        <v>291</v>
      </c>
      <c r="N94" s="10" t="s">
        <v>292</v>
      </c>
      <c r="O94" s="16">
        <v>2.1381644419872049E-2</v>
      </c>
      <c r="P94" s="18">
        <v>2.9129938672689624E-3</v>
      </c>
      <c r="Q94" s="17">
        <v>6.1847468223139634E-2</v>
      </c>
      <c r="T94" s="10" t="s">
        <v>389</v>
      </c>
      <c r="U94" s="10" t="s">
        <v>390</v>
      </c>
      <c r="V94" s="16">
        <v>1.3962685823718246E-3</v>
      </c>
      <c r="W94" s="18">
        <v>-1.2297897902245646E-4</v>
      </c>
      <c r="X94" s="17">
        <v>4.7302355378380755E-2</v>
      </c>
      <c r="Y94" s="19">
        <f t="shared" si="3"/>
        <v>4.1243675019217289E-4</v>
      </c>
      <c r="AB94" s="29" t="s">
        <v>245</v>
      </c>
      <c r="AC94" s="29" t="s">
        <v>246</v>
      </c>
      <c r="AD94" s="16">
        <v>5.4175757575757572E-2</v>
      </c>
      <c r="AE94" s="18">
        <v>1.7153776263486652E-2</v>
      </c>
      <c r="AF94" s="22">
        <v>0.25543071623731506</v>
      </c>
      <c r="AG94" s="19">
        <v>0.19140596768365079</v>
      </c>
      <c r="AH94" s="14">
        <f>INDEX('[2]Country Coding'!$AD$3:$AD$406,MATCH(AB94,[2]!nISO3,0))</f>
        <v>3</v>
      </c>
      <c r="AI94" s="14">
        <v>1</v>
      </c>
      <c r="AJ94" s="14">
        <v>3</v>
      </c>
      <c r="AK94" s="14">
        <v>2</v>
      </c>
      <c r="AN94" s="31" t="s">
        <v>561</v>
      </c>
      <c r="AO94" s="31" t="s">
        <v>562</v>
      </c>
      <c r="AP94" s="16">
        <v>1.3008915840245427E-3</v>
      </c>
      <c r="AQ94" s="18">
        <v>2.6873792864995144E-4</v>
      </c>
      <c r="AR94" s="22">
        <v>7.1146320453568709E-2</v>
      </c>
      <c r="AS94" s="19">
        <v>3.450795013224154E-3</v>
      </c>
      <c r="AT94" s="14">
        <f>INDEX('[2]Country Coding'!$AD$3:$AD$406,MATCH(AN94,[2]!nISO3,0))</f>
        <v>3</v>
      </c>
      <c r="AU94" s="14">
        <v>1</v>
      </c>
      <c r="AV94" s="14">
        <v>1</v>
      </c>
      <c r="AW94" s="14">
        <v>2</v>
      </c>
      <c r="AX94" s="14">
        <f t="shared" si="4"/>
        <v>0.56000000000000005</v>
      </c>
      <c r="AZ94" t="str">
        <f>INDEX([2]Sheet1!$A$3:$A$406,MATCH(BA94,[2]Sheet1!$B$3:$B$406,0))</f>
        <v>PRT</v>
      </c>
      <c r="BA94" t="s">
        <v>666</v>
      </c>
      <c r="BB94">
        <v>0.33</v>
      </c>
    </row>
    <row r="95" spans="1:54">
      <c r="A95" s="10" t="s">
        <v>515</v>
      </c>
      <c r="B95" s="10" t="s">
        <v>516</v>
      </c>
      <c r="C95" s="16">
        <v>2.066768916155419E-3</v>
      </c>
      <c r="D95" s="18">
        <v>1.2187424880592808E-4</v>
      </c>
      <c r="E95" s="17">
        <v>3.1776520099767169E-3</v>
      </c>
      <c r="G95" s="10" t="s">
        <v>347</v>
      </c>
      <c r="H95" s="10" t="s">
        <v>348</v>
      </c>
      <c r="I95" s="16">
        <v>2.8015209962112615E-3</v>
      </c>
      <c r="J95" s="18">
        <v>1.1708649202581149E-3</v>
      </c>
      <c r="K95" s="17">
        <v>0.36538701735052431</v>
      </c>
      <c r="M95" s="10" t="s">
        <v>573</v>
      </c>
      <c r="N95" s="10" t="s">
        <v>574</v>
      </c>
      <c r="O95" s="16">
        <v>1.6249177376463013E-4</v>
      </c>
      <c r="P95" s="18">
        <v>4.2290907257095029E-5</v>
      </c>
      <c r="Q95" s="17">
        <v>5.9792389226817143E-2</v>
      </c>
      <c r="T95" s="10" t="s">
        <v>341</v>
      </c>
      <c r="U95" s="10" t="s">
        <v>342</v>
      </c>
      <c r="V95" s="16">
        <v>7.8570315330115143E-5</v>
      </c>
      <c r="W95" s="18">
        <v>2.7718477777477827E-5</v>
      </c>
      <c r="X95" s="17">
        <v>0.40056843091045419</v>
      </c>
      <c r="Y95" s="19">
        <f t="shared" si="3"/>
        <v>3.0031813754993774E-4</v>
      </c>
      <c r="AB95" s="29" t="s">
        <v>221</v>
      </c>
      <c r="AC95" s="29" t="s">
        <v>222</v>
      </c>
      <c r="AD95" s="16">
        <v>7.0248837582170917E-2</v>
      </c>
      <c r="AE95" s="18">
        <v>-2.5339363456910292E-4</v>
      </c>
      <c r="AF95" s="22">
        <v>3.1926541431896373E-5</v>
      </c>
      <c r="AG95" s="19">
        <v>6.8221688505618092E-2</v>
      </c>
      <c r="AH95" s="14">
        <f>INDEX('[2]Country Coding'!$AD$3:$AD$406,MATCH(AB95,[2]!nISO3,0))</f>
        <v>3</v>
      </c>
      <c r="AI95" s="14">
        <v>1</v>
      </c>
      <c r="AJ95" s="14">
        <v>3</v>
      </c>
      <c r="AK95" s="14">
        <v>2</v>
      </c>
      <c r="AN95" s="31" t="s">
        <v>467</v>
      </c>
      <c r="AO95" s="31" t="s">
        <v>468</v>
      </c>
      <c r="AP95" s="16">
        <v>5.0714646464646463E-4</v>
      </c>
      <c r="AQ95" s="18">
        <v>2.5251774559909137E-4</v>
      </c>
      <c r="AR95" s="22">
        <v>0.17991063875992175</v>
      </c>
      <c r="AS95" s="19">
        <v>2.5272884294391955E-3</v>
      </c>
      <c r="AT95" s="14">
        <f>INDEX('[2]Country Coding'!$AD$3:$AD$406,MATCH(AN95,[2]!nISO3,0))</f>
        <v>3</v>
      </c>
      <c r="AU95" s="14">
        <v>1</v>
      </c>
      <c r="AV95" s="14">
        <v>1</v>
      </c>
      <c r="AW95" s="14">
        <v>2</v>
      </c>
      <c r="AX95" s="14" t="e">
        <f t="shared" si="4"/>
        <v>#N/A</v>
      </c>
      <c r="AZ95" t="str">
        <f>INDEX([2]Sheet1!$A$3:$A$406,MATCH(BA95,[2]Sheet1!$B$3:$B$406,0))</f>
        <v>ALB</v>
      </c>
      <c r="BA95" t="s">
        <v>663</v>
      </c>
      <c r="BB95">
        <v>0.3</v>
      </c>
    </row>
    <row r="96" spans="1:54">
      <c r="A96" s="10" t="s">
        <v>239</v>
      </c>
      <c r="B96" s="10" t="s">
        <v>240</v>
      </c>
      <c r="C96" s="16">
        <v>1.5010505050505052E-3</v>
      </c>
      <c r="D96" s="18">
        <v>2.9659284497444683E-6</v>
      </c>
      <c r="E96" s="17">
        <v>1.4517281330357441E-5</v>
      </c>
      <c r="G96" s="10" t="s">
        <v>477</v>
      </c>
      <c r="H96" s="10" t="s">
        <v>478</v>
      </c>
      <c r="I96" s="16">
        <v>1.5062866948223404E-2</v>
      </c>
      <c r="J96" s="18">
        <v>1.4457505068608111E-3</v>
      </c>
      <c r="K96" s="17">
        <v>0.10325849157122419</v>
      </c>
      <c r="M96" s="10" t="s">
        <v>485</v>
      </c>
      <c r="N96" s="10" t="s">
        <v>486</v>
      </c>
      <c r="O96" s="16">
        <v>6.2760253507438757E-4</v>
      </c>
      <c r="P96" s="18">
        <v>1.2586338424304139E-4</v>
      </c>
      <c r="Q96" s="17">
        <v>5.3625821908205286E-2</v>
      </c>
      <c r="T96" s="10" t="s">
        <v>293</v>
      </c>
      <c r="U96" s="10" t="s">
        <v>294</v>
      </c>
      <c r="V96" s="16">
        <v>7.4423708877490401E-5</v>
      </c>
      <c r="W96" s="18">
        <v>2.6544902458428003E-5</v>
      </c>
      <c r="X96" s="17">
        <v>0.26345580747059411</v>
      </c>
      <c r="Y96" s="19">
        <f t="shared" si="3"/>
        <v>2.8678292854491443E-4</v>
      </c>
      <c r="AB96" s="29" t="s">
        <v>361</v>
      </c>
      <c r="AC96" s="29" t="s">
        <v>362</v>
      </c>
      <c r="AD96" s="16">
        <v>7.1131951656235468E-2</v>
      </c>
      <c r="AE96" s="18">
        <v>-5.3858282376832347E-3</v>
      </c>
      <c r="AF96" s="22">
        <v>3.7840777570823762E-2</v>
      </c>
      <c r="AG96" s="19">
        <v>2.804532575476959E-2</v>
      </c>
      <c r="AH96" s="14">
        <f>INDEX('[2]Country Coding'!$AD$3:$AD$406,MATCH(AB96,[2]!nISO3,0))</f>
        <v>3</v>
      </c>
      <c r="AI96" s="14">
        <v>1</v>
      </c>
      <c r="AJ96" s="14">
        <v>3</v>
      </c>
      <c r="AK96" s="14">
        <v>2</v>
      </c>
      <c r="AN96" s="31" t="s">
        <v>577</v>
      </c>
      <c r="AO96" s="31" t="s">
        <v>578</v>
      </c>
      <c r="AP96" s="16">
        <v>9.2268842268842252E-4</v>
      </c>
      <c r="AQ96" s="18">
        <v>2.2216125016380549E-4</v>
      </c>
      <c r="AR96" s="22">
        <v>0.22951533151524445</v>
      </c>
      <c r="AS96" s="19">
        <v>2.6999784239988664E-3</v>
      </c>
      <c r="AT96" s="14">
        <f>INDEX('[2]Country Coding'!$AD$3:$AD$406,MATCH(AN96,[2]!nISO3,0))</f>
        <v>3</v>
      </c>
      <c r="AU96" s="14">
        <v>1</v>
      </c>
      <c r="AV96" s="14">
        <v>1</v>
      </c>
      <c r="AW96" s="14">
        <v>2</v>
      </c>
      <c r="AX96" s="14">
        <f t="shared" si="4"/>
        <v>0.4</v>
      </c>
      <c r="AZ96" t="str">
        <f>INDEX([2]Sheet1!$A$3:$A$406,MATCH(BA96,[2]Sheet1!$B$3:$B$406,0))</f>
        <v>GRC</v>
      </c>
      <c r="BA96" t="s">
        <v>665</v>
      </c>
      <c r="BB96">
        <v>0.3</v>
      </c>
    </row>
    <row r="97" spans="1:54">
      <c r="A97" s="10" t="s">
        <v>399</v>
      </c>
      <c r="B97" s="10" t="s">
        <v>400</v>
      </c>
      <c r="C97" s="16">
        <v>1.3970037453183524E-3</v>
      </c>
      <c r="D97" s="18">
        <v>-1.9268809537481896E-4</v>
      </c>
      <c r="E97" s="17">
        <v>1.9819593803890381E-2</v>
      </c>
      <c r="G97" s="10" t="s">
        <v>315</v>
      </c>
      <c r="H97" s="10" t="s">
        <v>316</v>
      </c>
      <c r="I97" s="16">
        <v>5.7019144784081549E-3</v>
      </c>
      <c r="J97" s="18">
        <v>1.4802032015815854E-3</v>
      </c>
      <c r="K97" s="17">
        <v>0.17290813677776423</v>
      </c>
      <c r="M97" s="10" t="s">
        <v>375</v>
      </c>
      <c r="N97" s="10" t="s">
        <v>376</v>
      </c>
      <c r="O97" s="16">
        <v>3.0388924240067498E-2</v>
      </c>
      <c r="P97" s="18">
        <v>-4.931960640443391E-3</v>
      </c>
      <c r="Q97" s="17">
        <v>5.2183508771149946E-2</v>
      </c>
      <c r="T97" s="10" t="s">
        <v>261</v>
      </c>
      <c r="U97" s="10" t="s">
        <v>262</v>
      </c>
      <c r="V97" s="16">
        <v>6.8522051934374206E-5</v>
      </c>
      <c r="W97" s="18">
        <v>2.4583577951070294E-5</v>
      </c>
      <c r="X97" s="17">
        <v>0.21481533590993551</v>
      </c>
      <c r="Y97" s="19">
        <f t="shared" si="3"/>
        <v>2.6519067554293659E-4</v>
      </c>
      <c r="AB97" s="23" t="s">
        <v>461</v>
      </c>
      <c r="AC97" s="23" t="s">
        <v>462</v>
      </c>
      <c r="AD97" s="16">
        <v>0.14543498717934808</v>
      </c>
      <c r="AE97" s="18">
        <v>5.2649712357371883E-2</v>
      </c>
      <c r="AF97" s="22">
        <v>0.44994567891953752</v>
      </c>
      <c r="AG97" s="19">
        <v>0.56663268603832317</v>
      </c>
      <c r="AH97" s="14">
        <f>INDEX('[2]Country Coding'!$AD$3:$AD$406,MATCH(AB97,[2]!nISO3,0))</f>
        <v>1</v>
      </c>
      <c r="AI97" s="14">
        <v>1</v>
      </c>
      <c r="AJ97" s="14">
        <v>3</v>
      </c>
      <c r="AK97" s="14">
        <v>3</v>
      </c>
      <c r="AN97" s="31" t="s">
        <v>583</v>
      </c>
      <c r="AO97" s="31" t="s">
        <v>584</v>
      </c>
      <c r="AP97" s="16">
        <v>5.1730823548400118E-4</v>
      </c>
      <c r="AQ97" s="18">
        <v>2.0899985425452042E-4</v>
      </c>
      <c r="AR97" s="22">
        <v>0.29633305511118929</v>
      </c>
      <c r="AS97" s="19">
        <v>2.1893070695201645E-3</v>
      </c>
      <c r="AT97" s="14">
        <f>INDEX('[2]Country Coding'!$AD$3:$AD$406,MATCH(AN97,[2]!nISO3,0))</f>
        <v>3</v>
      </c>
      <c r="AU97" s="14">
        <v>1</v>
      </c>
      <c r="AV97" s="14">
        <v>1</v>
      </c>
      <c r="AW97" s="14">
        <v>2</v>
      </c>
      <c r="AX97" s="14" t="e">
        <f t="shared" si="4"/>
        <v>#N/A</v>
      </c>
      <c r="AZ97" t="str">
        <f>INDEX([2]Sheet1!$A$3:$A$406,MATCH(BA97,[2]Sheet1!$B$3:$B$406,0))</f>
        <v>POL</v>
      </c>
      <c r="BA97" t="s">
        <v>664</v>
      </c>
      <c r="BB97">
        <v>0.3</v>
      </c>
    </row>
    <row r="98" spans="1:54">
      <c r="A98" s="10" t="s">
        <v>389</v>
      </c>
      <c r="B98" s="10" t="s">
        <v>390</v>
      </c>
      <c r="C98" s="16">
        <v>1.3962685823718246E-3</v>
      </c>
      <c r="D98" s="18">
        <v>-1.2297897902245646E-4</v>
      </c>
      <c r="E98" s="17">
        <v>4.7302355378380755E-2</v>
      </c>
      <c r="G98" s="10" t="s">
        <v>233</v>
      </c>
      <c r="H98" s="10" t="s">
        <v>234</v>
      </c>
      <c r="I98" s="16">
        <v>3.4920634920634921E-3</v>
      </c>
      <c r="J98" s="18">
        <v>1.7032733025066924E-3</v>
      </c>
      <c r="K98" s="17">
        <v>0.34266458011925999</v>
      </c>
      <c r="M98" s="10" t="s">
        <v>229</v>
      </c>
      <c r="N98" s="10" t="s">
        <v>230</v>
      </c>
      <c r="O98" s="16">
        <v>2.4773901419814783E-4</v>
      </c>
      <c r="P98" s="18">
        <v>6.4071349409863514E-5</v>
      </c>
      <c r="Q98" s="17">
        <v>5.0724798079779046E-2</v>
      </c>
      <c r="T98" s="10" t="s">
        <v>373</v>
      </c>
      <c r="U98" s="10" t="s">
        <v>374</v>
      </c>
      <c r="V98" s="16">
        <v>4.698297952301392E-5</v>
      </c>
      <c r="W98" s="18">
        <v>1.1534759624696336E-5</v>
      </c>
      <c r="X98" s="17">
        <v>0.11296899824286633</v>
      </c>
      <c r="Y98" s="19">
        <f t="shared" si="3"/>
        <v>1.3926105652058461E-4</v>
      </c>
      <c r="AB98" s="23" t="s">
        <v>277</v>
      </c>
      <c r="AC98" s="23" t="s">
        <v>278</v>
      </c>
      <c r="AD98" s="16">
        <v>5.0110479225619758E-2</v>
      </c>
      <c r="AE98" s="18">
        <v>1.8510753784783947E-2</v>
      </c>
      <c r="AF98" s="22">
        <v>0.33197404729133512</v>
      </c>
      <c r="AG98" s="19">
        <v>0.19819650950389134</v>
      </c>
      <c r="AH98" s="14">
        <f>INDEX('[2]Country Coding'!$AD$3:$AD$406,MATCH(AB98,[2]!nISO3,0))</f>
        <v>1</v>
      </c>
      <c r="AI98" s="14">
        <v>1</v>
      </c>
      <c r="AJ98" s="14">
        <v>3</v>
      </c>
      <c r="AK98" s="14">
        <v>3</v>
      </c>
      <c r="AN98" s="31" t="s">
        <v>357</v>
      </c>
      <c r="AO98" s="31" t="s">
        <v>358</v>
      </c>
      <c r="AP98" s="16">
        <v>5.2061751137295073E-4</v>
      </c>
      <c r="AQ98" s="18">
        <v>1.5954043574614358E-4</v>
      </c>
      <c r="AR98" s="22">
        <v>0.10978355923419895</v>
      </c>
      <c r="AS98" s="19">
        <v>1.7969409973420994E-3</v>
      </c>
      <c r="AT98" s="14">
        <f>INDEX('[2]Country Coding'!$AD$3:$AD$406,MATCH(AN98,[2]!nISO3,0))</f>
        <v>3</v>
      </c>
      <c r="AU98" s="14">
        <v>1</v>
      </c>
      <c r="AV98" s="14">
        <v>1</v>
      </c>
      <c r="AW98" s="14">
        <v>2</v>
      </c>
      <c r="AX98" s="14">
        <f t="shared" si="4"/>
        <v>0.37</v>
      </c>
      <c r="AZ98" t="str">
        <f>INDEX([2]Sheet1!$A$3:$A$406,MATCH(BA98,[2]Sheet1!$B$3:$B$406,0))</f>
        <v>DEU</v>
      </c>
      <c r="BA98" t="s">
        <v>662</v>
      </c>
      <c r="BB98">
        <v>0.28000000000000003</v>
      </c>
    </row>
    <row r="99" spans="1:54">
      <c r="A99" s="10" t="s">
        <v>417</v>
      </c>
      <c r="B99" s="10" t="s">
        <v>418</v>
      </c>
      <c r="C99" s="16">
        <v>1.360084860230209E-3</v>
      </c>
      <c r="D99" s="18">
        <v>4.2894062178103085E-4</v>
      </c>
      <c r="E99" s="17">
        <v>0.20980983949108248</v>
      </c>
      <c r="G99" s="10" t="s">
        <v>535</v>
      </c>
      <c r="H99" s="10" t="s">
        <v>536</v>
      </c>
      <c r="I99" s="16">
        <v>3.0569742367495181E-3</v>
      </c>
      <c r="J99" s="18">
        <v>1.7080159064372261E-3</v>
      </c>
      <c r="K99" s="17">
        <v>0.44304054116364733</v>
      </c>
      <c r="M99" s="10" t="s">
        <v>337</v>
      </c>
      <c r="N99" s="10" t="s">
        <v>338</v>
      </c>
      <c r="O99" s="16">
        <v>2.2372068833495192E-4</v>
      </c>
      <c r="P99" s="18">
        <v>4.368405447857034E-5</v>
      </c>
      <c r="Q99" s="17">
        <v>4.8064732627628004E-2</v>
      </c>
      <c r="T99" s="10" t="s">
        <v>541</v>
      </c>
      <c r="U99" s="10" t="s">
        <v>542</v>
      </c>
      <c r="V99" s="16">
        <v>2.7543854606769558E-5</v>
      </c>
      <c r="W99" s="18">
        <v>1.3080464549376011E-5</v>
      </c>
      <c r="X99" s="17">
        <v>0.17174141910119581</v>
      </c>
      <c r="Y99" s="19">
        <f t="shared" ref="Y99:Y130" si="5">MAX(V99+8*W99,0)</f>
        <v>1.3218757100177765E-4</v>
      </c>
      <c r="AB99" s="23" t="s">
        <v>323</v>
      </c>
      <c r="AC99" s="23" t="s">
        <v>324</v>
      </c>
      <c r="AD99" s="16">
        <v>5.5931818927950974E-2</v>
      </c>
      <c r="AE99" s="18">
        <v>1.2062238836680185E-2</v>
      </c>
      <c r="AF99" s="22">
        <v>0.37666106080237327</v>
      </c>
      <c r="AG99" s="19">
        <v>0.15242972962139245</v>
      </c>
      <c r="AH99" s="14">
        <f>INDEX('[2]Country Coding'!$AD$3:$AD$406,MATCH(AB99,[2]!nISO3,0))</f>
        <v>1</v>
      </c>
      <c r="AI99" s="14">
        <v>1</v>
      </c>
      <c r="AJ99" s="14">
        <v>3</v>
      </c>
      <c r="AK99" s="14">
        <v>3</v>
      </c>
      <c r="AN99" s="31" t="s">
        <v>489</v>
      </c>
      <c r="AO99" s="31" t="s">
        <v>490</v>
      </c>
      <c r="AP99" s="16">
        <v>5.6838053067952631E-4</v>
      </c>
      <c r="AQ99" s="18">
        <v>1.4986903954093879E-4</v>
      </c>
      <c r="AR99" s="22">
        <v>0.36102598560664578</v>
      </c>
      <c r="AS99" s="19">
        <v>1.7673328470070365E-3</v>
      </c>
      <c r="AT99" s="14">
        <f>INDEX('[2]Country Coding'!$AD$3:$AD$406,MATCH(AN99,[2]!nISO3,0))</f>
        <v>3</v>
      </c>
      <c r="AU99" s="14">
        <v>1</v>
      </c>
      <c r="AV99" s="14">
        <v>1</v>
      </c>
      <c r="AW99" s="14">
        <v>2</v>
      </c>
      <c r="AX99" s="14">
        <f t="shared" si="4"/>
        <v>0.41</v>
      </c>
      <c r="AZ99" t="str">
        <f>INDEX([2]Sheet1!$A$3:$A$406,MATCH(BA99,[2]Sheet1!$B$3:$B$406,0))</f>
        <v>FRA</v>
      </c>
      <c r="BA99" t="s">
        <v>661</v>
      </c>
      <c r="BB99">
        <v>0.22</v>
      </c>
    </row>
    <row r="100" spans="1:54">
      <c r="A100" s="10" t="s">
        <v>561</v>
      </c>
      <c r="B100" s="10" t="s">
        <v>562</v>
      </c>
      <c r="C100" s="16">
        <v>1.3008915840245427E-3</v>
      </c>
      <c r="D100" s="18">
        <v>2.6873792864995144E-4</v>
      </c>
      <c r="E100" s="17">
        <v>7.1146320453568709E-2</v>
      </c>
      <c r="G100" s="10" t="s">
        <v>553</v>
      </c>
      <c r="H100" s="10" t="s">
        <v>554</v>
      </c>
      <c r="I100" s="16">
        <v>1.1507135642135641E-2</v>
      </c>
      <c r="J100" s="18">
        <v>1.7326213038452176E-3</v>
      </c>
      <c r="K100" s="17">
        <v>0.13295978021960833</v>
      </c>
      <c r="M100" s="10" t="s">
        <v>513</v>
      </c>
      <c r="N100" s="10" t="s">
        <v>514</v>
      </c>
      <c r="O100" s="16">
        <v>3.8658008658008663E-3</v>
      </c>
      <c r="P100" s="18">
        <v>8.3163313593466893E-4</v>
      </c>
      <c r="Q100" s="17">
        <v>4.7778700229036533E-2</v>
      </c>
      <c r="T100" s="10" t="s">
        <v>299</v>
      </c>
      <c r="U100" s="10" t="s">
        <v>300</v>
      </c>
      <c r="V100" s="16">
        <v>3.2148597963922123E-5</v>
      </c>
      <c r="W100" s="18">
        <v>8.7187022019325061E-6</v>
      </c>
      <c r="X100" s="17">
        <v>6.2931516554934105E-2</v>
      </c>
      <c r="Y100" s="19">
        <f t="shared" si="5"/>
        <v>1.0189821557938218E-4</v>
      </c>
      <c r="AB100" s="23" t="s">
        <v>265</v>
      </c>
      <c r="AC100" s="23" t="s">
        <v>266</v>
      </c>
      <c r="AD100" s="16">
        <v>2.5024296757304092E-2</v>
      </c>
      <c r="AE100" s="18">
        <v>1.1883378144225121E-2</v>
      </c>
      <c r="AF100" s="22">
        <v>0.39632347103846588</v>
      </c>
      <c r="AG100" s="19">
        <v>0.12009132191110507</v>
      </c>
      <c r="AH100" s="14">
        <f>INDEX('[2]Country Coding'!$AD$3:$AD$406,MATCH(AB100,[2]!nISO3,0))</f>
        <v>1</v>
      </c>
      <c r="AI100" s="14">
        <v>1</v>
      </c>
      <c r="AJ100" s="14">
        <v>3</v>
      </c>
      <c r="AK100" s="14">
        <v>3</v>
      </c>
      <c r="AN100" s="31" t="s">
        <v>483</v>
      </c>
      <c r="AO100" s="31" t="s">
        <v>484</v>
      </c>
      <c r="AP100" s="16">
        <v>3.7270740002611841E-4</v>
      </c>
      <c r="AQ100" s="18">
        <v>9.3906741819428427E-5</v>
      </c>
      <c r="AR100" s="22">
        <v>0.14216892510245585</v>
      </c>
      <c r="AS100" s="19">
        <v>1.1239613345815458E-3</v>
      </c>
      <c r="AT100" s="14">
        <f>INDEX('[2]Country Coding'!$AD$3:$AD$406,MATCH(AN100,[2]!nISO3,0))</f>
        <v>3</v>
      </c>
      <c r="AU100" s="14">
        <v>1</v>
      </c>
      <c r="AV100" s="14">
        <v>1</v>
      </c>
      <c r="AW100" s="14">
        <v>2</v>
      </c>
      <c r="AX100" s="14">
        <f t="shared" si="4"/>
        <v>0.3</v>
      </c>
      <c r="AZ100" t="str">
        <f>INDEX([2]Sheet1!$A$3:$A$406,MATCH(BA100,[2]Sheet1!$B$3:$B$406,0))</f>
        <v>NZL</v>
      </c>
      <c r="BA100" t="s">
        <v>660</v>
      </c>
      <c r="BB100">
        <v>0.14000000000000001</v>
      </c>
    </row>
    <row r="101" spans="1:54">
      <c r="A101" s="10" t="s">
        <v>289</v>
      </c>
      <c r="B101" s="10" t="s">
        <v>290</v>
      </c>
      <c r="C101" s="16">
        <v>1.0903875951994619E-3</v>
      </c>
      <c r="D101" s="18">
        <v>-4.6672814964609469E-4</v>
      </c>
      <c r="E101" s="17">
        <v>0.51211142490114991</v>
      </c>
      <c r="G101" s="10" t="s">
        <v>495</v>
      </c>
      <c r="H101" s="10" t="s">
        <v>496</v>
      </c>
      <c r="I101" s="16">
        <v>9.8347107438016522E-3</v>
      </c>
      <c r="J101" s="18">
        <v>1.7426823602292084E-3</v>
      </c>
      <c r="K101" s="17">
        <v>3.9133550814439956E-2</v>
      </c>
      <c r="M101" s="10" t="s">
        <v>389</v>
      </c>
      <c r="N101" s="10" t="s">
        <v>390</v>
      </c>
      <c r="O101" s="16">
        <v>1.3962685823718246E-3</v>
      </c>
      <c r="P101" s="18">
        <v>-1.2297897902245646E-4</v>
      </c>
      <c r="Q101" s="17">
        <v>4.7302355378380755E-2</v>
      </c>
      <c r="T101" s="10" t="s">
        <v>465</v>
      </c>
      <c r="U101" s="10" t="s">
        <v>466</v>
      </c>
      <c r="V101" s="16">
        <v>4.6430070879948626E-5</v>
      </c>
      <c r="W101" s="18">
        <v>5.0034779638708297E-6</v>
      </c>
      <c r="X101" s="17">
        <v>1.8947382717786621E-2</v>
      </c>
      <c r="Y101" s="19">
        <f t="shared" si="5"/>
        <v>8.6457894590915264E-5</v>
      </c>
      <c r="AB101" s="23" t="s">
        <v>469</v>
      </c>
      <c r="AC101" s="23" t="s">
        <v>470</v>
      </c>
      <c r="AD101" s="16">
        <v>2.4297535722128113E-2</v>
      </c>
      <c r="AE101" s="18">
        <v>8.4460029405477258E-3</v>
      </c>
      <c r="AF101" s="22">
        <v>0.45622048812110527</v>
      </c>
      <c r="AG101" s="19">
        <v>9.1865559246509923E-2</v>
      </c>
      <c r="AH101" s="14">
        <f>INDEX('[2]Country Coding'!$AD$3:$AD$406,MATCH(AB101,[2]!nISO3,0))</f>
        <v>1</v>
      </c>
      <c r="AI101" s="14">
        <v>1</v>
      </c>
      <c r="AJ101" s="14">
        <v>3</v>
      </c>
      <c r="AK101" s="14">
        <v>3</v>
      </c>
      <c r="AN101" s="31" t="s">
        <v>261</v>
      </c>
      <c r="AO101" s="31" t="s">
        <v>262</v>
      </c>
      <c r="AP101" s="16">
        <v>6.8522051934374206E-5</v>
      </c>
      <c r="AQ101" s="18">
        <v>2.4583577951070294E-5</v>
      </c>
      <c r="AR101" s="22">
        <v>0.21481533590993551</v>
      </c>
      <c r="AS101" s="19">
        <v>2.6519067554293659E-4</v>
      </c>
      <c r="AT101" s="14">
        <f>INDEX('[2]Country Coding'!$AD$3:$AD$406,MATCH(AN101,[2]!nISO3,0))</f>
        <v>3</v>
      </c>
      <c r="AU101" s="14">
        <v>1</v>
      </c>
      <c r="AV101" s="14">
        <v>1</v>
      </c>
      <c r="AW101" s="14">
        <v>2</v>
      </c>
      <c r="AX101" s="14">
        <f t="shared" si="4"/>
        <v>0.38</v>
      </c>
      <c r="AZ101" t="str">
        <f>INDEX([2]Sheet1!$A$3:$A$406,MATCH(BA101,[2]Sheet1!$B$3:$B$406,0))</f>
        <v>HRV</v>
      </c>
      <c r="BA101" t="s">
        <v>659</v>
      </c>
      <c r="BB101">
        <v>0.13</v>
      </c>
    </row>
    <row r="102" spans="1:54">
      <c r="A102" s="10" t="s">
        <v>559</v>
      </c>
      <c r="B102" s="10" t="s">
        <v>560</v>
      </c>
      <c r="C102" s="16">
        <v>1.0374322252256524E-3</v>
      </c>
      <c r="D102" s="18">
        <v>-2.0523843420165136E-4</v>
      </c>
      <c r="E102" s="17">
        <v>6.2909933942340096E-2</v>
      </c>
      <c r="G102" s="10" t="s">
        <v>575</v>
      </c>
      <c r="H102" s="10" t="s">
        <v>576</v>
      </c>
      <c r="I102" s="16">
        <v>3.7780962217264513E-3</v>
      </c>
      <c r="J102" s="18">
        <v>2.1009738752224933E-3</v>
      </c>
      <c r="K102" s="17">
        <v>0.38323907073486302</v>
      </c>
      <c r="M102" s="10" t="s">
        <v>271</v>
      </c>
      <c r="N102" s="10" t="s">
        <v>272</v>
      </c>
      <c r="O102" s="16">
        <v>2.0968831793890025E-4</v>
      </c>
      <c r="P102" s="18">
        <v>-1.6600508671495659E-5</v>
      </c>
      <c r="Q102" s="17">
        <v>4.7151356077814642E-2</v>
      </c>
      <c r="T102" s="10" t="s">
        <v>271</v>
      </c>
      <c r="U102" s="10" t="s">
        <v>272</v>
      </c>
      <c r="V102" s="16">
        <v>2.0968831793890025E-4</v>
      </c>
      <c r="W102" s="18">
        <v>-1.6600508671495659E-5</v>
      </c>
      <c r="X102" s="17">
        <v>4.7151356077814642E-2</v>
      </c>
      <c r="Y102" s="19">
        <f t="shared" si="5"/>
        <v>7.6884248566934984E-5</v>
      </c>
      <c r="AB102" s="23" t="s">
        <v>413</v>
      </c>
      <c r="AC102" s="23" t="s">
        <v>414</v>
      </c>
      <c r="AD102" s="16">
        <v>3.2450850187524444E-2</v>
      </c>
      <c r="AE102" s="18">
        <v>4.3698148329601501E-3</v>
      </c>
      <c r="AF102" s="22">
        <v>0.43762359416231078</v>
      </c>
      <c r="AG102" s="19">
        <v>6.7409368851205645E-2</v>
      </c>
      <c r="AH102" s="14">
        <f>INDEX('[2]Country Coding'!$AD$3:$AD$406,MATCH(AB102,[2]!nISO3,0))</f>
        <v>1</v>
      </c>
      <c r="AI102" s="14">
        <v>1</v>
      </c>
      <c r="AJ102" s="14">
        <v>3</v>
      </c>
      <c r="AK102" s="14">
        <v>3</v>
      </c>
      <c r="AN102" s="31" t="s">
        <v>331</v>
      </c>
      <c r="AO102" s="31" t="s">
        <v>332</v>
      </c>
      <c r="AP102" s="16">
        <v>5.5650083724950034E-4</v>
      </c>
      <c r="AQ102" s="18">
        <v>8.5207344514389191E-6</v>
      </c>
      <c r="AR102" s="22">
        <v>3.1321141357417348E-4</v>
      </c>
      <c r="AS102" s="19">
        <v>6.2466671286101171E-4</v>
      </c>
      <c r="AT102" s="14">
        <f>INDEX('[2]Country Coding'!$AD$3:$AD$406,MATCH(AN102,[2]!nISO3,0))</f>
        <v>3</v>
      </c>
      <c r="AU102" s="14">
        <v>1</v>
      </c>
      <c r="AV102" s="14">
        <v>1</v>
      </c>
      <c r="AW102" s="14">
        <v>2</v>
      </c>
      <c r="AX102" s="14" t="e">
        <f t="shared" si="4"/>
        <v>#N/A</v>
      </c>
      <c r="AZ102" t="str">
        <f>INDEX([2]Sheet1!$A$3:$A$406,MATCH(BA102,[2]Sheet1!$B$3:$B$406,0))</f>
        <v>LUX</v>
      </c>
      <c r="BA102" t="s">
        <v>658</v>
      </c>
      <c r="BB102">
        <v>0.13</v>
      </c>
    </row>
    <row r="103" spans="1:54">
      <c r="A103" s="10" t="s">
        <v>301</v>
      </c>
      <c r="B103" s="10" t="s">
        <v>302</v>
      </c>
      <c r="C103" s="16">
        <v>9.8118414253407435E-4</v>
      </c>
      <c r="D103" s="18">
        <v>2.1178687337359046E-4</v>
      </c>
      <c r="E103" s="17">
        <v>9.0061762344889065E-2</v>
      </c>
      <c r="G103" s="10" t="s">
        <v>431</v>
      </c>
      <c r="H103" s="10" t="s">
        <v>432</v>
      </c>
      <c r="I103" s="16">
        <v>5.5456950741692495E-3</v>
      </c>
      <c r="J103" s="18">
        <v>2.3636465553168538E-3</v>
      </c>
      <c r="K103" s="17">
        <v>0.72360334593105158</v>
      </c>
      <c r="M103" s="10" t="s">
        <v>385</v>
      </c>
      <c r="N103" s="10" t="s">
        <v>386</v>
      </c>
      <c r="O103" s="16">
        <v>4.249579124579124E-2</v>
      </c>
      <c r="P103" s="18">
        <v>1.0782314735945485E-2</v>
      </c>
      <c r="Q103" s="17">
        <v>4.6450217907833671E-2</v>
      </c>
      <c r="T103" s="10" t="s">
        <v>243</v>
      </c>
      <c r="U103" s="10" t="s">
        <v>244</v>
      </c>
      <c r="V103" s="16">
        <v>1.9496988757412823E-5</v>
      </c>
      <c r="W103" s="18">
        <v>5.4972002532293567E-6</v>
      </c>
      <c r="X103" s="17">
        <v>0.20005518635942643</v>
      </c>
      <c r="Y103" s="19">
        <f t="shared" si="5"/>
        <v>6.3474590783247676E-5</v>
      </c>
      <c r="AB103" s="23" t="s">
        <v>281</v>
      </c>
      <c r="AC103" s="23" t="s">
        <v>282</v>
      </c>
      <c r="AD103" s="16">
        <v>9.1817612014988045E-2</v>
      </c>
      <c r="AE103" s="18">
        <v>2.3017731577721964E-2</v>
      </c>
      <c r="AF103" s="22">
        <v>0.68275963043625909</v>
      </c>
      <c r="AG103" s="19">
        <v>0.27595946463676374</v>
      </c>
      <c r="AH103" s="14">
        <f>INDEX('[2]Country Coding'!$AD$3:$AD$406,MATCH(AB103,[2]!nISO3,0))</f>
        <v>2</v>
      </c>
      <c r="AI103" s="14">
        <v>1</v>
      </c>
      <c r="AJ103" s="14">
        <v>3</v>
      </c>
      <c r="AK103" s="14">
        <v>3</v>
      </c>
      <c r="AN103" s="31" t="s">
        <v>399</v>
      </c>
      <c r="AO103" s="31" t="s">
        <v>400</v>
      </c>
      <c r="AP103" s="16">
        <v>1.3970037453183524E-3</v>
      </c>
      <c r="AQ103" s="18">
        <v>-1.9268809537481896E-4</v>
      </c>
      <c r="AR103" s="22">
        <v>1.9819593803890381E-2</v>
      </c>
      <c r="AS103" s="19">
        <v>0</v>
      </c>
      <c r="AT103" s="14">
        <f>INDEX('[2]Country Coding'!$AD$3:$AD$406,MATCH(AN103,[2]!nISO3,0))</f>
        <v>3</v>
      </c>
      <c r="AU103" s="14">
        <v>1</v>
      </c>
      <c r="AV103" s="14">
        <v>1</v>
      </c>
      <c r="AW103" s="14">
        <v>2</v>
      </c>
      <c r="AX103" s="14">
        <f t="shared" si="4"/>
        <v>0.81</v>
      </c>
      <c r="AZ103" t="str">
        <f>INDEX([2]Sheet1!$A$3:$A$406,MATCH(BA103,[2]Sheet1!$B$3:$B$406,0))</f>
        <v>CAN</v>
      </c>
      <c r="BA103" t="s">
        <v>657</v>
      </c>
      <c r="BB103">
        <v>0.11</v>
      </c>
    </row>
    <row r="104" spans="1:54">
      <c r="A104" s="10" t="s">
        <v>577</v>
      </c>
      <c r="B104" s="10" t="s">
        <v>578</v>
      </c>
      <c r="C104" s="16">
        <v>9.2268842268842252E-4</v>
      </c>
      <c r="D104" s="18">
        <v>2.2216125016380549E-4</v>
      </c>
      <c r="E104" s="17">
        <v>0.22951533151524445</v>
      </c>
      <c r="G104" s="10" t="s">
        <v>421</v>
      </c>
      <c r="H104" s="10" t="s">
        <v>422</v>
      </c>
      <c r="I104" s="16">
        <v>1.9550991633344575E-2</v>
      </c>
      <c r="J104" s="18">
        <v>2.4574591777868663E-3</v>
      </c>
      <c r="K104" s="17">
        <v>6.6235522873299341E-2</v>
      </c>
      <c r="M104" s="10" t="s">
        <v>501</v>
      </c>
      <c r="N104" s="10" t="s">
        <v>502</v>
      </c>
      <c r="O104" s="16">
        <v>5.5718475073313789E-2</v>
      </c>
      <c r="P104" s="18">
        <v>-1.3408803648953124E-2</v>
      </c>
      <c r="Q104" s="17">
        <v>4.2310676017020932E-2</v>
      </c>
      <c r="T104" s="10" t="s">
        <v>557</v>
      </c>
      <c r="U104" s="10" t="s">
        <v>558</v>
      </c>
      <c r="V104" s="16">
        <v>4.902775469503075E-5</v>
      </c>
      <c r="W104" s="18">
        <v>1.1620609862063177E-6</v>
      </c>
      <c r="X104" s="17">
        <v>1.1912775815242482E-3</v>
      </c>
      <c r="Y104" s="19">
        <f t="shared" si="5"/>
        <v>5.8324242584681291E-5</v>
      </c>
      <c r="AB104" s="23" t="s">
        <v>345</v>
      </c>
      <c r="AC104" s="23" t="s">
        <v>346</v>
      </c>
      <c r="AD104" s="16">
        <v>2.9003182639916057E-2</v>
      </c>
      <c r="AE104" s="18">
        <v>1.8471802653924303E-2</v>
      </c>
      <c r="AF104" s="22">
        <v>0.42708539182668914</v>
      </c>
      <c r="AG104" s="19">
        <v>0.17677760387131047</v>
      </c>
      <c r="AH104" s="14">
        <f>INDEX('[2]Country Coding'!$AD$3:$AD$406,MATCH(AB104,[2]!nISO3,0))</f>
        <v>2</v>
      </c>
      <c r="AI104" s="14">
        <v>1</v>
      </c>
      <c r="AJ104" s="14">
        <v>3</v>
      </c>
      <c r="AK104" s="14">
        <v>3</v>
      </c>
      <c r="AZ104" t="str">
        <f>INDEX([2]Sheet1!$A$3:$A$406,MATCH(BA104,[2]Sheet1!$B$3:$B$406,0))</f>
        <v>SVN</v>
      </c>
      <c r="BA104" t="s">
        <v>656</v>
      </c>
      <c r="BB104">
        <v>7.0000000000000007E-2</v>
      </c>
    </row>
    <row r="105" spans="1:54">
      <c r="A105" s="10" t="s">
        <v>443</v>
      </c>
      <c r="B105" s="10" t="s">
        <v>444</v>
      </c>
      <c r="C105" s="16">
        <v>9.1731613674506292E-4</v>
      </c>
      <c r="D105" s="18">
        <v>3.1245504668535562E-4</v>
      </c>
      <c r="E105" s="17">
        <v>0.31695351074725614</v>
      </c>
      <c r="G105" s="10" t="s">
        <v>475</v>
      </c>
      <c r="H105" s="10" t="s">
        <v>476</v>
      </c>
      <c r="I105" s="16">
        <v>1.1292721130221129E-2</v>
      </c>
      <c r="J105" s="18">
        <v>2.6664716809015141E-3</v>
      </c>
      <c r="K105" s="17">
        <v>0.22203591991006255</v>
      </c>
      <c r="M105" s="10" t="s">
        <v>379</v>
      </c>
      <c r="N105" s="10" t="s">
        <v>380</v>
      </c>
      <c r="O105" s="16">
        <v>4.7261599424608825E-3</v>
      </c>
      <c r="P105" s="18">
        <v>1.0751812292154768E-3</v>
      </c>
      <c r="Q105" s="17">
        <v>4.2007881875660971E-2</v>
      </c>
      <c r="T105" s="10" t="s">
        <v>369</v>
      </c>
      <c r="U105" s="10" t="s">
        <v>370</v>
      </c>
      <c r="V105" s="16">
        <v>3.5640141491361722E-5</v>
      </c>
      <c r="W105" s="18">
        <v>1.7844736516517085E-6</v>
      </c>
      <c r="X105" s="17">
        <v>2.4478680207206702E-3</v>
      </c>
      <c r="Y105" s="19">
        <f t="shared" si="5"/>
        <v>4.9915930704575392E-5</v>
      </c>
      <c r="AB105" s="23" t="s">
        <v>549</v>
      </c>
      <c r="AC105" s="23" t="s">
        <v>550</v>
      </c>
      <c r="AD105" s="16">
        <v>5.2544249375475194E-2</v>
      </c>
      <c r="AE105" s="18">
        <v>1.814162734699859E-2</v>
      </c>
      <c r="AF105" s="22">
        <v>0.51783715527672303</v>
      </c>
      <c r="AG105" s="19">
        <v>0.19767726815146391</v>
      </c>
      <c r="AH105" s="14">
        <f>INDEX('[2]Country Coding'!$AD$3:$AD$406,MATCH(AB105,[2]!nISO3,0))</f>
        <v>2</v>
      </c>
      <c r="AI105" s="14">
        <v>1</v>
      </c>
      <c r="AJ105" s="14">
        <v>3</v>
      </c>
      <c r="AK105" s="14">
        <v>3</v>
      </c>
      <c r="AZ105" t="str">
        <f>INDEX([2]Sheet1!$A$3:$A$406,MATCH(BA105,[2]Sheet1!$B$3:$B$406,0))</f>
        <v>CHE</v>
      </c>
      <c r="BA105" t="s">
        <v>655</v>
      </c>
      <c r="BB105">
        <v>0.04</v>
      </c>
    </row>
    <row r="106" spans="1:54">
      <c r="A106" s="10" t="s">
        <v>269</v>
      </c>
      <c r="B106" s="10" t="s">
        <v>270</v>
      </c>
      <c r="C106" s="16">
        <v>8.6448091999178083E-4</v>
      </c>
      <c r="D106" s="18">
        <v>-2.2533317265418404E-5</v>
      </c>
      <c r="E106" s="17">
        <v>8.9271433156777429E-4</v>
      </c>
      <c r="G106" s="10" t="s">
        <v>427</v>
      </c>
      <c r="H106" s="10" t="s">
        <v>428</v>
      </c>
      <c r="I106" s="16">
        <v>7.3943946232147395E-2</v>
      </c>
      <c r="J106" s="18">
        <v>2.67606352773448E-3</v>
      </c>
      <c r="K106" s="17">
        <v>5.1841148526403577E-3</v>
      </c>
      <c r="M106" s="10" t="s">
        <v>359</v>
      </c>
      <c r="N106" s="10" t="s">
        <v>360</v>
      </c>
      <c r="O106" s="16">
        <v>3.7051740108508667E-5</v>
      </c>
      <c r="P106" s="18">
        <v>-8.852651703949472E-6</v>
      </c>
      <c r="Q106" s="17">
        <v>4.1027825099375331E-2</v>
      </c>
      <c r="T106" s="10" t="s">
        <v>327</v>
      </c>
      <c r="U106" s="10" t="s">
        <v>328</v>
      </c>
      <c r="V106" s="16">
        <v>2.5358184354000257E-6</v>
      </c>
      <c r="W106" s="18">
        <v>1.2652092406606171E-6</v>
      </c>
      <c r="X106" s="17">
        <v>0.17891113003975001</v>
      </c>
      <c r="Y106" s="19">
        <f t="shared" si="5"/>
        <v>1.2657492360684962E-5</v>
      </c>
      <c r="AB106" s="23" t="s">
        <v>351</v>
      </c>
      <c r="AC106" s="23" t="s">
        <v>352</v>
      </c>
      <c r="AD106" s="16">
        <v>4.6369865090192509E-2</v>
      </c>
      <c r="AE106" s="18">
        <v>1.7544510901269201E-2</v>
      </c>
      <c r="AF106" s="22">
        <v>0.35317180169101264</v>
      </c>
      <c r="AG106" s="19">
        <v>0.18672595230034611</v>
      </c>
      <c r="AH106" s="14">
        <f>INDEX('[2]Country Coding'!$AD$3:$AD$406,MATCH(AB106,[2]!nISO3,0))</f>
        <v>2</v>
      </c>
      <c r="AI106" s="14">
        <v>1</v>
      </c>
      <c r="AJ106" s="14">
        <v>3</v>
      </c>
      <c r="AK106" s="14">
        <v>3</v>
      </c>
      <c r="AZ106" t="str">
        <f>INDEX([2]Sheet1!$A$3:$A$406,MATCH(BA106,[2]Sheet1!$B$3:$B$406,0))</f>
        <v>AUT</v>
      </c>
      <c r="BA106" t="s">
        <v>654</v>
      </c>
      <c r="BB106">
        <v>0.03</v>
      </c>
    </row>
    <row r="107" spans="1:54">
      <c r="A107" s="10" t="s">
        <v>377</v>
      </c>
      <c r="B107" s="10" t="s">
        <v>378</v>
      </c>
      <c r="C107" s="16">
        <v>6.6575612335188934E-4</v>
      </c>
      <c r="D107" s="18">
        <v>5.7710032284215586E-5</v>
      </c>
      <c r="E107" s="17">
        <v>6.7641724230869893E-2</v>
      </c>
      <c r="G107" s="10" t="s">
        <v>447</v>
      </c>
      <c r="H107" s="10" t="s">
        <v>448</v>
      </c>
      <c r="I107" s="16">
        <v>5.1314400405147106E-3</v>
      </c>
      <c r="J107" s="18">
        <v>2.6987602007713879E-3</v>
      </c>
      <c r="K107" s="17">
        <v>0.35193439446718933</v>
      </c>
      <c r="M107" s="10" t="s">
        <v>365</v>
      </c>
      <c r="N107" s="10" t="s">
        <v>366</v>
      </c>
      <c r="O107" s="16">
        <v>3.2265216440809659E-2</v>
      </c>
      <c r="P107" s="18">
        <v>7.1041320527997975E-3</v>
      </c>
      <c r="Q107" s="17">
        <v>3.9979440503338293E-2</v>
      </c>
      <c r="T107" s="10" t="s">
        <v>391</v>
      </c>
      <c r="U107" s="10" t="s">
        <v>392</v>
      </c>
      <c r="V107" s="16">
        <v>4.4238000442380006E-6</v>
      </c>
      <c r="W107" s="18">
        <v>3.1087180890088072E-8</v>
      </c>
      <c r="X107" s="17">
        <v>3.5491198182850423E-5</v>
      </c>
      <c r="Y107" s="19">
        <f t="shared" si="5"/>
        <v>4.672497491358705E-6</v>
      </c>
      <c r="AB107" s="23" t="s">
        <v>481</v>
      </c>
      <c r="AC107" s="23" t="s">
        <v>482</v>
      </c>
      <c r="AD107" s="16">
        <v>8.2724780503712625E-2</v>
      </c>
      <c r="AE107" s="18">
        <v>1.6691006890287068E-2</v>
      </c>
      <c r="AF107" s="22">
        <v>0.52121086505011194</v>
      </c>
      <c r="AG107" s="19">
        <v>0.21625283562600917</v>
      </c>
      <c r="AH107" s="14">
        <f>INDEX('[2]Country Coding'!$AD$3:$AD$406,MATCH(AB107,[2]!nISO3,0))</f>
        <v>2</v>
      </c>
      <c r="AI107" s="14">
        <v>1</v>
      </c>
      <c r="AJ107" s="14">
        <v>3</v>
      </c>
      <c r="AK107" s="14">
        <v>3</v>
      </c>
      <c r="AZ107" t="str">
        <f>INDEX([2]Sheet1!$A$3:$A$406,MATCH(BA107,[2]Sheet1!$B$3:$B$406,0))</f>
        <v>SWE</v>
      </c>
      <c r="BA107" t="s">
        <v>653</v>
      </c>
      <c r="BB107">
        <v>0</v>
      </c>
    </row>
    <row r="108" spans="1:54">
      <c r="A108" s="10" t="s">
        <v>485</v>
      </c>
      <c r="B108" s="10" t="s">
        <v>486</v>
      </c>
      <c r="C108" s="16">
        <v>6.2760253507438757E-4</v>
      </c>
      <c r="D108" s="18">
        <v>1.2586338424304139E-4</v>
      </c>
      <c r="E108" s="17">
        <v>5.3625821908205286E-2</v>
      </c>
      <c r="G108" s="10" t="s">
        <v>291</v>
      </c>
      <c r="H108" s="10" t="s">
        <v>292</v>
      </c>
      <c r="I108" s="16">
        <v>2.1381644419872049E-2</v>
      </c>
      <c r="J108" s="18">
        <v>2.9129938672689624E-3</v>
      </c>
      <c r="K108" s="17">
        <v>6.1847468223139634E-2</v>
      </c>
      <c r="M108" s="10" t="s">
        <v>495</v>
      </c>
      <c r="N108" s="10" t="s">
        <v>496</v>
      </c>
      <c r="O108" s="16">
        <v>9.8347107438016522E-3</v>
      </c>
      <c r="P108" s="18">
        <v>1.7426823602292084E-3</v>
      </c>
      <c r="Q108" s="17">
        <v>3.9133550814439956E-2</v>
      </c>
      <c r="T108" s="10" t="s">
        <v>445</v>
      </c>
      <c r="U108" s="10" t="s">
        <v>446</v>
      </c>
      <c r="V108" s="16">
        <v>7.5781123548796958E-2</v>
      </c>
      <c r="W108" s="18">
        <v>-9.6989873983041111E-3</v>
      </c>
      <c r="X108" s="17">
        <v>0.47695531730483542</v>
      </c>
      <c r="Y108" s="19">
        <f t="shared" si="5"/>
        <v>0</v>
      </c>
      <c r="AB108" s="10" t="s">
        <v>371</v>
      </c>
      <c r="AC108" s="10" t="s">
        <v>372</v>
      </c>
      <c r="AD108" s="16">
        <v>2.8193733294689727E-4</v>
      </c>
      <c r="AE108" s="18">
        <v>1.897872021681237E-4</v>
      </c>
      <c r="AF108" s="22">
        <v>0.36404018797585846</v>
      </c>
      <c r="AG108" s="19">
        <v>1.8002349502918868E-3</v>
      </c>
      <c r="AH108" s="14">
        <f>INDEX('[2]Country Coding'!$AD$3:$AD$406,MATCH(AB108,[2]!nISO3,0))</f>
        <v>4</v>
      </c>
      <c r="AI108" s="14">
        <v>2</v>
      </c>
      <c r="AJ108" s="14">
        <v>1</v>
      </c>
      <c r="AK108" s="14">
        <v>2</v>
      </c>
    </row>
    <row r="109" spans="1:54">
      <c r="A109" s="10" t="s">
        <v>489</v>
      </c>
      <c r="B109" s="10" t="s">
        <v>490</v>
      </c>
      <c r="C109" s="16">
        <v>5.6838053067952631E-4</v>
      </c>
      <c r="D109" s="18">
        <v>1.4986903954093879E-4</v>
      </c>
      <c r="E109" s="17">
        <v>0.36102598560664578</v>
      </c>
      <c r="G109" s="10" t="s">
        <v>493</v>
      </c>
      <c r="H109" s="10" t="s">
        <v>494</v>
      </c>
      <c r="I109" s="16">
        <v>1.4867565186751234E-2</v>
      </c>
      <c r="J109" s="18">
        <v>3.0970731316772981E-3</v>
      </c>
      <c r="K109" s="17">
        <v>0.15034190891400781</v>
      </c>
      <c r="M109" s="10" t="s">
        <v>361</v>
      </c>
      <c r="N109" s="10" t="s">
        <v>362</v>
      </c>
      <c r="O109" s="16">
        <v>7.1131951656235468E-2</v>
      </c>
      <c r="P109" s="18">
        <v>-5.3858282376832347E-3</v>
      </c>
      <c r="Q109" s="17">
        <v>3.7840777570823762E-2</v>
      </c>
      <c r="T109" s="10" t="s">
        <v>325</v>
      </c>
      <c r="U109" s="10" t="s">
        <v>326</v>
      </c>
      <c r="V109" s="16">
        <v>5.851381321097409E-2</v>
      </c>
      <c r="W109" s="18">
        <v>-9.202139615432153E-3</v>
      </c>
      <c r="X109" s="17">
        <v>9.4772638951996668E-2</v>
      </c>
      <c r="Y109" s="19">
        <f t="shared" si="5"/>
        <v>0</v>
      </c>
      <c r="AB109" s="10" t="s">
        <v>507</v>
      </c>
      <c r="AC109" s="10" t="s">
        <v>508</v>
      </c>
      <c r="AD109" s="16">
        <v>1.1495426366671002E-4</v>
      </c>
      <c r="AE109" s="18">
        <v>5.2114072062059935E-5</v>
      </c>
      <c r="AF109" s="22">
        <v>0.5064816229186675</v>
      </c>
      <c r="AG109" s="19">
        <v>5.3186684016318954E-4</v>
      </c>
      <c r="AH109" s="14">
        <f>INDEX('[2]Country Coding'!$AD$3:$AD$406,MATCH(AB109,[2]!nISO3,0))</f>
        <v>4</v>
      </c>
      <c r="AI109" s="14">
        <v>2</v>
      </c>
      <c r="AJ109" s="14">
        <v>1</v>
      </c>
      <c r="AK109" s="14">
        <v>2</v>
      </c>
    </row>
    <row r="110" spans="1:54">
      <c r="A110" s="10" t="s">
        <v>455</v>
      </c>
      <c r="B110" s="10" t="s">
        <v>456</v>
      </c>
      <c r="C110" s="16">
        <v>5.6772887889495669E-4</v>
      </c>
      <c r="D110" s="18">
        <v>5.0440793156795484E-6</v>
      </c>
      <c r="E110" s="17">
        <v>5.7741635873699996E-5</v>
      </c>
      <c r="G110" s="10" t="s">
        <v>547</v>
      </c>
      <c r="H110" s="10" t="s">
        <v>548</v>
      </c>
      <c r="I110" s="16">
        <v>2.0396408106903262E-2</v>
      </c>
      <c r="J110" s="18">
        <v>4.0014774729839019E-3</v>
      </c>
      <c r="K110" s="17">
        <v>0.13948385082237941</v>
      </c>
      <c r="M110" s="10" t="s">
        <v>419</v>
      </c>
      <c r="N110" s="10" t="s">
        <v>420</v>
      </c>
      <c r="O110" s="16">
        <v>5.1095266389384036E-3</v>
      </c>
      <c r="P110" s="18">
        <v>-9.9443136141452618E-4</v>
      </c>
      <c r="Q110" s="17">
        <v>3.2590645448017569E-2</v>
      </c>
      <c r="T110" s="10" t="s">
        <v>555</v>
      </c>
      <c r="U110" s="10" t="s">
        <v>556</v>
      </c>
      <c r="V110" s="16">
        <v>5.6268491365265558E-2</v>
      </c>
      <c r="W110" s="18">
        <v>-3.3470265245186932E-2</v>
      </c>
      <c r="X110" s="17">
        <v>0.36873939037027742</v>
      </c>
      <c r="Y110" s="19">
        <f t="shared" si="5"/>
        <v>0</v>
      </c>
      <c r="AB110" s="10" t="s">
        <v>299</v>
      </c>
      <c r="AC110" s="10" t="s">
        <v>300</v>
      </c>
      <c r="AD110" s="16">
        <v>3.2148597963922123E-5</v>
      </c>
      <c r="AE110" s="18">
        <v>8.7187022019325061E-6</v>
      </c>
      <c r="AF110" s="22">
        <v>6.2931516554934105E-2</v>
      </c>
      <c r="AG110" s="19">
        <v>1.0189821557938218E-4</v>
      </c>
      <c r="AH110" s="14">
        <f>INDEX('[2]Country Coding'!$AD$3:$AD$406,MATCH(AB110,[2]!nISO3,0))</f>
        <v>4</v>
      </c>
      <c r="AI110" s="14">
        <v>2</v>
      </c>
      <c r="AJ110" s="14">
        <v>1</v>
      </c>
      <c r="AK110" s="14">
        <v>2</v>
      </c>
    </row>
    <row r="111" spans="1:54">
      <c r="A111" s="10" t="s">
        <v>214</v>
      </c>
      <c r="B111" s="10" t="s">
        <v>215</v>
      </c>
      <c r="C111" s="16">
        <v>5.5808703124678692E-4</v>
      </c>
      <c r="D111" s="18">
        <v>1.4630685733300403E-4</v>
      </c>
      <c r="E111" s="17">
        <v>0.68098297923020512</v>
      </c>
      <c r="G111" s="10" t="s">
        <v>349</v>
      </c>
      <c r="H111" s="10" t="s">
        <v>350</v>
      </c>
      <c r="I111" s="16">
        <v>8.9777803157200138E-3</v>
      </c>
      <c r="J111" s="18">
        <v>4.0763990844340948E-3</v>
      </c>
      <c r="K111" s="17">
        <v>0.5579084708995069</v>
      </c>
      <c r="M111" s="10" t="s">
        <v>531</v>
      </c>
      <c r="N111" s="10" t="s">
        <v>532</v>
      </c>
      <c r="O111" s="16">
        <v>3.8427581298155836E-2</v>
      </c>
      <c r="P111" s="18">
        <v>-1.9645769649441931E-3</v>
      </c>
      <c r="Q111" s="17">
        <v>3.126549308710843E-2</v>
      </c>
      <c r="T111" s="10" t="s">
        <v>501</v>
      </c>
      <c r="U111" s="10" t="s">
        <v>502</v>
      </c>
      <c r="V111" s="16">
        <v>5.5718475073313789E-2</v>
      </c>
      <c r="W111" s="18">
        <v>-1.3408803648953124E-2</v>
      </c>
      <c r="X111" s="17">
        <v>4.2310676017020932E-2</v>
      </c>
      <c r="Y111" s="19">
        <f t="shared" si="5"/>
        <v>0</v>
      </c>
      <c r="AB111" s="10" t="s">
        <v>239</v>
      </c>
      <c r="AC111" s="10" t="s">
        <v>240</v>
      </c>
      <c r="AD111" s="16">
        <v>1.5010505050505052E-3</v>
      </c>
      <c r="AE111" s="18">
        <v>2.9659284497444683E-6</v>
      </c>
      <c r="AF111" s="22">
        <v>1.4517281330357441E-5</v>
      </c>
      <c r="AG111" s="19">
        <v>1.524777932648461E-3</v>
      </c>
      <c r="AH111" s="14">
        <f>INDEX('[2]Country Coding'!$AD$3:$AD$406,MATCH(AB111,[2]!nISO3,0))</f>
        <v>4</v>
      </c>
      <c r="AI111" s="14">
        <v>2</v>
      </c>
      <c r="AJ111" s="14">
        <v>1</v>
      </c>
      <c r="AK111" s="14">
        <v>2</v>
      </c>
    </row>
    <row r="112" spans="1:54">
      <c r="A112" s="10" t="s">
        <v>331</v>
      </c>
      <c r="B112" s="10" t="s">
        <v>332</v>
      </c>
      <c r="C112" s="16">
        <v>5.5650083724950034E-4</v>
      </c>
      <c r="D112" s="18">
        <v>8.5207344514389191E-6</v>
      </c>
      <c r="E112" s="17">
        <v>3.1321141357417348E-4</v>
      </c>
      <c r="G112" s="10" t="s">
        <v>413</v>
      </c>
      <c r="H112" s="10" t="s">
        <v>414</v>
      </c>
      <c r="I112" s="16">
        <v>3.2450850187524444E-2</v>
      </c>
      <c r="J112" s="18">
        <v>4.3698148329601501E-3</v>
      </c>
      <c r="K112" s="17">
        <v>0.43762359416231078</v>
      </c>
      <c r="M112" s="10" t="s">
        <v>463</v>
      </c>
      <c r="N112" s="10" t="s">
        <v>464</v>
      </c>
      <c r="O112" s="16">
        <v>3.2180857178738748E-3</v>
      </c>
      <c r="P112" s="18">
        <v>2.7669226608364013E-4</v>
      </c>
      <c r="Q112" s="17">
        <v>2.4860552622182504E-2</v>
      </c>
      <c r="T112" s="10" t="s">
        <v>581</v>
      </c>
      <c r="U112" s="10" t="s">
        <v>582</v>
      </c>
      <c r="V112" s="16">
        <v>5.089574000878349E-2</v>
      </c>
      <c r="W112" s="18">
        <v>-2.0914652618324567E-2</v>
      </c>
      <c r="X112" s="17">
        <v>0.17397004496881779</v>
      </c>
      <c r="Y112" s="19">
        <f t="shared" si="5"/>
        <v>0</v>
      </c>
      <c r="AB112" s="10" t="s">
        <v>557</v>
      </c>
      <c r="AC112" s="10" t="s">
        <v>558</v>
      </c>
      <c r="AD112" s="16">
        <v>4.902775469503075E-5</v>
      </c>
      <c r="AE112" s="18">
        <v>1.1620609862063177E-6</v>
      </c>
      <c r="AF112" s="22">
        <v>1.1912775815242482E-3</v>
      </c>
      <c r="AG112" s="19">
        <v>5.8324242584681291E-5</v>
      </c>
      <c r="AH112" s="14">
        <f>INDEX('[2]Country Coding'!$AD$3:$AD$406,MATCH(AB112,[2]!nISO3,0))</f>
        <v>4</v>
      </c>
      <c r="AI112" s="14">
        <v>2</v>
      </c>
      <c r="AJ112" s="14">
        <v>1</v>
      </c>
      <c r="AK112" s="14">
        <v>2</v>
      </c>
    </row>
    <row r="113" spans="1:37">
      <c r="A113" s="10" t="s">
        <v>357</v>
      </c>
      <c r="B113" s="10" t="s">
        <v>358</v>
      </c>
      <c r="C113" s="16">
        <v>5.2061751137295073E-4</v>
      </c>
      <c r="D113" s="18">
        <v>1.5954043574614358E-4</v>
      </c>
      <c r="E113" s="17">
        <v>0.10978355923419895</v>
      </c>
      <c r="G113" s="10" t="s">
        <v>459</v>
      </c>
      <c r="H113" s="10" t="s">
        <v>460</v>
      </c>
      <c r="I113" s="16">
        <v>3.106621526621527E-2</v>
      </c>
      <c r="J113" s="18">
        <v>4.3917403011525663E-3</v>
      </c>
      <c r="K113" s="17">
        <v>9.7252583846843418E-2</v>
      </c>
      <c r="M113" s="10" t="s">
        <v>399</v>
      </c>
      <c r="N113" s="10" t="s">
        <v>400</v>
      </c>
      <c r="O113" s="16">
        <v>1.3970037453183524E-3</v>
      </c>
      <c r="P113" s="18">
        <v>-1.9268809537481896E-4</v>
      </c>
      <c r="Q113" s="17">
        <v>1.9819593803890381E-2</v>
      </c>
      <c r="T113" s="10" t="s">
        <v>339</v>
      </c>
      <c r="U113" s="10" t="s">
        <v>340</v>
      </c>
      <c r="V113" s="16">
        <v>4.9619284205005623E-2</v>
      </c>
      <c r="W113" s="18">
        <v>-1.8088405998327894E-2</v>
      </c>
      <c r="X113" s="17">
        <v>0.17919891767204296</v>
      </c>
      <c r="Y113" s="19">
        <f t="shared" si="5"/>
        <v>0</v>
      </c>
      <c r="AB113" s="10" t="s">
        <v>391</v>
      </c>
      <c r="AC113" s="10" t="s">
        <v>392</v>
      </c>
      <c r="AD113" s="16">
        <v>4.4238000442380006E-6</v>
      </c>
      <c r="AE113" s="18">
        <v>3.1087180890088072E-8</v>
      </c>
      <c r="AF113" s="22">
        <v>3.5491198182850423E-5</v>
      </c>
      <c r="AG113" s="19">
        <v>4.672497491358705E-6</v>
      </c>
      <c r="AH113" s="14">
        <f>INDEX('[2]Country Coding'!$AD$3:$AD$406,MATCH(AB113,[2]!nISO3,0))</f>
        <v>4</v>
      </c>
      <c r="AI113" s="14">
        <v>2</v>
      </c>
      <c r="AJ113" s="14">
        <v>1</v>
      </c>
      <c r="AK113" s="14">
        <v>2</v>
      </c>
    </row>
    <row r="114" spans="1:37">
      <c r="A114" s="10" t="s">
        <v>583</v>
      </c>
      <c r="B114" s="10" t="s">
        <v>584</v>
      </c>
      <c r="C114" s="16">
        <v>5.1730823548400118E-4</v>
      </c>
      <c r="D114" s="18">
        <v>2.0899985425452042E-4</v>
      </c>
      <c r="E114" s="17">
        <v>0.29633305511118929</v>
      </c>
      <c r="G114" s="10" t="s">
        <v>479</v>
      </c>
      <c r="H114" s="10" t="s">
        <v>480</v>
      </c>
      <c r="I114" s="16">
        <v>2.0417206584431243E-2</v>
      </c>
      <c r="J114" s="18">
        <v>4.9025150410239235E-3</v>
      </c>
      <c r="K114" s="17">
        <v>0.23749912674252971</v>
      </c>
      <c r="M114" s="10" t="s">
        <v>465</v>
      </c>
      <c r="N114" s="10" t="s">
        <v>466</v>
      </c>
      <c r="O114" s="16">
        <v>4.6430070879948626E-5</v>
      </c>
      <c r="P114" s="18">
        <v>5.0034779638708297E-6</v>
      </c>
      <c r="Q114" s="17">
        <v>1.8947382717786621E-2</v>
      </c>
      <c r="T114" s="10" t="s">
        <v>212</v>
      </c>
      <c r="U114" s="10" t="s">
        <v>213</v>
      </c>
      <c r="V114" s="16">
        <v>4.4053723305688866E-2</v>
      </c>
      <c r="W114" s="18">
        <v>-5.7029000042732947E-3</v>
      </c>
      <c r="X114" s="17">
        <v>1.8286778405013481E-2</v>
      </c>
      <c r="Y114" s="19">
        <f t="shared" si="5"/>
        <v>0</v>
      </c>
      <c r="AB114" s="10" t="s">
        <v>389</v>
      </c>
      <c r="AC114" s="10" t="s">
        <v>390</v>
      </c>
      <c r="AD114" s="16">
        <v>1.3962685823718246E-3</v>
      </c>
      <c r="AE114" s="18">
        <v>-1.2297897902245646E-4</v>
      </c>
      <c r="AF114" s="22">
        <v>4.7302355378380755E-2</v>
      </c>
      <c r="AG114" s="19">
        <v>4.1243675019217289E-4</v>
      </c>
      <c r="AH114" s="14">
        <f>INDEX('[2]Country Coding'!$AD$3:$AD$406,MATCH(AB114,[2]!nISO3,0))</f>
        <v>4</v>
      </c>
      <c r="AI114" s="14">
        <v>2</v>
      </c>
      <c r="AJ114" s="14">
        <v>1</v>
      </c>
      <c r="AK114" s="14">
        <v>2</v>
      </c>
    </row>
    <row r="115" spans="1:37">
      <c r="A115" s="10" t="s">
        <v>467</v>
      </c>
      <c r="B115" s="10" t="s">
        <v>468</v>
      </c>
      <c r="C115" s="16">
        <v>5.0714646464646463E-4</v>
      </c>
      <c r="D115" s="18">
        <v>2.5251774559909137E-4</v>
      </c>
      <c r="E115" s="17">
        <v>0.17991063875992175</v>
      </c>
      <c r="G115" s="10" t="s">
        <v>543</v>
      </c>
      <c r="H115" s="10" t="s">
        <v>544</v>
      </c>
      <c r="I115" s="16">
        <v>8.6938999187275053E-3</v>
      </c>
      <c r="J115" s="18">
        <v>5.5406159313869481E-3</v>
      </c>
      <c r="K115" s="17">
        <v>0.3983812353973038</v>
      </c>
      <c r="M115" s="10" t="s">
        <v>251</v>
      </c>
      <c r="N115" s="10" t="s">
        <v>252</v>
      </c>
      <c r="O115" s="16">
        <v>4.0782460311683692E-2</v>
      </c>
      <c r="P115" s="18">
        <v>-3.076280828751588E-3</v>
      </c>
      <c r="Q115" s="17">
        <v>1.8834133095958439E-2</v>
      </c>
      <c r="T115" s="10" t="s">
        <v>307</v>
      </c>
      <c r="U115" s="10" t="s">
        <v>308</v>
      </c>
      <c r="V115" s="16">
        <v>4.1658441558441561E-2</v>
      </c>
      <c r="W115" s="18">
        <v>-2.3244308225845705E-2</v>
      </c>
      <c r="X115" s="17">
        <v>0.43761642100024567</v>
      </c>
      <c r="Y115" s="19">
        <f t="shared" si="5"/>
        <v>0</v>
      </c>
      <c r="AB115" s="10" t="s">
        <v>329</v>
      </c>
      <c r="AC115" s="10" t="s">
        <v>330</v>
      </c>
      <c r="AD115" s="16">
        <v>2.4992695562199201E-3</v>
      </c>
      <c r="AE115" s="18">
        <v>8.3996398298965278E-4</v>
      </c>
      <c r="AF115" s="22">
        <v>0.13204563360888119</v>
      </c>
      <c r="AG115" s="19">
        <v>9.2189814201371414E-3</v>
      </c>
      <c r="AH115" s="14">
        <f>INDEX('[2]Country Coding'!$AD$3:$AD$406,MATCH(AB115,[2]!nISO3,0))</f>
        <v>5</v>
      </c>
      <c r="AI115" s="14">
        <v>2</v>
      </c>
      <c r="AJ115" s="14">
        <v>1</v>
      </c>
      <c r="AK115" s="14">
        <v>2</v>
      </c>
    </row>
    <row r="116" spans="1:37">
      <c r="A116" s="10" t="s">
        <v>483</v>
      </c>
      <c r="B116" s="10" t="s">
        <v>484</v>
      </c>
      <c r="C116" s="16">
        <v>3.7270740002611841E-4</v>
      </c>
      <c r="D116" s="18">
        <v>9.3906741819428427E-5</v>
      </c>
      <c r="E116" s="17">
        <v>0.14216892510245585</v>
      </c>
      <c r="G116" s="10" t="s">
        <v>283</v>
      </c>
      <c r="H116" s="10" t="s">
        <v>284</v>
      </c>
      <c r="I116" s="16">
        <v>1.1038710655612263E-2</v>
      </c>
      <c r="J116" s="18">
        <v>5.7858150193410866E-3</v>
      </c>
      <c r="K116" s="17">
        <v>0.63701989015262428</v>
      </c>
      <c r="M116" s="10" t="s">
        <v>212</v>
      </c>
      <c r="N116" s="10" t="s">
        <v>213</v>
      </c>
      <c r="O116" s="16">
        <v>4.4053723305688866E-2</v>
      </c>
      <c r="P116" s="18">
        <v>-5.7029000042732947E-3</v>
      </c>
      <c r="Q116" s="17">
        <v>1.8286778405013481E-2</v>
      </c>
      <c r="T116" s="10" t="s">
        <v>509</v>
      </c>
      <c r="U116" s="10" t="s">
        <v>510</v>
      </c>
      <c r="V116" s="16">
        <v>3.8030660693187966E-2</v>
      </c>
      <c r="W116" s="18">
        <v>-1.6759638942484032E-2</v>
      </c>
      <c r="X116" s="17">
        <v>0.40808598681935743</v>
      </c>
      <c r="Y116" s="19">
        <f t="shared" si="5"/>
        <v>0</v>
      </c>
      <c r="AB116" s="10" t="s">
        <v>301</v>
      </c>
      <c r="AC116" s="10" t="s">
        <v>302</v>
      </c>
      <c r="AD116" s="16">
        <v>9.8118414253407435E-4</v>
      </c>
      <c r="AE116" s="18">
        <v>2.1178687337359046E-4</v>
      </c>
      <c r="AF116" s="22">
        <v>9.0061762344889065E-2</v>
      </c>
      <c r="AG116" s="19">
        <v>2.675479129522798E-3</v>
      </c>
      <c r="AH116" s="14">
        <f>INDEX('[2]Country Coding'!$AD$3:$AD$406,MATCH(AB116,[2]!nISO3,0))</f>
        <v>5</v>
      </c>
      <c r="AI116" s="14">
        <v>2</v>
      </c>
      <c r="AJ116" s="14">
        <v>1</v>
      </c>
      <c r="AK116" s="14">
        <v>2</v>
      </c>
    </row>
    <row r="117" spans="1:37">
      <c r="A117" s="10" t="s">
        <v>457</v>
      </c>
      <c r="B117" s="10" t="s">
        <v>458</v>
      </c>
      <c r="C117" s="16">
        <v>2.9989584245928609E-4</v>
      </c>
      <c r="D117" s="18">
        <v>-7.0168732429975729E-5</v>
      </c>
      <c r="E117" s="17">
        <v>0.3536691812395365</v>
      </c>
      <c r="G117" s="10" t="s">
        <v>527</v>
      </c>
      <c r="H117" s="10" t="s">
        <v>528</v>
      </c>
      <c r="I117" s="16">
        <v>1.9095487475995373E-2</v>
      </c>
      <c r="J117" s="18">
        <v>6.856473492240364E-3</v>
      </c>
      <c r="K117" s="17">
        <v>0.14664726721679933</v>
      </c>
      <c r="M117" s="10" t="s">
        <v>363</v>
      </c>
      <c r="N117" s="10" t="s">
        <v>364</v>
      </c>
      <c r="O117" s="16">
        <v>2.4786406349362306E-3</v>
      </c>
      <c r="P117" s="18">
        <v>1.4962648654514389E-4</v>
      </c>
      <c r="Q117" s="17">
        <v>1.6515981644586123E-2</v>
      </c>
      <c r="T117" s="10" t="s">
        <v>333</v>
      </c>
      <c r="U117" s="10" t="s">
        <v>334</v>
      </c>
      <c r="V117" s="16">
        <v>3.2549882154882151E-2</v>
      </c>
      <c r="W117" s="18">
        <v>-8.1715782935831913E-3</v>
      </c>
      <c r="X117" s="17">
        <v>8.0343152957992131E-2</v>
      </c>
      <c r="Y117" s="19">
        <f t="shared" si="5"/>
        <v>0</v>
      </c>
      <c r="AB117" s="10" t="s">
        <v>214</v>
      </c>
      <c r="AC117" s="10" t="s">
        <v>215</v>
      </c>
      <c r="AD117" s="16">
        <v>5.5808703124678692E-4</v>
      </c>
      <c r="AE117" s="18">
        <v>1.4630685733300403E-4</v>
      </c>
      <c r="AF117" s="22">
        <v>0.68098297923020512</v>
      </c>
      <c r="AG117" s="19">
        <v>1.7285418899108192E-3</v>
      </c>
      <c r="AH117" s="14">
        <f>INDEX('[2]Country Coding'!$AD$3:$AD$406,MATCH(AB117,[2]!nISO3,0))</f>
        <v>5</v>
      </c>
      <c r="AI117" s="14">
        <v>2</v>
      </c>
      <c r="AJ117" s="14">
        <v>1</v>
      </c>
      <c r="AK117" s="14">
        <v>2</v>
      </c>
    </row>
    <row r="118" spans="1:37">
      <c r="A118" s="10" t="s">
        <v>371</v>
      </c>
      <c r="B118" s="10" t="s">
        <v>372</v>
      </c>
      <c r="C118" s="16">
        <v>2.8193733294689727E-4</v>
      </c>
      <c r="D118" s="18">
        <v>1.897872021681237E-4</v>
      </c>
      <c r="E118" s="17">
        <v>0.36404018797585846</v>
      </c>
      <c r="G118" s="10" t="s">
        <v>365</v>
      </c>
      <c r="H118" s="10" t="s">
        <v>366</v>
      </c>
      <c r="I118" s="16">
        <v>3.2265216440809659E-2</v>
      </c>
      <c r="J118" s="18">
        <v>7.1041320527997975E-3</v>
      </c>
      <c r="K118" s="17">
        <v>3.9979440503338293E-2</v>
      </c>
      <c r="M118" s="10" t="s">
        <v>273</v>
      </c>
      <c r="N118" s="10" t="s">
        <v>274</v>
      </c>
      <c r="O118" s="16">
        <v>5.5620046620046626E-3</v>
      </c>
      <c r="P118" s="18">
        <v>6.7931136155156618E-4</v>
      </c>
      <c r="Q118" s="17">
        <v>1.5976964732719447E-2</v>
      </c>
      <c r="T118" s="10" t="s">
        <v>375</v>
      </c>
      <c r="U118" s="10" t="s">
        <v>376</v>
      </c>
      <c r="V118" s="16">
        <v>3.0388924240067498E-2</v>
      </c>
      <c r="W118" s="18">
        <v>-4.931960640443391E-3</v>
      </c>
      <c r="X118" s="17">
        <v>5.2183508771149946E-2</v>
      </c>
      <c r="Y118" s="19">
        <f t="shared" si="5"/>
        <v>0</v>
      </c>
      <c r="AB118" s="10" t="s">
        <v>485</v>
      </c>
      <c r="AC118" s="10" t="s">
        <v>486</v>
      </c>
      <c r="AD118" s="16">
        <v>6.2760253507438757E-4</v>
      </c>
      <c r="AE118" s="18">
        <v>1.2586338424304139E-4</v>
      </c>
      <c r="AF118" s="22">
        <v>5.3625821908205286E-2</v>
      </c>
      <c r="AG118" s="19">
        <v>1.6345096090187188E-3</v>
      </c>
      <c r="AH118" s="14">
        <f>INDEX('[2]Country Coding'!$AD$3:$AD$406,MATCH(AB118,[2]!nISO3,0))</f>
        <v>5</v>
      </c>
      <c r="AI118" s="14">
        <v>2</v>
      </c>
      <c r="AJ118" s="14">
        <v>1</v>
      </c>
      <c r="AK118" s="14">
        <v>2</v>
      </c>
    </row>
    <row r="119" spans="1:37">
      <c r="A119" s="10" t="s">
        <v>229</v>
      </c>
      <c r="B119" s="10" t="s">
        <v>230</v>
      </c>
      <c r="C119" s="16">
        <v>2.4773901419814783E-4</v>
      </c>
      <c r="D119" s="18">
        <v>6.4071349409863514E-5</v>
      </c>
      <c r="E119" s="17">
        <v>5.0724798079779046E-2</v>
      </c>
      <c r="G119" s="10" t="s">
        <v>469</v>
      </c>
      <c r="H119" s="10" t="s">
        <v>470</v>
      </c>
      <c r="I119" s="16">
        <v>2.4297535722128113E-2</v>
      </c>
      <c r="J119" s="18">
        <v>8.4460029405477258E-3</v>
      </c>
      <c r="K119" s="17">
        <v>0.45622048812110527</v>
      </c>
      <c r="M119" s="10" t="s">
        <v>533</v>
      </c>
      <c r="N119" s="10" t="s">
        <v>534</v>
      </c>
      <c r="O119" s="16">
        <v>5.9379850972249265E-2</v>
      </c>
      <c r="P119" s="18">
        <v>-2.9279226545713883E-3</v>
      </c>
      <c r="Q119" s="17">
        <v>1.2337184173446468E-2</v>
      </c>
      <c r="T119" s="10" t="s">
        <v>585</v>
      </c>
      <c r="U119" s="10" t="s">
        <v>586</v>
      </c>
      <c r="V119" s="16">
        <v>2.9350745737179846E-2</v>
      </c>
      <c r="W119" s="18">
        <v>-8.4832359349521387E-3</v>
      </c>
      <c r="X119" s="17">
        <v>0.41214053510709281</v>
      </c>
      <c r="Y119" s="19">
        <f t="shared" si="5"/>
        <v>0</v>
      </c>
      <c r="AB119" s="10" t="s">
        <v>229</v>
      </c>
      <c r="AC119" s="10" t="s">
        <v>230</v>
      </c>
      <c r="AD119" s="16">
        <v>2.4773901419814783E-4</v>
      </c>
      <c r="AE119" s="18">
        <v>6.4071349409863514E-5</v>
      </c>
      <c r="AF119" s="22">
        <v>5.0724798079779046E-2</v>
      </c>
      <c r="AG119" s="19">
        <v>7.6030980947705594E-4</v>
      </c>
      <c r="AH119" s="14">
        <f>INDEX('[2]Country Coding'!$AD$3:$AD$406,MATCH(AB119,[2]!nISO3,0))</f>
        <v>5</v>
      </c>
      <c r="AI119" s="14">
        <v>2</v>
      </c>
      <c r="AJ119" s="14">
        <v>1</v>
      </c>
      <c r="AK119" s="14">
        <v>2</v>
      </c>
    </row>
    <row r="120" spans="1:37">
      <c r="A120" s="10" t="s">
        <v>337</v>
      </c>
      <c r="B120" s="10" t="s">
        <v>338</v>
      </c>
      <c r="C120" s="16">
        <v>2.2372068833495192E-4</v>
      </c>
      <c r="D120" s="18">
        <v>4.368405447857034E-5</v>
      </c>
      <c r="E120" s="17">
        <v>4.8064732627628004E-2</v>
      </c>
      <c r="G120" s="10" t="s">
        <v>343</v>
      </c>
      <c r="H120" s="10" t="s">
        <v>344</v>
      </c>
      <c r="I120" s="16">
        <v>2.1402791964589718E-2</v>
      </c>
      <c r="J120" s="18">
        <v>1.0409791742434392E-2</v>
      </c>
      <c r="K120" s="17">
        <v>0.17787436791581163</v>
      </c>
      <c r="M120" s="10" t="s">
        <v>247</v>
      </c>
      <c r="N120" s="10" t="s">
        <v>248</v>
      </c>
      <c r="O120" s="16">
        <v>5.202983593157004E-2</v>
      </c>
      <c r="P120" s="18">
        <v>-2.4730335619540917E-3</v>
      </c>
      <c r="Q120" s="17">
        <v>8.5921723244713165E-3</v>
      </c>
      <c r="T120" s="10" t="s">
        <v>309</v>
      </c>
      <c r="U120" s="10" t="s">
        <v>310</v>
      </c>
      <c r="V120" s="16">
        <v>2.4014778261248097E-2</v>
      </c>
      <c r="W120" s="18">
        <v>-5.8959200599454338E-3</v>
      </c>
      <c r="X120" s="17">
        <v>0.2565365154772401</v>
      </c>
      <c r="Y120" s="19">
        <f t="shared" si="5"/>
        <v>0</v>
      </c>
      <c r="AB120" s="10" t="s">
        <v>377</v>
      </c>
      <c r="AC120" s="10" t="s">
        <v>378</v>
      </c>
      <c r="AD120" s="16">
        <v>6.6575612335188934E-4</v>
      </c>
      <c r="AE120" s="18">
        <v>5.7710032284215586E-5</v>
      </c>
      <c r="AF120" s="22">
        <v>6.7641724230869893E-2</v>
      </c>
      <c r="AG120" s="19">
        <v>1.127436381625614E-3</v>
      </c>
      <c r="AH120" s="14">
        <f>INDEX('[2]Country Coding'!$AD$3:$AD$406,MATCH(AB120,[2]!nISO3,0))</f>
        <v>5</v>
      </c>
      <c r="AI120" s="14">
        <v>2</v>
      </c>
      <c r="AJ120" s="14">
        <v>1</v>
      </c>
      <c r="AK120" s="14">
        <v>2</v>
      </c>
    </row>
    <row r="121" spans="1:37">
      <c r="A121" s="10" t="s">
        <v>271</v>
      </c>
      <c r="B121" s="10" t="s">
        <v>272</v>
      </c>
      <c r="C121" s="16">
        <v>2.0968831793890025E-4</v>
      </c>
      <c r="D121" s="18">
        <v>-1.6600508671495659E-5</v>
      </c>
      <c r="E121" s="17">
        <v>4.7151356077814642E-2</v>
      </c>
      <c r="G121" s="10" t="s">
        <v>401</v>
      </c>
      <c r="H121" s="10" t="s">
        <v>402</v>
      </c>
      <c r="I121" s="16">
        <v>5.1459922277102894E-2</v>
      </c>
      <c r="J121" s="18">
        <v>1.0647560519528603E-2</v>
      </c>
      <c r="K121" s="17">
        <v>0.20244751174536096</v>
      </c>
      <c r="M121" s="10" t="s">
        <v>427</v>
      </c>
      <c r="N121" s="10" t="s">
        <v>428</v>
      </c>
      <c r="O121" s="16">
        <v>7.3943946232147395E-2</v>
      </c>
      <c r="P121" s="18">
        <v>2.67606352773448E-3</v>
      </c>
      <c r="Q121" s="17">
        <v>5.1841148526403577E-3</v>
      </c>
      <c r="T121" s="10" t="s">
        <v>497</v>
      </c>
      <c r="U121" s="10" t="s">
        <v>498</v>
      </c>
      <c r="V121" s="16">
        <v>2.3438735177865606E-2</v>
      </c>
      <c r="W121" s="18">
        <v>-1.4858251240648842E-2</v>
      </c>
      <c r="X121" s="17">
        <v>0.36926051399964038</v>
      </c>
      <c r="Y121" s="19">
        <f t="shared" si="5"/>
        <v>0</v>
      </c>
      <c r="AB121" s="10" t="s">
        <v>337</v>
      </c>
      <c r="AC121" s="10" t="s">
        <v>338</v>
      </c>
      <c r="AD121" s="16">
        <v>2.2372068833495192E-4</v>
      </c>
      <c r="AE121" s="18">
        <v>4.368405447857034E-5</v>
      </c>
      <c r="AF121" s="22">
        <v>4.8064732627628004E-2</v>
      </c>
      <c r="AG121" s="19">
        <v>5.7319312416351459E-4</v>
      </c>
      <c r="AH121" s="14">
        <f>INDEX('[2]Country Coding'!$AD$3:$AD$406,MATCH(AB121,[2]!nISO3,0))</f>
        <v>5</v>
      </c>
      <c r="AI121" s="14">
        <v>2</v>
      </c>
      <c r="AJ121" s="14">
        <v>1</v>
      </c>
      <c r="AK121" s="14">
        <v>2</v>
      </c>
    </row>
    <row r="122" spans="1:37">
      <c r="A122" s="10" t="s">
        <v>313</v>
      </c>
      <c r="B122" s="10" t="s">
        <v>314</v>
      </c>
      <c r="C122" s="16">
        <v>1.8838779868517996E-4</v>
      </c>
      <c r="D122" s="18">
        <v>-4.0147056327781856E-5</v>
      </c>
      <c r="E122" s="17">
        <v>7.2863523187042242E-2</v>
      </c>
      <c r="G122" s="10" t="s">
        <v>385</v>
      </c>
      <c r="H122" s="10" t="s">
        <v>386</v>
      </c>
      <c r="I122" s="16">
        <v>4.249579124579124E-2</v>
      </c>
      <c r="J122" s="18">
        <v>1.0782314735945485E-2</v>
      </c>
      <c r="K122" s="17">
        <v>4.6450217907833671E-2</v>
      </c>
      <c r="M122" s="10" t="s">
        <v>529</v>
      </c>
      <c r="N122" s="10" t="s">
        <v>530</v>
      </c>
      <c r="O122" s="16">
        <v>5.5327654656012861E-3</v>
      </c>
      <c r="P122" s="18">
        <v>-3.2104170784807626E-4</v>
      </c>
      <c r="Q122" s="17">
        <v>3.2239617786198158E-3</v>
      </c>
      <c r="T122" s="10" t="s">
        <v>263</v>
      </c>
      <c r="U122" s="10" t="s">
        <v>264</v>
      </c>
      <c r="V122" s="16">
        <v>2.3214357014558099E-2</v>
      </c>
      <c r="W122" s="18">
        <v>-5.1591785132432217E-3</v>
      </c>
      <c r="X122" s="17">
        <v>0.14409741786950184</v>
      </c>
      <c r="Y122" s="19">
        <f t="shared" si="5"/>
        <v>0</v>
      </c>
      <c r="AB122" s="10" t="s">
        <v>341</v>
      </c>
      <c r="AC122" s="10" t="s">
        <v>342</v>
      </c>
      <c r="AD122" s="16">
        <v>7.8570315330115143E-5</v>
      </c>
      <c r="AE122" s="18">
        <v>2.7718477777477827E-5</v>
      </c>
      <c r="AF122" s="22">
        <v>0.40056843091045419</v>
      </c>
      <c r="AG122" s="19">
        <v>3.0031813754993774E-4</v>
      </c>
      <c r="AH122" s="14">
        <f>INDEX('[2]Country Coding'!$AD$3:$AD$406,MATCH(AB122,[2]!nISO3,0))</f>
        <v>5</v>
      </c>
      <c r="AI122" s="14">
        <v>2</v>
      </c>
      <c r="AJ122" s="14">
        <v>1</v>
      </c>
      <c r="AK122" s="14">
        <v>2</v>
      </c>
    </row>
    <row r="123" spans="1:37">
      <c r="A123" s="10" t="s">
        <v>573</v>
      </c>
      <c r="B123" s="10" t="s">
        <v>574</v>
      </c>
      <c r="C123" s="16">
        <v>1.6249177376463013E-4</v>
      </c>
      <c r="D123" s="18">
        <v>4.2290907257095029E-5</v>
      </c>
      <c r="E123" s="17">
        <v>5.9792389226817143E-2</v>
      </c>
      <c r="G123" s="10" t="s">
        <v>355</v>
      </c>
      <c r="H123" s="10" t="s">
        <v>356</v>
      </c>
      <c r="I123" s="16">
        <v>3.6252655478552345E-2</v>
      </c>
      <c r="J123" s="18">
        <v>1.1165413831349646E-2</v>
      </c>
      <c r="K123" s="17">
        <v>0.18200165889722403</v>
      </c>
      <c r="M123" s="10" t="s">
        <v>515</v>
      </c>
      <c r="N123" s="10" t="s">
        <v>516</v>
      </c>
      <c r="O123" s="16">
        <v>2.066768916155419E-3</v>
      </c>
      <c r="P123" s="18">
        <v>1.2187424880592808E-4</v>
      </c>
      <c r="Q123" s="17">
        <v>3.1776520099767169E-3</v>
      </c>
      <c r="T123" s="10" t="s">
        <v>453</v>
      </c>
      <c r="U123" s="10" t="s">
        <v>454</v>
      </c>
      <c r="V123" s="16">
        <v>1.7666108946608947E-2</v>
      </c>
      <c r="W123" s="18">
        <v>-2.2540082136772934E-3</v>
      </c>
      <c r="X123" s="17">
        <v>7.6119584851969249E-2</v>
      </c>
      <c r="Y123" s="19">
        <f t="shared" si="5"/>
        <v>0</v>
      </c>
      <c r="AB123" s="10" t="s">
        <v>541</v>
      </c>
      <c r="AC123" s="10" t="s">
        <v>542</v>
      </c>
      <c r="AD123" s="16">
        <v>2.7543854606769558E-5</v>
      </c>
      <c r="AE123" s="18">
        <v>1.3080464549376011E-5</v>
      </c>
      <c r="AF123" s="22">
        <v>0.17174141910119581</v>
      </c>
      <c r="AG123" s="19">
        <v>1.3218757100177765E-4</v>
      </c>
      <c r="AH123" s="14">
        <f>INDEX('[2]Country Coding'!$AD$3:$AD$406,MATCH(AB123,[2]!nISO3,0))</f>
        <v>5</v>
      </c>
      <c r="AI123" s="14">
        <v>2</v>
      </c>
      <c r="AJ123" s="14">
        <v>1</v>
      </c>
      <c r="AK123" s="14">
        <v>2</v>
      </c>
    </row>
    <row r="124" spans="1:37">
      <c r="A124" s="10" t="s">
        <v>507</v>
      </c>
      <c r="B124" s="10" t="s">
        <v>508</v>
      </c>
      <c r="C124" s="16">
        <v>1.1495426366671002E-4</v>
      </c>
      <c r="D124" s="18">
        <v>5.2114072062059935E-5</v>
      </c>
      <c r="E124" s="17">
        <v>0.5064816229186675</v>
      </c>
      <c r="G124" s="10" t="s">
        <v>265</v>
      </c>
      <c r="H124" s="10" t="s">
        <v>266</v>
      </c>
      <c r="I124" s="16">
        <v>2.5024296757304092E-2</v>
      </c>
      <c r="J124" s="18">
        <v>1.1883378144225121E-2</v>
      </c>
      <c r="K124" s="17">
        <v>0.39632347103846588</v>
      </c>
      <c r="M124" s="10" t="s">
        <v>591</v>
      </c>
      <c r="N124" s="10" t="s">
        <v>592</v>
      </c>
      <c r="O124" s="16">
        <v>2.5950005457150805E-2</v>
      </c>
      <c r="P124" s="18">
        <v>8.5035268032893432E-4</v>
      </c>
      <c r="Q124" s="17">
        <v>2.8248226470205234E-3</v>
      </c>
      <c r="T124" s="10" t="s">
        <v>223</v>
      </c>
      <c r="U124" s="10" t="s">
        <v>224</v>
      </c>
      <c r="V124" s="16">
        <v>1.4850969443992697E-2</v>
      </c>
      <c r="W124" s="18">
        <v>-4.8251175209442498E-3</v>
      </c>
      <c r="X124" s="17">
        <v>0.22417789550881301</v>
      </c>
      <c r="Y124" s="19">
        <f t="shared" si="5"/>
        <v>0</v>
      </c>
      <c r="AB124" s="10" t="s">
        <v>373</v>
      </c>
      <c r="AC124" s="10" t="s">
        <v>374</v>
      </c>
      <c r="AD124" s="16">
        <v>4.698297952301392E-5</v>
      </c>
      <c r="AE124" s="18">
        <v>1.1534759624696336E-5</v>
      </c>
      <c r="AF124" s="22">
        <v>0.11296899824286633</v>
      </c>
      <c r="AG124" s="19">
        <v>1.3926105652058461E-4</v>
      </c>
      <c r="AH124" s="14">
        <f>INDEX('[2]Country Coding'!$AD$3:$AD$406,MATCH(AB124,[2]!nISO3,0))</f>
        <v>5</v>
      </c>
      <c r="AI124" s="14">
        <v>2</v>
      </c>
      <c r="AJ124" s="14">
        <v>1</v>
      </c>
      <c r="AK124" s="14">
        <v>2</v>
      </c>
    </row>
    <row r="125" spans="1:37">
      <c r="A125" s="10" t="s">
        <v>341</v>
      </c>
      <c r="B125" s="10" t="s">
        <v>342</v>
      </c>
      <c r="C125" s="16">
        <v>7.8570315330115143E-5</v>
      </c>
      <c r="D125" s="18">
        <v>2.7718477777477827E-5</v>
      </c>
      <c r="E125" s="17">
        <v>0.40056843091045419</v>
      </c>
      <c r="G125" s="10" t="s">
        <v>323</v>
      </c>
      <c r="H125" s="10" t="s">
        <v>324</v>
      </c>
      <c r="I125" s="16">
        <v>5.5931818927950974E-2</v>
      </c>
      <c r="J125" s="18">
        <v>1.2062238836680185E-2</v>
      </c>
      <c r="K125" s="17">
        <v>0.37666106080237327</v>
      </c>
      <c r="M125" s="10" t="s">
        <v>369</v>
      </c>
      <c r="N125" s="10" t="s">
        <v>370</v>
      </c>
      <c r="O125" s="16">
        <v>3.5640141491361722E-5</v>
      </c>
      <c r="P125" s="18">
        <v>1.7844736516517085E-6</v>
      </c>
      <c r="Q125" s="17">
        <v>2.4478680207206702E-3</v>
      </c>
      <c r="T125" s="10" t="s">
        <v>257</v>
      </c>
      <c r="U125" s="10" t="s">
        <v>258</v>
      </c>
      <c r="V125" s="16">
        <v>1.427471249355817E-2</v>
      </c>
      <c r="W125" s="18">
        <v>-2.489624741227936E-3</v>
      </c>
      <c r="X125" s="17">
        <v>0.14933074155714862</v>
      </c>
      <c r="Y125" s="19">
        <f t="shared" si="5"/>
        <v>0</v>
      </c>
      <c r="AB125" s="10" t="s">
        <v>243</v>
      </c>
      <c r="AC125" s="10" t="s">
        <v>244</v>
      </c>
      <c r="AD125" s="16">
        <v>1.9496988757412823E-5</v>
      </c>
      <c r="AE125" s="18">
        <v>5.4972002532293567E-6</v>
      </c>
      <c r="AF125" s="22">
        <v>0.20005518635942643</v>
      </c>
      <c r="AG125" s="19">
        <v>6.3474590783247676E-5</v>
      </c>
      <c r="AH125" s="14">
        <f>INDEX('[2]Country Coding'!$AD$3:$AD$406,MATCH(AB125,[2]!nISO3,0))</f>
        <v>5</v>
      </c>
      <c r="AI125" s="14">
        <v>2</v>
      </c>
      <c r="AJ125" s="14">
        <v>1</v>
      </c>
      <c r="AK125" s="14">
        <v>2</v>
      </c>
    </row>
    <row r="126" spans="1:37">
      <c r="A126" s="10" t="s">
        <v>293</v>
      </c>
      <c r="B126" s="10" t="s">
        <v>294</v>
      </c>
      <c r="C126" s="16">
        <v>7.4423708877490401E-5</v>
      </c>
      <c r="D126" s="18">
        <v>2.6544902458428003E-5</v>
      </c>
      <c r="E126" s="17">
        <v>0.26345580747059411</v>
      </c>
      <c r="G126" s="10" t="s">
        <v>415</v>
      </c>
      <c r="H126" s="10" t="s">
        <v>416</v>
      </c>
      <c r="I126" s="16">
        <v>0.1066675766234233</v>
      </c>
      <c r="J126" s="18">
        <v>1.482894513339731E-2</v>
      </c>
      <c r="K126" s="17">
        <v>0.10395932261664723</v>
      </c>
      <c r="M126" s="10" t="s">
        <v>311</v>
      </c>
      <c r="N126" s="10" t="s">
        <v>312</v>
      </c>
      <c r="O126" s="16">
        <v>7.6507733993884447E-3</v>
      </c>
      <c r="P126" s="18">
        <v>1.5673421695100529E-4</v>
      </c>
      <c r="Q126" s="17">
        <v>1.3947698530129983E-3</v>
      </c>
      <c r="T126" s="10" t="s">
        <v>395</v>
      </c>
      <c r="U126" s="10" t="s">
        <v>396</v>
      </c>
      <c r="V126" s="16">
        <v>1.3136104278018429E-2</v>
      </c>
      <c r="W126" s="18">
        <v>-3.2143292991574464E-3</v>
      </c>
      <c r="X126" s="17">
        <v>0.31523723075488125</v>
      </c>
      <c r="Y126" s="19">
        <f t="shared" si="5"/>
        <v>0</v>
      </c>
      <c r="AB126" s="10" t="s">
        <v>455</v>
      </c>
      <c r="AC126" s="10" t="s">
        <v>456</v>
      </c>
      <c r="AD126" s="16">
        <v>5.6772887889495669E-4</v>
      </c>
      <c r="AE126" s="18">
        <v>5.0440793156795484E-6</v>
      </c>
      <c r="AF126" s="22">
        <v>5.7741635873699996E-5</v>
      </c>
      <c r="AG126" s="19">
        <v>6.0808151342039312E-4</v>
      </c>
      <c r="AH126" s="14">
        <f>INDEX('[2]Country Coding'!$AD$3:$AD$406,MATCH(AB126,[2]!nISO3,0))</f>
        <v>5</v>
      </c>
      <c r="AI126" s="14">
        <v>2</v>
      </c>
      <c r="AJ126" s="14">
        <v>1</v>
      </c>
      <c r="AK126" s="14">
        <v>2</v>
      </c>
    </row>
    <row r="127" spans="1:37">
      <c r="A127" s="10" t="s">
        <v>261</v>
      </c>
      <c r="B127" s="10" t="s">
        <v>262</v>
      </c>
      <c r="C127" s="16">
        <v>6.8522051934374206E-5</v>
      </c>
      <c r="D127" s="18">
        <v>2.4583577951070294E-5</v>
      </c>
      <c r="E127" s="17">
        <v>0.21481533590993551</v>
      </c>
      <c r="G127" s="10" t="s">
        <v>481</v>
      </c>
      <c r="H127" s="10" t="s">
        <v>482</v>
      </c>
      <c r="I127" s="16">
        <v>8.2724780503712625E-2</v>
      </c>
      <c r="J127" s="18">
        <v>1.6691006890287068E-2</v>
      </c>
      <c r="K127" s="17">
        <v>0.52121086505011194</v>
      </c>
      <c r="M127" s="10" t="s">
        <v>557</v>
      </c>
      <c r="N127" s="10" t="s">
        <v>558</v>
      </c>
      <c r="O127" s="16">
        <v>4.902775469503075E-5</v>
      </c>
      <c r="P127" s="18">
        <v>1.1620609862063177E-6</v>
      </c>
      <c r="Q127" s="17">
        <v>1.1912775815242482E-3</v>
      </c>
      <c r="T127" s="10" t="s">
        <v>499</v>
      </c>
      <c r="U127" s="10" t="s">
        <v>500</v>
      </c>
      <c r="V127" s="16">
        <v>1.0470212327355186E-2</v>
      </c>
      <c r="W127" s="18">
        <v>-2.4198319020964434E-3</v>
      </c>
      <c r="X127" s="17">
        <v>0.10362525252104272</v>
      </c>
      <c r="Y127" s="19">
        <f t="shared" si="5"/>
        <v>0</v>
      </c>
      <c r="AB127" s="10" t="s">
        <v>465</v>
      </c>
      <c r="AC127" s="10" t="s">
        <v>466</v>
      </c>
      <c r="AD127" s="16">
        <v>4.6430070879948626E-5</v>
      </c>
      <c r="AE127" s="18">
        <v>5.0034779638708297E-6</v>
      </c>
      <c r="AF127" s="22">
        <v>1.8947382717786621E-2</v>
      </c>
      <c r="AG127" s="19">
        <v>8.6457894590915264E-5</v>
      </c>
      <c r="AH127" s="14">
        <f>INDEX('[2]Country Coding'!$AD$3:$AD$406,MATCH(AB127,[2]!nISO3,0))</f>
        <v>5</v>
      </c>
      <c r="AI127" s="14">
        <v>2</v>
      </c>
      <c r="AJ127" s="14">
        <v>1</v>
      </c>
      <c r="AK127" s="14">
        <v>2</v>
      </c>
    </row>
    <row r="128" spans="1:37">
      <c r="A128" s="10" t="s">
        <v>557</v>
      </c>
      <c r="B128" s="10" t="s">
        <v>558</v>
      </c>
      <c r="C128" s="16">
        <v>4.902775469503075E-5</v>
      </c>
      <c r="D128" s="18">
        <v>1.1620609862063177E-6</v>
      </c>
      <c r="E128" s="17">
        <v>1.1912775815242482E-3</v>
      </c>
      <c r="G128" s="10" t="s">
        <v>245</v>
      </c>
      <c r="H128" s="10" t="s">
        <v>246</v>
      </c>
      <c r="I128" s="16">
        <v>5.4175757575757572E-2</v>
      </c>
      <c r="J128" s="18">
        <v>1.7153776263486652E-2</v>
      </c>
      <c r="K128" s="17">
        <v>0.25543071623731506</v>
      </c>
      <c r="M128" s="10" t="s">
        <v>279</v>
      </c>
      <c r="N128" s="10" t="s">
        <v>280</v>
      </c>
      <c r="O128" s="16">
        <v>4.2576862659141138E-3</v>
      </c>
      <c r="P128" s="18">
        <v>6.3131082280021517E-5</v>
      </c>
      <c r="Q128" s="17">
        <v>1.0647604069463214E-3</v>
      </c>
      <c r="T128" s="10" t="s">
        <v>285</v>
      </c>
      <c r="U128" s="10" t="s">
        <v>286</v>
      </c>
      <c r="V128" s="16">
        <v>1.0259993704752913E-2</v>
      </c>
      <c r="W128" s="18">
        <v>-4.5272620662030489E-3</v>
      </c>
      <c r="X128" s="17">
        <v>0.15279186029191644</v>
      </c>
      <c r="Y128" s="19">
        <f t="shared" si="5"/>
        <v>0</v>
      </c>
      <c r="AB128" s="10" t="s">
        <v>369</v>
      </c>
      <c r="AC128" s="10" t="s">
        <v>370</v>
      </c>
      <c r="AD128" s="16">
        <v>3.5640141491361722E-5</v>
      </c>
      <c r="AE128" s="18">
        <v>1.7844736516517085E-6</v>
      </c>
      <c r="AF128" s="22">
        <v>2.4478680207206702E-3</v>
      </c>
      <c r="AG128" s="19">
        <v>4.9915930704575392E-5</v>
      </c>
      <c r="AH128" s="14">
        <f>INDEX('[2]Country Coding'!$AD$3:$AD$406,MATCH(AB128,[2]!nISO3,0))</f>
        <v>5</v>
      </c>
      <c r="AI128" s="14">
        <v>2</v>
      </c>
      <c r="AJ128" s="14">
        <v>1</v>
      </c>
      <c r="AK128" s="14">
        <v>2</v>
      </c>
    </row>
    <row r="129" spans="1:37">
      <c r="A129" s="10" t="s">
        <v>373</v>
      </c>
      <c r="B129" s="10" t="s">
        <v>374</v>
      </c>
      <c r="C129" s="16">
        <v>4.698297952301392E-5</v>
      </c>
      <c r="D129" s="18">
        <v>1.1534759624696336E-5</v>
      </c>
      <c r="E129" s="17">
        <v>0.11296899824286633</v>
      </c>
      <c r="G129" s="10" t="s">
        <v>593</v>
      </c>
      <c r="H129" s="10" t="s">
        <v>594</v>
      </c>
      <c r="I129" s="16">
        <v>5.127978402576655E-2</v>
      </c>
      <c r="J129" s="18">
        <v>1.7436373397102623E-2</v>
      </c>
      <c r="K129" s="17">
        <v>0.22987237242502123</v>
      </c>
      <c r="M129" s="10" t="s">
        <v>269</v>
      </c>
      <c r="N129" s="10" t="s">
        <v>270</v>
      </c>
      <c r="O129" s="16">
        <v>8.6448091999178083E-4</v>
      </c>
      <c r="P129" s="18">
        <v>-2.2533317265418404E-5</v>
      </c>
      <c r="Q129" s="17">
        <v>8.9271433156777429E-4</v>
      </c>
      <c r="T129" s="10" t="s">
        <v>523</v>
      </c>
      <c r="U129" s="10" t="s">
        <v>524</v>
      </c>
      <c r="V129" s="16">
        <v>5.8355805026280034E-3</v>
      </c>
      <c r="W129" s="18">
        <v>-3.8592177762188946E-3</v>
      </c>
      <c r="X129" s="17">
        <v>0.49791615222541996</v>
      </c>
      <c r="Y129" s="19">
        <f t="shared" si="5"/>
        <v>0</v>
      </c>
      <c r="AB129" s="10" t="s">
        <v>327</v>
      </c>
      <c r="AC129" s="10" t="s">
        <v>328</v>
      </c>
      <c r="AD129" s="16">
        <v>2.5358184354000257E-6</v>
      </c>
      <c r="AE129" s="18">
        <v>1.2652092406606171E-6</v>
      </c>
      <c r="AF129" s="22">
        <v>0.17891113003975001</v>
      </c>
      <c r="AG129" s="19">
        <v>1.2657492360684962E-5</v>
      </c>
      <c r="AH129" s="14">
        <f>INDEX('[2]Country Coding'!$AD$3:$AD$406,MATCH(AB129,[2]!nISO3,0))</f>
        <v>5</v>
      </c>
      <c r="AI129" s="14">
        <v>2</v>
      </c>
      <c r="AJ129" s="14">
        <v>1</v>
      </c>
      <c r="AK129" s="14">
        <v>2</v>
      </c>
    </row>
    <row r="130" spans="1:37">
      <c r="A130" s="10" t="s">
        <v>465</v>
      </c>
      <c r="B130" s="10" t="s">
        <v>466</v>
      </c>
      <c r="C130" s="16">
        <v>4.6430070879948626E-5</v>
      </c>
      <c r="D130" s="18">
        <v>5.0034779638708297E-6</v>
      </c>
      <c r="E130" s="17">
        <v>1.8947382717786621E-2</v>
      </c>
      <c r="G130" s="10" t="s">
        <v>351</v>
      </c>
      <c r="H130" s="10" t="s">
        <v>352</v>
      </c>
      <c r="I130" s="16">
        <v>4.6369865090192509E-2</v>
      </c>
      <c r="J130" s="18">
        <v>1.7544510901269201E-2</v>
      </c>
      <c r="K130" s="17">
        <v>0.35317180169101264</v>
      </c>
      <c r="M130" s="10" t="s">
        <v>219</v>
      </c>
      <c r="N130" s="10" t="s">
        <v>220</v>
      </c>
      <c r="O130" s="16">
        <v>1.7536023758245981E-2</v>
      </c>
      <c r="P130" s="18">
        <v>2.6312586619230502E-4</v>
      </c>
      <c r="Q130" s="17">
        <v>8.0430953534332318E-4</v>
      </c>
      <c r="T130" s="10" t="s">
        <v>419</v>
      </c>
      <c r="U130" s="10" t="s">
        <v>420</v>
      </c>
      <c r="V130" s="16">
        <v>5.1095266389384036E-3</v>
      </c>
      <c r="W130" s="18">
        <v>-9.9443136141452618E-4</v>
      </c>
      <c r="X130" s="17">
        <v>3.2590645448017569E-2</v>
      </c>
      <c r="Y130" s="19">
        <f t="shared" si="5"/>
        <v>0</v>
      </c>
      <c r="AB130" s="10" t="s">
        <v>359</v>
      </c>
      <c r="AC130" s="10" t="s">
        <v>360</v>
      </c>
      <c r="AD130" s="16">
        <v>3.7051740108508667E-5</v>
      </c>
      <c r="AE130" s="18">
        <v>-8.852651703949472E-6</v>
      </c>
      <c r="AF130" s="22">
        <v>4.1027825099375331E-2</v>
      </c>
      <c r="AG130" s="19">
        <v>0</v>
      </c>
      <c r="AH130" s="14">
        <f>INDEX('[2]Country Coding'!$AD$3:$AD$406,MATCH(AB130,[2]!nISO3,0))</f>
        <v>5</v>
      </c>
      <c r="AI130" s="14">
        <v>2</v>
      </c>
      <c r="AJ130" s="14">
        <v>1</v>
      </c>
      <c r="AK130" s="14">
        <v>2</v>
      </c>
    </row>
    <row r="131" spans="1:37">
      <c r="A131" s="10" t="s">
        <v>359</v>
      </c>
      <c r="B131" s="10" t="s">
        <v>360</v>
      </c>
      <c r="C131" s="16">
        <v>3.7051740108508667E-5</v>
      </c>
      <c r="D131" s="18">
        <v>-8.852651703949472E-6</v>
      </c>
      <c r="E131" s="17">
        <v>4.1027825099375331E-2</v>
      </c>
      <c r="G131" s="10" t="s">
        <v>549</v>
      </c>
      <c r="H131" s="10" t="s">
        <v>550</v>
      </c>
      <c r="I131" s="16">
        <v>5.2544249375475194E-2</v>
      </c>
      <c r="J131" s="18">
        <v>1.814162734699859E-2</v>
      </c>
      <c r="K131" s="17">
        <v>0.51783715527672303</v>
      </c>
      <c r="M131" s="10" t="s">
        <v>227</v>
      </c>
      <c r="N131" s="10" t="s">
        <v>228</v>
      </c>
      <c r="O131" s="16">
        <v>3.3387046915775528E-2</v>
      </c>
      <c r="P131" s="18">
        <v>7.804017545783936E-4</v>
      </c>
      <c r="Q131" s="17">
        <v>4.2950831676908567E-4</v>
      </c>
      <c r="T131" s="10" t="s">
        <v>429</v>
      </c>
      <c r="U131" s="10" t="s">
        <v>430</v>
      </c>
      <c r="V131" s="16">
        <v>4.8455047368090838E-3</v>
      </c>
      <c r="W131" s="18">
        <v>-3.2367719234201349E-3</v>
      </c>
      <c r="X131" s="17">
        <v>0.41715059096471879</v>
      </c>
      <c r="Y131" s="19">
        <f t="shared" ref="Y131:Y137" si="6">MAX(V131+8*W131,0)</f>
        <v>0</v>
      </c>
      <c r="AB131" s="10" t="s">
        <v>271</v>
      </c>
      <c r="AC131" s="10" t="s">
        <v>272</v>
      </c>
      <c r="AD131" s="16">
        <v>2.0968831793890025E-4</v>
      </c>
      <c r="AE131" s="18">
        <v>-1.6600508671495659E-5</v>
      </c>
      <c r="AF131" s="22">
        <v>4.7151356077814642E-2</v>
      </c>
      <c r="AG131" s="19">
        <v>7.6884248566934984E-5</v>
      </c>
      <c r="AH131" s="14">
        <f>INDEX('[2]Country Coding'!$AD$3:$AD$406,MATCH(AB131,[2]!nISO3,0))</f>
        <v>5</v>
      </c>
      <c r="AI131" s="14">
        <v>2</v>
      </c>
      <c r="AJ131" s="14">
        <v>1</v>
      </c>
      <c r="AK131" s="14">
        <v>2</v>
      </c>
    </row>
    <row r="132" spans="1:37">
      <c r="A132" s="10" t="s">
        <v>369</v>
      </c>
      <c r="B132" s="10" t="s">
        <v>370</v>
      </c>
      <c r="C132" s="16">
        <v>3.5640141491361722E-5</v>
      </c>
      <c r="D132" s="18">
        <v>1.7844736516517085E-6</v>
      </c>
      <c r="E132" s="17">
        <v>2.4478680207206702E-3</v>
      </c>
      <c r="G132" s="10" t="s">
        <v>345</v>
      </c>
      <c r="H132" s="10" t="s">
        <v>346</v>
      </c>
      <c r="I132" s="16">
        <v>2.9003182639916057E-2</v>
      </c>
      <c r="J132" s="18">
        <v>1.8471802653924303E-2</v>
      </c>
      <c r="K132" s="17">
        <v>0.42708539182668914</v>
      </c>
      <c r="M132" s="10" t="s">
        <v>331</v>
      </c>
      <c r="N132" s="10" t="s">
        <v>332</v>
      </c>
      <c r="O132" s="16">
        <v>5.5650083724950034E-4</v>
      </c>
      <c r="P132" s="18">
        <v>8.5207344514389191E-6</v>
      </c>
      <c r="Q132" s="17">
        <v>3.1321141357417348E-4</v>
      </c>
      <c r="T132" s="10" t="s">
        <v>399</v>
      </c>
      <c r="U132" s="10" t="s">
        <v>400</v>
      </c>
      <c r="V132" s="16">
        <v>1.3970037453183524E-3</v>
      </c>
      <c r="W132" s="18">
        <v>-1.9268809537481896E-4</v>
      </c>
      <c r="X132" s="17">
        <v>1.9819593803890381E-2</v>
      </c>
      <c r="Y132" s="19">
        <f t="shared" si="6"/>
        <v>0</v>
      </c>
      <c r="AB132" s="10" t="s">
        <v>457</v>
      </c>
      <c r="AC132" s="10" t="s">
        <v>458</v>
      </c>
      <c r="AD132" s="16">
        <v>2.9989584245928609E-4</v>
      </c>
      <c r="AE132" s="18">
        <v>-7.0168732429975729E-5</v>
      </c>
      <c r="AF132" s="22">
        <v>0.3536691812395365</v>
      </c>
      <c r="AG132" s="19">
        <v>0</v>
      </c>
      <c r="AH132" s="14">
        <f>INDEX('[2]Country Coding'!$AD$3:$AD$406,MATCH(AB132,[2]!nISO3,0))</f>
        <v>5</v>
      </c>
      <c r="AI132" s="14">
        <v>2</v>
      </c>
      <c r="AJ132" s="14">
        <v>1</v>
      </c>
      <c r="AK132" s="14">
        <v>2</v>
      </c>
    </row>
    <row r="133" spans="1:37">
      <c r="A133" s="10" t="s">
        <v>299</v>
      </c>
      <c r="B133" s="10" t="s">
        <v>300</v>
      </c>
      <c r="C133" s="16">
        <v>3.2148597963922123E-5</v>
      </c>
      <c r="D133" s="18">
        <v>8.7187022019325061E-6</v>
      </c>
      <c r="E133" s="17">
        <v>6.2931516554934105E-2</v>
      </c>
      <c r="G133" s="10" t="s">
        <v>277</v>
      </c>
      <c r="H133" s="10" t="s">
        <v>278</v>
      </c>
      <c r="I133" s="16">
        <v>5.0110479225619758E-2</v>
      </c>
      <c r="J133" s="18">
        <v>1.8510753784783947E-2</v>
      </c>
      <c r="K133" s="17">
        <v>0.33197404729133512</v>
      </c>
      <c r="M133" s="10" t="s">
        <v>249</v>
      </c>
      <c r="N133" s="10" t="s">
        <v>250</v>
      </c>
      <c r="O133" s="16">
        <v>4.1356184798807755E-3</v>
      </c>
      <c r="P133" s="18">
        <v>4.4334906582511813E-5</v>
      </c>
      <c r="Q133" s="17">
        <v>8.5548299599851535E-5</v>
      </c>
      <c r="T133" s="10" t="s">
        <v>289</v>
      </c>
      <c r="U133" s="10" t="s">
        <v>290</v>
      </c>
      <c r="V133" s="16">
        <v>1.0903875951994619E-3</v>
      </c>
      <c r="W133" s="18">
        <v>-4.6672814964609469E-4</v>
      </c>
      <c r="X133" s="17">
        <v>0.51211142490114991</v>
      </c>
      <c r="Y133" s="19">
        <f t="shared" si="6"/>
        <v>0</v>
      </c>
      <c r="AB133" s="10" t="s">
        <v>573</v>
      </c>
      <c r="AC133" s="10" t="s">
        <v>574</v>
      </c>
      <c r="AD133" s="16">
        <v>1.6249177376463013E-4</v>
      </c>
      <c r="AE133" s="18">
        <v>4.2290907257095029E-5</v>
      </c>
      <c r="AF133" s="22">
        <v>5.9792389226817143E-2</v>
      </c>
      <c r="AG133" s="19">
        <v>5.0081903182139036E-4</v>
      </c>
      <c r="AH133" s="14">
        <f>INDEX('[2]Country Coding'!$AD$3:$AD$406,MATCH(AB133,[2]!nISO3,0))</f>
        <v>7</v>
      </c>
      <c r="AI133" s="14">
        <v>2</v>
      </c>
      <c r="AJ133" s="14">
        <v>1</v>
      </c>
      <c r="AK133" s="14">
        <v>2</v>
      </c>
    </row>
    <row r="134" spans="1:37">
      <c r="A134" s="10" t="s">
        <v>541</v>
      </c>
      <c r="B134" s="10" t="s">
        <v>542</v>
      </c>
      <c r="C134" s="16">
        <v>2.7543854606769558E-5</v>
      </c>
      <c r="D134" s="18">
        <v>1.3080464549376011E-5</v>
      </c>
      <c r="E134" s="17">
        <v>0.17174141910119581</v>
      </c>
      <c r="G134" s="10" t="s">
        <v>281</v>
      </c>
      <c r="H134" s="10" t="s">
        <v>282</v>
      </c>
      <c r="I134" s="16">
        <v>9.1817612014988045E-2</v>
      </c>
      <c r="J134" s="18">
        <v>2.3017731577721964E-2</v>
      </c>
      <c r="K134" s="17">
        <v>0.68275963043625909</v>
      </c>
      <c r="M134" s="10" t="s">
        <v>455</v>
      </c>
      <c r="N134" s="10" t="s">
        <v>456</v>
      </c>
      <c r="O134" s="16">
        <v>5.6772887889495669E-4</v>
      </c>
      <c r="P134" s="18">
        <v>5.0440793156795484E-6</v>
      </c>
      <c r="Q134" s="17">
        <v>5.7741635873699996E-5</v>
      </c>
      <c r="T134" s="10" t="s">
        <v>559</v>
      </c>
      <c r="U134" s="10" t="s">
        <v>560</v>
      </c>
      <c r="V134" s="16">
        <v>1.0374322252256524E-3</v>
      </c>
      <c r="W134" s="18">
        <v>-2.0523843420165136E-4</v>
      </c>
      <c r="X134" s="17">
        <v>6.2909933942340096E-2</v>
      </c>
      <c r="Y134" s="19">
        <f t="shared" si="6"/>
        <v>0</v>
      </c>
      <c r="AB134" s="10" t="s">
        <v>529</v>
      </c>
      <c r="AC134" s="10" t="s">
        <v>530</v>
      </c>
      <c r="AD134" s="16">
        <v>5.5327654656012861E-3</v>
      </c>
      <c r="AE134" s="18">
        <v>-3.2104170784807626E-4</v>
      </c>
      <c r="AF134" s="22">
        <v>3.2239617786198158E-3</v>
      </c>
      <c r="AG134" s="19">
        <v>2.964431802816676E-3</v>
      </c>
      <c r="AH134" s="14">
        <f>INDEX('[2]Country Coding'!$AD$3:$AD$406,MATCH(AB134,[2]!nISO3,0))</f>
        <v>5</v>
      </c>
      <c r="AI134" s="14">
        <v>2</v>
      </c>
      <c r="AJ134" s="14">
        <v>2</v>
      </c>
      <c r="AK134" s="14">
        <v>2</v>
      </c>
    </row>
    <row r="135" spans="1:37">
      <c r="A135" s="10" t="s">
        <v>243</v>
      </c>
      <c r="B135" s="10" t="s">
        <v>244</v>
      </c>
      <c r="C135" s="16">
        <v>1.9496988757412823E-5</v>
      </c>
      <c r="D135" s="18">
        <v>5.4972002532293567E-6</v>
      </c>
      <c r="E135" s="17">
        <v>0.20005518635942643</v>
      </c>
      <c r="G135" s="10" t="s">
        <v>537</v>
      </c>
      <c r="H135" s="10" t="s">
        <v>538</v>
      </c>
      <c r="I135" s="16">
        <v>0.13521475702736652</v>
      </c>
      <c r="J135" s="18">
        <v>2.4406557952962166E-2</v>
      </c>
      <c r="K135" s="17">
        <v>8.4658127153555238E-2</v>
      </c>
      <c r="M135" s="10" t="s">
        <v>391</v>
      </c>
      <c r="N135" s="10" t="s">
        <v>392</v>
      </c>
      <c r="O135" s="16">
        <v>4.4238000442380006E-6</v>
      </c>
      <c r="P135" s="18">
        <v>3.1087180890088072E-8</v>
      </c>
      <c r="Q135" s="17">
        <v>3.5491198182850423E-5</v>
      </c>
      <c r="T135" s="10" t="s">
        <v>457</v>
      </c>
      <c r="U135" s="10" t="s">
        <v>458</v>
      </c>
      <c r="V135" s="16">
        <v>2.9989584245928609E-4</v>
      </c>
      <c r="W135" s="18">
        <v>-7.0168732429975729E-5</v>
      </c>
      <c r="X135" s="17">
        <v>0.3536691812395365</v>
      </c>
      <c r="Y135" s="19">
        <f t="shared" si="6"/>
        <v>0</v>
      </c>
      <c r="AB135" s="26" t="s">
        <v>233</v>
      </c>
      <c r="AC135" s="26" t="s">
        <v>234</v>
      </c>
      <c r="AD135" s="16">
        <v>3.4920634920634921E-3</v>
      </c>
      <c r="AE135" s="18">
        <v>1.7032733025066924E-3</v>
      </c>
      <c r="AF135" s="22">
        <v>0.34266458011925999</v>
      </c>
      <c r="AG135" s="19">
        <v>1.711824991211703E-2</v>
      </c>
      <c r="AH135" s="14">
        <f>INDEX('[2]Country Coding'!$AD$3:$AD$406,MATCH(AB135,[2]!nISO3,0))</f>
        <v>4</v>
      </c>
      <c r="AI135" s="14">
        <v>2</v>
      </c>
      <c r="AJ135" s="14">
        <v>2</v>
      </c>
      <c r="AK135" s="14">
        <v>3</v>
      </c>
    </row>
    <row r="136" spans="1:37">
      <c r="A136" s="10" t="s">
        <v>391</v>
      </c>
      <c r="B136" s="10" t="s">
        <v>392</v>
      </c>
      <c r="C136" s="16">
        <v>4.4238000442380006E-6</v>
      </c>
      <c r="D136" s="18">
        <v>3.1087180890088072E-8</v>
      </c>
      <c r="E136" s="17">
        <v>3.5491198182850423E-5</v>
      </c>
      <c r="G136" s="10" t="s">
        <v>383</v>
      </c>
      <c r="H136" s="10" t="s">
        <v>384</v>
      </c>
      <c r="I136" s="16">
        <v>8.0112079792635349E-2</v>
      </c>
      <c r="J136" s="18">
        <v>2.4699157539846424E-2</v>
      </c>
      <c r="K136" s="17">
        <v>0.25482482603535644</v>
      </c>
      <c r="M136" s="10" t="s">
        <v>221</v>
      </c>
      <c r="N136" s="10" t="s">
        <v>222</v>
      </c>
      <c r="O136" s="16">
        <v>7.0248837582170917E-2</v>
      </c>
      <c r="P136" s="18">
        <v>-2.5339363456910292E-4</v>
      </c>
      <c r="Q136" s="17">
        <v>3.1926541431896373E-5</v>
      </c>
      <c r="T136" s="10" t="s">
        <v>313</v>
      </c>
      <c r="U136" s="10" t="s">
        <v>314</v>
      </c>
      <c r="V136" s="16">
        <v>1.8838779868517996E-4</v>
      </c>
      <c r="W136" s="18">
        <v>-4.0147056327781856E-5</v>
      </c>
      <c r="X136" s="17">
        <v>7.2863523187042242E-2</v>
      </c>
      <c r="Y136" s="19">
        <f t="shared" si="6"/>
        <v>0</v>
      </c>
      <c r="AB136" s="26" t="s">
        <v>575</v>
      </c>
      <c r="AC136" s="26" t="s">
        <v>576</v>
      </c>
      <c r="AD136" s="16">
        <v>3.7780962217264513E-3</v>
      </c>
      <c r="AE136" s="18">
        <v>2.1009738752224933E-3</v>
      </c>
      <c r="AF136" s="22">
        <v>0.38323907073486302</v>
      </c>
      <c r="AG136" s="19">
        <v>2.0585887223506398E-2</v>
      </c>
      <c r="AH136" s="14">
        <f>INDEX('[2]Country Coding'!$AD$3:$AD$406,MATCH(AB136,[2]!nISO3,0))</f>
        <v>6</v>
      </c>
      <c r="AI136" s="14">
        <v>2</v>
      </c>
      <c r="AJ136" s="14">
        <v>2</v>
      </c>
      <c r="AK136" s="14">
        <v>3</v>
      </c>
    </row>
    <row r="137" spans="1:37">
      <c r="A137" s="10" t="s">
        <v>327</v>
      </c>
      <c r="B137" s="10" t="s">
        <v>328</v>
      </c>
      <c r="C137" s="16">
        <v>2.5358184354000257E-6</v>
      </c>
      <c r="D137" s="18">
        <v>1.2652092406606171E-6</v>
      </c>
      <c r="E137" s="17">
        <v>0.17891113003975001</v>
      </c>
      <c r="G137" s="10" t="s">
        <v>461</v>
      </c>
      <c r="H137" s="10" t="s">
        <v>462</v>
      </c>
      <c r="I137" s="16">
        <v>0.14543498717934808</v>
      </c>
      <c r="J137" s="18">
        <v>5.2649712357371883E-2</v>
      </c>
      <c r="K137" s="17">
        <v>0.44994567891953752</v>
      </c>
      <c r="M137" s="10" t="s">
        <v>239</v>
      </c>
      <c r="N137" s="10" t="s">
        <v>240</v>
      </c>
      <c r="O137" s="16">
        <v>1.5010505050505052E-3</v>
      </c>
      <c r="P137" s="18">
        <v>2.9659284497444683E-6</v>
      </c>
      <c r="Q137" s="17">
        <v>1.4517281330357441E-5</v>
      </c>
      <c r="T137" s="10" t="s">
        <v>359</v>
      </c>
      <c r="U137" s="10" t="s">
        <v>360</v>
      </c>
      <c r="V137" s="16">
        <v>3.7051740108508667E-5</v>
      </c>
      <c r="W137" s="18">
        <v>-8.852651703949472E-6</v>
      </c>
      <c r="X137" s="17">
        <v>4.1027825099375331E-2</v>
      </c>
      <c r="Y137" s="19">
        <f t="shared" si="6"/>
        <v>0</v>
      </c>
      <c r="AB137" s="27" t="s">
        <v>227</v>
      </c>
      <c r="AC137" s="27" t="s">
        <v>228</v>
      </c>
      <c r="AD137" s="16">
        <v>3.3387046915775528E-2</v>
      </c>
      <c r="AE137" s="18">
        <v>7.804017545783936E-4</v>
      </c>
      <c r="AF137" s="22">
        <v>4.2950831676908567E-4</v>
      </c>
      <c r="AG137" s="19">
        <v>3.9630260952402678E-2</v>
      </c>
      <c r="AH137" s="14">
        <f>INDEX('[2]Country Coding'!$AD$3:$AD$406,MATCH(AB137,[2]!nISO3,0))</f>
        <v>4</v>
      </c>
      <c r="AI137" s="14">
        <v>2</v>
      </c>
      <c r="AJ137" s="14">
        <v>3</v>
      </c>
      <c r="AK137" s="14">
        <v>2</v>
      </c>
    </row>
  </sheetData>
  <sortState ref="BA4:BB107">
    <sortCondition descending="1" ref="BB4:BB107"/>
  </sortState>
  <conditionalFormatting sqref="K3:K137">
    <cfRule type="aboveAverage" dxfId="23" priority="20"/>
    <cfRule type="expression" dxfId="22" priority="21">
      <formula>"&gt;.3"</formula>
    </cfRule>
  </conditionalFormatting>
  <conditionalFormatting sqref="X3:X137">
    <cfRule type="aboveAverage" dxfId="21" priority="19"/>
  </conditionalFormatting>
  <conditionalFormatting sqref="E3:E137">
    <cfRule type="top10" dxfId="20" priority="17" rank="25"/>
    <cfRule type="top10" dxfId="19" priority="18" percent="1" rank="10"/>
  </conditionalFormatting>
  <conditionalFormatting sqref="C3:C137">
    <cfRule type="top10" dxfId="18" priority="16" percent="1" rank="20"/>
  </conditionalFormatting>
  <conditionalFormatting sqref="AF3:AF137">
    <cfRule type="top10" dxfId="17" priority="13" percent="1" rank="30"/>
    <cfRule type="expression" dxfId="16" priority="14">
      <formula>"&gt;0.3"</formula>
    </cfRule>
  </conditionalFormatting>
  <conditionalFormatting sqref="AR8:AR18">
    <cfRule type="top10" dxfId="15" priority="11" percent="1" rank="30"/>
    <cfRule type="expression" dxfId="14" priority="12">
      <formula>"&gt;0.3"</formula>
    </cfRule>
  </conditionalFormatting>
  <conditionalFormatting sqref="AR19:AR24">
    <cfRule type="top10" dxfId="13" priority="9" percent="1" rank="30"/>
    <cfRule type="expression" dxfId="12" priority="10">
      <formula>"&gt;0.3"</formula>
    </cfRule>
  </conditionalFormatting>
  <conditionalFormatting sqref="AR25:AR52">
    <cfRule type="top10" dxfId="11" priority="7" percent="1" rank="30"/>
    <cfRule type="expression" dxfId="10" priority="8">
      <formula>"&gt;0.3"</formula>
    </cfRule>
  </conditionalFormatting>
  <conditionalFormatting sqref="AR53:AR82">
    <cfRule type="top10" dxfId="9" priority="5" percent="1" rank="30"/>
    <cfRule type="expression" dxfId="8" priority="6">
      <formula>"&gt;0.3"</formula>
    </cfRule>
  </conditionalFormatting>
  <conditionalFormatting sqref="AR83:AR103">
    <cfRule type="top10" dxfId="7" priority="3" percent="1" rank="30"/>
    <cfRule type="expression" dxfId="6" priority="4">
      <formula>"&gt;0.3"</formula>
    </cfRule>
  </conditionalFormatting>
  <conditionalFormatting sqref="AR3:AR7">
    <cfRule type="top10" dxfId="5" priority="1" percent="1" rank="30"/>
    <cfRule type="expression" dxfId="4" priority="2">
      <formula>"&gt;0.3"</formula>
    </cfRule>
  </conditionalFormatting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M46" sqref="M46"/>
    </sheetView>
  </sheetViews>
  <sheetFormatPr baseColWidth="10" defaultRowHeight="12" x14ac:dyDescent="0"/>
  <sheetData>
    <row r="2" spans="1:4" ht="48">
      <c r="A2" s="6" t="s">
        <v>639</v>
      </c>
      <c r="B2" s="6" t="s">
        <v>641</v>
      </c>
      <c r="C2" s="6" t="s">
        <v>637</v>
      </c>
      <c r="D2" s="6" t="s">
        <v>638</v>
      </c>
    </row>
    <row r="3" spans="1:4">
      <c r="A3" s="10" t="s">
        <v>461</v>
      </c>
      <c r="B3" s="16">
        <v>0.14543498717934808</v>
      </c>
      <c r="C3" s="18">
        <v>5.2649712357371883E-2</v>
      </c>
      <c r="D3" s="17">
        <v>0.44994567891953752</v>
      </c>
    </row>
    <row r="4" spans="1:4">
      <c r="A4" s="10" t="s">
        <v>537</v>
      </c>
      <c r="B4" s="16">
        <v>0.13521475702736652</v>
      </c>
      <c r="C4" s="18">
        <v>2.4406557952962166E-2</v>
      </c>
      <c r="D4" s="17">
        <v>8.4658127153555238E-2</v>
      </c>
    </row>
    <row r="5" spans="1:4">
      <c r="A5" s="10" t="s">
        <v>237</v>
      </c>
      <c r="B5" s="16">
        <v>0.11075515983650584</v>
      </c>
      <c r="C5" s="18">
        <v>-1.0275476370926465E-2</v>
      </c>
      <c r="D5" s="17">
        <v>8.369085855475282E-2</v>
      </c>
    </row>
    <row r="6" spans="1:4">
      <c r="A6" s="10" t="s">
        <v>415</v>
      </c>
      <c r="B6" s="16">
        <v>0.1066675766234233</v>
      </c>
      <c r="C6" s="18">
        <v>1.482894513339731E-2</v>
      </c>
      <c r="D6" s="17">
        <v>0.10395932261664723</v>
      </c>
    </row>
    <row r="7" spans="1:4">
      <c r="A7" s="10" t="s">
        <v>281</v>
      </c>
      <c r="B7" s="16">
        <v>9.1817612014988045E-2</v>
      </c>
      <c r="C7" s="18">
        <v>2.3017731577721964E-2</v>
      </c>
      <c r="D7" s="17">
        <v>0.68275963043625909</v>
      </c>
    </row>
    <row r="8" spans="1:4">
      <c r="A8" s="10" t="s">
        <v>481</v>
      </c>
      <c r="B8" s="16">
        <v>8.2724780503712625E-2</v>
      </c>
      <c r="C8" s="18">
        <v>1.6691006890287068E-2</v>
      </c>
      <c r="D8" s="17">
        <v>0.52121086505011194</v>
      </c>
    </row>
    <row r="9" spans="1:4">
      <c r="A9" s="10" t="s">
        <v>383</v>
      </c>
      <c r="B9" s="16">
        <v>8.0112079792635349E-2</v>
      </c>
      <c r="C9" s="18">
        <v>2.4699157539846424E-2</v>
      </c>
      <c r="D9" s="17">
        <v>0.25482482603535644</v>
      </c>
    </row>
    <row r="10" spans="1:4">
      <c r="A10" s="10" t="s">
        <v>445</v>
      </c>
      <c r="B10" s="16">
        <v>7.5781123548796958E-2</v>
      </c>
      <c r="C10" s="18">
        <v>-9.6989873983041111E-3</v>
      </c>
      <c r="D10" s="17">
        <v>0.47695531730483542</v>
      </c>
    </row>
    <row r="11" spans="1:4">
      <c r="A11" s="10" t="s">
        <v>427</v>
      </c>
      <c r="B11" s="16">
        <v>7.3943946232147395E-2</v>
      </c>
      <c r="C11" s="18">
        <v>2.67606352773448E-3</v>
      </c>
      <c r="D11" s="17">
        <v>5.1841148526403577E-3</v>
      </c>
    </row>
    <row r="12" spans="1:4">
      <c r="A12" s="10" t="s">
        <v>361</v>
      </c>
      <c r="B12" s="16">
        <v>7.1131951656235468E-2</v>
      </c>
      <c r="C12" s="18">
        <v>-5.3858282376832347E-3</v>
      </c>
      <c r="D12" s="17">
        <v>3.7840777570823762E-2</v>
      </c>
    </row>
    <row r="13" spans="1:4">
      <c r="A13" s="10" t="s">
        <v>221</v>
      </c>
      <c r="B13" s="16">
        <v>7.0248837582170917E-2</v>
      </c>
      <c r="C13" s="18">
        <v>-2.5339363456910292E-4</v>
      </c>
      <c r="D13" s="17">
        <v>3.1926541431896373E-5</v>
      </c>
    </row>
    <row r="14" spans="1:4">
      <c r="A14" s="10" t="s">
        <v>533</v>
      </c>
      <c r="B14" s="16">
        <v>5.9379850972249265E-2</v>
      </c>
      <c r="C14" s="18">
        <v>-2.9279226545713883E-3</v>
      </c>
      <c r="D14" s="17">
        <v>1.2337184173446468E-2</v>
      </c>
    </row>
    <row r="15" spans="1:4">
      <c r="A15" s="10" t="s">
        <v>325</v>
      </c>
      <c r="B15" s="16">
        <v>5.851381321097409E-2</v>
      </c>
      <c r="C15" s="18">
        <v>-9.202139615432153E-3</v>
      </c>
      <c r="D15" s="17">
        <v>9.4772638951996668E-2</v>
      </c>
    </row>
    <row r="16" spans="1:4">
      <c r="A16" s="10" t="s">
        <v>555</v>
      </c>
      <c r="B16" s="16">
        <v>5.6268491365265558E-2</v>
      </c>
      <c r="C16" s="18">
        <v>-3.3470265245186932E-2</v>
      </c>
      <c r="D16" s="17">
        <v>0.36873939037027742</v>
      </c>
    </row>
    <row r="17" spans="1:4">
      <c r="A17" s="10" t="s">
        <v>323</v>
      </c>
      <c r="B17" s="16">
        <v>5.5931818927950974E-2</v>
      </c>
      <c r="C17" s="18">
        <v>1.2062238836680185E-2</v>
      </c>
      <c r="D17" s="17">
        <v>0.37666106080237327</v>
      </c>
    </row>
    <row r="18" spans="1:4">
      <c r="A18" s="10" t="s">
        <v>501</v>
      </c>
      <c r="B18" s="16">
        <v>5.5718475073313789E-2</v>
      </c>
      <c r="C18" s="18">
        <v>-1.3408803648953124E-2</v>
      </c>
      <c r="D18" s="17">
        <v>4.2310676017020932E-2</v>
      </c>
    </row>
    <row r="19" spans="1:4">
      <c r="A19" s="10" t="s">
        <v>245</v>
      </c>
      <c r="B19" s="16">
        <v>5.4175757575757572E-2</v>
      </c>
      <c r="C19" s="18">
        <v>1.7153776263486652E-2</v>
      </c>
      <c r="D19" s="17">
        <v>0.25543071623731506</v>
      </c>
    </row>
    <row r="20" spans="1:4">
      <c r="A20" s="10" t="s">
        <v>549</v>
      </c>
      <c r="B20" s="16">
        <v>5.2544249375475194E-2</v>
      </c>
      <c r="C20" s="18">
        <v>1.814162734699859E-2</v>
      </c>
      <c r="D20" s="17">
        <v>0.51783715527672303</v>
      </c>
    </row>
    <row r="21" spans="1:4">
      <c r="A21" s="10" t="s">
        <v>247</v>
      </c>
      <c r="B21" s="16">
        <v>5.202983593157004E-2</v>
      </c>
      <c r="C21" s="18">
        <v>-2.4730335619540917E-3</v>
      </c>
      <c r="D21" s="17">
        <v>8.5921723244713165E-3</v>
      </c>
    </row>
    <row r="22" spans="1:4">
      <c r="A22" s="10" t="s">
        <v>401</v>
      </c>
      <c r="B22" s="16">
        <v>5.1459922277102894E-2</v>
      </c>
      <c r="C22" s="18">
        <v>1.0647560519528603E-2</v>
      </c>
      <c r="D22" s="17">
        <v>0.20244751174536096</v>
      </c>
    </row>
    <row r="23" spans="1:4">
      <c r="A23" s="10" t="s">
        <v>593</v>
      </c>
      <c r="B23" s="16">
        <v>5.127978402576655E-2</v>
      </c>
      <c r="C23" s="18">
        <v>1.7436373397102623E-2</v>
      </c>
      <c r="D23" s="17">
        <v>0.22987237242502123</v>
      </c>
    </row>
    <row r="24" spans="1:4">
      <c r="A24" s="10" t="s">
        <v>581</v>
      </c>
      <c r="B24" s="16">
        <v>5.089574000878349E-2</v>
      </c>
      <c r="C24" s="18">
        <v>-2.0914652618324567E-2</v>
      </c>
      <c r="D24" s="17">
        <v>0.17397004496881779</v>
      </c>
    </row>
    <row r="25" spans="1:4">
      <c r="A25" s="10" t="s">
        <v>277</v>
      </c>
      <c r="B25" s="16">
        <v>5.0110479225619758E-2</v>
      </c>
      <c r="C25" s="18">
        <v>1.8510753784783947E-2</v>
      </c>
      <c r="D25" s="17">
        <v>0.33197404729133512</v>
      </c>
    </row>
    <row r="26" spans="1:4">
      <c r="A26" s="10" t="s">
        <v>339</v>
      </c>
      <c r="B26" s="16">
        <v>4.9619284205005623E-2</v>
      </c>
      <c r="C26" s="18">
        <v>-1.8088405998327894E-2</v>
      </c>
      <c r="D26" s="17">
        <v>0.17919891767204296</v>
      </c>
    </row>
    <row r="27" spans="1:4">
      <c r="A27" s="10" t="s">
        <v>351</v>
      </c>
      <c r="B27" s="16">
        <v>4.6369865090192509E-2</v>
      </c>
      <c r="C27" s="18">
        <v>1.7544510901269201E-2</v>
      </c>
      <c r="D27" s="17">
        <v>0.35317180169101264</v>
      </c>
    </row>
    <row r="28" spans="1:4">
      <c r="A28" s="10" t="s">
        <v>212</v>
      </c>
      <c r="B28" s="16">
        <v>4.4053723305688866E-2</v>
      </c>
      <c r="C28" s="18">
        <v>-5.7029000042732947E-3</v>
      </c>
      <c r="D28" s="17">
        <v>1.8286778405013481E-2</v>
      </c>
    </row>
    <row r="29" spans="1:4">
      <c r="A29" s="10" t="s">
        <v>385</v>
      </c>
      <c r="B29" s="16">
        <v>4.249579124579124E-2</v>
      </c>
      <c r="C29" s="18">
        <v>1.0782314735945485E-2</v>
      </c>
      <c r="D29" s="17">
        <v>4.6450217907833671E-2</v>
      </c>
    </row>
    <row r="30" spans="1:4">
      <c r="A30" s="10" t="s">
        <v>307</v>
      </c>
      <c r="B30" s="16">
        <v>4.1658441558441561E-2</v>
      </c>
      <c r="C30" s="18">
        <v>-2.3244308225845705E-2</v>
      </c>
      <c r="D30" s="17">
        <v>0.43761642100024567</v>
      </c>
    </row>
    <row r="31" spans="1:4">
      <c r="A31" s="10" t="s">
        <v>251</v>
      </c>
      <c r="B31" s="16">
        <v>4.0782460311683692E-2</v>
      </c>
      <c r="C31" s="18">
        <v>-3.076280828751588E-3</v>
      </c>
      <c r="D31" s="17">
        <v>1.8834133095958439E-2</v>
      </c>
    </row>
    <row r="32" spans="1:4">
      <c r="A32" s="10" t="s">
        <v>531</v>
      </c>
      <c r="B32" s="16">
        <v>3.8427581298155836E-2</v>
      </c>
      <c r="C32" s="18">
        <v>-1.9645769649441931E-3</v>
      </c>
      <c r="D32" s="17">
        <v>3.126549308710843E-2</v>
      </c>
    </row>
    <row r="33" spans="1:4">
      <c r="A33" s="10" t="s">
        <v>509</v>
      </c>
      <c r="B33" s="16">
        <v>3.8030660693187966E-2</v>
      </c>
      <c r="C33" s="18">
        <v>-1.6759638942484032E-2</v>
      </c>
      <c r="D33" s="17">
        <v>0.40808598681935743</v>
      </c>
    </row>
    <row r="34" spans="1:4">
      <c r="A34" s="10" t="s">
        <v>355</v>
      </c>
      <c r="B34" s="16">
        <v>3.6252655478552345E-2</v>
      </c>
      <c r="C34" s="18">
        <v>1.1165413831349646E-2</v>
      </c>
      <c r="D34" s="17">
        <v>0.18200165889722403</v>
      </c>
    </row>
    <row r="35" spans="1:4">
      <c r="A35" s="10" t="s">
        <v>353</v>
      </c>
      <c r="B35" s="16">
        <v>3.5894221685588583E-2</v>
      </c>
      <c r="C35" s="18">
        <v>-3.1436604745819384E-3</v>
      </c>
      <c r="D35" s="17">
        <v>7.0482745140282702E-2</v>
      </c>
    </row>
    <row r="36" spans="1:4">
      <c r="A36" s="10" t="s">
        <v>227</v>
      </c>
      <c r="B36" s="16">
        <v>3.3387046915775528E-2</v>
      </c>
      <c r="C36" s="18">
        <v>7.804017545783936E-4</v>
      </c>
      <c r="D36" s="17">
        <v>4.2950831676908567E-4</v>
      </c>
    </row>
    <row r="37" spans="1:4">
      <c r="A37" s="10" t="s">
        <v>333</v>
      </c>
      <c r="B37" s="16">
        <v>3.2549882154882151E-2</v>
      </c>
      <c r="C37" s="18">
        <v>-8.1715782935831913E-3</v>
      </c>
      <c r="D37" s="17">
        <v>8.0343152957992131E-2</v>
      </c>
    </row>
    <row r="38" spans="1:4">
      <c r="A38" s="10" t="s">
        <v>413</v>
      </c>
      <c r="B38" s="16">
        <v>3.2450850187524444E-2</v>
      </c>
      <c r="C38" s="18">
        <v>4.3698148329601501E-3</v>
      </c>
      <c r="D38" s="17">
        <v>0.43762359416231078</v>
      </c>
    </row>
    <row r="39" spans="1:4">
      <c r="A39" s="10" t="s">
        <v>365</v>
      </c>
      <c r="B39" s="16">
        <v>3.2265216440809659E-2</v>
      </c>
      <c r="C39" s="18">
        <v>7.1041320527997975E-3</v>
      </c>
      <c r="D39" s="17">
        <v>3.9979440503338293E-2</v>
      </c>
    </row>
    <row r="40" spans="1:4">
      <c r="A40" s="10" t="s">
        <v>459</v>
      </c>
      <c r="B40" s="16">
        <v>3.106621526621527E-2</v>
      </c>
      <c r="C40" s="18">
        <v>4.3917403011525663E-3</v>
      </c>
      <c r="D40" s="17">
        <v>9.7252583846843418E-2</v>
      </c>
    </row>
    <row r="41" spans="1:4">
      <c r="A41" s="10" t="s">
        <v>375</v>
      </c>
      <c r="B41" s="16">
        <v>3.0388924240067498E-2</v>
      </c>
      <c r="C41" s="18">
        <v>-4.931960640443391E-3</v>
      </c>
      <c r="D41" s="17">
        <v>5.2183508771149946E-2</v>
      </c>
    </row>
    <row r="42" spans="1:4">
      <c r="A42" s="10" t="s">
        <v>585</v>
      </c>
      <c r="B42" s="16">
        <v>2.9350745737179846E-2</v>
      </c>
      <c r="C42" s="18">
        <v>-8.4832359349521387E-3</v>
      </c>
      <c r="D42" s="17">
        <v>0.41214053510709281</v>
      </c>
    </row>
    <row r="43" spans="1:4">
      <c r="A43" s="10" t="s">
        <v>345</v>
      </c>
      <c r="B43" s="16">
        <v>2.9003182639916057E-2</v>
      </c>
      <c r="C43" s="18">
        <v>1.8471802653924303E-2</v>
      </c>
      <c r="D43" s="17">
        <v>0.42708539182668914</v>
      </c>
    </row>
    <row r="44" spans="1:4">
      <c r="A44" s="10" t="s">
        <v>591</v>
      </c>
      <c r="B44" s="16">
        <v>2.5950005457150805E-2</v>
      </c>
      <c r="C44" s="18">
        <v>8.5035268032893432E-4</v>
      </c>
      <c r="D44" s="17">
        <v>2.8248226470205234E-3</v>
      </c>
    </row>
    <row r="45" spans="1:4">
      <c r="A45" s="10" t="s">
        <v>265</v>
      </c>
      <c r="B45" s="16">
        <v>2.5024296757304092E-2</v>
      </c>
      <c r="C45" s="18">
        <v>1.1883378144225121E-2</v>
      </c>
      <c r="D45" s="17">
        <v>0.39632347103846588</v>
      </c>
    </row>
    <row r="46" spans="1:4">
      <c r="A46" s="10" t="s">
        <v>469</v>
      </c>
      <c r="B46" s="16">
        <v>2.4297535722128113E-2</v>
      </c>
      <c r="C46" s="18">
        <v>8.4460029405477258E-3</v>
      </c>
      <c r="D46" s="17">
        <v>0.45622048812110527</v>
      </c>
    </row>
    <row r="47" spans="1:4">
      <c r="A47" s="10" t="s">
        <v>309</v>
      </c>
      <c r="B47" s="16">
        <v>2.4014778261248097E-2</v>
      </c>
      <c r="C47" s="18">
        <v>-5.8959200599454338E-3</v>
      </c>
      <c r="D47" s="17">
        <v>0.2565365154772401</v>
      </c>
    </row>
    <row r="48" spans="1:4">
      <c r="A48" s="10" t="s">
        <v>497</v>
      </c>
      <c r="B48" s="16">
        <v>2.3438735177865606E-2</v>
      </c>
      <c r="C48" s="18">
        <v>-1.4858251240648842E-2</v>
      </c>
      <c r="D48" s="17">
        <v>0.36926051399964038</v>
      </c>
    </row>
    <row r="49" spans="1:4">
      <c r="A49" s="10" t="s">
        <v>263</v>
      </c>
      <c r="B49" s="16">
        <v>2.3214357014558099E-2</v>
      </c>
      <c r="C49" s="18">
        <v>-5.1591785132432217E-3</v>
      </c>
      <c r="D49" s="17">
        <v>0.14409741786950184</v>
      </c>
    </row>
    <row r="50" spans="1:4">
      <c r="A50" s="10" t="s">
        <v>343</v>
      </c>
      <c r="B50" s="16">
        <v>2.1402791964589718E-2</v>
      </c>
      <c r="C50" s="18">
        <v>1.0409791742434392E-2</v>
      </c>
      <c r="D50" s="17">
        <v>0.17787436791581163</v>
      </c>
    </row>
    <row r="51" spans="1:4">
      <c r="A51" s="10" t="s">
        <v>291</v>
      </c>
      <c r="B51" s="16">
        <v>2.1381644419872049E-2</v>
      </c>
      <c r="C51" s="18">
        <v>2.9129938672689624E-3</v>
      </c>
      <c r="D51" s="17">
        <v>6.1847468223139634E-2</v>
      </c>
    </row>
    <row r="52" spans="1:4">
      <c r="A52" s="10" t="s">
        <v>479</v>
      </c>
      <c r="B52" s="16">
        <v>2.0417206584431243E-2</v>
      </c>
      <c r="C52" s="18">
        <v>4.9025150410239235E-3</v>
      </c>
      <c r="D52" s="17">
        <v>0.23749912674252971</v>
      </c>
    </row>
    <row r="53" spans="1:4">
      <c r="A53" s="10" t="s">
        <v>547</v>
      </c>
      <c r="B53" s="16">
        <v>2.0396408106903262E-2</v>
      </c>
      <c r="C53" s="18">
        <v>4.0014774729839019E-3</v>
      </c>
      <c r="D53" s="17">
        <v>0.13948385082237941</v>
      </c>
    </row>
    <row r="54" spans="1:4">
      <c r="A54" s="10" t="s">
        <v>421</v>
      </c>
      <c r="B54" s="16">
        <v>1.9550991633344575E-2</v>
      </c>
      <c r="C54" s="18">
        <v>2.4574591777868663E-3</v>
      </c>
      <c r="D54" s="17">
        <v>6.6235522873299341E-2</v>
      </c>
    </row>
    <row r="55" spans="1:4">
      <c r="A55" s="10" t="s">
        <v>527</v>
      </c>
      <c r="B55" s="16">
        <v>1.9095487475995373E-2</v>
      </c>
      <c r="C55" s="18">
        <v>6.856473492240364E-3</v>
      </c>
      <c r="D55" s="17">
        <v>0.14664726721679933</v>
      </c>
    </row>
    <row r="56" spans="1:4">
      <c r="A56" s="10" t="s">
        <v>453</v>
      </c>
      <c r="B56" s="16">
        <v>1.7666108946608947E-2</v>
      </c>
      <c r="C56" s="18">
        <v>-2.2540082136772934E-3</v>
      </c>
      <c r="D56" s="17">
        <v>7.6119584851969249E-2</v>
      </c>
    </row>
    <row r="57" spans="1:4">
      <c r="A57" s="10" t="s">
        <v>219</v>
      </c>
      <c r="B57" s="16">
        <v>1.7536023758245981E-2</v>
      </c>
      <c r="C57" s="18">
        <v>2.6312586619230502E-4</v>
      </c>
      <c r="D57" s="17">
        <v>8.0430953534332318E-4</v>
      </c>
    </row>
    <row r="58" spans="1:4">
      <c r="A58" s="10" t="s">
        <v>477</v>
      </c>
      <c r="B58" s="16">
        <v>1.5062866948223404E-2</v>
      </c>
      <c r="C58" s="18">
        <v>1.4457505068608111E-3</v>
      </c>
      <c r="D58" s="17">
        <v>0.10325849157122419</v>
      </c>
    </row>
    <row r="59" spans="1:4">
      <c r="A59" s="10" t="s">
        <v>493</v>
      </c>
      <c r="B59" s="16">
        <v>1.4867565186751234E-2</v>
      </c>
      <c r="C59" s="18">
        <v>3.0970731316772981E-3</v>
      </c>
      <c r="D59" s="17">
        <v>0.15034190891400781</v>
      </c>
    </row>
    <row r="60" spans="1:4">
      <c r="A60" s="10" t="s">
        <v>223</v>
      </c>
      <c r="B60" s="16">
        <v>1.4850969443992697E-2</v>
      </c>
      <c r="C60" s="18">
        <v>-4.8251175209442498E-3</v>
      </c>
      <c r="D60" s="17">
        <v>0.22417789550881301</v>
      </c>
    </row>
    <row r="61" spans="1:4">
      <c r="A61" s="10" t="s">
        <v>257</v>
      </c>
      <c r="B61" s="16">
        <v>1.427471249355817E-2</v>
      </c>
      <c r="C61" s="18">
        <v>-2.489624741227936E-3</v>
      </c>
      <c r="D61" s="17">
        <v>0.14933074155714862</v>
      </c>
    </row>
    <row r="62" spans="1:4">
      <c r="A62" s="10" t="s">
        <v>395</v>
      </c>
      <c r="B62" s="16">
        <v>1.3136104278018429E-2</v>
      </c>
      <c r="C62" s="18">
        <v>-3.2143292991574464E-3</v>
      </c>
      <c r="D62" s="17">
        <v>0.31523723075488125</v>
      </c>
    </row>
    <row r="63" spans="1:4">
      <c r="A63" s="10" t="s">
        <v>553</v>
      </c>
      <c r="B63" s="16">
        <v>1.1507135642135641E-2</v>
      </c>
      <c r="C63" s="18">
        <v>1.7326213038452176E-3</v>
      </c>
      <c r="D63" s="17">
        <v>0.13295978021960833</v>
      </c>
    </row>
    <row r="64" spans="1:4">
      <c r="A64" s="10" t="s">
        <v>475</v>
      </c>
      <c r="B64" s="16">
        <v>1.1292721130221129E-2</v>
      </c>
      <c r="C64" s="18">
        <v>2.6664716809015141E-3</v>
      </c>
      <c r="D64" s="17">
        <v>0.22203591991006255</v>
      </c>
    </row>
    <row r="65" spans="1:4">
      <c r="A65" s="10" t="s">
        <v>283</v>
      </c>
      <c r="B65" s="16">
        <v>1.1038710655612263E-2</v>
      </c>
      <c r="C65" s="18">
        <v>5.7858150193410866E-3</v>
      </c>
      <c r="D65" s="17">
        <v>0.63701989015262428</v>
      </c>
    </row>
    <row r="66" spans="1:4">
      <c r="A66" s="10" t="s">
        <v>499</v>
      </c>
      <c r="B66" s="16">
        <v>1.0470212327355186E-2</v>
      </c>
      <c r="C66" s="18">
        <v>-2.4198319020964434E-3</v>
      </c>
      <c r="D66" s="17">
        <v>0.10362525252104272</v>
      </c>
    </row>
    <row r="67" spans="1:4">
      <c r="A67" s="10" t="s">
        <v>285</v>
      </c>
      <c r="B67" s="16">
        <v>1.0259993704752913E-2</v>
      </c>
      <c r="C67" s="18">
        <v>-4.5272620662030489E-3</v>
      </c>
      <c r="D67" s="17">
        <v>0.15279186029191644</v>
      </c>
    </row>
    <row r="68" spans="1:4">
      <c r="A68" s="10" t="s">
        <v>495</v>
      </c>
      <c r="B68" s="16">
        <v>9.8347107438016522E-3</v>
      </c>
      <c r="C68" s="18">
        <v>1.7426823602292084E-3</v>
      </c>
      <c r="D68" s="17">
        <v>3.9133550814439956E-2</v>
      </c>
    </row>
    <row r="69" spans="1:4">
      <c r="A69" s="10" t="s">
        <v>349</v>
      </c>
      <c r="B69" s="16">
        <v>8.9777803157200138E-3</v>
      </c>
      <c r="C69" s="18">
        <v>4.0763990844340948E-3</v>
      </c>
      <c r="D69" s="17">
        <v>0.5579084708995069</v>
      </c>
    </row>
    <row r="70" spans="1:4">
      <c r="A70" s="10" t="s">
        <v>543</v>
      </c>
      <c r="B70" s="16">
        <v>8.6938999187275053E-3</v>
      </c>
      <c r="C70" s="18">
        <v>5.5406159313869481E-3</v>
      </c>
      <c r="D70" s="17">
        <v>0.3983812353973038</v>
      </c>
    </row>
    <row r="71" spans="1:4">
      <c r="A71" s="10" t="s">
        <v>311</v>
      </c>
      <c r="B71" s="16">
        <v>7.6507733993884447E-3</v>
      </c>
      <c r="C71" s="18">
        <v>1.5673421695100529E-4</v>
      </c>
      <c r="D71" s="17">
        <v>1.3947698530129983E-3</v>
      </c>
    </row>
    <row r="72" spans="1:4">
      <c r="A72" s="10" t="s">
        <v>567</v>
      </c>
      <c r="B72" s="16">
        <v>6.0499739537823597E-3</v>
      </c>
      <c r="C72" s="18">
        <v>7.8494648900265078E-4</v>
      </c>
      <c r="D72" s="17">
        <v>0.19442407846027271</v>
      </c>
    </row>
    <row r="73" spans="1:4">
      <c r="A73" s="10" t="s">
        <v>523</v>
      </c>
      <c r="B73" s="16">
        <v>5.8355805026280034E-3</v>
      </c>
      <c r="C73" s="18">
        <v>-3.8592177762188946E-3</v>
      </c>
      <c r="D73" s="17">
        <v>0.49791615222541996</v>
      </c>
    </row>
    <row r="74" spans="1:4">
      <c r="A74" s="10" t="s">
        <v>315</v>
      </c>
      <c r="B74" s="16">
        <v>5.7019144784081549E-3</v>
      </c>
      <c r="C74" s="18">
        <v>1.4802032015815854E-3</v>
      </c>
      <c r="D74" s="17">
        <v>0.17290813677776423</v>
      </c>
    </row>
    <row r="75" spans="1:4">
      <c r="A75" s="10" t="s">
        <v>273</v>
      </c>
      <c r="B75" s="16">
        <v>5.5620046620046626E-3</v>
      </c>
      <c r="C75" s="18">
        <v>6.7931136155156618E-4</v>
      </c>
      <c r="D75" s="17">
        <v>1.5976964732719447E-2</v>
      </c>
    </row>
    <row r="76" spans="1:4">
      <c r="A76" s="10" t="s">
        <v>431</v>
      </c>
      <c r="B76" s="16">
        <v>5.5456950741692495E-3</v>
      </c>
      <c r="C76" s="18">
        <v>2.3636465553168538E-3</v>
      </c>
      <c r="D76" s="17">
        <v>0.72360334593105158</v>
      </c>
    </row>
    <row r="77" spans="1:4">
      <c r="A77" s="10" t="s">
        <v>529</v>
      </c>
      <c r="B77" s="16">
        <v>5.5327654656012861E-3</v>
      </c>
      <c r="C77" s="18">
        <v>-3.2104170784807626E-4</v>
      </c>
      <c r="D77" s="17">
        <v>3.2239617786198158E-3</v>
      </c>
    </row>
    <row r="78" spans="1:4">
      <c r="A78" s="10" t="s">
        <v>447</v>
      </c>
      <c r="B78" s="16">
        <v>5.1314400405147106E-3</v>
      </c>
      <c r="C78" s="18">
        <v>2.6987602007713879E-3</v>
      </c>
      <c r="D78" s="17">
        <v>0.35193439446718933</v>
      </c>
    </row>
    <row r="79" spans="1:4">
      <c r="A79" s="10" t="s">
        <v>419</v>
      </c>
      <c r="B79" s="16">
        <v>5.1095266389384036E-3</v>
      </c>
      <c r="C79" s="18">
        <v>-9.9443136141452618E-4</v>
      </c>
      <c r="D79" s="17">
        <v>3.2590645448017569E-2</v>
      </c>
    </row>
    <row r="80" spans="1:4">
      <c r="A80" s="10" t="s">
        <v>429</v>
      </c>
      <c r="B80" s="16">
        <v>4.8455047368090838E-3</v>
      </c>
      <c r="C80" s="18">
        <v>-3.2367719234201349E-3</v>
      </c>
      <c r="D80" s="17">
        <v>0.41715059096471879</v>
      </c>
    </row>
    <row r="81" spans="1:4">
      <c r="A81" s="10" t="s">
        <v>379</v>
      </c>
      <c r="B81" s="16">
        <v>4.7261599424608825E-3</v>
      </c>
      <c r="C81" s="18">
        <v>1.0751812292154768E-3</v>
      </c>
      <c r="D81" s="17">
        <v>4.2007881875660971E-2</v>
      </c>
    </row>
    <row r="82" spans="1:4">
      <c r="A82" s="10" t="s">
        <v>473</v>
      </c>
      <c r="B82" s="16">
        <v>4.5946324182520497E-3</v>
      </c>
      <c r="C82" s="18">
        <v>7.5018442358810371E-4</v>
      </c>
      <c r="D82" s="17">
        <v>0.15653528793600791</v>
      </c>
    </row>
    <row r="83" spans="1:4">
      <c r="A83" s="10" t="s">
        <v>279</v>
      </c>
      <c r="B83" s="16">
        <v>4.2576862659141138E-3</v>
      </c>
      <c r="C83" s="18">
        <v>6.3131082280021517E-5</v>
      </c>
      <c r="D83" s="17">
        <v>1.0647604069463214E-3</v>
      </c>
    </row>
    <row r="84" spans="1:4">
      <c r="A84" s="10" t="s">
        <v>249</v>
      </c>
      <c r="B84" s="16">
        <v>4.1356184798807755E-3</v>
      </c>
      <c r="C84" s="18">
        <v>4.4334906582511813E-5</v>
      </c>
      <c r="D84" s="17">
        <v>8.5548299599851535E-5</v>
      </c>
    </row>
    <row r="85" spans="1:4">
      <c r="A85" s="10" t="s">
        <v>513</v>
      </c>
      <c r="B85" s="16">
        <v>3.8658008658008663E-3</v>
      </c>
      <c r="C85" s="18">
        <v>8.3163313593466893E-4</v>
      </c>
      <c r="D85" s="17">
        <v>4.7778700229036533E-2</v>
      </c>
    </row>
    <row r="86" spans="1:4">
      <c r="A86" s="10" t="s">
        <v>575</v>
      </c>
      <c r="B86" s="16">
        <v>3.7780962217264513E-3</v>
      </c>
      <c r="C86" s="18">
        <v>2.1009738752224933E-3</v>
      </c>
      <c r="D86" s="17">
        <v>0.38323907073486302</v>
      </c>
    </row>
    <row r="87" spans="1:4">
      <c r="A87" s="10" t="s">
        <v>233</v>
      </c>
      <c r="B87" s="16">
        <v>3.4920634920634921E-3</v>
      </c>
      <c r="C87" s="18">
        <v>1.7032733025066924E-3</v>
      </c>
      <c r="D87" s="17">
        <v>0.34266458011925999</v>
      </c>
    </row>
    <row r="88" spans="1:4">
      <c r="A88" s="10" t="s">
        <v>463</v>
      </c>
      <c r="B88" s="16">
        <v>3.2180857178738748E-3</v>
      </c>
      <c r="C88" s="18">
        <v>2.7669226608364013E-4</v>
      </c>
      <c r="D88" s="17">
        <v>2.4860552622182504E-2</v>
      </c>
    </row>
    <row r="89" spans="1:4">
      <c r="A89" s="10" t="s">
        <v>287</v>
      </c>
      <c r="B89" s="16">
        <v>3.1024079239483126E-3</v>
      </c>
      <c r="C89" s="18">
        <v>1.1045385353073639E-3</v>
      </c>
      <c r="D89" s="17">
        <v>0.27749021671926588</v>
      </c>
    </row>
    <row r="90" spans="1:4">
      <c r="A90" s="10" t="s">
        <v>535</v>
      </c>
      <c r="B90" s="16">
        <v>3.0569742367495181E-3</v>
      </c>
      <c r="C90" s="18">
        <v>1.7080159064372261E-3</v>
      </c>
      <c r="D90" s="17">
        <v>0.44304054116364733</v>
      </c>
    </row>
    <row r="91" spans="1:4">
      <c r="A91" s="10" t="s">
        <v>347</v>
      </c>
      <c r="B91" s="16">
        <v>2.8015209962112615E-3</v>
      </c>
      <c r="C91" s="18">
        <v>1.1708649202581149E-3</v>
      </c>
      <c r="D91" s="17">
        <v>0.36538701735052431</v>
      </c>
    </row>
    <row r="92" spans="1:4">
      <c r="A92" s="10" t="s">
        <v>329</v>
      </c>
      <c r="B92" s="16">
        <v>2.4992695562199201E-3</v>
      </c>
      <c r="C92" s="18">
        <v>8.3996398298965278E-4</v>
      </c>
      <c r="D92" s="17">
        <v>0.13204563360888119</v>
      </c>
    </row>
    <row r="93" spans="1:4">
      <c r="A93" s="10" t="s">
        <v>363</v>
      </c>
      <c r="B93" s="16">
        <v>2.4786406349362306E-3</v>
      </c>
      <c r="C93" s="18">
        <v>1.4962648654514389E-4</v>
      </c>
      <c r="D93" s="17">
        <v>1.6515981644586123E-2</v>
      </c>
    </row>
    <row r="94" spans="1:4">
      <c r="A94" s="10" t="s">
        <v>275</v>
      </c>
      <c r="B94" s="16">
        <v>2.2391840482749573E-3</v>
      </c>
      <c r="C94" s="18">
        <v>8.7205727265352462E-4</v>
      </c>
      <c r="D94" s="17">
        <v>0.73916593848572165</v>
      </c>
    </row>
    <row r="95" spans="1:4">
      <c r="A95" s="10" t="s">
        <v>515</v>
      </c>
      <c r="B95" s="16">
        <v>2.066768916155419E-3</v>
      </c>
      <c r="C95" s="18">
        <v>1.2187424880592808E-4</v>
      </c>
      <c r="D95" s="17">
        <v>3.1776520099767169E-3</v>
      </c>
    </row>
    <row r="96" spans="1:4">
      <c r="A96" s="10" t="s">
        <v>239</v>
      </c>
      <c r="B96" s="16">
        <v>1.5010505050505052E-3</v>
      </c>
      <c r="C96" s="18">
        <v>2.9659284497444683E-6</v>
      </c>
      <c r="D96" s="17">
        <v>1.4517281330357441E-5</v>
      </c>
    </row>
    <row r="97" spans="1:4">
      <c r="A97" s="10" t="s">
        <v>399</v>
      </c>
      <c r="B97" s="16">
        <v>1.3970037453183524E-3</v>
      </c>
      <c r="C97" s="18">
        <v>-1.9268809537481896E-4</v>
      </c>
      <c r="D97" s="17">
        <v>1.9819593803890381E-2</v>
      </c>
    </row>
    <row r="98" spans="1:4">
      <c r="A98" s="10" t="s">
        <v>389</v>
      </c>
      <c r="B98" s="16">
        <v>1.3962685823718246E-3</v>
      </c>
      <c r="C98" s="18">
        <v>-1.2297897902245646E-4</v>
      </c>
      <c r="D98" s="17">
        <v>4.7302355378380755E-2</v>
      </c>
    </row>
    <row r="99" spans="1:4">
      <c r="A99" s="10" t="s">
        <v>417</v>
      </c>
      <c r="B99" s="16">
        <v>1.360084860230209E-3</v>
      </c>
      <c r="C99" s="18">
        <v>4.2894062178103085E-4</v>
      </c>
      <c r="D99" s="17">
        <v>0.20980983949108248</v>
      </c>
    </row>
    <row r="100" spans="1:4">
      <c r="A100" s="10" t="s">
        <v>561</v>
      </c>
      <c r="B100" s="16">
        <v>1.3008915840245427E-3</v>
      </c>
      <c r="C100" s="18">
        <v>2.6873792864995144E-4</v>
      </c>
      <c r="D100" s="17">
        <v>7.1146320453568709E-2</v>
      </c>
    </row>
    <row r="101" spans="1:4">
      <c r="A101" s="10" t="s">
        <v>289</v>
      </c>
      <c r="B101" s="16">
        <v>1.0903875951994619E-3</v>
      </c>
      <c r="C101" s="18">
        <v>-4.6672814964609469E-4</v>
      </c>
      <c r="D101" s="17">
        <v>0.51211142490114991</v>
      </c>
    </row>
    <row r="102" spans="1:4">
      <c r="A102" s="10" t="s">
        <v>559</v>
      </c>
      <c r="B102" s="16">
        <v>1.0374322252256524E-3</v>
      </c>
      <c r="C102" s="18">
        <v>-2.0523843420165136E-4</v>
      </c>
      <c r="D102" s="17">
        <v>6.2909933942340096E-2</v>
      </c>
    </row>
    <row r="103" spans="1:4">
      <c r="A103" s="10" t="s">
        <v>301</v>
      </c>
      <c r="B103" s="16">
        <v>9.8118414253407435E-4</v>
      </c>
      <c r="C103" s="18">
        <v>2.1178687337359046E-4</v>
      </c>
      <c r="D103" s="17">
        <v>9.0061762344889065E-2</v>
      </c>
    </row>
    <row r="104" spans="1:4">
      <c r="A104" s="10" t="s">
        <v>577</v>
      </c>
      <c r="B104" s="16">
        <v>9.2268842268842252E-4</v>
      </c>
      <c r="C104" s="18">
        <v>2.2216125016380549E-4</v>
      </c>
      <c r="D104" s="17">
        <v>0.22951533151524445</v>
      </c>
    </row>
    <row r="105" spans="1:4">
      <c r="A105" s="10" t="s">
        <v>443</v>
      </c>
      <c r="B105" s="16">
        <v>9.1731613674506292E-4</v>
      </c>
      <c r="C105" s="18">
        <v>3.1245504668535562E-4</v>
      </c>
      <c r="D105" s="17">
        <v>0.31695351074725614</v>
      </c>
    </row>
    <row r="106" spans="1:4">
      <c r="A106" s="10" t="s">
        <v>269</v>
      </c>
      <c r="B106" s="16">
        <v>8.6448091999178083E-4</v>
      </c>
      <c r="C106" s="18">
        <v>-2.2533317265418404E-5</v>
      </c>
      <c r="D106" s="17">
        <v>8.9271433156777429E-4</v>
      </c>
    </row>
    <row r="107" spans="1:4">
      <c r="A107" s="10" t="s">
        <v>377</v>
      </c>
      <c r="B107" s="16">
        <v>6.6575612335188934E-4</v>
      </c>
      <c r="C107" s="18">
        <v>5.7710032284215586E-5</v>
      </c>
      <c r="D107" s="17">
        <v>6.7641724230869893E-2</v>
      </c>
    </row>
    <row r="108" spans="1:4">
      <c r="A108" s="10" t="s">
        <v>485</v>
      </c>
      <c r="B108" s="16">
        <v>6.2760253507438757E-4</v>
      </c>
      <c r="C108" s="18">
        <v>1.2586338424304139E-4</v>
      </c>
      <c r="D108" s="17">
        <v>5.3625821908205286E-2</v>
      </c>
    </row>
    <row r="109" spans="1:4">
      <c r="A109" s="10" t="s">
        <v>489</v>
      </c>
      <c r="B109" s="16">
        <v>5.6838053067952631E-4</v>
      </c>
      <c r="C109" s="18">
        <v>1.4986903954093879E-4</v>
      </c>
      <c r="D109" s="17">
        <v>0.36102598560664578</v>
      </c>
    </row>
    <row r="110" spans="1:4">
      <c r="A110" s="10" t="s">
        <v>455</v>
      </c>
      <c r="B110" s="16">
        <v>5.6772887889495669E-4</v>
      </c>
      <c r="C110" s="18">
        <v>5.0440793156795484E-6</v>
      </c>
      <c r="D110" s="17">
        <v>5.7741635873699996E-5</v>
      </c>
    </row>
    <row r="111" spans="1:4">
      <c r="A111" s="10" t="s">
        <v>214</v>
      </c>
      <c r="B111" s="16">
        <v>5.5808703124678692E-4</v>
      </c>
      <c r="C111" s="18">
        <v>1.4630685733300403E-4</v>
      </c>
      <c r="D111" s="17">
        <v>0.68098297923020512</v>
      </c>
    </row>
    <row r="112" spans="1:4">
      <c r="A112" s="10" t="s">
        <v>331</v>
      </c>
      <c r="B112" s="16">
        <v>5.5650083724950034E-4</v>
      </c>
      <c r="C112" s="18">
        <v>8.5207344514389191E-6</v>
      </c>
      <c r="D112" s="17">
        <v>3.1321141357417348E-4</v>
      </c>
    </row>
    <row r="113" spans="1:4">
      <c r="A113" s="10" t="s">
        <v>357</v>
      </c>
      <c r="B113" s="16">
        <v>5.2061751137295073E-4</v>
      </c>
      <c r="C113" s="18">
        <v>1.5954043574614358E-4</v>
      </c>
      <c r="D113" s="17">
        <v>0.10978355923419895</v>
      </c>
    </row>
    <row r="114" spans="1:4">
      <c r="A114" s="10" t="s">
        <v>583</v>
      </c>
      <c r="B114" s="16">
        <v>5.1730823548400118E-4</v>
      </c>
      <c r="C114" s="18">
        <v>2.0899985425452042E-4</v>
      </c>
      <c r="D114" s="17">
        <v>0.29633305511118929</v>
      </c>
    </row>
    <row r="115" spans="1:4">
      <c r="A115" s="10" t="s">
        <v>467</v>
      </c>
      <c r="B115" s="16">
        <v>5.0714646464646463E-4</v>
      </c>
      <c r="C115" s="18">
        <v>2.5251774559909137E-4</v>
      </c>
      <c r="D115" s="17">
        <v>0.17991063875992175</v>
      </c>
    </row>
    <row r="116" spans="1:4">
      <c r="A116" s="10" t="s">
        <v>483</v>
      </c>
      <c r="B116" s="16">
        <v>3.7270740002611841E-4</v>
      </c>
      <c r="C116" s="18">
        <v>9.3906741819428427E-5</v>
      </c>
      <c r="D116" s="17">
        <v>0.14216892510245585</v>
      </c>
    </row>
    <row r="117" spans="1:4">
      <c r="A117" s="10" t="s">
        <v>457</v>
      </c>
      <c r="B117" s="16">
        <v>2.9989584245928609E-4</v>
      </c>
      <c r="C117" s="18">
        <v>-7.0168732429975729E-5</v>
      </c>
      <c r="D117" s="17">
        <v>0.3536691812395365</v>
      </c>
    </row>
    <row r="118" spans="1:4">
      <c r="A118" s="10" t="s">
        <v>371</v>
      </c>
      <c r="B118" s="16">
        <v>2.8193733294689727E-4</v>
      </c>
      <c r="C118" s="18">
        <v>1.897872021681237E-4</v>
      </c>
      <c r="D118" s="17">
        <v>0.36404018797585846</v>
      </c>
    </row>
    <row r="119" spans="1:4">
      <c r="A119" s="10" t="s">
        <v>229</v>
      </c>
      <c r="B119" s="16">
        <v>2.4773901419814783E-4</v>
      </c>
      <c r="C119" s="18">
        <v>6.4071349409863514E-5</v>
      </c>
      <c r="D119" s="17">
        <v>5.0724798079779046E-2</v>
      </c>
    </row>
    <row r="120" spans="1:4">
      <c r="A120" s="10" t="s">
        <v>337</v>
      </c>
      <c r="B120" s="16">
        <v>2.2372068833495192E-4</v>
      </c>
      <c r="C120" s="18">
        <v>4.368405447857034E-5</v>
      </c>
      <c r="D120" s="17">
        <v>4.8064732627628004E-2</v>
      </c>
    </row>
    <row r="121" spans="1:4">
      <c r="A121" s="10" t="s">
        <v>271</v>
      </c>
      <c r="B121" s="16">
        <v>2.0968831793890025E-4</v>
      </c>
      <c r="C121" s="18">
        <v>-1.6600508671495659E-5</v>
      </c>
      <c r="D121" s="17">
        <v>4.7151356077814642E-2</v>
      </c>
    </row>
    <row r="122" spans="1:4">
      <c r="A122" s="10" t="s">
        <v>313</v>
      </c>
      <c r="B122" s="16">
        <v>1.8838779868517996E-4</v>
      </c>
      <c r="C122" s="18">
        <v>-4.0147056327781856E-5</v>
      </c>
      <c r="D122" s="17">
        <v>7.2863523187042242E-2</v>
      </c>
    </row>
    <row r="123" spans="1:4">
      <c r="A123" s="10" t="s">
        <v>573</v>
      </c>
      <c r="B123" s="16">
        <v>1.6249177376463013E-4</v>
      </c>
      <c r="C123" s="18">
        <v>4.2290907257095029E-5</v>
      </c>
      <c r="D123" s="17">
        <v>5.9792389226817143E-2</v>
      </c>
    </row>
    <row r="124" spans="1:4">
      <c r="A124" s="10" t="s">
        <v>507</v>
      </c>
      <c r="B124" s="16">
        <v>1.1495426366671002E-4</v>
      </c>
      <c r="C124" s="18">
        <v>5.2114072062059935E-5</v>
      </c>
      <c r="D124" s="17">
        <v>0.5064816229186675</v>
      </c>
    </row>
    <row r="125" spans="1:4">
      <c r="A125" s="10" t="s">
        <v>341</v>
      </c>
      <c r="B125" s="16">
        <v>7.8570315330115143E-5</v>
      </c>
      <c r="C125" s="18">
        <v>2.7718477777477827E-5</v>
      </c>
      <c r="D125" s="17">
        <v>0.40056843091045419</v>
      </c>
    </row>
    <row r="126" spans="1:4">
      <c r="A126" s="10" t="s">
        <v>293</v>
      </c>
      <c r="B126" s="16">
        <v>7.4423708877490401E-5</v>
      </c>
      <c r="C126" s="18">
        <v>2.6544902458428003E-5</v>
      </c>
      <c r="D126" s="17">
        <v>0.26345580747059411</v>
      </c>
    </row>
    <row r="127" spans="1:4">
      <c r="A127" s="10" t="s">
        <v>261</v>
      </c>
      <c r="B127" s="16">
        <v>6.8522051934374206E-5</v>
      </c>
      <c r="C127" s="18">
        <v>2.4583577951070294E-5</v>
      </c>
      <c r="D127" s="17">
        <v>0.21481533590993551</v>
      </c>
    </row>
    <row r="128" spans="1:4">
      <c r="A128" s="10" t="s">
        <v>557</v>
      </c>
      <c r="B128" s="16">
        <v>4.902775469503075E-5</v>
      </c>
      <c r="C128" s="18">
        <v>1.1620609862063177E-6</v>
      </c>
      <c r="D128" s="17">
        <v>1.1912775815242482E-3</v>
      </c>
    </row>
    <row r="129" spans="1:4">
      <c r="A129" s="10" t="s">
        <v>373</v>
      </c>
      <c r="B129" s="16">
        <v>4.698297952301392E-5</v>
      </c>
      <c r="C129" s="18">
        <v>1.1534759624696336E-5</v>
      </c>
      <c r="D129" s="17">
        <v>0.11296899824286633</v>
      </c>
    </row>
    <row r="130" spans="1:4">
      <c r="A130" s="10" t="s">
        <v>465</v>
      </c>
      <c r="B130" s="16">
        <v>4.6430070879948626E-5</v>
      </c>
      <c r="C130" s="18">
        <v>5.0034779638708297E-6</v>
      </c>
      <c r="D130" s="17">
        <v>1.8947382717786621E-2</v>
      </c>
    </row>
    <row r="131" spans="1:4">
      <c r="A131" s="10" t="s">
        <v>359</v>
      </c>
      <c r="B131" s="16">
        <v>3.7051740108508667E-5</v>
      </c>
      <c r="C131" s="18">
        <v>-8.852651703949472E-6</v>
      </c>
      <c r="D131" s="17">
        <v>4.1027825099375331E-2</v>
      </c>
    </row>
    <row r="132" spans="1:4">
      <c r="A132" s="10" t="s">
        <v>369</v>
      </c>
      <c r="B132" s="16">
        <v>3.5640141491361722E-5</v>
      </c>
      <c r="C132" s="18">
        <v>1.7844736516517085E-6</v>
      </c>
      <c r="D132" s="17">
        <v>2.4478680207206702E-3</v>
      </c>
    </row>
    <row r="133" spans="1:4">
      <c r="A133" s="10" t="s">
        <v>299</v>
      </c>
      <c r="B133" s="16">
        <v>3.2148597963922123E-5</v>
      </c>
      <c r="C133" s="18">
        <v>8.7187022019325061E-6</v>
      </c>
      <c r="D133" s="17">
        <v>6.2931516554934105E-2</v>
      </c>
    </row>
    <row r="134" spans="1:4">
      <c r="A134" s="10" t="s">
        <v>541</v>
      </c>
      <c r="B134" s="16">
        <v>2.7543854606769558E-5</v>
      </c>
      <c r="C134" s="18">
        <v>1.3080464549376011E-5</v>
      </c>
      <c r="D134" s="17">
        <v>0.17174141910119581</v>
      </c>
    </row>
    <row r="135" spans="1:4">
      <c r="A135" s="10" t="s">
        <v>243</v>
      </c>
      <c r="B135" s="16">
        <v>1.9496988757412823E-5</v>
      </c>
      <c r="C135" s="18">
        <v>5.4972002532293567E-6</v>
      </c>
      <c r="D135" s="17">
        <v>0.20005518635942643</v>
      </c>
    </row>
    <row r="136" spans="1:4">
      <c r="A136" s="10" t="s">
        <v>391</v>
      </c>
      <c r="B136" s="16">
        <v>4.4238000442380006E-6</v>
      </c>
      <c r="C136" s="18">
        <v>3.1087180890088072E-8</v>
      </c>
      <c r="D136" s="17">
        <v>3.5491198182850423E-5</v>
      </c>
    </row>
    <row r="137" spans="1:4">
      <c r="A137" s="10" t="s">
        <v>327</v>
      </c>
      <c r="B137" s="16">
        <v>2.5358184354000257E-6</v>
      </c>
      <c r="C137" s="18">
        <v>1.2652092406606171E-6</v>
      </c>
      <c r="D137" s="17">
        <v>0.17891113003975001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38"/>
  <sheetViews>
    <sheetView workbookViewId="0">
      <selection activeCell="O3" sqref="O3"/>
    </sheetView>
  </sheetViews>
  <sheetFormatPr baseColWidth="10" defaultRowHeight="12" x14ac:dyDescent="0"/>
  <sheetData>
    <row r="3" spans="2:14" ht="60">
      <c r="C3" s="6" t="s">
        <v>630</v>
      </c>
      <c r="D3" s="6" t="s">
        <v>631</v>
      </c>
      <c r="E3" s="6" t="s">
        <v>632</v>
      </c>
      <c r="F3" s="6" t="s">
        <v>633</v>
      </c>
      <c r="G3" s="6" t="s">
        <v>634</v>
      </c>
      <c r="H3" s="6" t="s">
        <v>635</v>
      </c>
      <c r="I3" s="6" t="s">
        <v>636</v>
      </c>
      <c r="J3" s="6"/>
      <c r="K3" s="6" t="s">
        <v>643</v>
      </c>
      <c r="M3" s="11" t="s">
        <v>637</v>
      </c>
      <c r="N3" s="11" t="s">
        <v>638</v>
      </c>
    </row>
    <row r="4" spans="2:14">
      <c r="B4" s="10" t="s">
        <v>275</v>
      </c>
      <c r="C4" s="15">
        <v>8.0086580086580087E-4</v>
      </c>
      <c r="D4" s="15">
        <v>0</v>
      </c>
      <c r="E4" s="15">
        <v>0</v>
      </c>
      <c r="F4" s="15">
        <v>9.3069264069264059E-3</v>
      </c>
      <c r="G4" s="15">
        <v>2.5484415584415585E-2</v>
      </c>
      <c r="H4" s="15">
        <v>1.9287878787878788E-2</v>
      </c>
      <c r="I4" s="15">
        <v>1.9012987012987013E-2</v>
      </c>
      <c r="J4" s="15"/>
      <c r="K4" s="16">
        <v>2.2391840482749573E-3</v>
      </c>
      <c r="M4" s="18">
        <v>8.7205727265352462E-4</v>
      </c>
      <c r="N4" s="17">
        <v>0.73916593848572165</v>
      </c>
    </row>
    <row r="5" spans="2:14">
      <c r="B5" s="10" t="s">
        <v>431</v>
      </c>
      <c r="C5" s="15">
        <v>3.2884416161018202E-3</v>
      </c>
      <c r="D5" s="15">
        <v>4.6279709930442505E-3</v>
      </c>
      <c r="E5" s="15">
        <v>3.2988012431552464E-3</v>
      </c>
      <c r="F5" s="15">
        <v>1.8331730057717922E-2</v>
      </c>
      <c r="G5" s="15">
        <v>1.8914459079473138E-2</v>
      </c>
      <c r="H5" s="15">
        <v>7.6649563415717034E-2</v>
      </c>
      <c r="I5" s="15">
        <v>5.789697104237581E-2</v>
      </c>
      <c r="J5" s="15"/>
      <c r="K5" s="16">
        <v>5.5456950741692495E-3</v>
      </c>
      <c r="M5" s="18">
        <v>2.3636465553168538E-3</v>
      </c>
      <c r="N5" s="17">
        <v>0.72360334593105158</v>
      </c>
    </row>
    <row r="6" spans="2:14">
      <c r="B6" s="10" t="s">
        <v>281</v>
      </c>
      <c r="C6" s="15">
        <v>1.0243131553619372E-2</v>
      </c>
      <c r="D6" s="15">
        <v>1.7322576363912674E-2</v>
      </c>
      <c r="E6" s="15">
        <v>0.51529078871384426</v>
      </c>
      <c r="F6" s="15">
        <v>0.56965948432196956</v>
      </c>
      <c r="G6" s="15">
        <v>0.74003610455397395</v>
      </c>
      <c r="H6" s="15">
        <v>0.56802655285953096</v>
      </c>
      <c r="I6" s="15">
        <v>0.60940255812775446</v>
      </c>
      <c r="J6" s="15"/>
      <c r="K6" s="16">
        <v>9.1817612014988045E-2</v>
      </c>
      <c r="M6" s="18">
        <v>2.3017731577721964E-2</v>
      </c>
      <c r="N6" s="17">
        <v>0.68275963043625909</v>
      </c>
    </row>
    <row r="7" spans="2:14">
      <c r="B7" s="10" t="s">
        <v>214</v>
      </c>
      <c r="C7" s="15">
        <v>2.0660023572270439E-3</v>
      </c>
      <c r="D7" s="15">
        <v>8.8235294117647062E-4</v>
      </c>
      <c r="E7" s="15">
        <v>6.6243437265616628E-4</v>
      </c>
      <c r="F7" s="15">
        <v>1.8384763741562198E-3</v>
      </c>
      <c r="G7" s="15">
        <v>2.6060752169720348E-3</v>
      </c>
      <c r="H7" s="15">
        <v>4.8615129111753991E-3</v>
      </c>
      <c r="I7" s="15">
        <v>5.5000178577806341E-3</v>
      </c>
      <c r="J7" s="15"/>
      <c r="K7" s="16">
        <v>5.5808703124678692E-4</v>
      </c>
      <c r="M7" s="18">
        <v>1.4630685733300403E-4</v>
      </c>
      <c r="N7" s="17">
        <v>0.68098297923020512</v>
      </c>
    </row>
    <row r="8" spans="2:14">
      <c r="B8" s="10" t="s">
        <v>283</v>
      </c>
      <c r="C8" s="15">
        <v>3.5873730094561815E-3</v>
      </c>
      <c r="D8" s="15">
        <v>9.8214222940907654E-3</v>
      </c>
      <c r="E8" s="15">
        <v>8.838366084297113E-3</v>
      </c>
      <c r="F8" s="15">
        <v>1.3338910957218687E-2</v>
      </c>
      <c r="G8" s="15">
        <v>1.6473723063943475E-2</v>
      </c>
      <c r="H8" s="15">
        <v>0.10694586423875981</v>
      </c>
      <c r="I8" s="15">
        <v>0.20527179198743864</v>
      </c>
      <c r="J8" s="15"/>
      <c r="K8" s="16">
        <v>1.1038710655612263E-2</v>
      </c>
      <c r="M8" s="18">
        <v>5.7858150193410866E-3</v>
      </c>
      <c r="N8" s="17">
        <v>0.63701989015262428</v>
      </c>
    </row>
    <row r="9" spans="2:14">
      <c r="B9" s="10" t="s">
        <v>349</v>
      </c>
      <c r="C9" s="15">
        <v>0</v>
      </c>
      <c r="D9" s="15">
        <v>4.6520100502512561E-3</v>
      </c>
      <c r="E9" s="15">
        <v>0</v>
      </c>
      <c r="F9" s="15">
        <v>2.1633165829145727E-3</v>
      </c>
      <c r="G9" s="15">
        <v>0.12751256281407033</v>
      </c>
      <c r="H9" s="15">
        <v>4.1457286432160803E-2</v>
      </c>
      <c r="I9" s="15">
        <v>0.12048157453936348</v>
      </c>
      <c r="J9" s="15"/>
      <c r="K9" s="16">
        <v>8.9777803157200138E-3</v>
      </c>
      <c r="M9" s="18">
        <v>4.0763990844340948E-3</v>
      </c>
      <c r="N9" s="17">
        <v>0.5579084708995069</v>
      </c>
    </row>
    <row r="10" spans="2:14">
      <c r="B10" s="10" t="s">
        <v>481</v>
      </c>
      <c r="C10" s="15">
        <v>0.16538725165562912</v>
      </c>
      <c r="D10" s="15">
        <v>0.27920389072847679</v>
      </c>
      <c r="E10" s="15">
        <v>0.37088774834437088</v>
      </c>
      <c r="F10" s="15">
        <v>0.22234283940397354</v>
      </c>
      <c r="G10" s="15">
        <v>0.50596392798013234</v>
      </c>
      <c r="H10" s="15">
        <v>0.30027241307947017</v>
      </c>
      <c r="I10" s="15">
        <v>0.88585968543046356</v>
      </c>
      <c r="J10" s="15"/>
      <c r="K10" s="16">
        <v>8.2724780503712625E-2</v>
      </c>
      <c r="M10" s="18">
        <v>1.6691006890287068E-2</v>
      </c>
      <c r="N10" s="17">
        <v>0.52121086505011194</v>
      </c>
    </row>
    <row r="11" spans="2:14">
      <c r="B11" s="10" t="s">
        <v>549</v>
      </c>
      <c r="C11" s="15">
        <v>5.8094623655913981E-2</v>
      </c>
      <c r="D11" s="15">
        <v>3.9174451612903227E-2</v>
      </c>
      <c r="E11" s="15">
        <v>0.13142101075268819</v>
      </c>
      <c r="F11" s="15">
        <v>0.23579101075268818</v>
      </c>
      <c r="G11" s="15">
        <v>0.39656849462365595</v>
      </c>
      <c r="H11" s="15">
        <v>9.0147698924731179E-2</v>
      </c>
      <c r="I11" s="15">
        <v>0.78276293906810046</v>
      </c>
      <c r="J11" s="15"/>
      <c r="K11" s="16">
        <v>5.2544249375475194E-2</v>
      </c>
      <c r="M11" s="18">
        <v>1.814162734699859E-2</v>
      </c>
      <c r="N11" s="17">
        <v>0.51783715527672303</v>
      </c>
    </row>
    <row r="12" spans="2:14">
      <c r="B12" s="10" t="s">
        <v>289</v>
      </c>
      <c r="C12" s="15">
        <v>1.8089725036179449E-2</v>
      </c>
      <c r="D12" s="15">
        <v>1.085383502170767E-2</v>
      </c>
      <c r="E12" s="15">
        <v>9.9493487698986967E-4</v>
      </c>
      <c r="F12" s="15">
        <v>1.2863965267727931E-3</v>
      </c>
      <c r="G12" s="15">
        <v>0</v>
      </c>
      <c r="H12" s="15">
        <v>0</v>
      </c>
      <c r="I12" s="15">
        <v>4.7578991799324651E-3</v>
      </c>
      <c r="J12" s="15"/>
      <c r="K12" s="16">
        <v>1.0903875951994619E-3</v>
      </c>
      <c r="M12" s="18">
        <v>-4.6672814964609469E-4</v>
      </c>
      <c r="N12" s="17">
        <v>0.51211142490114991</v>
      </c>
    </row>
    <row r="13" spans="2:14">
      <c r="B13" s="10" t="s">
        <v>507</v>
      </c>
      <c r="C13" s="15">
        <v>0</v>
      </c>
      <c r="D13" s="15">
        <v>5.3648068669527897E-4</v>
      </c>
      <c r="E13" s="15">
        <v>0</v>
      </c>
      <c r="F13" s="15">
        <v>0</v>
      </c>
      <c r="G13" s="15">
        <v>0</v>
      </c>
      <c r="H13" s="15">
        <v>1.4535407725321887E-3</v>
      </c>
      <c r="I13" s="15">
        <v>1.8034692417739629E-3</v>
      </c>
      <c r="J13" s="15"/>
      <c r="K13" s="16">
        <v>1.1495426366671002E-4</v>
      </c>
      <c r="M13" s="18">
        <v>5.2114072062059935E-5</v>
      </c>
      <c r="N13" s="17">
        <v>0.5064816229186675</v>
      </c>
    </row>
    <row r="14" spans="2:14">
      <c r="B14" s="10" t="s">
        <v>523</v>
      </c>
      <c r="C14" s="15">
        <v>0.15652173913043479</v>
      </c>
      <c r="D14" s="15">
        <v>2.8804971319311663E-2</v>
      </c>
      <c r="E14" s="15">
        <v>0</v>
      </c>
      <c r="F14" s="15">
        <v>5.8108995403808273E-3</v>
      </c>
      <c r="G14" s="15">
        <v>7.3652990608007914E-5</v>
      </c>
      <c r="H14" s="15">
        <v>1.6845025762980578E-5</v>
      </c>
      <c r="I14" s="15">
        <v>1.3460485802257952E-3</v>
      </c>
      <c r="J14" s="15"/>
      <c r="K14" s="16">
        <v>5.8355805026280034E-3</v>
      </c>
      <c r="M14" s="18">
        <v>-3.8592177762188946E-3</v>
      </c>
      <c r="N14" s="17">
        <v>0.49791615222541996</v>
      </c>
    </row>
    <row r="15" spans="2:14">
      <c r="B15" s="10" t="s">
        <v>445</v>
      </c>
      <c r="C15" s="15">
        <v>0.56463657484234975</v>
      </c>
      <c r="D15" s="15">
        <v>0.46531695984069033</v>
      </c>
      <c r="E15" s="15">
        <v>0.27414537006306011</v>
      </c>
      <c r="F15" s="15">
        <v>0.25738466644540325</v>
      </c>
      <c r="G15" s="15">
        <v>0.49993752074344511</v>
      </c>
      <c r="H15" s="15">
        <v>0.25527879190175901</v>
      </c>
      <c r="I15" s="15">
        <v>0.1840771932735922</v>
      </c>
      <c r="J15" s="15"/>
      <c r="K15" s="16">
        <v>7.5781123548796958E-2</v>
      </c>
      <c r="M15" s="18">
        <v>-9.6989873983041111E-3</v>
      </c>
      <c r="N15" s="17">
        <v>0.47695531730483542</v>
      </c>
    </row>
    <row r="16" spans="2:14">
      <c r="B16" s="10" t="s">
        <v>469</v>
      </c>
      <c r="C16" s="15">
        <v>2.846010044642857E-2</v>
      </c>
      <c r="D16" s="15">
        <v>8.0733210403726699E-4</v>
      </c>
      <c r="E16" s="15">
        <v>0.1696248786878882</v>
      </c>
      <c r="F16" s="15">
        <v>6.1962769312888195E-2</v>
      </c>
      <c r="G16" s="15">
        <v>1.3855286781832298E-2</v>
      </c>
      <c r="H16" s="15">
        <v>0.15354442449534161</v>
      </c>
      <c r="I16" s="15">
        <v>0.37356388700181165</v>
      </c>
      <c r="J16" s="15"/>
      <c r="K16" s="16">
        <v>2.4297535722128113E-2</v>
      </c>
      <c r="M16" s="18">
        <v>8.4460029405477258E-3</v>
      </c>
      <c r="N16" s="17">
        <v>0.45622048812110527</v>
      </c>
    </row>
    <row r="17" spans="2:14">
      <c r="B17" s="10" t="s">
        <v>461</v>
      </c>
      <c r="C17" s="15">
        <v>0</v>
      </c>
      <c r="D17" s="15">
        <v>0.62656641604010022</v>
      </c>
      <c r="E17" s="15">
        <v>0.48514142499104906</v>
      </c>
      <c r="F17" s="15">
        <v>1.1097744360902256E-2</v>
      </c>
      <c r="G17" s="15">
        <v>0.6557223415682063</v>
      </c>
      <c r="H17" s="15">
        <v>0.56100000000000005</v>
      </c>
      <c r="I17" s="15">
        <v>2.4598266499582286</v>
      </c>
      <c r="J17" s="15"/>
      <c r="K17" s="16">
        <v>0.14543498717934808</v>
      </c>
      <c r="M17" s="18">
        <v>5.2649712357371883E-2</v>
      </c>
      <c r="N17" s="17">
        <v>0.44994567891953752</v>
      </c>
    </row>
    <row r="18" spans="2:14">
      <c r="B18" s="10" t="s">
        <v>535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7.02247191011236E-2</v>
      </c>
      <c r="I18" s="15">
        <v>3.0655430711610487E-2</v>
      </c>
      <c r="J18" s="15"/>
      <c r="K18" s="16">
        <v>3.0569742367495181E-3</v>
      </c>
      <c r="M18" s="18">
        <v>1.7080159064372261E-3</v>
      </c>
      <c r="N18" s="17">
        <v>0.44304054116364733</v>
      </c>
    </row>
    <row r="19" spans="2:14">
      <c r="B19" s="10" t="s">
        <v>413</v>
      </c>
      <c r="C19" s="15">
        <v>0.13735763097949885</v>
      </c>
      <c r="D19" s="15">
        <v>2.5775284738041002E-2</v>
      </c>
      <c r="E19" s="15">
        <v>0.14297790432801821</v>
      </c>
      <c r="F19" s="15">
        <v>0.14123587699316628</v>
      </c>
      <c r="G19" s="15">
        <v>0.21476070615034168</v>
      </c>
      <c r="H19" s="15">
        <v>0.24626173120728928</v>
      </c>
      <c r="I19" s="15">
        <v>0.16250892179195139</v>
      </c>
      <c r="J19" s="15"/>
      <c r="K19" s="16">
        <v>3.2450850187524444E-2</v>
      </c>
      <c r="M19" s="18">
        <v>4.3698148329601501E-3</v>
      </c>
      <c r="N19" s="17">
        <v>0.43762359416231078</v>
      </c>
    </row>
    <row r="20" spans="2:14">
      <c r="B20" s="10" t="s">
        <v>307</v>
      </c>
      <c r="C20" s="15">
        <v>1.03</v>
      </c>
      <c r="D20" s="15">
        <v>0.14285714285714285</v>
      </c>
      <c r="E20" s="15">
        <v>1.0142857142857143E-2</v>
      </c>
      <c r="F20" s="15">
        <v>7.1442857142857141E-2</v>
      </c>
      <c r="G20" s="15">
        <v>1.2714285714285714E-2</v>
      </c>
      <c r="H20" s="15">
        <v>0.10757142857142857</v>
      </c>
      <c r="I20" s="15">
        <v>0</v>
      </c>
      <c r="J20" s="15"/>
      <c r="K20" s="16">
        <v>4.1658441558441561E-2</v>
      </c>
      <c r="M20" s="18">
        <v>-2.3244308225845705E-2</v>
      </c>
      <c r="N20" s="17">
        <v>0.43761642100024567</v>
      </c>
    </row>
    <row r="21" spans="2:14">
      <c r="B21" s="10" t="s">
        <v>345</v>
      </c>
      <c r="C21" s="15">
        <v>3.1689612015018773E-3</v>
      </c>
      <c r="D21" s="15">
        <v>1.0192428035043805E-3</v>
      </c>
      <c r="E21" s="15">
        <v>1.2359198998748435E-2</v>
      </c>
      <c r="F21" s="15">
        <v>1.2570400500625783E-3</v>
      </c>
      <c r="G21" s="15">
        <v>5.2697277847309133E-2</v>
      </c>
      <c r="H21" s="15">
        <v>7.5299593241551943E-2</v>
      </c>
      <c r="I21" s="15">
        <v>0.81130371297455151</v>
      </c>
      <c r="J21" s="15"/>
      <c r="K21" s="16">
        <v>2.9003182639916057E-2</v>
      </c>
      <c r="M21" s="18">
        <v>1.8471802653924303E-2</v>
      </c>
      <c r="N21" s="17">
        <v>0.42708539182668914</v>
      </c>
    </row>
    <row r="22" spans="2:14">
      <c r="B22" s="10" t="s">
        <v>429</v>
      </c>
      <c r="C22" s="15">
        <v>0.14260559006211179</v>
      </c>
      <c r="D22" s="15">
        <v>3.6335403726708073E-4</v>
      </c>
      <c r="E22" s="15">
        <v>1.2429606625258799E-2</v>
      </c>
      <c r="F22" s="15">
        <v>2.3809523809523812E-3</v>
      </c>
      <c r="G22" s="15">
        <v>2.1221532091097307E-3</v>
      </c>
      <c r="H22" s="15">
        <v>0</v>
      </c>
      <c r="I22" s="15">
        <v>0</v>
      </c>
      <c r="J22" s="15"/>
      <c r="K22" s="16">
        <v>4.8455047368090838E-3</v>
      </c>
      <c r="M22" s="18">
        <v>-3.2367719234201349E-3</v>
      </c>
      <c r="N22" s="17">
        <v>0.41715059096471879</v>
      </c>
    </row>
    <row r="23" spans="2:14">
      <c r="B23" s="10" t="s">
        <v>585</v>
      </c>
      <c r="C23" s="15">
        <v>0.39976327057954963</v>
      </c>
      <c r="D23" s="15">
        <v>0.15801840162421557</v>
      </c>
      <c r="E23" s="15">
        <v>0.17002476928756</v>
      </c>
      <c r="F23" s="15">
        <v>5.5243189368770762E-2</v>
      </c>
      <c r="G23" s="15">
        <v>0</v>
      </c>
      <c r="H23" s="15">
        <v>0</v>
      </c>
      <c r="I23" s="15">
        <v>0.18552497846683894</v>
      </c>
      <c r="J23" s="15"/>
      <c r="K23" s="16">
        <v>2.9350745737179846E-2</v>
      </c>
      <c r="L23" s="12"/>
      <c r="M23" s="18">
        <v>-8.4832359349521387E-3</v>
      </c>
      <c r="N23" s="17">
        <v>0.41214053510709281</v>
      </c>
    </row>
    <row r="24" spans="2:14">
      <c r="B24" s="10" t="s">
        <v>509</v>
      </c>
      <c r="C24" s="15">
        <v>0.7828494713878168</v>
      </c>
      <c r="D24" s="15">
        <v>0.20271857694244</v>
      </c>
      <c r="E24" s="15">
        <v>1.6781339150864238E-3</v>
      </c>
      <c r="F24" s="15">
        <v>3.7758013089444539E-3</v>
      </c>
      <c r="G24" s="15">
        <v>0.14412703473737204</v>
      </c>
      <c r="H24" s="15">
        <v>1.0751636180567209E-2</v>
      </c>
      <c r="I24" s="15">
        <v>0.10911114840297588</v>
      </c>
      <c r="J24" s="15"/>
      <c r="K24" s="16">
        <v>3.8030660693187966E-2</v>
      </c>
      <c r="M24" s="18">
        <v>-1.6759638942484032E-2</v>
      </c>
      <c r="N24" s="17">
        <v>0.40808598681935743</v>
      </c>
    </row>
    <row r="25" spans="2:14">
      <c r="B25" s="10" t="s">
        <v>341</v>
      </c>
      <c r="C25" s="15">
        <v>0</v>
      </c>
      <c r="D25" s="15">
        <v>2.085070892410342E-5</v>
      </c>
      <c r="E25" s="15">
        <v>0</v>
      </c>
      <c r="F25" s="15">
        <v>3.142201834862385E-4</v>
      </c>
      <c r="G25" s="15">
        <v>9.9426605504587145E-4</v>
      </c>
      <c r="H25" s="15">
        <v>1.0567139282735612E-3</v>
      </c>
      <c r="I25" s="15">
        <v>2.0676953016402554E-4</v>
      </c>
      <c r="J25" s="15"/>
      <c r="K25" s="16">
        <v>7.8570315330115143E-5</v>
      </c>
      <c r="M25" s="18">
        <v>2.7718477777477827E-5</v>
      </c>
      <c r="N25" s="17">
        <v>0.40056843091045419</v>
      </c>
    </row>
    <row r="26" spans="2:14">
      <c r="B26" s="10" t="s">
        <v>543</v>
      </c>
      <c r="C26" s="15">
        <v>0</v>
      </c>
      <c r="D26" s="15">
        <v>0</v>
      </c>
      <c r="E26" s="15">
        <v>0</v>
      </c>
      <c r="F26" s="15">
        <v>0</v>
      </c>
      <c r="G26" s="15">
        <v>3.7835862068965519E-2</v>
      </c>
      <c r="H26" s="15">
        <v>2.0689655172413793E-5</v>
      </c>
      <c r="I26" s="15">
        <v>0.24904214559386975</v>
      </c>
      <c r="J26" s="15"/>
      <c r="K26" s="16">
        <v>8.6938999187275053E-3</v>
      </c>
      <c r="M26" s="18">
        <v>5.5406159313869481E-3</v>
      </c>
      <c r="N26" s="17">
        <v>0.3983812353973038</v>
      </c>
    </row>
    <row r="27" spans="2:14">
      <c r="B27" s="10" t="s">
        <v>265</v>
      </c>
      <c r="C27" s="15">
        <v>0</v>
      </c>
      <c r="D27" s="15">
        <v>0</v>
      </c>
      <c r="E27" s="15">
        <v>8.8019559902200492E-4</v>
      </c>
      <c r="F27" s="15">
        <v>0</v>
      </c>
      <c r="G27" s="15">
        <v>0.16853545232273839</v>
      </c>
      <c r="H27" s="15">
        <v>0.54340122249388756</v>
      </c>
      <c r="I27" s="15">
        <v>0.11298492257538713</v>
      </c>
      <c r="J27" s="15"/>
      <c r="K27" s="16">
        <v>2.5024296757304092E-2</v>
      </c>
      <c r="M27" s="18">
        <v>1.1883378144225121E-2</v>
      </c>
      <c r="N27" s="17">
        <v>0.39632347103846588</v>
      </c>
    </row>
    <row r="28" spans="2:14">
      <c r="B28" s="10" t="s">
        <v>575</v>
      </c>
      <c r="C28" s="15">
        <v>7.5225593308203944E-4</v>
      </c>
      <c r="D28" s="15">
        <v>4.6458031297501997E-3</v>
      </c>
      <c r="E28" s="15">
        <v>1.4869520520863536E-3</v>
      </c>
      <c r="F28" s="15">
        <v>3.197863123951112E-3</v>
      </c>
      <c r="G28" s="15">
        <v>1.6389030937255626E-2</v>
      </c>
      <c r="H28" s="15">
        <v>0</v>
      </c>
      <c r="I28" s="15">
        <v>9.8205270140847553E-2</v>
      </c>
      <c r="J28" s="15"/>
      <c r="K28" s="16">
        <v>3.7780962217264513E-3</v>
      </c>
      <c r="M28" s="18">
        <v>2.1009738752224933E-3</v>
      </c>
      <c r="N28" s="17">
        <v>0.38323907073486302</v>
      </c>
    </row>
    <row r="29" spans="2:14">
      <c r="B29" s="10" t="s">
        <v>323</v>
      </c>
      <c r="C29" s="15">
        <v>8.1146418114910412E-2</v>
      </c>
      <c r="D29" s="15">
        <v>0.3969486153267614</v>
      </c>
      <c r="E29" s="15">
        <v>1.0670176475328374E-2</v>
      </c>
      <c r="F29" s="15">
        <v>0.21053240753176289</v>
      </c>
      <c r="G29" s="15">
        <v>0.13754761073356792</v>
      </c>
      <c r="H29" s="15">
        <v>0.43600284724274091</v>
      </c>
      <c r="I29" s="15">
        <v>0.5729019491973103</v>
      </c>
      <c r="J29" s="15"/>
      <c r="K29" s="16">
        <v>5.5931818927950974E-2</v>
      </c>
      <c r="M29" s="18">
        <v>1.2062238836680185E-2</v>
      </c>
      <c r="N29" s="17">
        <v>0.37666106080237327</v>
      </c>
    </row>
    <row r="30" spans="2:14">
      <c r="B30" s="10" t="s">
        <v>497</v>
      </c>
      <c r="C30" s="15">
        <v>0.69565217391304346</v>
      </c>
      <c r="D30" s="15">
        <v>2.6086956521739129E-2</v>
      </c>
      <c r="E30" s="15">
        <v>0</v>
      </c>
      <c r="F30" s="15">
        <v>6.5217391304347823E-3</v>
      </c>
      <c r="G30" s="15">
        <v>1.7391304347826088E-3</v>
      </c>
      <c r="H30" s="15">
        <v>0</v>
      </c>
      <c r="I30" s="15">
        <v>4.3478260869565223E-2</v>
      </c>
      <c r="J30" s="15"/>
      <c r="K30" s="16">
        <v>2.3438735177865606E-2</v>
      </c>
      <c r="M30" s="18">
        <v>-1.4858251240648842E-2</v>
      </c>
      <c r="N30" s="17">
        <v>0.36926051399964038</v>
      </c>
    </row>
    <row r="31" spans="2:14">
      <c r="B31" s="10" t="s">
        <v>555</v>
      </c>
      <c r="C31" s="15">
        <v>1.5754193548387097</v>
      </c>
      <c r="D31" s="15">
        <v>0</v>
      </c>
      <c r="E31" s="15">
        <v>3.3365591397849462E-2</v>
      </c>
      <c r="F31" s="15">
        <v>3.2258064516129031E-2</v>
      </c>
      <c r="G31" s="15">
        <v>0.21581720430107526</v>
      </c>
      <c r="H31" s="15">
        <v>0</v>
      </c>
      <c r="I31" s="15">
        <v>0</v>
      </c>
      <c r="J31" s="15"/>
      <c r="K31" s="16">
        <v>5.6268491365265558E-2</v>
      </c>
      <c r="M31" s="18">
        <v>-3.3470265245186932E-2</v>
      </c>
      <c r="N31" s="17">
        <v>0.36873939037027742</v>
      </c>
    </row>
    <row r="32" spans="2:14">
      <c r="B32" s="10" t="s">
        <v>347</v>
      </c>
      <c r="C32" s="15">
        <v>1.1345586566825505E-3</v>
      </c>
      <c r="D32" s="15">
        <v>0</v>
      </c>
      <c r="E32" s="15">
        <v>0</v>
      </c>
      <c r="F32" s="15">
        <v>1.3764465622872703E-3</v>
      </c>
      <c r="G32" s="15">
        <v>4.9920580894032222E-2</v>
      </c>
      <c r="H32" s="15">
        <v>5.1422736555479919E-3</v>
      </c>
      <c r="I32" s="15">
        <v>3.4876333106421596E-2</v>
      </c>
      <c r="J32" s="15"/>
      <c r="K32" s="16">
        <v>2.8015209962112615E-3</v>
      </c>
      <c r="M32" s="18">
        <v>1.1708649202581149E-3</v>
      </c>
      <c r="N32" s="17">
        <v>0.36538701735052431</v>
      </c>
    </row>
    <row r="33" spans="2:14">
      <c r="B33" s="10" t="s">
        <v>371</v>
      </c>
      <c r="C33" s="15">
        <v>0</v>
      </c>
      <c r="D33" s="15">
        <v>0</v>
      </c>
      <c r="E33" s="15">
        <v>0</v>
      </c>
      <c r="F33" s="15">
        <v>6.3761955366631239E-5</v>
      </c>
      <c r="G33" s="15">
        <v>3.7460148777895851E-4</v>
      </c>
      <c r="H33" s="15">
        <v>0</v>
      </c>
      <c r="I33" s="15">
        <v>8.8655685441020194E-3</v>
      </c>
      <c r="J33" s="15"/>
      <c r="K33" s="16">
        <v>2.8193733294689727E-4</v>
      </c>
      <c r="M33" s="18">
        <v>1.897872021681237E-4</v>
      </c>
      <c r="N33" s="17">
        <v>0.36404018797585846</v>
      </c>
    </row>
    <row r="34" spans="2:14">
      <c r="B34" s="10" t="s">
        <v>489</v>
      </c>
      <c r="C34" s="15">
        <v>0</v>
      </c>
      <c r="D34" s="15">
        <v>9.0086032160713482E-5</v>
      </c>
      <c r="E34" s="15">
        <v>6.7564524120535116E-4</v>
      </c>
      <c r="F34" s="15">
        <v>5.9990991396783929E-3</v>
      </c>
      <c r="G34" s="15">
        <v>4.9577946939327062E-3</v>
      </c>
      <c r="H34" s="15">
        <v>5.2809332912931856E-3</v>
      </c>
      <c r="I34" s="15">
        <v>1.7529991141540171E-3</v>
      </c>
      <c r="J34" s="15"/>
      <c r="K34" s="16">
        <v>5.6838053067952631E-4</v>
      </c>
      <c r="M34" s="18">
        <v>1.4986903954093879E-4</v>
      </c>
      <c r="N34" s="17">
        <v>0.36102598560664578</v>
      </c>
    </row>
    <row r="35" spans="2:14">
      <c r="B35" s="10" t="s">
        <v>457</v>
      </c>
      <c r="C35" s="15">
        <v>2.5300353356890459E-3</v>
      </c>
      <c r="D35" s="15">
        <v>3.1721811757147449E-3</v>
      </c>
      <c r="E35" s="15">
        <v>7.581111468037263E-4</v>
      </c>
      <c r="F35" s="15">
        <v>8.021201413427561E-4</v>
      </c>
      <c r="G35" s="15">
        <v>2.7304850626405397E-4</v>
      </c>
      <c r="H35" s="15">
        <v>2.3610664953421139E-3</v>
      </c>
      <c r="I35" s="15">
        <v>0</v>
      </c>
      <c r="J35" s="15"/>
      <c r="K35" s="16">
        <v>2.9989584245928609E-4</v>
      </c>
      <c r="M35" s="18">
        <v>-7.0168732429975729E-5</v>
      </c>
      <c r="N35" s="17">
        <v>0.3536691812395365</v>
      </c>
    </row>
    <row r="36" spans="2:14">
      <c r="B36" s="10" t="s">
        <v>351</v>
      </c>
      <c r="C36" s="15">
        <v>0</v>
      </c>
      <c r="D36" s="15">
        <v>0</v>
      </c>
      <c r="E36" s="15">
        <v>0</v>
      </c>
      <c r="F36" s="15">
        <v>5.1841746248294678E-2</v>
      </c>
      <c r="G36" s="15">
        <v>0.82837653478854023</v>
      </c>
      <c r="H36" s="15">
        <v>0.42261118690313781</v>
      </c>
      <c r="I36" s="15">
        <v>0.22737608003638018</v>
      </c>
      <c r="J36" s="15"/>
      <c r="K36" s="16">
        <v>4.6369865090192509E-2</v>
      </c>
      <c r="M36" s="18">
        <v>1.7544510901269201E-2</v>
      </c>
      <c r="N36" s="17">
        <v>0.35317180169101264</v>
      </c>
    </row>
    <row r="37" spans="2:14">
      <c r="B37" s="10" t="s">
        <v>447</v>
      </c>
      <c r="C37" s="15">
        <v>7.6392759318804331E-3</v>
      </c>
      <c r="D37" s="15">
        <v>0</v>
      </c>
      <c r="E37" s="15">
        <v>1.0855097058473264E-2</v>
      </c>
      <c r="F37" s="15">
        <v>6.9766881028938913E-3</v>
      </c>
      <c r="G37" s="15">
        <v>3.0889007979040132E-3</v>
      </c>
      <c r="H37" s="15">
        <v>7.7935572228176727E-3</v>
      </c>
      <c r="I37" s="15">
        <v>0.13298400222301618</v>
      </c>
      <c r="J37" s="15"/>
      <c r="K37" s="16">
        <v>5.1314400405147106E-3</v>
      </c>
      <c r="M37" s="18">
        <v>2.6987602007713879E-3</v>
      </c>
      <c r="N37" s="17">
        <v>0.35193439446718933</v>
      </c>
    </row>
    <row r="38" spans="2:14">
      <c r="B38" s="10" t="s">
        <v>233</v>
      </c>
      <c r="C38" s="15">
        <v>0</v>
      </c>
      <c r="D38" s="15">
        <v>0</v>
      </c>
      <c r="E38" s="15">
        <v>8.0952380952380946E-3</v>
      </c>
      <c r="F38" s="15">
        <v>0</v>
      </c>
      <c r="G38" s="15">
        <v>0</v>
      </c>
      <c r="H38" s="15">
        <v>8.3333333333333329E-2</v>
      </c>
      <c r="I38" s="15">
        <v>2.3809523809523808E-2</v>
      </c>
      <c r="J38" s="15"/>
      <c r="K38" s="16">
        <v>3.4920634920634921E-3</v>
      </c>
      <c r="M38" s="18">
        <v>1.7032733025066924E-3</v>
      </c>
      <c r="N38" s="17">
        <v>0.34266458011925999</v>
      </c>
    </row>
    <row r="39" spans="2:14">
      <c r="B39" s="10" t="s">
        <v>277</v>
      </c>
      <c r="C39" s="15">
        <v>0.20398912058023572</v>
      </c>
      <c r="D39" s="15">
        <v>1.1332728921124207E-4</v>
      </c>
      <c r="E39" s="15">
        <v>1.1040797824116048E-2</v>
      </c>
      <c r="F39" s="15">
        <v>0.16697325475974617</v>
      </c>
      <c r="G39" s="15">
        <v>0.2607137352674524</v>
      </c>
      <c r="H39" s="15">
        <v>3.9244106980961015E-2</v>
      </c>
      <c r="I39" s="15">
        <v>0.97157147174372926</v>
      </c>
      <c r="J39" s="15"/>
      <c r="K39" s="16">
        <v>5.0110479225619758E-2</v>
      </c>
      <c r="M39" s="18">
        <v>1.8510753784783947E-2</v>
      </c>
      <c r="N39" s="17">
        <v>0.33197404729133512</v>
      </c>
    </row>
    <row r="40" spans="2:14">
      <c r="B40" s="10" t="s">
        <v>443</v>
      </c>
      <c r="C40" s="15">
        <v>3.2547072211876681E-4</v>
      </c>
      <c r="D40" s="15">
        <v>0</v>
      </c>
      <c r="E40" s="15">
        <v>0</v>
      </c>
      <c r="F40" s="15">
        <v>5.0693151251810465E-3</v>
      </c>
      <c r="G40" s="15">
        <v>1.506657355679702E-2</v>
      </c>
      <c r="H40" s="15">
        <v>6.2590523484378228E-4</v>
      </c>
      <c r="I40" s="15">
        <v>9.184167873646459E-3</v>
      </c>
      <c r="J40" s="15"/>
      <c r="K40" s="16">
        <v>9.1731613674506292E-4</v>
      </c>
      <c r="M40" s="18">
        <v>3.1245504668535562E-4</v>
      </c>
      <c r="N40" s="17">
        <v>0.31695351074725614</v>
      </c>
    </row>
    <row r="41" spans="2:14">
      <c r="B41" s="10" t="s">
        <v>395</v>
      </c>
      <c r="C41" s="15">
        <v>0.14461247637051039</v>
      </c>
      <c r="D41" s="15">
        <v>2.4467824810374362E-4</v>
      </c>
      <c r="E41" s="15">
        <v>0.10394276605434946</v>
      </c>
      <c r="F41" s="15">
        <v>0.12113568834598877</v>
      </c>
      <c r="G41" s="15">
        <v>4.6301890049193065E-2</v>
      </c>
      <c r="H41" s="15">
        <v>0</v>
      </c>
      <c r="I41" s="15">
        <v>1.7253942106462774E-2</v>
      </c>
      <c r="J41" s="15"/>
      <c r="K41" s="16">
        <v>1.3136104278018429E-2</v>
      </c>
      <c r="M41" s="18">
        <v>-3.2143292991574464E-3</v>
      </c>
      <c r="N41" s="17">
        <v>0.31523723075488125</v>
      </c>
    </row>
    <row r="42" spans="2:14">
      <c r="B42" s="10" t="s">
        <v>583</v>
      </c>
      <c r="C42" s="15">
        <v>0</v>
      </c>
      <c r="D42" s="15">
        <v>1.0005992010652463E-3</v>
      </c>
      <c r="E42" s="15">
        <v>3.6484687083888147E-4</v>
      </c>
      <c r="F42" s="15">
        <v>5.0199733688415446E-3</v>
      </c>
      <c r="G42" s="15">
        <v>0</v>
      </c>
      <c r="H42" s="15">
        <v>0</v>
      </c>
      <c r="I42" s="15">
        <v>1.0685752330226365E-2</v>
      </c>
      <c r="J42" s="15"/>
      <c r="K42" s="16">
        <v>5.1730823548400118E-4</v>
      </c>
      <c r="L42" s="12"/>
      <c r="M42" s="18">
        <v>2.0899985425452042E-4</v>
      </c>
      <c r="N42" s="17">
        <v>0.29633305511118929</v>
      </c>
    </row>
    <row r="43" spans="2:14">
      <c r="B43" s="10" t="s">
        <v>287</v>
      </c>
      <c r="C43" s="15">
        <v>0</v>
      </c>
      <c r="D43" s="15">
        <v>0</v>
      </c>
      <c r="E43" s="15">
        <v>0</v>
      </c>
      <c r="F43" s="15">
        <v>1.0331872260488416E-2</v>
      </c>
      <c r="G43" s="15">
        <v>3.8822792736380715E-2</v>
      </c>
      <c r="H43" s="15">
        <v>5.3224796493425174E-2</v>
      </c>
      <c r="I43" s="15">
        <v>0</v>
      </c>
      <c r="J43" s="15"/>
      <c r="K43" s="16">
        <v>3.1024079239483126E-3</v>
      </c>
      <c r="M43" s="18">
        <v>1.1045385353073639E-3</v>
      </c>
      <c r="N43" s="17">
        <v>0.27749021671926588</v>
      </c>
    </row>
    <row r="44" spans="2:14">
      <c r="B44" s="10" t="s">
        <v>293</v>
      </c>
      <c r="C44" s="15">
        <v>0</v>
      </c>
      <c r="D44" s="15">
        <v>0</v>
      </c>
      <c r="E44" s="15">
        <v>8.4033613445378156E-4</v>
      </c>
      <c r="F44" s="15">
        <v>0</v>
      </c>
      <c r="G44" s="15">
        <v>0</v>
      </c>
      <c r="H44" s="15">
        <v>2.4009603841536616E-4</v>
      </c>
      <c r="I44" s="15">
        <v>1.3755502200880352E-3</v>
      </c>
      <c r="J44" s="15"/>
      <c r="K44" s="16">
        <v>7.4423708877490401E-5</v>
      </c>
      <c r="M44" s="18">
        <v>2.6544902458428003E-5</v>
      </c>
      <c r="N44" s="17">
        <v>0.26345580747059411</v>
      </c>
    </row>
    <row r="45" spans="2:14">
      <c r="B45" s="10" t="s">
        <v>309</v>
      </c>
      <c r="C45" s="15">
        <v>0.31267192371171831</v>
      </c>
      <c r="D45" s="15">
        <v>5.3090042178617278E-4</v>
      </c>
      <c r="E45" s="15">
        <v>0.21843939116082889</v>
      </c>
      <c r="F45" s="15">
        <v>8.954703832752613E-3</v>
      </c>
      <c r="G45" s="15">
        <v>0.1792306986979644</v>
      </c>
      <c r="H45" s="15">
        <v>4.8585549238951038E-2</v>
      </c>
      <c r="I45" s="15">
        <v>2.4074515557185646E-2</v>
      </c>
      <c r="J45" s="15"/>
      <c r="K45" s="16">
        <v>2.4014778261248097E-2</v>
      </c>
      <c r="M45" s="18">
        <v>-5.8959200599454338E-3</v>
      </c>
      <c r="N45" s="17">
        <v>0.2565365154772401</v>
      </c>
    </row>
    <row r="46" spans="2:14">
      <c r="B46" s="10" t="s">
        <v>245</v>
      </c>
      <c r="C46" s="15">
        <v>0.15333333333333332</v>
      </c>
      <c r="D46" s="15">
        <v>0</v>
      </c>
      <c r="E46" s="15">
        <v>0</v>
      </c>
      <c r="F46" s="15">
        <v>1.7333333333333333E-2</v>
      </c>
      <c r="G46" s="15">
        <v>0.95046666666666668</v>
      </c>
      <c r="H46" s="15">
        <v>0.13333333333333333</v>
      </c>
      <c r="I46" s="15">
        <v>0.53333333333333333</v>
      </c>
      <c r="J46" s="15"/>
      <c r="K46" s="16">
        <v>5.4175757575757572E-2</v>
      </c>
      <c r="M46" s="18">
        <v>1.7153776263486652E-2</v>
      </c>
      <c r="N46" s="17">
        <v>0.25543071623731506</v>
      </c>
    </row>
    <row r="47" spans="2:14">
      <c r="B47" s="10" t="s">
        <v>383</v>
      </c>
      <c r="C47" s="15">
        <v>2.5853775853775852E-3</v>
      </c>
      <c r="D47" s="15">
        <v>3.6075036075036072E-2</v>
      </c>
      <c r="E47" s="15">
        <v>0.16233766233766231</v>
      </c>
      <c r="F47" s="15">
        <v>0.12632275132275131</v>
      </c>
      <c r="G47" s="15">
        <v>1.4896108706108706</v>
      </c>
      <c r="H47" s="15">
        <v>0.40490927128427123</v>
      </c>
      <c r="I47" s="15">
        <v>0.42185766394099722</v>
      </c>
      <c r="J47" s="15"/>
      <c r="K47" s="16">
        <v>8.0112079792635349E-2</v>
      </c>
      <c r="M47" s="18">
        <v>2.4699157539846424E-2</v>
      </c>
      <c r="N47" s="17">
        <v>0.25482482603535644</v>
      </c>
    </row>
    <row r="48" spans="2:14">
      <c r="B48" s="10" t="s">
        <v>479</v>
      </c>
      <c r="C48" s="15">
        <v>6.8113599630570303E-3</v>
      </c>
      <c r="D48" s="15">
        <v>1.3346744400831216E-2</v>
      </c>
      <c r="E48" s="15">
        <v>0.19239782960055415</v>
      </c>
      <c r="F48" s="15">
        <v>1.8536712075733087E-2</v>
      </c>
      <c r="G48" s="15">
        <v>7.2577926575848523E-2</v>
      </c>
      <c r="H48" s="15">
        <v>0.28849734472408217</v>
      </c>
      <c r="I48" s="15">
        <v>8.1599899946124835E-2</v>
      </c>
      <c r="J48" s="15"/>
      <c r="K48" s="16">
        <v>2.0417206584431243E-2</v>
      </c>
      <c r="M48" s="18">
        <v>4.9025150410239235E-3</v>
      </c>
      <c r="N48" s="17">
        <v>0.23749912674252971</v>
      </c>
    </row>
    <row r="49" spans="2:14">
      <c r="B49" s="10" t="s">
        <v>593</v>
      </c>
      <c r="C49" s="15">
        <v>0</v>
      </c>
      <c r="D49" s="15">
        <v>9.8674936566112204E-2</v>
      </c>
      <c r="E49" s="15">
        <v>0</v>
      </c>
      <c r="F49" s="15">
        <v>0.7048209754722301</v>
      </c>
      <c r="G49" s="15">
        <v>0</v>
      </c>
      <c r="H49" s="15">
        <v>0</v>
      </c>
      <c r="I49" s="15">
        <v>0.88873696081195386</v>
      </c>
      <c r="J49" s="15"/>
      <c r="K49" s="16">
        <v>5.127978402576655E-2</v>
      </c>
      <c r="L49" s="12"/>
      <c r="M49" s="18">
        <v>1.7436373397102623E-2</v>
      </c>
      <c r="N49" s="17">
        <v>0.22987237242502123</v>
      </c>
    </row>
    <row r="50" spans="2:14">
      <c r="B50" s="10" t="s">
        <v>577</v>
      </c>
      <c r="C50" s="15">
        <v>0</v>
      </c>
      <c r="D50" s="15">
        <v>6.353021978021978E-3</v>
      </c>
      <c r="E50" s="15">
        <v>2.1291208791208789E-3</v>
      </c>
      <c r="F50" s="15">
        <v>8.585164835164835E-4</v>
      </c>
      <c r="G50" s="15">
        <v>8.5164835164835175E-3</v>
      </c>
      <c r="H50" s="15">
        <v>0</v>
      </c>
      <c r="I50" s="15">
        <v>1.259157509157509E-2</v>
      </c>
      <c r="J50" s="15"/>
      <c r="K50" s="16">
        <v>9.2268842268842252E-4</v>
      </c>
      <c r="L50" s="12"/>
      <c r="M50" s="18">
        <v>2.2216125016380549E-4</v>
      </c>
      <c r="N50" s="17">
        <v>0.22951533151524445</v>
      </c>
    </row>
    <row r="51" spans="2:14">
      <c r="B51" s="10" t="s">
        <v>223</v>
      </c>
      <c r="C51" s="15">
        <v>3.9964221824686941E-3</v>
      </c>
      <c r="D51" s="15">
        <v>0.27394461538461534</v>
      </c>
      <c r="E51" s="15">
        <v>0.16780228980322004</v>
      </c>
      <c r="F51" s="15">
        <v>1.9320214669051878E-3</v>
      </c>
      <c r="G51" s="15">
        <v>2.421180679785331E-2</v>
      </c>
      <c r="H51" s="15">
        <v>1.1089767441860465E-2</v>
      </c>
      <c r="I51" s="15">
        <v>7.1050685748360156E-3</v>
      </c>
      <c r="J51" s="15"/>
      <c r="K51" s="16">
        <v>1.4850969443992697E-2</v>
      </c>
      <c r="M51" s="18">
        <v>-4.8251175209442498E-3</v>
      </c>
      <c r="N51" s="17">
        <v>0.22417789550881301</v>
      </c>
    </row>
    <row r="52" spans="2:14">
      <c r="B52" s="10" t="s">
        <v>475</v>
      </c>
      <c r="C52" s="15">
        <v>1.3513513513513514E-2</v>
      </c>
      <c r="D52" s="15">
        <v>4.3918918918918921E-3</v>
      </c>
      <c r="E52" s="15">
        <v>3.0405405405405407E-2</v>
      </c>
      <c r="F52" s="15">
        <v>3.7006756756756756E-2</v>
      </c>
      <c r="G52" s="15">
        <v>0.18175675675675676</v>
      </c>
      <c r="H52" s="15">
        <v>6.318682432432432E-2</v>
      </c>
      <c r="I52" s="15">
        <v>4.2398648648648646E-2</v>
      </c>
      <c r="J52" s="15"/>
      <c r="K52" s="16">
        <v>1.1292721130221129E-2</v>
      </c>
      <c r="M52" s="18">
        <v>2.6664716809015141E-3</v>
      </c>
      <c r="N52" s="17">
        <v>0.22203591991006255</v>
      </c>
    </row>
    <row r="53" spans="2:14">
      <c r="B53" s="10" t="s">
        <v>261</v>
      </c>
      <c r="C53" s="15">
        <v>0</v>
      </c>
      <c r="D53" s="15">
        <v>0</v>
      </c>
      <c r="E53" s="15">
        <v>0</v>
      </c>
      <c r="F53" s="15">
        <v>5.6420672534416606E-4</v>
      </c>
      <c r="G53" s="15">
        <v>1.7377567140600315E-4</v>
      </c>
      <c r="H53" s="15">
        <v>1.5063191153238545E-3</v>
      </c>
      <c r="I53" s="15">
        <v>1.6926201760324983E-5</v>
      </c>
      <c r="J53" s="15"/>
      <c r="K53" s="16">
        <v>6.8522051934374206E-5</v>
      </c>
      <c r="M53" s="18">
        <v>2.4583577951070294E-5</v>
      </c>
      <c r="N53" s="17">
        <v>0.21481533590993551</v>
      </c>
    </row>
    <row r="54" spans="2:14">
      <c r="B54" s="10" t="s">
        <v>417</v>
      </c>
      <c r="C54" s="15">
        <v>2.1802325581395349E-4</v>
      </c>
      <c r="D54" s="15">
        <v>3.094186046511628E-3</v>
      </c>
      <c r="E54" s="15">
        <v>4.3604651162790697E-3</v>
      </c>
      <c r="F54" s="15">
        <v>2.5224563953488372E-3</v>
      </c>
      <c r="G54" s="15">
        <v>3.7321947674418604E-3</v>
      </c>
      <c r="H54" s="15">
        <v>2.8669258720930232E-2</v>
      </c>
      <c r="I54" s="15">
        <v>2.286216085271318E-3</v>
      </c>
      <c r="J54" s="15"/>
      <c r="K54" s="16">
        <v>1.360084860230209E-3</v>
      </c>
      <c r="M54" s="18">
        <v>4.2894062178103085E-4</v>
      </c>
      <c r="N54" s="17">
        <v>0.20980983949108248</v>
      </c>
    </row>
    <row r="55" spans="2:14">
      <c r="B55" s="10" t="s">
        <v>401</v>
      </c>
      <c r="C55" s="15">
        <v>0</v>
      </c>
      <c r="D55" s="15">
        <v>0.49926578560939794</v>
      </c>
      <c r="E55" s="15">
        <v>0</v>
      </c>
      <c r="F55" s="15">
        <v>0.24357562408223202</v>
      </c>
      <c r="G55" s="15">
        <v>1.4691629955947136E-3</v>
      </c>
      <c r="H55" s="15">
        <v>0.36710719530102792</v>
      </c>
      <c r="I55" s="15">
        <v>0.58675966715614292</v>
      </c>
      <c r="J55" s="15"/>
      <c r="K55" s="16">
        <v>5.1459922277102894E-2</v>
      </c>
      <c r="M55" s="18">
        <v>1.0647560519528603E-2</v>
      </c>
      <c r="N55" s="17">
        <v>0.20244751174536096</v>
      </c>
    </row>
    <row r="56" spans="2:14">
      <c r="B56" s="10" t="s">
        <v>243</v>
      </c>
      <c r="C56" s="15">
        <v>0</v>
      </c>
      <c r="D56" s="15">
        <v>0</v>
      </c>
      <c r="E56" s="15">
        <v>0</v>
      </c>
      <c r="F56" s="15">
        <v>1.5572689459267524E-4</v>
      </c>
      <c r="G56" s="15">
        <v>3.4949781880896826E-4</v>
      </c>
      <c r="H56" s="15">
        <v>2.150755808055189E-5</v>
      </c>
      <c r="I56" s="15">
        <v>1.1666835751242772E-4</v>
      </c>
      <c r="J56" s="15"/>
      <c r="K56" s="16">
        <v>1.9496988757412823E-5</v>
      </c>
      <c r="M56" s="18">
        <v>5.4972002532293567E-6</v>
      </c>
      <c r="N56" s="17">
        <v>0.20005518635942643</v>
      </c>
    </row>
    <row r="57" spans="2:14">
      <c r="B57" s="10" t="s">
        <v>567</v>
      </c>
      <c r="C57" s="15">
        <v>3.9755108531446294E-2</v>
      </c>
      <c r="D57" s="15">
        <v>0</v>
      </c>
      <c r="E57" s="15">
        <v>2.6575718651725207E-2</v>
      </c>
      <c r="F57" s="15">
        <v>5.5662327301736958E-3</v>
      </c>
      <c r="G57" s="15">
        <v>4.6289253154065756E-2</v>
      </c>
      <c r="H57" s="15">
        <v>3.6163743779439553E-2</v>
      </c>
      <c r="I57" s="15">
        <v>4.5299083627967383E-2</v>
      </c>
      <c r="J57" s="15"/>
      <c r="K57" s="16">
        <v>6.0499739537823597E-3</v>
      </c>
      <c r="M57" s="18">
        <v>7.8494648900265078E-4</v>
      </c>
      <c r="N57" s="17">
        <v>0.19442407846027271</v>
      </c>
    </row>
    <row r="58" spans="2:14">
      <c r="B58" s="10" t="s">
        <v>355</v>
      </c>
      <c r="C58" s="15">
        <v>1.8918161434977578E-2</v>
      </c>
      <c r="D58" s="15">
        <v>8.4080717488789238E-3</v>
      </c>
      <c r="E58" s="15">
        <v>1.7975616591928253E-2</v>
      </c>
      <c r="F58" s="15">
        <v>5.5484585201793724E-2</v>
      </c>
      <c r="G58" s="15">
        <v>0.78066591928251128</v>
      </c>
      <c r="H58" s="15">
        <v>0.13362499999999999</v>
      </c>
      <c r="I58" s="15">
        <v>0.18126027653213753</v>
      </c>
      <c r="J58" s="15"/>
      <c r="K58" s="16">
        <v>3.6252655478552345E-2</v>
      </c>
      <c r="M58" s="18">
        <v>1.1165413831349646E-2</v>
      </c>
      <c r="N58" s="17">
        <v>0.18200165889722403</v>
      </c>
    </row>
    <row r="59" spans="2:14">
      <c r="B59" s="10" t="s">
        <v>467</v>
      </c>
      <c r="C59" s="15">
        <v>0</v>
      </c>
      <c r="D59" s="15">
        <v>0</v>
      </c>
      <c r="E59" s="15">
        <v>0</v>
      </c>
      <c r="F59" s="15">
        <v>0</v>
      </c>
      <c r="G59" s="15">
        <v>6.9166666666666663E-5</v>
      </c>
      <c r="H59" s="15">
        <v>1.6666666666666666E-2</v>
      </c>
      <c r="I59" s="15">
        <v>0</v>
      </c>
      <c r="J59" s="15"/>
      <c r="K59" s="16">
        <v>5.0714646464646463E-4</v>
      </c>
      <c r="M59" s="18">
        <v>2.5251774559909137E-4</v>
      </c>
      <c r="N59" s="17">
        <v>0.17991063875992175</v>
      </c>
    </row>
    <row r="60" spans="2:14">
      <c r="B60" s="10" t="s">
        <v>339</v>
      </c>
      <c r="C60" s="15">
        <v>0</v>
      </c>
      <c r="D60" s="15">
        <v>1.2482775836245632</v>
      </c>
      <c r="E60" s="15">
        <v>0.19998002995506739</v>
      </c>
      <c r="F60" s="15">
        <v>6.9895157264103849E-2</v>
      </c>
      <c r="G60" s="15">
        <v>4.7012181727408883E-2</v>
      </c>
      <c r="H60" s="15">
        <v>3.3210184722915627E-2</v>
      </c>
      <c r="I60" s="15">
        <v>3.9061241471126641E-2</v>
      </c>
      <c r="J60" s="15"/>
      <c r="K60" s="16">
        <v>4.9619284205005623E-2</v>
      </c>
      <c r="M60" s="18">
        <v>-1.8088405998327894E-2</v>
      </c>
      <c r="N60" s="17">
        <v>0.17919891767204296</v>
      </c>
    </row>
    <row r="61" spans="2:14">
      <c r="B61" s="10" t="s">
        <v>327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8.3682008368200843E-5</v>
      </c>
      <c r="I61" s="15">
        <v>0</v>
      </c>
      <c r="J61" s="15"/>
      <c r="K61" s="16">
        <v>2.5358184354000257E-6</v>
      </c>
      <c r="M61" s="18">
        <v>1.2652092406606171E-6</v>
      </c>
      <c r="N61" s="17">
        <v>0.17891113003975001</v>
      </c>
    </row>
    <row r="62" spans="2:14">
      <c r="B62" s="10" t="s">
        <v>343</v>
      </c>
      <c r="C62" s="15">
        <v>0</v>
      </c>
      <c r="D62" s="15">
        <v>0</v>
      </c>
      <c r="E62" s="15">
        <v>1.1235955056179775E-2</v>
      </c>
      <c r="F62" s="15">
        <v>0</v>
      </c>
      <c r="G62" s="15">
        <v>2.3595505617977526E-3</v>
      </c>
      <c r="H62" s="15">
        <v>0.69269662921348318</v>
      </c>
      <c r="I62" s="15">
        <v>0</v>
      </c>
      <c r="J62" s="15"/>
      <c r="K62" s="16">
        <v>2.1402791964589718E-2</v>
      </c>
      <c r="M62" s="18">
        <v>1.0409791742434392E-2</v>
      </c>
      <c r="N62" s="17">
        <v>0.17787436791581163</v>
      </c>
    </row>
    <row r="63" spans="2:14">
      <c r="B63" s="10" t="s">
        <v>581</v>
      </c>
      <c r="C63" s="15">
        <v>0</v>
      </c>
      <c r="D63" s="15">
        <v>1.4391304347826086</v>
      </c>
      <c r="E63" s="15">
        <v>6.8347826086956526E-2</v>
      </c>
      <c r="F63" s="15">
        <v>0.10439130434782609</v>
      </c>
      <c r="G63" s="15">
        <v>5.3921739130434784E-2</v>
      </c>
      <c r="H63" s="15">
        <v>0</v>
      </c>
      <c r="I63" s="15">
        <v>1.3768115942028985E-2</v>
      </c>
      <c r="J63" s="15"/>
      <c r="K63" s="16">
        <v>5.089574000878349E-2</v>
      </c>
      <c r="L63" s="12"/>
      <c r="M63" s="18">
        <v>-2.0914652618324567E-2</v>
      </c>
      <c r="N63" s="17">
        <v>0.17397004496881779</v>
      </c>
    </row>
    <row r="64" spans="2:14">
      <c r="B64" s="10" t="s">
        <v>315</v>
      </c>
      <c r="C64" s="15">
        <v>1.4827736589620584E-2</v>
      </c>
      <c r="D64" s="15">
        <v>0</v>
      </c>
      <c r="E64" s="15">
        <v>1.0261665939816833E-2</v>
      </c>
      <c r="F64" s="15">
        <v>7.6319232446576545E-4</v>
      </c>
      <c r="G64" s="15">
        <v>0.10718491059747055</v>
      </c>
      <c r="H64" s="15">
        <v>1.6958787614478846E-2</v>
      </c>
      <c r="I64" s="15">
        <v>3.8166884721616515E-2</v>
      </c>
      <c r="J64" s="15"/>
      <c r="K64" s="16">
        <v>5.7019144784081549E-3</v>
      </c>
      <c r="M64" s="18">
        <v>1.4802032015815854E-3</v>
      </c>
      <c r="N64" s="17">
        <v>0.17290813677776423</v>
      </c>
    </row>
    <row r="65" spans="2:14">
      <c r="B65" s="10" t="s">
        <v>541</v>
      </c>
      <c r="C65" s="15">
        <v>0</v>
      </c>
      <c r="D65" s="15">
        <v>2.2130888397091369E-5</v>
      </c>
      <c r="E65" s="15">
        <v>0</v>
      </c>
      <c r="F65" s="15">
        <v>0</v>
      </c>
      <c r="G65" s="15">
        <v>3.161555485298767E-7</v>
      </c>
      <c r="H65" s="15">
        <v>8.865001580777742E-4</v>
      </c>
      <c r="I65" s="15">
        <v>0</v>
      </c>
      <c r="J65" s="15"/>
      <c r="K65" s="16">
        <v>2.7543854606769558E-5</v>
      </c>
      <c r="M65" s="18">
        <v>1.3080464549376011E-5</v>
      </c>
      <c r="N65" s="17">
        <v>0.17174141910119581</v>
      </c>
    </row>
    <row r="66" spans="2:14">
      <c r="B66" s="10" t="s">
        <v>473</v>
      </c>
      <c r="C66" s="15">
        <v>1.0224948875255625E-3</v>
      </c>
      <c r="D66" s="15">
        <v>4.4989775051124739E-2</v>
      </c>
      <c r="E66" s="15">
        <v>1.4745910020449898E-2</v>
      </c>
      <c r="F66" s="15">
        <v>2.5562372188139062E-4</v>
      </c>
      <c r="G66" s="15">
        <v>1.8747443762781184E-2</v>
      </c>
      <c r="H66" s="15">
        <v>1.9807259713701432E-2</v>
      </c>
      <c r="I66" s="15">
        <v>5.2054362644853441E-2</v>
      </c>
      <c r="J66" s="15"/>
      <c r="K66" s="16">
        <v>4.5946324182520497E-3</v>
      </c>
      <c r="M66" s="18">
        <v>7.5018442358810371E-4</v>
      </c>
      <c r="N66" s="17">
        <v>0.15653528793600791</v>
      </c>
    </row>
    <row r="67" spans="2:14">
      <c r="B67" s="10" t="s">
        <v>285</v>
      </c>
      <c r="C67" s="15">
        <v>0</v>
      </c>
      <c r="D67" s="15">
        <v>0.32592634560906514</v>
      </c>
      <c r="E67" s="15">
        <v>0</v>
      </c>
      <c r="F67" s="15">
        <v>0</v>
      </c>
      <c r="G67" s="15">
        <v>0</v>
      </c>
      <c r="H67" s="15">
        <v>8.4985835694050991E-4</v>
      </c>
      <c r="I67" s="15">
        <v>1.1803588290840416E-2</v>
      </c>
      <c r="J67" s="15"/>
      <c r="K67" s="16">
        <v>1.0259993704752913E-2</v>
      </c>
      <c r="M67" s="18">
        <v>-4.5272620662030489E-3</v>
      </c>
      <c r="N67" s="17">
        <v>0.15279186029191644</v>
      </c>
    </row>
    <row r="68" spans="2:14">
      <c r="B68" s="10" t="s">
        <v>493</v>
      </c>
      <c r="C68" s="15">
        <v>0</v>
      </c>
      <c r="D68" s="15">
        <v>8.1395348837209308E-2</v>
      </c>
      <c r="E68" s="15">
        <v>1.5829069767441861E-2</v>
      </c>
      <c r="F68" s="15">
        <v>1.5891472868217054E-2</v>
      </c>
      <c r="G68" s="15">
        <v>0.1778187984496124</v>
      </c>
      <c r="H68" s="15">
        <v>0.19603023255813953</v>
      </c>
      <c r="I68" s="15">
        <v>3.6647286821705426E-3</v>
      </c>
      <c r="J68" s="15"/>
      <c r="K68" s="16">
        <v>1.4867565186751234E-2</v>
      </c>
      <c r="M68" s="18">
        <v>3.0970731316772981E-3</v>
      </c>
      <c r="N68" s="17">
        <v>0.15034190891400781</v>
      </c>
    </row>
    <row r="69" spans="2:14">
      <c r="B69" s="10" t="s">
        <v>257</v>
      </c>
      <c r="C69" s="15">
        <v>5.7595101338528881E-2</v>
      </c>
      <c r="D69" s="15">
        <v>0.20549273382083788</v>
      </c>
      <c r="E69" s="15">
        <v>4.2744962593726545E-2</v>
      </c>
      <c r="F69" s="15">
        <v>8.913067314423556E-4</v>
      </c>
      <c r="G69" s="15">
        <v>9.4164671946560058E-2</v>
      </c>
      <c r="H69" s="15">
        <v>1.4549151084233698E-2</v>
      </c>
      <c r="I69" s="15">
        <v>5.5627584772090226E-2</v>
      </c>
      <c r="J69" s="15"/>
      <c r="K69" s="16">
        <v>1.427471249355817E-2</v>
      </c>
      <c r="M69" s="18">
        <v>-2.489624741227936E-3</v>
      </c>
      <c r="N69" s="17">
        <v>0.14933074155714862</v>
      </c>
    </row>
    <row r="70" spans="2:14">
      <c r="B70" s="10" t="s">
        <v>527</v>
      </c>
      <c r="C70" s="15">
        <v>6.3486616334934796E-6</v>
      </c>
      <c r="D70" s="15">
        <v>4.8565545641729581E-2</v>
      </c>
      <c r="E70" s="15">
        <v>4.5298558682223745E-2</v>
      </c>
      <c r="F70" s="15">
        <v>1.1679375428963624E-2</v>
      </c>
      <c r="G70" s="15">
        <v>6.0919354838709673E-3</v>
      </c>
      <c r="H70" s="15">
        <v>0.51691352093342491</v>
      </c>
      <c r="I70" s="15">
        <v>1.595801876000915E-3</v>
      </c>
      <c r="J70" s="15"/>
      <c r="K70" s="16">
        <v>1.9095487475995373E-2</v>
      </c>
      <c r="M70" s="18">
        <v>6.856473492240364E-3</v>
      </c>
      <c r="N70" s="17">
        <v>0.14664726721679933</v>
      </c>
    </row>
    <row r="71" spans="2:14">
      <c r="B71" s="10" t="s">
        <v>263</v>
      </c>
      <c r="C71" s="15">
        <v>6.3487503590922145E-2</v>
      </c>
      <c r="D71" s="15">
        <v>0.17984372306808388</v>
      </c>
      <c r="E71" s="15">
        <v>0.40696983625395</v>
      </c>
      <c r="F71" s="15">
        <v>2.0409365124964093E-2</v>
      </c>
      <c r="G71" s="15">
        <v>3.1973570812984776E-3</v>
      </c>
      <c r="H71" s="15">
        <v>2.280565929330652E-2</v>
      </c>
      <c r="I71" s="15">
        <v>6.9360337067892366E-2</v>
      </c>
      <c r="J71" s="15"/>
      <c r="K71" s="16">
        <v>2.3214357014558099E-2</v>
      </c>
      <c r="M71" s="18">
        <v>-5.1591785132432217E-3</v>
      </c>
      <c r="N71" s="17">
        <v>0.14409741786950184</v>
      </c>
    </row>
    <row r="72" spans="2:14">
      <c r="B72" s="10" t="s">
        <v>483</v>
      </c>
      <c r="C72" s="15">
        <v>5.9932546374367622E-4</v>
      </c>
      <c r="D72" s="15">
        <v>2.5295109612141654E-5</v>
      </c>
      <c r="E72" s="15">
        <v>0</v>
      </c>
      <c r="F72" s="15">
        <v>6.3097245643620008E-3</v>
      </c>
      <c r="G72" s="15">
        <v>4.5531197301854976E-4</v>
      </c>
      <c r="H72" s="15">
        <v>1.3209668353007307E-4</v>
      </c>
      <c r="I72" s="15">
        <v>4.7775904065954647E-3</v>
      </c>
      <c r="J72" s="15"/>
      <c r="K72" s="16">
        <v>3.7270740002611841E-4</v>
      </c>
      <c r="M72" s="18">
        <v>9.3906741819428427E-5</v>
      </c>
      <c r="N72" s="17">
        <v>0.14216892510245585</v>
      </c>
    </row>
    <row r="73" spans="2:14">
      <c r="B73" s="10" t="s">
        <v>547</v>
      </c>
      <c r="C73" s="15">
        <v>7.481162540365985E-3</v>
      </c>
      <c r="D73" s="15">
        <v>0.10258342303552206</v>
      </c>
      <c r="E73" s="15">
        <v>6.5684822389666303E-2</v>
      </c>
      <c r="F73" s="15">
        <v>1.3094994617868677E-2</v>
      </c>
      <c r="G73" s="15">
        <v>0.16188466092572659</v>
      </c>
      <c r="H73" s="15">
        <v>0.31690398277717979</v>
      </c>
      <c r="I73" s="15">
        <v>5.4484212414782915E-3</v>
      </c>
      <c r="J73" s="15"/>
      <c r="K73" s="16">
        <v>2.0396408106903262E-2</v>
      </c>
      <c r="M73" s="18">
        <v>4.0014774729839019E-3</v>
      </c>
      <c r="N73" s="17">
        <v>0.13948385082237941</v>
      </c>
    </row>
    <row r="74" spans="2:14">
      <c r="B74" s="10" t="s">
        <v>553</v>
      </c>
      <c r="C74" s="15">
        <v>0</v>
      </c>
      <c r="D74" s="15">
        <v>0</v>
      </c>
      <c r="E74" s="15">
        <v>0.14285714285714285</v>
      </c>
      <c r="F74" s="15">
        <v>7.0178571428571423E-2</v>
      </c>
      <c r="G74" s="15">
        <v>3.4073214285714283E-2</v>
      </c>
      <c r="H74" s="15">
        <v>5.1189642857142857E-2</v>
      </c>
      <c r="I74" s="15">
        <v>8.1436904761904752E-2</v>
      </c>
      <c r="J74" s="15"/>
      <c r="K74" s="16">
        <v>1.1507135642135641E-2</v>
      </c>
      <c r="M74" s="18">
        <v>1.7326213038452176E-3</v>
      </c>
      <c r="N74" s="17">
        <v>0.13295978021960833</v>
      </c>
    </row>
    <row r="75" spans="2:14">
      <c r="B75" s="10" t="s">
        <v>329</v>
      </c>
      <c r="C75" s="15">
        <v>2.4771547151551247E-5</v>
      </c>
      <c r="D75" s="15">
        <v>1.0872680575459232E-4</v>
      </c>
      <c r="E75" s="15">
        <v>4.2805829037241073E-5</v>
      </c>
      <c r="F75" s="15">
        <v>3.6792540619009513E-4</v>
      </c>
      <c r="G75" s="15">
        <v>6.5667603431910818E-2</v>
      </c>
      <c r="H75" s="15">
        <v>6.6211311905603845E-4</v>
      </c>
      <c r="I75" s="15">
        <v>1.5601949216157027E-2</v>
      </c>
      <c r="J75" s="15"/>
      <c r="K75" s="16">
        <v>2.4992695562199201E-3</v>
      </c>
      <c r="M75" s="18">
        <v>8.3996398298965278E-4</v>
      </c>
      <c r="N75" s="17">
        <v>0.13204563360888119</v>
      </c>
    </row>
    <row r="76" spans="2:14">
      <c r="B76" s="10" t="s">
        <v>373</v>
      </c>
      <c r="C76" s="15">
        <v>3.3694514887655394E-7</v>
      </c>
      <c r="D76" s="15">
        <v>8.8669776020145773E-7</v>
      </c>
      <c r="E76" s="15">
        <v>1.7733955204029156E-5</v>
      </c>
      <c r="F76" s="15">
        <v>3.4049193991735977E-4</v>
      </c>
      <c r="G76" s="15">
        <v>9.9384631754420192E-4</v>
      </c>
      <c r="H76" s="15">
        <v>2.7487630566245191E-5</v>
      </c>
      <c r="I76" s="15">
        <v>1.6965483811854558E-4</v>
      </c>
      <c r="J76" s="15"/>
      <c r="K76" s="16">
        <v>4.698297952301392E-5</v>
      </c>
      <c r="M76" s="18">
        <v>1.1534759624696336E-5</v>
      </c>
      <c r="N76" s="17">
        <v>0.11296899824286633</v>
      </c>
    </row>
    <row r="77" spans="2:14">
      <c r="B77" s="10" t="s">
        <v>357</v>
      </c>
      <c r="C77" s="15">
        <v>0</v>
      </c>
      <c r="D77" s="15">
        <v>0</v>
      </c>
      <c r="E77" s="15">
        <v>0</v>
      </c>
      <c r="F77" s="15">
        <v>1.8675880100849752E-5</v>
      </c>
      <c r="G77" s="15">
        <v>1.371976841908675E-2</v>
      </c>
      <c r="H77" s="15">
        <v>3.0528527406854045E-3</v>
      </c>
      <c r="I77" s="15">
        <v>3.8908083543436983E-4</v>
      </c>
      <c r="J77" s="15"/>
      <c r="K77" s="16">
        <v>5.2061751137295073E-4</v>
      </c>
      <c r="M77" s="18">
        <v>1.5954043574614358E-4</v>
      </c>
      <c r="N77" s="17">
        <v>0.10978355923419895</v>
      </c>
    </row>
    <row r="78" spans="2:14">
      <c r="B78" s="10" t="s">
        <v>415</v>
      </c>
      <c r="C78" s="15">
        <v>4.2050784408863015E-3</v>
      </c>
      <c r="D78" s="15">
        <v>0</v>
      </c>
      <c r="E78" s="15">
        <v>0.72444881125667149</v>
      </c>
      <c r="F78" s="15">
        <v>1.1970402717127608</v>
      </c>
      <c r="G78" s="15">
        <v>0.60998301795245025</v>
      </c>
      <c r="H78" s="15">
        <v>0.92507310367135698</v>
      </c>
      <c r="I78" s="15">
        <v>5.9279745538843069E-2</v>
      </c>
      <c r="J78" s="15"/>
      <c r="K78" s="16">
        <v>0.1066675766234233</v>
      </c>
      <c r="M78" s="18">
        <v>1.482894513339731E-2</v>
      </c>
      <c r="N78" s="17">
        <v>0.10395932261664723</v>
      </c>
    </row>
    <row r="79" spans="2:14">
      <c r="B79" s="10" t="s">
        <v>499</v>
      </c>
      <c r="C79" s="15">
        <v>0.20918367346938777</v>
      </c>
      <c r="D79" s="15">
        <v>1.3877551020408163E-2</v>
      </c>
      <c r="E79" s="15">
        <v>2.0408163265306124E-3</v>
      </c>
      <c r="F79" s="15">
        <v>0</v>
      </c>
      <c r="G79" s="15">
        <v>1.0204081632653062E-3</v>
      </c>
      <c r="H79" s="15">
        <v>1.5653061224489798E-2</v>
      </c>
      <c r="I79" s="15">
        <v>0.10374149659863945</v>
      </c>
      <c r="J79" s="15"/>
      <c r="K79" s="16">
        <v>1.0470212327355186E-2</v>
      </c>
      <c r="M79" s="18">
        <v>-2.4198319020964434E-3</v>
      </c>
      <c r="N79" s="17">
        <v>0.10362525252104272</v>
      </c>
    </row>
    <row r="80" spans="2:14">
      <c r="B80" s="10" t="s">
        <v>477</v>
      </c>
      <c r="C80" s="15">
        <v>8.8310854206807968E-2</v>
      </c>
      <c r="D80" s="15">
        <v>3.2113037893384717E-2</v>
      </c>
      <c r="E80" s="15">
        <v>4.0325947334617855E-2</v>
      </c>
      <c r="F80" s="15">
        <v>0.11242035966602441</v>
      </c>
      <c r="G80" s="15">
        <v>1.7747270391779063E-2</v>
      </c>
      <c r="H80" s="15">
        <v>5.7157996146435457E-2</v>
      </c>
      <c r="I80" s="15">
        <v>0.14899914365232286</v>
      </c>
      <c r="J80" s="15"/>
      <c r="K80" s="16">
        <v>1.5062866948223404E-2</v>
      </c>
      <c r="M80" s="18">
        <v>1.4457505068608111E-3</v>
      </c>
      <c r="N80" s="17">
        <v>0.10325849157122419</v>
      </c>
    </row>
    <row r="81" spans="2:14">
      <c r="B81" s="10" t="s">
        <v>459</v>
      </c>
      <c r="C81" s="15">
        <v>4.4688644688644689E-2</v>
      </c>
      <c r="D81" s="15">
        <v>0</v>
      </c>
      <c r="E81" s="15">
        <v>0.17094835164835165</v>
      </c>
      <c r="F81" s="15">
        <v>0.1882084249084249</v>
      </c>
      <c r="G81" s="15">
        <v>0.44910439560439558</v>
      </c>
      <c r="H81" s="15">
        <v>8.2992307692307685E-2</v>
      </c>
      <c r="I81" s="15">
        <v>8.9242979242979248E-2</v>
      </c>
      <c r="J81" s="15"/>
      <c r="K81" s="16">
        <v>3.106621526621527E-2</v>
      </c>
      <c r="M81" s="18">
        <v>4.3917403011525663E-3</v>
      </c>
      <c r="N81" s="17">
        <v>9.7252583846843418E-2</v>
      </c>
    </row>
    <row r="82" spans="2:14">
      <c r="B82" s="10" t="s">
        <v>325</v>
      </c>
      <c r="C82" s="15">
        <v>0.11963722397476341</v>
      </c>
      <c r="D82" s="15">
        <v>0.92352523659305996</v>
      </c>
      <c r="E82" s="15">
        <v>1.2618296529968454E-2</v>
      </c>
      <c r="F82" s="15">
        <v>0.25789116719242905</v>
      </c>
      <c r="G82" s="15">
        <v>0.4183391167192429</v>
      </c>
      <c r="H82" s="15">
        <v>5.8298107255520502E-2</v>
      </c>
      <c r="I82" s="15">
        <v>0.14064668769716088</v>
      </c>
      <c r="J82" s="15"/>
      <c r="K82" s="16">
        <v>5.851381321097409E-2</v>
      </c>
      <c r="M82" s="18">
        <v>-9.202139615432153E-3</v>
      </c>
      <c r="N82" s="17">
        <v>9.4772638951996668E-2</v>
      </c>
    </row>
    <row r="83" spans="2:14">
      <c r="B83" s="10" t="s">
        <v>301</v>
      </c>
      <c r="C83" s="15">
        <v>0</v>
      </c>
      <c r="D83" s="15">
        <v>0</v>
      </c>
      <c r="E83" s="15">
        <v>0</v>
      </c>
      <c r="F83" s="15">
        <v>9.9364909550671079E-3</v>
      </c>
      <c r="G83" s="15">
        <v>1.9451468585878234E-2</v>
      </c>
      <c r="H83" s="15">
        <v>4.1995720676911105E-4</v>
      </c>
      <c r="I83" s="15">
        <v>2.5711599559100043E-3</v>
      </c>
      <c r="J83" s="15"/>
      <c r="K83" s="16">
        <v>9.8118414253407435E-4</v>
      </c>
      <c r="M83" s="18">
        <v>2.1178687337359046E-4</v>
      </c>
      <c r="N83" s="17">
        <v>9.0061762344889065E-2</v>
      </c>
    </row>
    <row r="84" spans="2:14">
      <c r="B84" s="10" t="s">
        <v>537</v>
      </c>
      <c r="C84" s="15">
        <v>0</v>
      </c>
      <c r="D84" s="15">
        <v>1.1077057793345009</v>
      </c>
      <c r="E84" s="15">
        <v>0</v>
      </c>
      <c r="F84" s="15">
        <v>0.43782837127845886</v>
      </c>
      <c r="G84" s="15">
        <v>0.47635726795096323</v>
      </c>
      <c r="H84" s="15">
        <v>2.4328984238178637</v>
      </c>
      <c r="I84" s="15">
        <v>7.2971395213076475E-3</v>
      </c>
      <c r="J84" s="15"/>
      <c r="K84" s="16">
        <v>0.13521475702736652</v>
      </c>
      <c r="M84" s="18">
        <v>2.4406557952962166E-2</v>
      </c>
      <c r="N84" s="17">
        <v>8.4658127153555238E-2</v>
      </c>
    </row>
    <row r="85" spans="2:14">
      <c r="B85" s="10" t="s">
        <v>237</v>
      </c>
      <c r="C85" s="15">
        <v>0.14347307410950424</v>
      </c>
      <c r="D85" s="15">
        <v>1.0389933036970345</v>
      </c>
      <c r="E85" s="15">
        <v>0.91680692138877939</v>
      </c>
      <c r="F85" s="15">
        <v>0.5111258229700073</v>
      </c>
      <c r="G85" s="15">
        <v>0.23655586067188117</v>
      </c>
      <c r="H85" s="15">
        <v>0.69593445501097295</v>
      </c>
      <c r="I85" s="15">
        <v>0.11203083675651343</v>
      </c>
      <c r="J85" s="15"/>
      <c r="K85" s="16">
        <v>0.11075515983650584</v>
      </c>
      <c r="M85" s="18">
        <v>-1.0275476370926465E-2</v>
      </c>
      <c r="N85" s="17">
        <v>8.369085855475282E-2</v>
      </c>
    </row>
    <row r="86" spans="2:14">
      <c r="B86" s="10" t="s">
        <v>333</v>
      </c>
      <c r="C86" s="15">
        <v>0</v>
      </c>
      <c r="D86" s="15">
        <v>0.83333333333333337</v>
      </c>
      <c r="E86" s="15">
        <v>0</v>
      </c>
      <c r="F86" s="15">
        <v>6.6666666666666671E-3</v>
      </c>
      <c r="G86" s="15">
        <v>5.3749999999999999E-2</v>
      </c>
      <c r="H86" s="15">
        <v>2.4093333333333335E-2</v>
      </c>
      <c r="I86" s="15">
        <v>0.15630277777777776</v>
      </c>
      <c r="J86" s="15"/>
      <c r="K86" s="16">
        <v>3.2549882154882151E-2</v>
      </c>
      <c r="M86" s="18">
        <v>-8.1715782935831913E-3</v>
      </c>
      <c r="N86" s="17">
        <v>8.0343152957992131E-2</v>
      </c>
    </row>
    <row r="87" spans="2:14">
      <c r="B87" s="10" t="s">
        <v>453</v>
      </c>
      <c r="C87" s="15">
        <v>0.25269628571428571</v>
      </c>
      <c r="D87" s="15">
        <v>4.382978571428571E-2</v>
      </c>
      <c r="E87" s="15">
        <v>3.7962142857142856E-3</v>
      </c>
      <c r="F87" s="15">
        <v>5.1333499999999997E-2</v>
      </c>
      <c r="G87" s="15">
        <v>1.0167000000000001E-2</v>
      </c>
      <c r="H87" s="15">
        <v>0.12368392857142857</v>
      </c>
      <c r="I87" s="15">
        <v>9.7474880952380952E-2</v>
      </c>
      <c r="J87" s="15"/>
      <c r="K87" s="16">
        <v>1.7666108946608947E-2</v>
      </c>
      <c r="M87" s="18">
        <v>-2.2540082136772934E-3</v>
      </c>
      <c r="N87" s="17">
        <v>7.6119584851969249E-2</v>
      </c>
    </row>
    <row r="88" spans="2:14">
      <c r="B88" s="10" t="s">
        <v>313</v>
      </c>
      <c r="C88" s="15">
        <v>1.9973368841544607E-3</v>
      </c>
      <c r="D88" s="15">
        <v>2.7124328056418601E-7</v>
      </c>
      <c r="E88" s="15">
        <v>5.1289638506682449E-6</v>
      </c>
      <c r="F88" s="15">
        <v>4.0434975588104745E-3</v>
      </c>
      <c r="G88" s="15">
        <v>2.4042018050007399E-5</v>
      </c>
      <c r="H88" s="15">
        <v>1.0356561621541648E-6</v>
      </c>
      <c r="I88" s="15">
        <v>1.4548503230260888E-4</v>
      </c>
      <c r="J88" s="15"/>
      <c r="K88" s="16">
        <v>1.8838779868517996E-4</v>
      </c>
      <c r="M88" s="18">
        <v>-4.0147056327781856E-5</v>
      </c>
      <c r="N88" s="17">
        <v>7.2863523187042242E-2</v>
      </c>
    </row>
    <row r="89" spans="2:14">
      <c r="B89" s="10" t="s">
        <v>561</v>
      </c>
      <c r="C89" s="15">
        <v>1.422778686775272E-3</v>
      </c>
      <c r="D89" s="15">
        <v>4.7425956225842407E-6</v>
      </c>
      <c r="E89" s="15">
        <v>1.5420549666832656E-4</v>
      </c>
      <c r="F89" s="15">
        <v>7.4771288326100872E-3</v>
      </c>
      <c r="G89" s="15">
        <v>2.9598942401176165E-2</v>
      </c>
      <c r="H89" s="15">
        <v>2.8713333807592898E-3</v>
      </c>
      <c r="I89" s="15">
        <v>1.4002908791981852E-3</v>
      </c>
      <c r="J89" s="15"/>
      <c r="K89" s="16">
        <v>1.3008915840245427E-3</v>
      </c>
      <c r="M89" s="18">
        <v>2.6873792864995144E-4</v>
      </c>
      <c r="N89" s="17">
        <v>7.1146320453568709E-2</v>
      </c>
    </row>
    <row r="90" spans="2:14">
      <c r="B90" s="10" t="s">
        <v>353</v>
      </c>
      <c r="C90" s="15">
        <v>0.21510975834716842</v>
      </c>
      <c r="D90" s="15">
        <v>4.7181331857590852E-2</v>
      </c>
      <c r="E90" s="15">
        <v>0.35027319682715363</v>
      </c>
      <c r="F90" s="15">
        <v>0.29370134661501568</v>
      </c>
      <c r="G90" s="15">
        <v>1.0505257332595462E-2</v>
      </c>
      <c r="H90" s="15">
        <v>0.15730031359527763</v>
      </c>
      <c r="I90" s="15">
        <v>0.11043811104962183</v>
      </c>
      <c r="J90" s="15"/>
      <c r="K90" s="16">
        <v>3.5894221685588583E-2</v>
      </c>
      <c r="M90" s="18">
        <v>-3.1436604745819384E-3</v>
      </c>
      <c r="N90" s="17">
        <v>7.0482745140282702E-2</v>
      </c>
    </row>
    <row r="91" spans="2:14">
      <c r="B91" s="10" t="s">
        <v>377</v>
      </c>
      <c r="C91" s="15">
        <v>2.7522887067629254E-3</v>
      </c>
      <c r="D91" s="15">
        <v>2.2235867396312378E-3</v>
      </c>
      <c r="E91" s="15">
        <v>2.0547234283071702E-3</v>
      </c>
      <c r="F91" s="15">
        <v>1.033048154904127E-3</v>
      </c>
      <c r="G91" s="15">
        <v>6.7620515719069279E-3</v>
      </c>
      <c r="H91" s="15">
        <v>6.1148421241939213E-3</v>
      </c>
      <c r="I91" s="15">
        <v>1.0294113449060395E-3</v>
      </c>
      <c r="J91" s="15"/>
      <c r="K91" s="16">
        <v>6.6575612335188934E-4</v>
      </c>
      <c r="M91" s="18">
        <v>5.7710032284215586E-5</v>
      </c>
      <c r="N91" s="17">
        <v>6.7641724230869893E-2</v>
      </c>
    </row>
    <row r="92" spans="2:14">
      <c r="B92" s="10" t="s">
        <v>421</v>
      </c>
      <c r="C92" s="15">
        <v>0</v>
      </c>
      <c r="D92" s="15">
        <v>0.23847376788553259</v>
      </c>
      <c r="E92" s="15">
        <v>5.1929252782193958E-2</v>
      </c>
      <c r="F92" s="15">
        <v>0</v>
      </c>
      <c r="G92" s="15">
        <v>5.5092209856915739E-3</v>
      </c>
      <c r="H92" s="15">
        <v>0.17912845786963436</v>
      </c>
      <c r="I92" s="15">
        <v>0.17014202437731851</v>
      </c>
      <c r="J92" s="15"/>
      <c r="K92" s="16">
        <v>1.9550991633344575E-2</v>
      </c>
      <c r="M92" s="18">
        <v>2.4574591777868663E-3</v>
      </c>
      <c r="N92" s="17">
        <v>6.6235522873299341E-2</v>
      </c>
    </row>
    <row r="93" spans="2:14">
      <c r="B93" s="10" t="s">
        <v>299</v>
      </c>
      <c r="C93" s="15">
        <v>0</v>
      </c>
      <c r="D93" s="15">
        <v>0</v>
      </c>
      <c r="E93" s="15">
        <v>0</v>
      </c>
      <c r="F93" s="15">
        <v>0</v>
      </c>
      <c r="G93" s="15">
        <v>9.8231827111984276E-4</v>
      </c>
      <c r="H93" s="15">
        <v>7.858546168958742E-5</v>
      </c>
      <c r="I93" s="15">
        <v>0</v>
      </c>
      <c r="J93" s="15"/>
      <c r="K93" s="16">
        <v>3.2148597963922123E-5</v>
      </c>
      <c r="M93" s="18">
        <v>8.7187022019325061E-6</v>
      </c>
      <c r="N93" s="17">
        <v>6.2931516554934105E-2</v>
      </c>
    </row>
    <row r="94" spans="2:14">
      <c r="B94" s="10" t="s">
        <v>559</v>
      </c>
      <c r="C94" s="15">
        <v>4.8122065727699533E-3</v>
      </c>
      <c r="D94" s="15">
        <v>3.9123630672926448E-4</v>
      </c>
      <c r="E94" s="15">
        <v>2.3787167449139279E-2</v>
      </c>
      <c r="F94" s="15">
        <v>0</v>
      </c>
      <c r="G94" s="15">
        <v>0</v>
      </c>
      <c r="H94" s="15">
        <v>5.2425665101721438E-3</v>
      </c>
      <c r="I94" s="15">
        <v>2.0865936358894104E-6</v>
      </c>
      <c r="J94" s="15"/>
      <c r="K94" s="16">
        <v>1.0374322252256524E-3</v>
      </c>
      <c r="M94" s="18">
        <v>-2.0523843420165136E-4</v>
      </c>
      <c r="N94" s="17">
        <v>6.2909933942340096E-2</v>
      </c>
    </row>
    <row r="95" spans="2:14">
      <c r="B95" s="10" t="s">
        <v>291</v>
      </c>
      <c r="C95" s="15">
        <v>5.8644656820156383E-4</v>
      </c>
      <c r="D95" s="15">
        <v>0</v>
      </c>
      <c r="E95" s="15">
        <v>0.14171198957428321</v>
      </c>
      <c r="F95" s="15">
        <v>0.34103779322328409</v>
      </c>
      <c r="G95" s="15">
        <v>5.3505647263249349E-2</v>
      </c>
      <c r="H95" s="15">
        <v>1.4825369244135534E-2</v>
      </c>
      <c r="I95" s="15">
        <v>0.15392701998262381</v>
      </c>
      <c r="J95" s="15"/>
      <c r="K95" s="16">
        <v>2.1381644419872049E-2</v>
      </c>
      <c r="M95" s="18">
        <v>2.9129938672689624E-3</v>
      </c>
      <c r="N95" s="17">
        <v>6.1847468223139634E-2</v>
      </c>
    </row>
    <row r="96" spans="2:14">
      <c r="B96" s="10" t="s">
        <v>573</v>
      </c>
      <c r="C96" s="15">
        <v>0</v>
      </c>
      <c r="D96" s="15">
        <v>2.1303035682584769E-7</v>
      </c>
      <c r="E96" s="15">
        <v>0</v>
      </c>
      <c r="F96" s="15">
        <v>2.3610864548198119E-4</v>
      </c>
      <c r="G96" s="15">
        <v>4.906160127818214E-3</v>
      </c>
      <c r="H96" s="15">
        <v>0</v>
      </c>
      <c r="I96" s="15">
        <v>2.1974673057577373E-4</v>
      </c>
      <c r="J96" s="15"/>
      <c r="K96" s="16">
        <v>1.6249177376463013E-4</v>
      </c>
      <c r="M96" s="18">
        <v>4.2290907257095029E-5</v>
      </c>
      <c r="N96" s="17">
        <v>5.9792389226817143E-2</v>
      </c>
    </row>
    <row r="97" spans="2:14">
      <c r="B97" s="10" t="s">
        <v>485</v>
      </c>
      <c r="C97" s="15">
        <v>4.7205731832139202E-3</v>
      </c>
      <c r="D97" s="15">
        <v>2.098259979529171E-4</v>
      </c>
      <c r="E97" s="15">
        <v>0</v>
      </c>
      <c r="F97" s="15">
        <v>3.3265097236438073E-4</v>
      </c>
      <c r="G97" s="15">
        <v>3.3776867963152506E-5</v>
      </c>
      <c r="H97" s="15">
        <v>1.5395291709314227E-2</v>
      </c>
      <c r="I97" s="15">
        <v>1.8764926646195837E-5</v>
      </c>
      <c r="J97" s="15"/>
      <c r="K97" s="16">
        <v>6.2760253507438757E-4</v>
      </c>
      <c r="M97" s="18">
        <v>1.2586338424304139E-4</v>
      </c>
      <c r="N97" s="17">
        <v>5.3625821908205286E-2</v>
      </c>
    </row>
    <row r="98" spans="2:14">
      <c r="B98" s="10" t="s">
        <v>375</v>
      </c>
      <c r="C98" s="15">
        <v>0.13066215585627625</v>
      </c>
      <c r="D98" s="15">
        <v>3.0937937470835279E-2</v>
      </c>
      <c r="E98" s="15">
        <v>0.63524965002333178</v>
      </c>
      <c r="F98" s="15">
        <v>2.4134391040597294E-3</v>
      </c>
      <c r="G98" s="15">
        <v>1.245916938870742E-2</v>
      </c>
      <c r="H98" s="15">
        <v>0.18605226318245449</v>
      </c>
      <c r="I98" s="15">
        <v>5.0598848965624508E-3</v>
      </c>
      <c r="J98" s="15"/>
      <c r="K98" s="16">
        <v>3.0388924240067498E-2</v>
      </c>
      <c r="M98" s="18">
        <v>-4.931960640443391E-3</v>
      </c>
      <c r="N98" s="17">
        <v>5.2183508771149946E-2</v>
      </c>
    </row>
    <row r="99" spans="2:14">
      <c r="B99" s="10" t="s">
        <v>229</v>
      </c>
      <c r="C99" s="15">
        <v>0</v>
      </c>
      <c r="D99" s="15">
        <v>0</v>
      </c>
      <c r="E99" s="15">
        <v>0</v>
      </c>
      <c r="F99" s="15">
        <v>0</v>
      </c>
      <c r="G99" s="15">
        <v>7.9878129553583258E-3</v>
      </c>
      <c r="H99" s="15">
        <v>1.8757451318055372E-4</v>
      </c>
      <c r="I99" s="15">
        <v>0</v>
      </c>
      <c r="J99" s="15"/>
      <c r="K99" s="16">
        <v>2.4773901419814783E-4</v>
      </c>
      <c r="M99" s="18">
        <v>6.4071349409863514E-5</v>
      </c>
      <c r="N99" s="17">
        <v>5.0724798079779046E-2</v>
      </c>
    </row>
    <row r="100" spans="2:14">
      <c r="B100" s="10" t="s">
        <v>337</v>
      </c>
      <c r="C100" s="15">
        <v>0</v>
      </c>
      <c r="D100" s="15">
        <v>0</v>
      </c>
      <c r="E100" s="15">
        <v>0</v>
      </c>
      <c r="F100" s="15">
        <v>1.7592026335992088E-3</v>
      </c>
      <c r="G100" s="15">
        <v>5.5969448167280389E-3</v>
      </c>
      <c r="H100" s="15">
        <v>2.6635264726165534E-5</v>
      </c>
      <c r="I100" s="15">
        <v>0</v>
      </c>
      <c r="J100" s="15"/>
      <c r="K100" s="16">
        <v>2.2372068833495192E-4</v>
      </c>
      <c r="M100" s="18">
        <v>4.368405447857034E-5</v>
      </c>
      <c r="N100" s="17">
        <v>4.8064732627628004E-2</v>
      </c>
    </row>
    <row r="101" spans="2:14">
      <c r="B101" s="10" t="s">
        <v>513</v>
      </c>
      <c r="C101" s="15">
        <v>0</v>
      </c>
      <c r="D101" s="15">
        <v>0</v>
      </c>
      <c r="E101" s="15">
        <v>0</v>
      </c>
      <c r="F101" s="15">
        <v>1.9634920634920634E-2</v>
      </c>
      <c r="G101" s="15">
        <v>0.10793650793650794</v>
      </c>
      <c r="H101" s="15">
        <v>0</v>
      </c>
      <c r="I101" s="15">
        <v>0</v>
      </c>
      <c r="J101" s="15"/>
      <c r="K101" s="16">
        <v>3.8658008658008663E-3</v>
      </c>
      <c r="M101" s="18">
        <v>8.3163313593466893E-4</v>
      </c>
      <c r="N101" s="17">
        <v>4.7778700229036533E-2</v>
      </c>
    </row>
    <row r="102" spans="2:14">
      <c r="B102" s="10" t="s">
        <v>389</v>
      </c>
      <c r="C102" s="15">
        <v>2.1065995173643898E-3</v>
      </c>
      <c r="D102" s="15">
        <v>1.4895787430489981E-2</v>
      </c>
      <c r="E102" s="15">
        <v>7.5398961284230404E-3</v>
      </c>
      <c r="F102" s="15">
        <v>1.9504249291784704E-3</v>
      </c>
      <c r="G102" s="15">
        <v>1.4785646836638338E-2</v>
      </c>
      <c r="H102" s="15">
        <v>2.9836848179624386E-3</v>
      </c>
      <c r="I102" s="15">
        <v>1.8148235582135486E-3</v>
      </c>
      <c r="J102" s="15"/>
      <c r="K102" s="16">
        <v>1.3962685823718246E-3</v>
      </c>
      <c r="M102" s="18">
        <v>-1.2297897902245646E-4</v>
      </c>
      <c r="N102" s="17">
        <v>4.7302355378380755E-2</v>
      </c>
    </row>
    <row r="103" spans="2:14">
      <c r="B103" s="10" t="s">
        <v>271</v>
      </c>
      <c r="C103" s="15">
        <v>2.1249642433901353E-4</v>
      </c>
      <c r="D103" s="15">
        <v>1.6407175840791139E-3</v>
      </c>
      <c r="E103" s="15">
        <v>1.0216174247067958E-3</v>
      </c>
      <c r="F103" s="15">
        <v>2.4193535204936455E-3</v>
      </c>
      <c r="G103" s="15">
        <v>8.7736504433819627E-4</v>
      </c>
      <c r="H103" s="15">
        <v>5.7087981692615752E-4</v>
      </c>
      <c r="I103" s="15">
        <v>1.7728467710078594E-4</v>
      </c>
      <c r="J103" s="15"/>
      <c r="K103" s="16">
        <v>2.0968831793890025E-4</v>
      </c>
      <c r="M103" s="18">
        <v>-1.6600508671495659E-5</v>
      </c>
      <c r="N103" s="17">
        <v>4.7151356077814642E-2</v>
      </c>
    </row>
    <row r="104" spans="2:14">
      <c r="B104" s="10" t="s">
        <v>385</v>
      </c>
      <c r="C104" s="15">
        <v>0</v>
      </c>
      <c r="D104" s="15">
        <v>0</v>
      </c>
      <c r="E104" s="15">
        <v>0</v>
      </c>
      <c r="F104" s="15">
        <v>0</v>
      </c>
      <c r="G104" s="15">
        <v>1.4</v>
      </c>
      <c r="H104" s="15">
        <v>0</v>
      </c>
      <c r="I104" s="15">
        <v>2.3611111111111111E-3</v>
      </c>
      <c r="J104" s="15"/>
      <c r="K104" s="16">
        <v>4.249579124579124E-2</v>
      </c>
      <c r="M104" s="18">
        <v>1.0782314735945485E-2</v>
      </c>
      <c r="N104" s="17">
        <v>4.6450217907833671E-2</v>
      </c>
    </row>
    <row r="105" spans="2:14">
      <c r="B105" s="10" t="s">
        <v>501</v>
      </c>
      <c r="C105" s="15">
        <v>0</v>
      </c>
      <c r="D105" s="15">
        <v>1.2903225806451613E-2</v>
      </c>
      <c r="E105" s="15">
        <v>1.8258064516129033</v>
      </c>
      <c r="F105" s="15">
        <v>0</v>
      </c>
      <c r="G105" s="15">
        <v>0</v>
      </c>
      <c r="H105" s="15">
        <v>0</v>
      </c>
      <c r="I105" s="15">
        <v>0</v>
      </c>
      <c r="J105" s="15"/>
      <c r="K105" s="16">
        <v>5.5718475073313789E-2</v>
      </c>
      <c r="M105" s="18">
        <v>-1.3408803648953124E-2</v>
      </c>
      <c r="N105" s="17">
        <v>4.2310676017020932E-2</v>
      </c>
    </row>
    <row r="106" spans="2:14">
      <c r="B106" s="10" t="s">
        <v>379</v>
      </c>
      <c r="C106" s="15">
        <v>0</v>
      </c>
      <c r="D106" s="15">
        <v>1.2987012987012988E-5</v>
      </c>
      <c r="E106" s="15">
        <v>8.0609046126287505E-3</v>
      </c>
      <c r="F106" s="15">
        <v>0</v>
      </c>
      <c r="G106" s="15">
        <v>0.14788938647559338</v>
      </c>
      <c r="H106" s="15">
        <v>0</v>
      </c>
      <c r="I106" s="15">
        <v>0</v>
      </c>
      <c r="J106" s="15"/>
      <c r="K106" s="16">
        <v>4.7261599424608825E-3</v>
      </c>
      <c r="M106" s="18">
        <v>1.0751812292154768E-3</v>
      </c>
      <c r="N106" s="17">
        <v>4.2007881875660971E-2</v>
      </c>
    </row>
    <row r="107" spans="2:14">
      <c r="B107" s="10" t="s">
        <v>359</v>
      </c>
      <c r="C107" s="15">
        <v>0</v>
      </c>
      <c r="D107" s="15">
        <v>0</v>
      </c>
      <c r="E107" s="15">
        <v>1.2227074235807861E-3</v>
      </c>
      <c r="F107" s="15">
        <v>0</v>
      </c>
      <c r="G107" s="15">
        <v>0</v>
      </c>
      <c r="H107" s="15">
        <v>0</v>
      </c>
      <c r="I107" s="15">
        <v>0</v>
      </c>
      <c r="J107" s="15"/>
      <c r="K107" s="16">
        <v>3.7051740108508667E-5</v>
      </c>
      <c r="M107" s="18">
        <v>-8.852651703949472E-6</v>
      </c>
      <c r="N107" s="17">
        <v>4.1027825099375331E-2</v>
      </c>
    </row>
    <row r="108" spans="2:14">
      <c r="B108" s="10" t="s">
        <v>365</v>
      </c>
      <c r="C108" s="15">
        <v>2.4777053455019557E-2</v>
      </c>
      <c r="D108" s="15">
        <v>1.0430247718383311E-3</v>
      </c>
      <c r="E108" s="15">
        <v>1.4438435462842241E-2</v>
      </c>
      <c r="F108" s="15">
        <v>1.5788109517601043E-2</v>
      </c>
      <c r="G108" s="15">
        <v>1.0038567926988267</v>
      </c>
      <c r="H108" s="15">
        <v>4.7844067796610169E-3</v>
      </c>
      <c r="I108" s="15">
        <v>6.4319860930030424E-5</v>
      </c>
      <c r="J108" s="15"/>
      <c r="K108" s="16">
        <v>3.2265216440809659E-2</v>
      </c>
      <c r="M108" s="18">
        <v>7.1041320527997975E-3</v>
      </c>
      <c r="N108" s="17">
        <v>3.9979440503338293E-2</v>
      </c>
    </row>
    <row r="109" spans="2:14">
      <c r="B109" s="10" t="s">
        <v>495</v>
      </c>
      <c r="C109" s="15">
        <v>0</v>
      </c>
      <c r="D109" s="15">
        <v>0</v>
      </c>
      <c r="E109" s="15">
        <v>2.9545454545454545E-2</v>
      </c>
      <c r="F109" s="15">
        <v>4.0909090909090909E-2</v>
      </c>
      <c r="G109" s="15">
        <v>0.25409090909090909</v>
      </c>
      <c r="H109" s="15">
        <v>0</v>
      </c>
      <c r="I109" s="15">
        <v>0</v>
      </c>
      <c r="J109" s="15"/>
      <c r="K109" s="16">
        <v>9.8347107438016522E-3</v>
      </c>
      <c r="M109" s="18">
        <v>1.7426823602292084E-3</v>
      </c>
      <c r="N109" s="17">
        <v>3.9133550814439956E-2</v>
      </c>
    </row>
    <row r="110" spans="2:14">
      <c r="B110" s="10" t="s">
        <v>361</v>
      </c>
      <c r="C110" s="15">
        <v>0.23566446953937592</v>
      </c>
      <c r="D110" s="15">
        <v>0.67704145616641909</v>
      </c>
      <c r="E110" s="15">
        <v>6.5009361069836555E-2</v>
      </c>
      <c r="F110" s="15">
        <v>0.32871297176820208</v>
      </c>
      <c r="G110" s="15">
        <v>0.80071350965824672</v>
      </c>
      <c r="H110" s="15">
        <v>0.1711434338781575</v>
      </c>
      <c r="I110" s="15">
        <v>6.9069202575532437E-2</v>
      </c>
      <c r="J110" s="15"/>
      <c r="K110" s="16">
        <v>7.1131951656235468E-2</v>
      </c>
      <c r="M110" s="18">
        <v>-5.3858282376832347E-3</v>
      </c>
      <c r="N110" s="17">
        <v>3.7840777570823762E-2</v>
      </c>
    </row>
    <row r="111" spans="2:14">
      <c r="B111" s="10" t="s">
        <v>419</v>
      </c>
      <c r="C111" s="15">
        <v>0</v>
      </c>
      <c r="D111" s="15">
        <v>1.9607843137254902E-3</v>
      </c>
      <c r="E111" s="15">
        <v>0.15587581699346406</v>
      </c>
      <c r="F111" s="15">
        <v>0</v>
      </c>
      <c r="G111" s="15">
        <v>0</v>
      </c>
      <c r="H111" s="15">
        <v>1.0777777777777778E-2</v>
      </c>
      <c r="I111" s="15">
        <v>0</v>
      </c>
      <c r="J111" s="15"/>
      <c r="K111" s="16">
        <v>5.1095266389384036E-3</v>
      </c>
      <c r="M111" s="18">
        <v>-9.9443136141452618E-4</v>
      </c>
      <c r="N111" s="17">
        <v>3.2590645448017569E-2</v>
      </c>
    </row>
    <row r="112" spans="2:14">
      <c r="B112" s="10" t="s">
        <v>531</v>
      </c>
      <c r="C112" s="15">
        <v>7.9230295144833249E-2</v>
      </c>
      <c r="D112" s="15">
        <v>0.41755016092583713</v>
      </c>
      <c r="E112" s="15">
        <v>0.18490043141820173</v>
      </c>
      <c r="F112" s="15">
        <v>8.1705813873861541E-2</v>
      </c>
      <c r="G112" s="15">
        <v>0.20644011504485379</v>
      </c>
      <c r="H112" s="15">
        <v>0.10470464972950763</v>
      </c>
      <c r="I112" s="15">
        <v>0.19357871670204754</v>
      </c>
      <c r="J112" s="15"/>
      <c r="K112" s="16">
        <v>3.8427581298155836E-2</v>
      </c>
      <c r="M112" s="18">
        <v>-1.9645769649441931E-3</v>
      </c>
      <c r="N112" s="17">
        <v>3.126549308710843E-2</v>
      </c>
    </row>
    <row r="113" spans="2:14">
      <c r="B113" s="10" t="s">
        <v>463</v>
      </c>
      <c r="C113" s="15">
        <v>0</v>
      </c>
      <c r="D113" s="15">
        <v>4.3917191403567722E-2</v>
      </c>
      <c r="E113" s="15">
        <v>4.3829532338889943E-3</v>
      </c>
      <c r="F113" s="15">
        <v>8.4737095855187232E-3</v>
      </c>
      <c r="G113" s="15">
        <v>4.684164389965959E-3</v>
      </c>
      <c r="H113" s="15">
        <v>4.5568688182097096E-3</v>
      </c>
      <c r="I113" s="15">
        <v>4.0181941258686772E-2</v>
      </c>
      <c r="J113" s="15"/>
      <c r="K113" s="16">
        <v>3.2180857178738748E-3</v>
      </c>
      <c r="M113" s="18">
        <v>2.7669226608364013E-4</v>
      </c>
      <c r="N113" s="17">
        <v>2.4860552622182504E-2</v>
      </c>
    </row>
    <row r="114" spans="2:14">
      <c r="B114" s="10" t="s">
        <v>399</v>
      </c>
      <c r="C114" s="15">
        <v>0</v>
      </c>
      <c r="D114" s="15">
        <v>5.6179775280898881E-4</v>
      </c>
      <c r="E114" s="15">
        <v>3.897940074906367E-2</v>
      </c>
      <c r="F114" s="15">
        <v>0</v>
      </c>
      <c r="G114" s="15">
        <v>1.8726591760299626E-4</v>
      </c>
      <c r="H114" s="15">
        <v>6.3726591760299624E-3</v>
      </c>
      <c r="I114" s="15">
        <v>0</v>
      </c>
      <c r="J114" s="15"/>
      <c r="K114" s="16">
        <v>1.3970037453183524E-3</v>
      </c>
      <c r="M114" s="18">
        <v>-1.9268809537481896E-4</v>
      </c>
      <c r="N114" s="17">
        <v>1.9819593803890381E-2</v>
      </c>
    </row>
    <row r="115" spans="2:14">
      <c r="B115" s="10" t="s">
        <v>465</v>
      </c>
      <c r="C115" s="15">
        <v>0</v>
      </c>
      <c r="D115" s="15">
        <v>0</v>
      </c>
      <c r="E115" s="15">
        <v>0</v>
      </c>
      <c r="F115" s="15">
        <v>9.7799511002444979E-4</v>
      </c>
      <c r="G115" s="15">
        <v>5.1344743276283619E-4</v>
      </c>
      <c r="H115" s="15">
        <v>0</v>
      </c>
      <c r="I115" s="15">
        <v>4.0749796251018752E-5</v>
      </c>
      <c r="J115" s="15"/>
      <c r="K115" s="16">
        <v>4.6430070879948626E-5</v>
      </c>
      <c r="M115" s="18">
        <v>5.0034779638708297E-6</v>
      </c>
      <c r="N115" s="17">
        <v>1.8947382717786621E-2</v>
      </c>
    </row>
    <row r="116" spans="2:14">
      <c r="B116" s="10" t="s">
        <v>251</v>
      </c>
      <c r="C116" s="15">
        <v>4.4635708566853484E-2</v>
      </c>
      <c r="D116" s="15">
        <v>0.69385988791032827</v>
      </c>
      <c r="E116" s="15">
        <v>6.4693755004003206E-2</v>
      </c>
      <c r="F116" s="15">
        <v>4.8038430744595677E-2</v>
      </c>
      <c r="G116" s="15">
        <v>8.7004203362690158E-2</v>
      </c>
      <c r="H116" s="15">
        <v>0.11641793434747798</v>
      </c>
      <c r="I116" s="15">
        <v>0.29117127034961299</v>
      </c>
      <c r="J116" s="15"/>
      <c r="K116" s="16">
        <v>4.0782460311683692E-2</v>
      </c>
      <c r="M116" s="18">
        <v>-3.076280828751588E-3</v>
      </c>
      <c r="N116" s="17">
        <v>1.8834133095958439E-2</v>
      </c>
    </row>
    <row r="117" spans="2:14">
      <c r="B117" s="10" t="s">
        <v>212</v>
      </c>
      <c r="C117" s="15">
        <v>0</v>
      </c>
      <c r="D117" s="15">
        <v>2.6525645825533507E-3</v>
      </c>
      <c r="E117" s="15">
        <v>1.2111568700861102</v>
      </c>
      <c r="F117" s="15">
        <v>4.3055035567203291E-3</v>
      </c>
      <c r="G117" s="15">
        <v>7.1839760389367277E-2</v>
      </c>
      <c r="H117" s="15">
        <v>0.15096405840509172</v>
      </c>
      <c r="I117" s="15">
        <v>1.2854112067889679E-2</v>
      </c>
      <c r="J117" s="15"/>
      <c r="K117" s="16">
        <v>4.4053723305688866E-2</v>
      </c>
      <c r="M117" s="18">
        <v>-5.7029000042732947E-3</v>
      </c>
      <c r="N117" s="17">
        <v>1.8286778405013481E-2</v>
      </c>
    </row>
    <row r="118" spans="2:14">
      <c r="B118" s="10" t="s">
        <v>363</v>
      </c>
      <c r="C118" s="15">
        <v>4.9212307484463652E-3</v>
      </c>
      <c r="D118" s="15">
        <v>6.423135639016482E-3</v>
      </c>
      <c r="E118" s="15">
        <v>4.6478046473925963E-3</v>
      </c>
      <c r="F118" s="15">
        <v>3.9030430964604165E-2</v>
      </c>
      <c r="G118" s="15">
        <v>8.5877938395028369E-3</v>
      </c>
      <c r="H118" s="15">
        <v>1.1885895703863818E-2</v>
      </c>
      <c r="I118" s="15">
        <v>6.2988494100693496E-3</v>
      </c>
      <c r="J118" s="15"/>
      <c r="K118" s="16">
        <v>2.4786406349362306E-3</v>
      </c>
      <c r="M118" s="18">
        <v>1.4962648654514389E-4</v>
      </c>
      <c r="N118" s="17">
        <v>1.6515981644586123E-2</v>
      </c>
    </row>
    <row r="119" spans="2:14">
      <c r="B119" s="10" t="s">
        <v>273</v>
      </c>
      <c r="C119" s="15">
        <v>8.5461538461538457E-3</v>
      </c>
      <c r="D119" s="15">
        <v>2.1153846153846155E-2</v>
      </c>
      <c r="E119" s="15">
        <v>0</v>
      </c>
      <c r="F119" s="15">
        <v>0</v>
      </c>
      <c r="G119" s="15">
        <v>0.15384615384615385</v>
      </c>
      <c r="H119" s="15">
        <v>0</v>
      </c>
      <c r="I119" s="15">
        <v>0</v>
      </c>
      <c r="J119" s="15"/>
      <c r="K119" s="16">
        <v>5.5620046620046626E-3</v>
      </c>
      <c r="M119" s="18">
        <v>6.7931136155156618E-4</v>
      </c>
      <c r="N119" s="17">
        <v>1.5976964732719447E-2</v>
      </c>
    </row>
    <row r="120" spans="2:14">
      <c r="B120" s="10" t="s">
        <v>533</v>
      </c>
      <c r="C120" s="15">
        <v>5.3533190578158455E-3</v>
      </c>
      <c r="D120" s="15">
        <v>0.64143468950749472</v>
      </c>
      <c r="E120" s="15">
        <v>0.62633832976445403</v>
      </c>
      <c r="F120" s="15">
        <v>2.0790417558886512E-2</v>
      </c>
      <c r="G120" s="15">
        <v>0.1861799250535332</v>
      </c>
      <c r="H120" s="15">
        <v>6.5212580299785869E-2</v>
      </c>
      <c r="I120" s="15">
        <v>0.41422582084225551</v>
      </c>
      <c r="J120" s="15"/>
      <c r="K120" s="16">
        <v>5.9379850972249265E-2</v>
      </c>
      <c r="M120" s="18">
        <v>-2.9279226545713883E-3</v>
      </c>
      <c r="N120" s="17">
        <v>1.2337184173446468E-2</v>
      </c>
    </row>
    <row r="121" spans="2:14">
      <c r="B121" s="10" t="s">
        <v>247</v>
      </c>
      <c r="C121" s="15">
        <v>0.16971098265895954</v>
      </c>
      <c r="D121" s="15">
        <v>0.7442196531791907</v>
      </c>
      <c r="E121" s="15">
        <v>2.4277456647398842E-2</v>
      </c>
      <c r="F121" s="15">
        <v>0.10310028901734104</v>
      </c>
      <c r="G121" s="15">
        <v>0.13799682080924855</v>
      </c>
      <c r="H121" s="15">
        <v>3.1456647398843932E-3</v>
      </c>
      <c r="I121" s="15">
        <v>0.53453371868978805</v>
      </c>
      <c r="J121" s="15"/>
      <c r="K121" s="16">
        <v>5.202983593157004E-2</v>
      </c>
      <c r="M121" s="18">
        <v>-2.4730335619540917E-3</v>
      </c>
      <c r="N121" s="17">
        <v>8.5921723244713165E-3</v>
      </c>
    </row>
    <row r="122" spans="2:14">
      <c r="B122" s="10" t="s">
        <v>427</v>
      </c>
      <c r="C122" s="15">
        <v>1.7408123791102514E-2</v>
      </c>
      <c r="D122" s="15">
        <v>1.0379754996776274</v>
      </c>
      <c r="E122" s="15">
        <v>1.9342359767891682E-4</v>
      </c>
      <c r="F122" s="15">
        <v>0.28827014829142489</v>
      </c>
      <c r="G122" s="15">
        <v>4.8921341070277242E-2</v>
      </c>
      <c r="H122" s="15">
        <v>0.70486073500967117</v>
      </c>
      <c r="I122" s="15">
        <v>0.34252095422308182</v>
      </c>
      <c r="J122" s="15"/>
      <c r="K122" s="16">
        <v>7.3943946232147395E-2</v>
      </c>
      <c r="M122" s="18">
        <v>2.67606352773448E-3</v>
      </c>
      <c r="N122" s="17">
        <v>5.1841148526403577E-3</v>
      </c>
    </row>
    <row r="123" spans="2:14">
      <c r="B123" s="10" t="s">
        <v>529</v>
      </c>
      <c r="C123" s="15">
        <v>6.0624297865511153E-3</v>
      </c>
      <c r="D123" s="15">
        <v>1.5245278981436903E-2</v>
      </c>
      <c r="E123" s="15">
        <v>0</v>
      </c>
      <c r="F123" s="15">
        <v>0.16105868506927723</v>
      </c>
      <c r="G123" s="15">
        <v>4.418766383138073E-5</v>
      </c>
      <c r="H123" s="15">
        <v>1.6934146471941368E-4</v>
      </c>
      <c r="I123" s="15">
        <v>1.3373990263735089E-6</v>
      </c>
      <c r="J123" s="15"/>
      <c r="K123" s="16">
        <v>5.5327654656012861E-3</v>
      </c>
      <c r="M123" s="18">
        <v>-3.2104170784807626E-4</v>
      </c>
      <c r="N123" s="17">
        <v>3.2239617786198158E-3</v>
      </c>
    </row>
    <row r="124" spans="2:14">
      <c r="B124" s="10" t="s">
        <v>515</v>
      </c>
      <c r="C124" s="15">
        <v>0</v>
      </c>
      <c r="D124" s="15">
        <v>0</v>
      </c>
      <c r="E124" s="15">
        <v>0</v>
      </c>
      <c r="F124" s="15">
        <v>6.1349693251533742E-2</v>
      </c>
      <c r="G124" s="15">
        <v>9.2024539877300611E-7</v>
      </c>
      <c r="H124" s="15">
        <v>5.98159509202454E-3</v>
      </c>
      <c r="I124" s="15">
        <v>8.7116564417177909E-4</v>
      </c>
      <c r="J124" s="15"/>
      <c r="K124" s="16">
        <v>2.066768916155419E-3</v>
      </c>
      <c r="M124" s="18">
        <v>1.2187424880592808E-4</v>
      </c>
      <c r="N124" s="17">
        <v>3.1776520099767169E-3</v>
      </c>
    </row>
    <row r="125" spans="2:14">
      <c r="B125" s="10" t="s">
        <v>591</v>
      </c>
      <c r="C125" s="15">
        <v>5.3851516207737886E-3</v>
      </c>
      <c r="D125" s="15">
        <v>0</v>
      </c>
      <c r="E125" s="15">
        <v>0.435691878703381</v>
      </c>
      <c r="F125" s="15">
        <v>0.22188985709306377</v>
      </c>
      <c r="G125" s="15">
        <v>0</v>
      </c>
      <c r="H125" s="15">
        <v>0</v>
      </c>
      <c r="I125" s="15">
        <v>0.19338329266875798</v>
      </c>
      <c r="J125" s="15"/>
      <c r="K125" s="16">
        <v>2.5950005457150805E-2</v>
      </c>
      <c r="L125" s="12"/>
      <c r="M125" s="18">
        <v>8.5035268032893432E-4</v>
      </c>
      <c r="N125" s="17">
        <v>2.8248226470205234E-3</v>
      </c>
    </row>
    <row r="126" spans="2:14">
      <c r="B126" s="10" t="s">
        <v>369</v>
      </c>
      <c r="C126" s="15">
        <v>0</v>
      </c>
      <c r="D126" s="15">
        <v>0</v>
      </c>
      <c r="E126" s="15">
        <v>0</v>
      </c>
      <c r="F126" s="15">
        <v>1.0291090855630697E-3</v>
      </c>
      <c r="G126" s="15">
        <v>8.8209350191120265E-5</v>
      </c>
      <c r="H126" s="15">
        <v>5.8806233460746841E-5</v>
      </c>
      <c r="I126" s="15">
        <v>0</v>
      </c>
      <c r="J126" s="15"/>
      <c r="K126" s="16">
        <v>3.5640141491361722E-5</v>
      </c>
      <c r="M126" s="18">
        <v>1.7844736516517085E-6</v>
      </c>
      <c r="N126" s="17">
        <v>2.4478680207206702E-3</v>
      </c>
    </row>
    <row r="127" spans="2:14">
      <c r="B127" s="10" t="s">
        <v>311</v>
      </c>
      <c r="C127" s="15">
        <v>0</v>
      </c>
      <c r="D127" s="15">
        <v>0.11212606179982766</v>
      </c>
      <c r="E127" s="15">
        <v>2.8930198202634497E-2</v>
      </c>
      <c r="F127" s="15">
        <v>5.898805859903977E-3</v>
      </c>
      <c r="G127" s="15">
        <v>1.2222824079773485E-2</v>
      </c>
      <c r="H127" s="15">
        <v>8.0727563707989666E-3</v>
      </c>
      <c r="I127" s="15">
        <v>8.5224875866880059E-2</v>
      </c>
      <c r="J127" s="15"/>
      <c r="K127" s="16">
        <v>7.6507733993884447E-3</v>
      </c>
      <c r="M127" s="18">
        <v>1.5673421695100529E-4</v>
      </c>
      <c r="N127" s="17">
        <v>1.3947698530129983E-3</v>
      </c>
    </row>
    <row r="128" spans="2:14">
      <c r="B128" s="10" t="s">
        <v>557</v>
      </c>
      <c r="C128" s="15">
        <v>0</v>
      </c>
      <c r="D128" s="15">
        <v>0</v>
      </c>
      <c r="E128" s="15">
        <v>9.1407678244972577E-4</v>
      </c>
      <c r="F128" s="15">
        <v>1.9195612431444241E-4</v>
      </c>
      <c r="G128" s="15">
        <v>0</v>
      </c>
      <c r="H128" s="15">
        <v>5.1188299817184646E-4</v>
      </c>
      <c r="I128" s="15">
        <v>0</v>
      </c>
      <c r="J128" s="15"/>
      <c r="K128" s="16">
        <v>4.902775469503075E-5</v>
      </c>
      <c r="M128" s="18">
        <v>1.1620609862063177E-6</v>
      </c>
      <c r="N128" s="17">
        <v>1.1912775815242482E-3</v>
      </c>
    </row>
    <row r="129" spans="2:14">
      <c r="B129" s="10" t="s">
        <v>279</v>
      </c>
      <c r="C129" s="15">
        <v>1.2658227848101266E-3</v>
      </c>
      <c r="D129" s="15">
        <v>5.4743309222423139E-2</v>
      </c>
      <c r="E129" s="15">
        <v>3.6618444846292946E-3</v>
      </c>
      <c r="F129" s="15">
        <v>8.3748643761302009E-3</v>
      </c>
      <c r="G129" s="15">
        <v>4.0982640144665468E-2</v>
      </c>
      <c r="H129" s="15">
        <v>9.6389692585895134E-3</v>
      </c>
      <c r="I129" s="15">
        <v>2.1836196503918024E-2</v>
      </c>
      <c r="J129" s="15"/>
      <c r="K129" s="16">
        <v>4.2576862659141138E-3</v>
      </c>
      <c r="M129" s="18">
        <v>6.3131082280021517E-5</v>
      </c>
      <c r="N129" s="17">
        <v>1.0647604069463214E-3</v>
      </c>
    </row>
    <row r="130" spans="2:14">
      <c r="B130" s="10" t="s">
        <v>269</v>
      </c>
      <c r="C130" s="15">
        <v>0</v>
      </c>
      <c r="D130" s="15">
        <v>0</v>
      </c>
      <c r="E130" s="15">
        <v>2.1618204804045513E-2</v>
      </c>
      <c r="F130" s="15">
        <v>0</v>
      </c>
      <c r="G130" s="15">
        <v>3.4478795540742444E-4</v>
      </c>
      <c r="H130" s="15">
        <v>1.1833122629582808E-3</v>
      </c>
      <c r="I130" s="15">
        <v>5.3815653373175494E-3</v>
      </c>
      <c r="J130" s="15"/>
      <c r="K130" s="16">
        <v>8.6448091999178083E-4</v>
      </c>
      <c r="M130" s="18">
        <v>-2.2533317265418404E-5</v>
      </c>
      <c r="N130" s="17">
        <v>8.9271433156777429E-4</v>
      </c>
    </row>
    <row r="131" spans="2:14">
      <c r="B131" s="10" t="s">
        <v>219</v>
      </c>
      <c r="C131" s="15">
        <v>1.144001144001144E-2</v>
      </c>
      <c r="D131" s="15">
        <v>7.1500071500071496E-2</v>
      </c>
      <c r="E131" s="15">
        <v>0.28600028600028604</v>
      </c>
      <c r="F131" s="15">
        <v>0</v>
      </c>
      <c r="G131" s="15">
        <v>3.2024024024024024E-2</v>
      </c>
      <c r="H131" s="15">
        <v>5.9452309452309449E-2</v>
      </c>
      <c r="I131" s="15">
        <v>0.11827208160541493</v>
      </c>
      <c r="J131" s="15"/>
      <c r="K131" s="16">
        <v>1.7536023758245981E-2</v>
      </c>
      <c r="M131" s="18">
        <v>2.6312586619230502E-4</v>
      </c>
      <c r="N131" s="17">
        <v>8.0430953534332318E-4</v>
      </c>
    </row>
    <row r="132" spans="2:14">
      <c r="B132" s="10" t="s">
        <v>227</v>
      </c>
      <c r="C132" s="15">
        <v>5.4428144525944036E-3</v>
      </c>
      <c r="D132" s="15">
        <v>8.2260255365389841E-4</v>
      </c>
      <c r="E132" s="15">
        <v>4.433577832110839E-4</v>
      </c>
      <c r="F132" s="15">
        <v>1.0600488997555013</v>
      </c>
      <c r="G132" s="15">
        <v>2.6489405052974734E-3</v>
      </c>
      <c r="H132" s="15">
        <v>2.0351806574300463E-3</v>
      </c>
      <c r="I132" s="15">
        <v>3.03307525129041E-2</v>
      </c>
      <c r="J132" s="15"/>
      <c r="K132" s="16">
        <v>3.3387046915775528E-2</v>
      </c>
      <c r="M132" s="18">
        <v>7.804017545783936E-4</v>
      </c>
      <c r="N132" s="17">
        <v>4.2950831676908567E-4</v>
      </c>
    </row>
    <row r="133" spans="2:14">
      <c r="B133" s="10" t="s">
        <v>331</v>
      </c>
      <c r="C133" s="15">
        <v>0</v>
      </c>
      <c r="D133" s="15">
        <v>0</v>
      </c>
      <c r="E133" s="15">
        <v>1.3368983957219251E-2</v>
      </c>
      <c r="F133" s="15">
        <v>0</v>
      </c>
      <c r="G133" s="15">
        <v>0</v>
      </c>
      <c r="H133" s="15">
        <v>0</v>
      </c>
      <c r="I133" s="15">
        <v>4.9955436720142601E-3</v>
      </c>
      <c r="J133" s="15"/>
      <c r="K133" s="16">
        <v>5.5650083724950034E-4</v>
      </c>
      <c r="M133" s="18">
        <v>8.5207344514389191E-6</v>
      </c>
      <c r="N133" s="17">
        <v>3.1321141357417348E-4</v>
      </c>
    </row>
    <row r="134" spans="2:14">
      <c r="B134" s="10" t="s">
        <v>249</v>
      </c>
      <c r="C134" s="15">
        <v>0</v>
      </c>
      <c r="D134" s="15">
        <v>0</v>
      </c>
      <c r="E134" s="15">
        <v>0</v>
      </c>
      <c r="F134" s="15">
        <v>0.13442622950819674</v>
      </c>
      <c r="G134" s="15">
        <v>2.0491803278688526E-3</v>
      </c>
      <c r="H134" s="15">
        <v>0</v>
      </c>
      <c r="I134" s="15">
        <v>0</v>
      </c>
      <c r="J134" s="15"/>
      <c r="K134" s="16">
        <v>4.1356184798807755E-3</v>
      </c>
      <c r="M134" s="18">
        <v>4.4334906582511813E-5</v>
      </c>
      <c r="N134" s="17">
        <v>8.5548299599851535E-5</v>
      </c>
    </row>
    <row r="135" spans="2:14">
      <c r="B135" s="10" t="s">
        <v>455</v>
      </c>
      <c r="C135" s="15">
        <v>0</v>
      </c>
      <c r="D135" s="15">
        <v>0</v>
      </c>
      <c r="E135" s="15">
        <v>0</v>
      </c>
      <c r="F135" s="15">
        <v>1.8593639575971731E-2</v>
      </c>
      <c r="G135" s="15">
        <v>1.4134275618374559E-4</v>
      </c>
      <c r="H135" s="15">
        <v>7.0671378091872786E-8</v>
      </c>
      <c r="I135" s="15">
        <v>0</v>
      </c>
      <c r="J135" s="15"/>
      <c r="K135" s="16">
        <v>5.6772887889495669E-4</v>
      </c>
      <c r="M135" s="18">
        <v>5.0440793156795484E-6</v>
      </c>
      <c r="N135" s="17">
        <v>5.7741635873699996E-5</v>
      </c>
    </row>
    <row r="136" spans="2:14">
      <c r="B136" s="10" t="s">
        <v>391</v>
      </c>
      <c r="C136" s="15">
        <v>0</v>
      </c>
      <c r="D136" s="15">
        <v>0</v>
      </c>
      <c r="E136" s="15">
        <v>0</v>
      </c>
      <c r="F136" s="15">
        <v>1.4598540145985403E-4</v>
      </c>
      <c r="G136" s="15">
        <v>0</v>
      </c>
      <c r="H136" s="15">
        <v>0</v>
      </c>
      <c r="I136" s="15">
        <v>0</v>
      </c>
      <c r="J136" s="15"/>
      <c r="K136" s="16">
        <v>4.4238000442380006E-6</v>
      </c>
      <c r="M136" s="18">
        <v>3.1087180890088072E-8</v>
      </c>
      <c r="N136" s="17">
        <v>3.5491198182850423E-5</v>
      </c>
    </row>
    <row r="137" spans="2:14">
      <c r="B137" s="10" t="s">
        <v>221</v>
      </c>
      <c r="C137" s="15">
        <v>0</v>
      </c>
      <c r="D137" s="15">
        <v>1.1904761904761905</v>
      </c>
      <c r="E137" s="15">
        <v>0.12746031746031747</v>
      </c>
      <c r="F137" s="15">
        <v>5.8761904761904765E-2</v>
      </c>
      <c r="G137" s="15">
        <v>0.1266984126984127</v>
      </c>
      <c r="H137" s="15">
        <v>0</v>
      </c>
      <c r="I137" s="15">
        <v>0.81481481481481477</v>
      </c>
      <c r="J137" s="15"/>
      <c r="K137" s="16">
        <v>7.0248837582170917E-2</v>
      </c>
      <c r="M137" s="18">
        <v>-2.5339363456910292E-4</v>
      </c>
      <c r="N137" s="17">
        <v>3.1926541431896373E-5</v>
      </c>
    </row>
    <row r="138" spans="2:14">
      <c r="B138" s="10" t="s">
        <v>239</v>
      </c>
      <c r="C138" s="15">
        <v>2.0028000000000001E-2</v>
      </c>
      <c r="D138" s="15">
        <v>1.32E-3</v>
      </c>
      <c r="E138" s="15">
        <v>0</v>
      </c>
      <c r="F138" s="15">
        <v>0</v>
      </c>
      <c r="G138" s="15">
        <v>8.0000000000000002E-3</v>
      </c>
      <c r="H138" s="15">
        <v>3.5200000000000001E-3</v>
      </c>
      <c r="I138" s="15">
        <v>1.6666666666666666E-2</v>
      </c>
      <c r="J138" s="15"/>
      <c r="K138" s="16">
        <v>1.5010505050505052E-3</v>
      </c>
      <c r="M138" s="18">
        <v>2.9659284497444683E-6</v>
      </c>
      <c r="N138" s="17">
        <v>1.4517281330357441E-5</v>
      </c>
    </row>
  </sheetData>
  <sortState ref="B4:N138">
    <sortCondition descending="1" ref="N4:N138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8"/>
  <sheetViews>
    <sheetView topLeftCell="A4" workbookViewId="0">
      <selection activeCell="W26" sqref="W26"/>
    </sheetView>
  </sheetViews>
  <sheetFormatPr baseColWidth="10" defaultRowHeight="12" x14ac:dyDescent="0"/>
  <sheetData>
    <row r="4" spans="1:19" ht="48">
      <c r="A4" s="6" t="s">
        <v>640</v>
      </c>
      <c r="B4" s="6" t="s">
        <v>639</v>
      </c>
      <c r="C4" s="6" t="s">
        <v>641</v>
      </c>
      <c r="D4" s="6" t="s">
        <v>637</v>
      </c>
      <c r="E4" s="6" t="s">
        <v>638</v>
      </c>
    </row>
    <row r="5" spans="1:19">
      <c r="A5" s="10" t="s">
        <v>462</v>
      </c>
      <c r="B5" s="10" t="s">
        <v>461</v>
      </c>
      <c r="C5" s="16">
        <v>0.14543498717934808</v>
      </c>
      <c r="D5" s="18">
        <v>5.2649712357371883E-2</v>
      </c>
      <c r="E5" s="17">
        <v>0.44994567891953752</v>
      </c>
      <c r="P5" s="10" t="s">
        <v>555</v>
      </c>
      <c r="Q5" s="16">
        <v>5.6268491365265558E-2</v>
      </c>
      <c r="R5" s="18">
        <v>-3.3470265245186932E-2</v>
      </c>
    </row>
    <row r="6" spans="1:19">
      <c r="A6" s="10" t="s">
        <v>282</v>
      </c>
      <c r="B6" s="10" t="s">
        <v>281</v>
      </c>
      <c r="C6" s="16">
        <v>9.1817612014988045E-2</v>
      </c>
      <c r="D6" s="18">
        <v>2.3017731577721964E-2</v>
      </c>
      <c r="E6" s="17">
        <v>0.68275963043625909</v>
      </c>
      <c r="P6" s="10" t="s">
        <v>307</v>
      </c>
      <c r="Q6" s="16">
        <v>4.1658441558441561E-2</v>
      </c>
      <c r="R6" s="18">
        <v>-2.3244308225845705E-2</v>
      </c>
    </row>
    <row r="7" spans="1:19">
      <c r="A7" s="10" t="s">
        <v>482</v>
      </c>
      <c r="B7" s="10" t="s">
        <v>481</v>
      </c>
      <c r="C7" s="16">
        <v>8.2724780503712625E-2</v>
      </c>
      <c r="D7" s="18">
        <v>1.6691006890287068E-2</v>
      </c>
      <c r="E7" s="17">
        <v>0.52121086505011194</v>
      </c>
      <c r="P7" s="10" t="s">
        <v>509</v>
      </c>
      <c r="Q7" s="16">
        <v>3.8030660693187966E-2</v>
      </c>
      <c r="R7" s="18">
        <v>-1.6759638942484032E-2</v>
      </c>
    </row>
    <row r="8" spans="1:19">
      <c r="A8" s="10" t="s">
        <v>384</v>
      </c>
      <c r="B8" s="10" t="s">
        <v>383</v>
      </c>
      <c r="C8" s="16">
        <v>8.0112079792635349E-2</v>
      </c>
      <c r="D8" s="18">
        <v>2.4699157539846424E-2</v>
      </c>
      <c r="E8" s="17">
        <v>0.25482482603535644</v>
      </c>
      <c r="P8" s="10" t="s">
        <v>497</v>
      </c>
      <c r="Q8" s="16">
        <v>2.3438735177865606E-2</v>
      </c>
      <c r="R8" s="18">
        <v>-1.4858251240648842E-2</v>
      </c>
    </row>
    <row r="9" spans="1:19">
      <c r="A9" s="10" t="s">
        <v>446</v>
      </c>
      <c r="B9" s="10" t="s">
        <v>445</v>
      </c>
      <c r="C9" s="16">
        <v>7.5781123548796958E-2</v>
      </c>
      <c r="D9" s="18">
        <v>-9.6989873983041111E-3</v>
      </c>
      <c r="E9" s="17">
        <v>0.47695531730483542</v>
      </c>
      <c r="P9" s="10" t="s">
        <v>445</v>
      </c>
      <c r="Q9" s="16">
        <v>7.5781123548796958E-2</v>
      </c>
      <c r="R9" s="18">
        <v>-9.6989873983041111E-3</v>
      </c>
    </row>
    <row r="10" spans="1:19">
      <c r="A10" s="10" t="s">
        <v>556</v>
      </c>
      <c r="B10" s="10" t="s">
        <v>555</v>
      </c>
      <c r="C10" s="16">
        <v>5.6268491365265558E-2</v>
      </c>
      <c r="D10" s="18">
        <v>-3.3470265245186932E-2</v>
      </c>
      <c r="E10" s="17">
        <v>0.36873939037027742</v>
      </c>
      <c r="P10" s="10" t="s">
        <v>585</v>
      </c>
      <c r="Q10" s="16">
        <v>2.9350745737179846E-2</v>
      </c>
      <c r="R10" s="18">
        <v>-8.4832359349521387E-3</v>
      </c>
    </row>
    <row r="11" spans="1:19">
      <c r="A11" s="10" t="s">
        <v>324</v>
      </c>
      <c r="B11" s="10" t="s">
        <v>323</v>
      </c>
      <c r="C11" s="16">
        <v>5.5931818927950974E-2</v>
      </c>
      <c r="D11" s="18">
        <v>1.2062238836680185E-2</v>
      </c>
      <c r="E11" s="17">
        <v>0.37666106080237327</v>
      </c>
      <c r="P11" s="10" t="s">
        <v>309</v>
      </c>
      <c r="Q11" s="16">
        <v>2.4014778261248097E-2</v>
      </c>
      <c r="R11" s="18">
        <v>-5.8959200599454338E-3</v>
      </c>
    </row>
    <row r="12" spans="1:19">
      <c r="A12" s="10" t="s">
        <v>246</v>
      </c>
      <c r="B12" s="10" t="s">
        <v>245</v>
      </c>
      <c r="C12" s="16">
        <v>5.4175757575757572E-2</v>
      </c>
      <c r="D12" s="18">
        <v>1.7153776263486652E-2</v>
      </c>
      <c r="E12" s="17">
        <v>0.25543071623731506</v>
      </c>
      <c r="P12" s="21" t="s">
        <v>413</v>
      </c>
      <c r="Q12" s="16">
        <v>3.2450850187524444E-2</v>
      </c>
      <c r="S12" s="18">
        <v>4.3698148329601501E-3</v>
      </c>
    </row>
    <row r="13" spans="1:19">
      <c r="A13" s="10" t="s">
        <v>550</v>
      </c>
      <c r="B13" s="10" t="s">
        <v>549</v>
      </c>
      <c r="C13" s="16">
        <v>5.2544249375475194E-2</v>
      </c>
      <c r="D13" s="18">
        <v>1.814162734699859E-2</v>
      </c>
      <c r="E13" s="17">
        <v>0.51783715527672303</v>
      </c>
      <c r="P13" s="21" t="s">
        <v>469</v>
      </c>
      <c r="Q13" s="16">
        <v>2.4297535722128113E-2</v>
      </c>
      <c r="S13" s="18">
        <v>8.4460029405477258E-3</v>
      </c>
    </row>
    <row r="14" spans="1:19">
      <c r="A14" s="10" t="s">
        <v>278</v>
      </c>
      <c r="B14" s="10" t="s">
        <v>277</v>
      </c>
      <c r="C14" s="16">
        <v>5.0110479225619758E-2</v>
      </c>
      <c r="D14" s="18">
        <v>1.8510753784783947E-2</v>
      </c>
      <c r="E14" s="17">
        <v>0.33197404729133512</v>
      </c>
      <c r="P14" s="21" t="s">
        <v>265</v>
      </c>
      <c r="Q14" s="16">
        <v>2.5024296757304092E-2</v>
      </c>
      <c r="S14" s="18">
        <v>1.1883378144225121E-2</v>
      </c>
    </row>
    <row r="15" spans="1:19">
      <c r="A15" s="10" t="s">
        <v>352</v>
      </c>
      <c r="B15" s="10" t="s">
        <v>351</v>
      </c>
      <c r="C15" s="16">
        <v>4.6369865090192509E-2</v>
      </c>
      <c r="D15" s="18">
        <v>1.7544510901269201E-2</v>
      </c>
      <c r="E15" s="17">
        <v>0.35317180169101264</v>
      </c>
      <c r="P15" s="21" t="s">
        <v>323</v>
      </c>
      <c r="Q15" s="16">
        <v>5.5931818927950974E-2</v>
      </c>
      <c r="S15" s="18">
        <v>1.2062238836680185E-2</v>
      </c>
    </row>
    <row r="16" spans="1:19">
      <c r="A16" s="10" t="s">
        <v>308</v>
      </c>
      <c r="B16" s="10" t="s">
        <v>307</v>
      </c>
      <c r="C16" s="16">
        <v>4.1658441558441561E-2</v>
      </c>
      <c r="D16" s="18">
        <v>-2.3244308225845705E-2</v>
      </c>
      <c r="E16" s="17">
        <v>0.43761642100024567</v>
      </c>
      <c r="P16" s="21" t="s">
        <v>481</v>
      </c>
      <c r="Q16" s="16">
        <v>8.2724780503712625E-2</v>
      </c>
      <c r="S16" s="18">
        <v>1.6691006890287068E-2</v>
      </c>
    </row>
    <row r="17" spans="1:20">
      <c r="A17" s="10" t="s">
        <v>510</v>
      </c>
      <c r="B17" s="10" t="s">
        <v>509</v>
      </c>
      <c r="C17" s="16">
        <v>3.8030660693187966E-2</v>
      </c>
      <c r="D17" s="18">
        <v>-1.6759638942484032E-2</v>
      </c>
      <c r="E17" s="17">
        <v>0.40808598681935743</v>
      </c>
      <c r="P17" s="21" t="s">
        <v>245</v>
      </c>
      <c r="Q17" s="16">
        <v>5.4175757575757572E-2</v>
      </c>
      <c r="S17" s="18">
        <v>1.7153776263486652E-2</v>
      </c>
    </row>
    <row r="18" spans="1:20">
      <c r="A18" s="10" t="s">
        <v>414</v>
      </c>
      <c r="B18" s="10" t="s">
        <v>413</v>
      </c>
      <c r="C18" s="16">
        <v>3.2450850187524444E-2</v>
      </c>
      <c r="D18" s="18">
        <v>4.3698148329601501E-3</v>
      </c>
      <c r="E18" s="17">
        <v>0.43762359416231078</v>
      </c>
      <c r="P18" s="21" t="s">
        <v>351</v>
      </c>
      <c r="Q18" s="16">
        <v>4.6369865090192509E-2</v>
      </c>
      <c r="S18" s="18">
        <v>1.7544510901269201E-2</v>
      </c>
    </row>
    <row r="19" spans="1:20">
      <c r="A19" s="10" t="s">
        <v>586</v>
      </c>
      <c r="B19" s="10" t="s">
        <v>585</v>
      </c>
      <c r="C19" s="16">
        <v>2.9350745737179846E-2</v>
      </c>
      <c r="D19" s="18">
        <v>-8.4832359349521387E-3</v>
      </c>
      <c r="E19" s="17">
        <v>0.41214053510709281</v>
      </c>
      <c r="P19" s="21" t="s">
        <v>549</v>
      </c>
      <c r="Q19" s="16">
        <v>5.2544249375475194E-2</v>
      </c>
      <c r="S19" s="18">
        <v>1.814162734699859E-2</v>
      </c>
    </row>
    <row r="20" spans="1:20">
      <c r="A20" s="10" t="s">
        <v>346</v>
      </c>
      <c r="B20" s="10" t="s">
        <v>345</v>
      </c>
      <c r="C20" s="16">
        <v>2.9003182639916057E-2</v>
      </c>
      <c r="D20" s="18">
        <v>1.8471802653924303E-2</v>
      </c>
      <c r="E20" s="17">
        <v>0.42708539182668914</v>
      </c>
      <c r="P20" s="21" t="s">
        <v>345</v>
      </c>
      <c r="Q20" s="16">
        <v>2.9003182639916057E-2</v>
      </c>
      <c r="S20" s="18">
        <v>1.8471802653924303E-2</v>
      </c>
    </row>
    <row r="21" spans="1:20">
      <c r="A21" s="10" t="s">
        <v>266</v>
      </c>
      <c r="B21" s="10" t="s">
        <v>265</v>
      </c>
      <c r="C21" s="16">
        <v>2.5024296757304092E-2</v>
      </c>
      <c r="D21" s="18">
        <v>1.1883378144225121E-2</v>
      </c>
      <c r="E21" s="17">
        <v>0.39632347103846588</v>
      </c>
      <c r="P21" s="21" t="s">
        <v>277</v>
      </c>
      <c r="Q21" s="16">
        <v>5.0110479225619758E-2</v>
      </c>
      <c r="S21" s="18">
        <v>1.8510753784783947E-2</v>
      </c>
    </row>
    <row r="22" spans="1:20">
      <c r="A22" s="10" t="s">
        <v>470</v>
      </c>
      <c r="B22" s="10" t="s">
        <v>469</v>
      </c>
      <c r="C22" s="16">
        <v>2.4297535722128113E-2</v>
      </c>
      <c r="D22" s="18">
        <v>8.4460029405477258E-3</v>
      </c>
      <c r="E22" s="17">
        <v>0.45622048812110527</v>
      </c>
      <c r="P22" s="21" t="s">
        <v>281</v>
      </c>
      <c r="Q22" s="16">
        <v>9.1817612014988045E-2</v>
      </c>
      <c r="S22" s="18">
        <v>2.3017731577721964E-2</v>
      </c>
    </row>
    <row r="23" spans="1:20">
      <c r="A23" s="10" t="s">
        <v>310</v>
      </c>
      <c r="B23" s="10" t="s">
        <v>309</v>
      </c>
      <c r="C23" s="16">
        <v>2.4014778261248097E-2</v>
      </c>
      <c r="D23" s="18">
        <v>-5.8959200599454338E-3</v>
      </c>
      <c r="E23" s="17">
        <v>0.2565365154772401</v>
      </c>
      <c r="P23" s="21" t="s">
        <v>383</v>
      </c>
      <c r="Q23" s="16">
        <v>8.0112079792635349E-2</v>
      </c>
      <c r="S23" s="18">
        <v>2.4699157539846424E-2</v>
      </c>
    </row>
    <row r="24" spans="1:20">
      <c r="A24" s="10" t="s">
        <v>498</v>
      </c>
      <c r="B24" s="10" t="s">
        <v>497</v>
      </c>
      <c r="C24" s="16">
        <v>2.3438735177865606E-2</v>
      </c>
      <c r="D24" s="18">
        <v>-1.4858251240648842E-2</v>
      </c>
      <c r="E24" s="17">
        <v>0.36926051399964038</v>
      </c>
      <c r="P24" s="21" t="s">
        <v>461</v>
      </c>
      <c r="Q24" s="16">
        <v>0.14543498717934808</v>
      </c>
      <c r="S24" s="18">
        <v>5.2649712357371883E-2</v>
      </c>
    </row>
    <row r="25" spans="1:20">
      <c r="A25" s="10"/>
      <c r="B25" s="10"/>
      <c r="C25" s="16"/>
      <c r="D25" s="18"/>
      <c r="E25" s="17"/>
      <c r="P25" s="20" t="s">
        <v>537</v>
      </c>
      <c r="Q25" s="16">
        <v>0.13521475702736652</v>
      </c>
      <c r="T25" s="18">
        <v>2.4406557952962166E-2</v>
      </c>
    </row>
    <row r="26" spans="1:20">
      <c r="A26" s="10"/>
      <c r="B26" s="10"/>
      <c r="C26" s="16"/>
      <c r="D26" s="18"/>
      <c r="E26" s="17"/>
      <c r="P26" s="20" t="s">
        <v>237</v>
      </c>
      <c r="Q26" s="16">
        <v>0.11075515983650584</v>
      </c>
      <c r="T26" s="18">
        <v>-1.0275476370926465E-2</v>
      </c>
    </row>
    <row r="27" spans="1:20">
      <c r="B27" s="10"/>
      <c r="C27" s="16"/>
      <c r="D27" s="18"/>
      <c r="E27" s="17"/>
      <c r="P27" s="20" t="s">
        <v>415</v>
      </c>
      <c r="Q27" s="16">
        <v>0.1066675766234233</v>
      </c>
      <c r="T27" s="18">
        <v>1.482894513339731E-2</v>
      </c>
    </row>
    <row r="28" spans="1:20">
      <c r="A28" s="10" t="s">
        <v>538</v>
      </c>
      <c r="B28" s="10" t="s">
        <v>537</v>
      </c>
      <c r="C28" s="16">
        <v>0.13521475702736652</v>
      </c>
      <c r="D28" s="18">
        <v>2.4406557952962166E-2</v>
      </c>
      <c r="E28" s="17">
        <v>8.4658127153555238E-2</v>
      </c>
      <c r="P28" s="20" t="s">
        <v>427</v>
      </c>
      <c r="Q28" s="16">
        <v>7.3943946232147395E-2</v>
      </c>
      <c r="T28" s="18">
        <v>2.67606352773448E-3</v>
      </c>
    </row>
    <row r="29" spans="1:20">
      <c r="A29" s="10" t="s">
        <v>238</v>
      </c>
      <c r="B29" s="10" t="s">
        <v>237</v>
      </c>
      <c r="C29" s="16">
        <v>0.11075515983650584</v>
      </c>
      <c r="D29" s="18">
        <v>-1.0275476370926465E-2</v>
      </c>
      <c r="E29" s="17">
        <v>8.369085855475282E-2</v>
      </c>
      <c r="P29" s="20" t="s">
        <v>361</v>
      </c>
      <c r="Q29" s="16">
        <v>7.1131951656235468E-2</v>
      </c>
      <c r="T29" s="18">
        <v>-5.3858282376832347E-3</v>
      </c>
    </row>
    <row r="30" spans="1:20">
      <c r="A30" s="10" t="s">
        <v>416</v>
      </c>
      <c r="B30" s="10" t="s">
        <v>415</v>
      </c>
      <c r="C30" s="16">
        <v>0.1066675766234233</v>
      </c>
      <c r="D30" s="18">
        <v>1.482894513339731E-2</v>
      </c>
      <c r="E30" s="17">
        <v>0.10395932261664723</v>
      </c>
      <c r="P30" s="20" t="s">
        <v>221</v>
      </c>
      <c r="Q30" s="16">
        <v>7.0248837582170917E-2</v>
      </c>
      <c r="T30" s="18">
        <v>-2.5339363456910292E-4</v>
      </c>
    </row>
    <row r="31" spans="1:20">
      <c r="A31" s="10" t="s">
        <v>428</v>
      </c>
      <c r="B31" s="10" t="s">
        <v>427</v>
      </c>
      <c r="C31" s="16">
        <v>7.3943946232147395E-2</v>
      </c>
      <c r="D31" s="18">
        <v>2.67606352773448E-3</v>
      </c>
      <c r="E31" s="17">
        <v>5.1841148526403577E-3</v>
      </c>
      <c r="P31" s="20" t="s">
        <v>533</v>
      </c>
      <c r="Q31" s="16">
        <v>5.9379850972249265E-2</v>
      </c>
      <c r="T31" s="18">
        <v>-2.9279226545713883E-3</v>
      </c>
    </row>
    <row r="32" spans="1:20">
      <c r="A32" s="10" t="s">
        <v>362</v>
      </c>
      <c r="B32" s="10" t="s">
        <v>361</v>
      </c>
      <c r="C32" s="16">
        <v>7.1131951656235468E-2</v>
      </c>
      <c r="D32" s="18">
        <v>-5.3858282376832347E-3</v>
      </c>
      <c r="E32" s="17">
        <v>3.7840777570823762E-2</v>
      </c>
      <c r="P32" s="20" t="s">
        <v>325</v>
      </c>
      <c r="Q32" s="16">
        <v>5.851381321097409E-2</v>
      </c>
      <c r="T32" s="18">
        <v>-9.202139615432153E-3</v>
      </c>
    </row>
    <row r="33" spans="1:20">
      <c r="A33" s="10" t="s">
        <v>222</v>
      </c>
      <c r="B33" s="10" t="s">
        <v>221</v>
      </c>
      <c r="C33" s="16">
        <v>7.0248837582170917E-2</v>
      </c>
      <c r="D33" s="18">
        <v>-2.5339363456910292E-4</v>
      </c>
      <c r="E33" s="17">
        <v>3.1926541431896373E-5</v>
      </c>
      <c r="P33" s="20" t="s">
        <v>501</v>
      </c>
      <c r="Q33" s="16">
        <v>5.5718475073313789E-2</v>
      </c>
      <c r="T33" s="18">
        <v>-1.3408803648953124E-2</v>
      </c>
    </row>
    <row r="34" spans="1:20">
      <c r="A34" s="10" t="s">
        <v>534</v>
      </c>
      <c r="B34" s="10" t="s">
        <v>533</v>
      </c>
      <c r="C34" s="16">
        <v>5.9379850972249265E-2</v>
      </c>
      <c r="D34" s="18">
        <v>-2.9279226545713883E-3</v>
      </c>
      <c r="E34" s="17">
        <v>1.2337184173446468E-2</v>
      </c>
      <c r="P34" s="20" t="s">
        <v>247</v>
      </c>
      <c r="Q34" s="16">
        <v>5.202983593157004E-2</v>
      </c>
      <c r="T34" s="18">
        <v>-2.4730335619540917E-3</v>
      </c>
    </row>
    <row r="35" spans="1:20">
      <c r="A35" s="10" t="s">
        <v>326</v>
      </c>
      <c r="B35" s="10" t="s">
        <v>325</v>
      </c>
      <c r="C35" s="16">
        <v>5.851381321097409E-2</v>
      </c>
      <c r="D35" s="18">
        <v>-9.202139615432153E-3</v>
      </c>
      <c r="E35" s="17">
        <v>9.4772638951996668E-2</v>
      </c>
      <c r="P35" s="20" t="s">
        <v>401</v>
      </c>
      <c r="Q35" s="16">
        <v>5.1459922277102894E-2</v>
      </c>
      <c r="T35" s="18">
        <v>1.0647560519528603E-2</v>
      </c>
    </row>
    <row r="36" spans="1:20">
      <c r="A36" s="10" t="s">
        <v>502</v>
      </c>
      <c r="B36" s="10" t="s">
        <v>501</v>
      </c>
      <c r="C36" s="16">
        <v>5.5718475073313789E-2</v>
      </c>
      <c r="D36" s="18">
        <v>-1.3408803648953124E-2</v>
      </c>
      <c r="E36" s="17">
        <v>4.2310676017020932E-2</v>
      </c>
      <c r="P36" s="20" t="s">
        <v>593</v>
      </c>
      <c r="Q36" s="16">
        <v>5.127978402576655E-2</v>
      </c>
      <c r="T36" s="18">
        <v>1.7436373397102623E-2</v>
      </c>
    </row>
    <row r="37" spans="1:20">
      <c r="A37" s="10" t="s">
        <v>248</v>
      </c>
      <c r="B37" s="10" t="s">
        <v>247</v>
      </c>
      <c r="C37" s="16">
        <v>5.202983593157004E-2</v>
      </c>
      <c r="D37" s="18">
        <v>-2.4730335619540917E-3</v>
      </c>
      <c r="E37" s="17">
        <v>8.5921723244713165E-3</v>
      </c>
      <c r="P37" s="20" t="s">
        <v>581</v>
      </c>
      <c r="Q37" s="16">
        <v>5.089574000878349E-2</v>
      </c>
      <c r="T37" s="18">
        <v>-2.0914652618324567E-2</v>
      </c>
    </row>
    <row r="38" spans="1:20">
      <c r="A38" s="10" t="s">
        <v>402</v>
      </c>
      <c r="B38" s="10" t="s">
        <v>401</v>
      </c>
      <c r="C38" s="16">
        <v>5.1459922277102894E-2</v>
      </c>
      <c r="D38" s="18">
        <v>1.0647560519528603E-2</v>
      </c>
      <c r="E38" s="17">
        <v>0.20244751174536096</v>
      </c>
      <c r="P38" s="20" t="s">
        <v>339</v>
      </c>
      <c r="Q38" s="16">
        <v>4.9619284205005623E-2</v>
      </c>
      <c r="T38" s="18">
        <v>-1.8088405998327894E-2</v>
      </c>
    </row>
    <row r="39" spans="1:20">
      <c r="A39" s="10" t="s">
        <v>594</v>
      </c>
      <c r="B39" s="10" t="s">
        <v>593</v>
      </c>
      <c r="C39" s="16">
        <v>5.127978402576655E-2</v>
      </c>
      <c r="D39" s="18">
        <v>1.7436373397102623E-2</v>
      </c>
      <c r="E39" s="17">
        <v>0.22987237242502123</v>
      </c>
      <c r="P39" s="20" t="s">
        <v>212</v>
      </c>
      <c r="Q39" s="16">
        <v>4.4053723305688866E-2</v>
      </c>
      <c r="T39" s="18">
        <v>-5.7029000042732947E-3</v>
      </c>
    </row>
    <row r="40" spans="1:20">
      <c r="A40" s="10" t="s">
        <v>582</v>
      </c>
      <c r="B40" s="10" t="s">
        <v>581</v>
      </c>
      <c r="C40" s="16">
        <v>5.089574000878349E-2</v>
      </c>
      <c r="D40" s="18">
        <v>-2.0914652618324567E-2</v>
      </c>
      <c r="E40" s="17">
        <v>0.17397004496881779</v>
      </c>
      <c r="P40" s="20" t="s">
        <v>385</v>
      </c>
      <c r="Q40" s="16">
        <v>4.249579124579124E-2</v>
      </c>
      <c r="T40" s="18">
        <v>1.0782314735945485E-2</v>
      </c>
    </row>
    <row r="41" spans="1:20">
      <c r="A41" s="10" t="s">
        <v>340</v>
      </c>
      <c r="B41" s="10" t="s">
        <v>339</v>
      </c>
      <c r="C41" s="16">
        <v>4.9619284205005623E-2</v>
      </c>
      <c r="D41" s="18">
        <v>-1.8088405998327894E-2</v>
      </c>
      <c r="E41" s="17">
        <v>0.17919891767204296</v>
      </c>
      <c r="P41" s="20" t="s">
        <v>251</v>
      </c>
      <c r="Q41" s="16">
        <v>4.0782460311683692E-2</v>
      </c>
      <c r="T41" s="18">
        <v>-3.076280828751588E-3</v>
      </c>
    </row>
    <row r="42" spans="1:20">
      <c r="A42" s="10" t="s">
        <v>213</v>
      </c>
      <c r="B42" s="10" t="s">
        <v>212</v>
      </c>
      <c r="C42" s="16">
        <v>4.4053723305688866E-2</v>
      </c>
      <c r="D42" s="18">
        <v>-5.7029000042732947E-3</v>
      </c>
      <c r="E42" s="17">
        <v>1.8286778405013481E-2</v>
      </c>
      <c r="P42" s="20" t="s">
        <v>531</v>
      </c>
      <c r="Q42" s="16">
        <v>3.8427581298155836E-2</v>
      </c>
      <c r="T42" s="18">
        <v>-1.9645769649441931E-3</v>
      </c>
    </row>
    <row r="43" spans="1:20">
      <c r="A43" s="10" t="s">
        <v>386</v>
      </c>
      <c r="B43" s="10" t="s">
        <v>385</v>
      </c>
      <c r="C43" s="16">
        <v>4.249579124579124E-2</v>
      </c>
      <c r="D43" s="18">
        <v>1.0782314735945485E-2</v>
      </c>
      <c r="E43" s="17">
        <v>4.6450217907833671E-2</v>
      </c>
      <c r="P43" s="20" t="s">
        <v>509</v>
      </c>
      <c r="Q43" s="16">
        <v>3.8030660693187966E-2</v>
      </c>
      <c r="T43" s="18">
        <v>-1.6759638942484032E-2</v>
      </c>
    </row>
    <row r="44" spans="1:20">
      <c r="A44" s="10" t="s">
        <v>252</v>
      </c>
      <c r="B44" s="10" t="s">
        <v>251</v>
      </c>
      <c r="C44" s="16">
        <v>4.0782460311683692E-2</v>
      </c>
      <c r="D44" s="18">
        <v>-3.076280828751588E-3</v>
      </c>
      <c r="E44" s="17">
        <v>1.8834133095958439E-2</v>
      </c>
      <c r="P44" s="20" t="s">
        <v>355</v>
      </c>
      <c r="Q44" s="16">
        <v>3.6252655478552345E-2</v>
      </c>
      <c r="T44" s="18">
        <v>1.1165413831349646E-2</v>
      </c>
    </row>
    <row r="45" spans="1:20">
      <c r="A45" s="10" t="s">
        <v>532</v>
      </c>
      <c r="B45" s="10" t="s">
        <v>531</v>
      </c>
      <c r="C45" s="16">
        <v>3.8427581298155836E-2</v>
      </c>
      <c r="D45" s="18">
        <v>-1.9645769649441931E-3</v>
      </c>
      <c r="E45" s="17">
        <v>3.126549308710843E-2</v>
      </c>
      <c r="P45" s="20" t="s">
        <v>353</v>
      </c>
      <c r="Q45" s="16">
        <v>3.5894221685588583E-2</v>
      </c>
      <c r="T45" s="18">
        <v>-3.1436604745819384E-3</v>
      </c>
    </row>
    <row r="46" spans="1:20">
      <c r="A46" s="10" t="s">
        <v>510</v>
      </c>
      <c r="B46" s="10" t="s">
        <v>509</v>
      </c>
      <c r="C46" s="16">
        <v>3.8030660693187966E-2</v>
      </c>
      <c r="D46" s="18">
        <v>-1.6759638942484032E-2</v>
      </c>
      <c r="E46" s="17">
        <v>0.40808598681935743</v>
      </c>
    </row>
    <row r="47" spans="1:20">
      <c r="A47" s="10" t="s">
        <v>356</v>
      </c>
      <c r="B47" s="10" t="s">
        <v>355</v>
      </c>
      <c r="C47" s="16">
        <v>3.6252655478552345E-2</v>
      </c>
      <c r="D47" s="18">
        <v>1.1165413831349646E-2</v>
      </c>
      <c r="E47" s="17">
        <v>0.18200165889722403</v>
      </c>
    </row>
    <row r="48" spans="1:20">
      <c r="A48" s="10" t="s">
        <v>354</v>
      </c>
      <c r="B48" s="10" t="s">
        <v>353</v>
      </c>
      <c r="C48" s="16">
        <v>3.5894221685588583E-2</v>
      </c>
      <c r="D48" s="18">
        <v>-3.1436604745819384E-3</v>
      </c>
      <c r="E48" s="17">
        <v>7.0482745140282702E-2</v>
      </c>
    </row>
  </sheetData>
  <sortState ref="P5:R24">
    <sortCondition ref="R5:R24"/>
  </sortState>
  <conditionalFormatting sqref="E28:E48">
    <cfRule type="top10" dxfId="3" priority="36" rank="25"/>
    <cfRule type="top10" dxfId="2" priority="37" percent="1" rank="10"/>
  </conditionalFormatting>
  <conditionalFormatting sqref="C28:C48">
    <cfRule type="top10" dxfId="1" priority="40" percent="1" rank="20"/>
  </conditionalFormatting>
  <conditionalFormatting sqref="Q25:Q45">
    <cfRule type="top10" dxfId="0" priority="1" percent="1" rank="20"/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NewSet</vt:lpstr>
      <vt:lpstr>Sheet2</vt:lpstr>
      <vt:lpstr>Sheet2 (2)</vt:lpstr>
      <vt:lpstr>Propn affected</vt:lpstr>
      <vt:lpstr>Summary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Noble</dc:creator>
  <cp:lastModifiedBy>Ian Noble</cp:lastModifiedBy>
  <dcterms:created xsi:type="dcterms:W3CDTF">2011-02-28T18:11:15Z</dcterms:created>
  <dcterms:modified xsi:type="dcterms:W3CDTF">2011-03-01T17:41:49Z</dcterms:modified>
</cp:coreProperties>
</file>