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K52" i="1" s="1"/>
  <c r="H52" i="1"/>
  <c r="L52" i="1" s="1"/>
  <c r="E47" i="1"/>
  <c r="E48" i="1" s="1"/>
  <c r="D47" i="1"/>
  <c r="D48" i="1" s="1"/>
  <c r="C47" i="1"/>
  <c r="C48" i="1" s="1"/>
  <c r="B47" i="1"/>
  <c r="B48" i="1" s="1"/>
  <c r="E46" i="1"/>
  <c r="D46" i="1"/>
  <c r="C46" i="1"/>
  <c r="B46" i="1"/>
</calcChain>
</file>

<file path=xl/sharedStrings.xml><?xml version="1.0" encoding="utf-8"?>
<sst xmlns="http://schemas.openxmlformats.org/spreadsheetml/2006/main" count="251" uniqueCount="187">
  <si>
    <t>次数</t>
  </si>
  <si>
    <t>虚物ZD</t>
  </si>
  <si>
    <t>凹透镜Z0</t>
  </si>
  <si>
    <t>实像Z'D</t>
  </si>
  <si>
    <t>P=-|ZD-Z0|</t>
  </si>
  <si>
    <t>P'=|Z'D-Z0|</t>
  </si>
  <si>
    <t>f=P*P'/(P+P')</t>
  </si>
  <si>
    <t>n</t>
  </si>
  <si>
    <t>起始X1</t>
  </si>
  <si>
    <t>终止X2</t>
  </si>
  <si>
    <t>ny</t>
  </si>
  <si>
    <t>y</t>
  </si>
  <si>
    <t>內筒质量m1</t>
  </si>
  <si>
    <t>110.75g</t>
  </si>
  <si>
    <t>搅拌器质量m2</t>
  </si>
  <si>
    <t>26.24g</t>
  </si>
  <si>
    <t>水质量m0</t>
  </si>
  <si>
    <t>204.31g</t>
  </si>
  <si>
    <t>24.35g</t>
  </si>
  <si>
    <t>冰质量m</t>
  </si>
  <si>
    <t>冰温度T1</t>
  </si>
  <si>
    <t>·-17.9℃</t>
  </si>
  <si>
    <t>熔点T0</t>
  </si>
  <si>
    <t>0℃</t>
  </si>
  <si>
    <t>水初温T2</t>
  </si>
  <si>
    <t>水末温T3</t>
  </si>
  <si>
    <t>36.7℃</t>
  </si>
  <si>
    <t>24.6℃</t>
  </si>
  <si>
    <t>时间/s</t>
  </si>
  <si>
    <t>温度/℃</t>
  </si>
  <si>
    <t>100Hz</t>
  </si>
  <si>
    <t>5KHz</t>
  </si>
  <si>
    <t>4.86*10^3</t>
  </si>
  <si>
    <t>周期T/ms</t>
  </si>
  <si>
    <t>频率f/Hz</t>
  </si>
  <si>
    <t>电压峰峰值Upp/V</t>
  </si>
  <si>
    <t>电压有效值Ue/V</t>
  </si>
  <si>
    <t>U/V</t>
  </si>
  <si>
    <t>R1</t>
  </si>
  <si>
    <t>R2</t>
  </si>
  <si>
    <t>I/mA</t>
  </si>
  <si>
    <t>正向</t>
  </si>
  <si>
    <t>反向</t>
  </si>
  <si>
    <t>项目</t>
  </si>
  <si>
    <t>D/cm</t>
  </si>
  <si>
    <t>d/cm</t>
  </si>
  <si>
    <t>H/cm</t>
  </si>
  <si>
    <t>h/cm</t>
  </si>
  <si>
    <t>零点读数</t>
  </si>
  <si>
    <t>D0=0.000</t>
  </si>
  <si>
    <t>d0=0.000</t>
  </si>
  <si>
    <t>H0=0.000</t>
  </si>
  <si>
    <t>h0=0.000</t>
  </si>
  <si>
    <t>平均值</t>
  </si>
  <si>
    <t>平均值标准差</t>
  </si>
  <si>
    <t>考虑仪器允差后的标准差</t>
  </si>
  <si>
    <t>修正零点后平均值</t>
  </si>
  <si>
    <t>测量次数</t>
  </si>
  <si>
    <t>考虑允差后标准差</t>
  </si>
  <si>
    <t>修正零点后的平均值</t>
  </si>
  <si>
    <t>θ</t>
  </si>
  <si>
    <t>θ'</t>
  </si>
  <si>
    <t>线偏振光经λ/2片后振动方向转过的角度</t>
  </si>
  <si>
    <t>0°</t>
  </si>
  <si>
    <t>15°</t>
  </si>
  <si>
    <t>30°</t>
  </si>
  <si>
    <t>45°</t>
  </si>
  <si>
    <t>60°</t>
  </si>
  <si>
    <t>75°</t>
  </si>
  <si>
    <t>90°</t>
  </si>
  <si>
    <t>31°</t>
  </si>
  <si>
    <t>46°</t>
  </si>
  <si>
    <t>61°</t>
  </si>
  <si>
    <t>91°</t>
  </si>
  <si>
    <t>121°</t>
  </si>
  <si>
    <t>150°</t>
  </si>
  <si>
    <t>180°</t>
  </si>
  <si>
    <t>起偏器转动角度θ</t>
  </si>
  <si>
    <t>A旋转360°观察到的现象</t>
  </si>
  <si>
    <t>光的偏振状态</t>
  </si>
  <si>
    <t>i</t>
  </si>
  <si>
    <t>xi/mm</t>
  </si>
  <si>
    <t>Upp/V</t>
  </si>
  <si>
    <t>xi'/mm</t>
  </si>
  <si>
    <t>U'pp/V</t>
  </si>
  <si>
    <t>θ/℃</t>
  </si>
  <si>
    <t>Ps/Pa</t>
  </si>
  <si>
    <t>H/％</t>
  </si>
  <si>
    <t>P/mmHg</t>
  </si>
  <si>
    <t>最小分度</t>
  </si>
  <si>
    <t>数据</t>
  </si>
  <si>
    <t>共振频率f0</t>
  </si>
  <si>
    <t>投射距离D</t>
  </si>
  <si>
    <t>二级斑间距</t>
  </si>
  <si>
    <t>P1/hpa</t>
  </si>
  <si>
    <t>P2/hpa</t>
  </si>
  <si>
    <t>P1-P2/hpa</t>
  </si>
  <si>
    <t>d'/mm</t>
  </si>
  <si>
    <t>d±</t>
  </si>
  <si>
    <t>mi/g</t>
  </si>
  <si>
    <t>ri/mm</t>
  </si>
  <si>
    <t>r'i/mm</t>
  </si>
  <si>
    <t>ri平均/mm</t>
  </si>
  <si>
    <t>δL=ri+5-ri/mm</t>
  </si>
  <si>
    <t>h平均/mm</t>
  </si>
  <si>
    <t>h/mm</t>
  </si>
  <si>
    <t>θ''1</t>
  </si>
  <si>
    <t>θ'1</t>
  </si>
  <si>
    <t>θ'2</t>
  </si>
  <si>
    <t>θ''2</t>
  </si>
  <si>
    <t>A</t>
  </si>
  <si>
    <t>248°21′</t>
  </si>
  <si>
    <t>68°16’</t>
  </si>
  <si>
    <t>128°22‘</t>
  </si>
  <si>
    <t>308°17’</t>
  </si>
  <si>
    <t>119°59‘</t>
  </si>
  <si>
    <t>60°1’</t>
  </si>
  <si>
    <t>248°21‘</t>
  </si>
  <si>
    <t>68°17’</t>
  </si>
  <si>
    <t>119°59.5‘</t>
  </si>
  <si>
    <t>60°0.5’</t>
  </si>
  <si>
    <t>θ'3</t>
  </si>
  <si>
    <t>θ''3</t>
  </si>
  <si>
    <t>θ'4</t>
  </si>
  <si>
    <t>θ''4</t>
  </si>
  <si>
    <t>Φ=|θ'2-θ'1+θ''2-θ''1|/2</t>
  </si>
  <si>
    <t>Φ=|θ'3-θ'4+θ''3-θ''4|/2</t>
  </si>
  <si>
    <t>289°41’</t>
  </si>
  <si>
    <t>109°43‘</t>
  </si>
  <si>
    <t>248°21’</t>
  </si>
  <si>
    <t>68°18‘</t>
  </si>
  <si>
    <t>289°42’</t>
  </si>
  <si>
    <t>289°43’</t>
  </si>
  <si>
    <t>109°44‘</t>
  </si>
  <si>
    <t>109°45‘</t>
  </si>
  <si>
    <t>41°22.5’</t>
  </si>
  <si>
    <t>41°23.5’</t>
  </si>
  <si>
    <t>41°24.5’</t>
  </si>
  <si>
    <t>θ'5</t>
  </si>
  <si>
    <t>θ''5</t>
  </si>
  <si>
    <t>θ'6</t>
  </si>
  <si>
    <t>θ''6</t>
  </si>
  <si>
    <t>δm=|θ'6-θ'5+θ''6-θ''5|/2</t>
  </si>
  <si>
    <t>243°30‘</t>
  </si>
  <si>
    <t>63°26’</t>
  </si>
  <si>
    <t>186°0‘</t>
  </si>
  <si>
    <t>5°56’</t>
  </si>
  <si>
    <t>57°30‘</t>
  </si>
  <si>
    <t>243°15‘</t>
  </si>
  <si>
    <t>243°10‘</t>
  </si>
  <si>
    <t>63°10’</t>
  </si>
  <si>
    <t>63°7’</t>
  </si>
  <si>
    <t>5°55’</t>
  </si>
  <si>
    <t>57°11‘</t>
  </si>
  <si>
    <t>57°15‘</t>
  </si>
  <si>
    <t>黄1</t>
  </si>
  <si>
    <t>黄2</t>
  </si>
  <si>
    <t>紫</t>
  </si>
  <si>
    <t>238°20’</t>
  </si>
  <si>
    <t>238°43‘</t>
  </si>
  <si>
    <t>240°13’</t>
  </si>
  <si>
    <t>δm=|θ'2-θ'1+θ''2-θ''1|/2</t>
  </si>
  <si>
    <t>58°17'</t>
  </si>
  <si>
    <t>1°47'</t>
  </si>
  <si>
    <t>181°53'</t>
  </si>
  <si>
    <t>1°46'</t>
  </si>
  <si>
    <t>181°52'</t>
  </si>
  <si>
    <t>58°40’</t>
  </si>
  <si>
    <t>60°10‘</t>
  </si>
  <si>
    <t>56°28.5’</t>
  </si>
  <si>
    <t>56°52.5‘</t>
  </si>
  <si>
    <t>58°22.5’</t>
  </si>
  <si>
    <t>λ/nm</t>
  </si>
  <si>
    <t>n\t/s\m/g</t>
  </si>
  <si>
    <t>t平均/s</t>
  </si>
  <si>
    <t>1/t^2 s^-2</t>
  </si>
  <si>
    <t>f/KHZ</t>
  </si>
  <si>
    <t>Δφ/°</t>
  </si>
  <si>
    <t>f/KHz</t>
  </si>
  <si>
    <t>UR/Mv</t>
  </si>
  <si>
    <t>x/mm</t>
  </si>
  <si>
    <t>I</t>
  </si>
  <si>
    <t>主极强</t>
  </si>
  <si>
    <t>左一亮</t>
  </si>
  <si>
    <t>右一亮</t>
  </si>
  <si>
    <t>左一暗</t>
  </si>
  <si>
    <t>右一暗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</si>
</sst>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A123" workbookViewId="0">
      <selection activeCell="A145" sqref="A145:F147"/>
    </sheetView>
  </sheetViews>
  <sheetFormatPr defaultColWidth="9" defaultRowHeight="15" x14ac:dyDescent="0.25"/>
  <cols>
    <col min="1" max="4" width="9" style="1"/>
    <col min="5" max="5" width="9.5703125" style="1" customWidth="1"/>
    <col min="6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x14ac:dyDescent="0.25">
      <c r="A2" s="1">
        <v>1</v>
      </c>
    </row>
    <row r="3" spans="1:12" x14ac:dyDescent="0.25">
      <c r="A3" s="1">
        <v>2</v>
      </c>
    </row>
    <row r="4" spans="1:12" x14ac:dyDescent="0.25">
      <c r="A4" s="1">
        <v>3</v>
      </c>
    </row>
    <row r="5" spans="1:12" x14ac:dyDescent="0.25">
      <c r="A5" s="1">
        <v>4</v>
      </c>
    </row>
    <row r="7" spans="1:12" x14ac:dyDescent="0.25">
      <c r="A7" s="1" t="s">
        <v>0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12" x14ac:dyDescent="0.25">
      <c r="A8" s="1">
        <v>1</v>
      </c>
    </row>
    <row r="9" spans="1:12" x14ac:dyDescent="0.25">
      <c r="A9" s="1">
        <v>2</v>
      </c>
    </row>
    <row r="10" spans="1:12" x14ac:dyDescent="0.25">
      <c r="A10" s="1">
        <v>3</v>
      </c>
    </row>
    <row r="12" spans="1:12" x14ac:dyDescent="0.25">
      <c r="A12" s="1" t="s">
        <v>12</v>
      </c>
      <c r="B12" s="1" t="s">
        <v>14</v>
      </c>
      <c r="C12" s="1" t="s">
        <v>16</v>
      </c>
      <c r="D12" s="1" t="s">
        <v>19</v>
      </c>
      <c r="E12" s="1" t="s">
        <v>20</v>
      </c>
      <c r="F12" s="1" t="s">
        <v>22</v>
      </c>
      <c r="G12" s="1" t="s">
        <v>24</v>
      </c>
      <c r="H12" s="1" t="s">
        <v>25</v>
      </c>
    </row>
    <row r="13" spans="1:12" x14ac:dyDescent="0.25">
      <c r="A13" s="1" t="s">
        <v>13</v>
      </c>
      <c r="B13" s="1" t="s">
        <v>15</v>
      </c>
      <c r="C13" s="1" t="s">
        <v>17</v>
      </c>
      <c r="D13" s="1" t="s">
        <v>18</v>
      </c>
      <c r="E13" s="1" t="s">
        <v>21</v>
      </c>
      <c r="F13" s="1" t="s">
        <v>23</v>
      </c>
      <c r="G13" s="1" t="s">
        <v>26</v>
      </c>
      <c r="H13" s="1" t="s">
        <v>27</v>
      </c>
    </row>
    <row r="15" spans="1:12" x14ac:dyDescent="0.25">
      <c r="A15" s="1" t="s">
        <v>28</v>
      </c>
      <c r="B15" s="1">
        <v>0</v>
      </c>
      <c r="C15" s="1">
        <v>15</v>
      </c>
      <c r="D15" s="1">
        <v>30</v>
      </c>
      <c r="E15" s="1">
        <v>45</v>
      </c>
      <c r="F15" s="1">
        <v>60</v>
      </c>
      <c r="G15" s="1">
        <v>75</v>
      </c>
      <c r="H15" s="1">
        <v>90</v>
      </c>
      <c r="I15" s="1">
        <v>105</v>
      </c>
      <c r="J15" s="1">
        <v>120</v>
      </c>
      <c r="K15" s="1">
        <v>135</v>
      </c>
      <c r="L15" s="1">
        <v>150</v>
      </c>
    </row>
    <row r="16" spans="1:12" x14ac:dyDescent="0.25">
      <c r="A16" s="1" t="s">
        <v>29</v>
      </c>
      <c r="B16" s="1">
        <v>37</v>
      </c>
    </row>
    <row r="17" spans="1:12" x14ac:dyDescent="0.25">
      <c r="A17" s="1" t="s">
        <v>28</v>
      </c>
      <c r="B17" s="1">
        <v>165</v>
      </c>
      <c r="C17" s="1">
        <v>180</v>
      </c>
      <c r="D17" s="1">
        <v>195</v>
      </c>
      <c r="E17" s="1">
        <v>210</v>
      </c>
      <c r="F17" s="1">
        <v>225</v>
      </c>
      <c r="G17" s="1">
        <v>240</v>
      </c>
      <c r="H17" s="1">
        <v>255</v>
      </c>
      <c r="I17" s="1">
        <v>270</v>
      </c>
      <c r="J17" s="1">
        <v>285</v>
      </c>
      <c r="K17" s="1">
        <v>300</v>
      </c>
      <c r="L17" s="1">
        <v>315</v>
      </c>
    </row>
    <row r="18" spans="1:12" x14ac:dyDescent="0.25">
      <c r="A18" s="1" t="s">
        <v>29</v>
      </c>
    </row>
    <row r="20" spans="1:12" x14ac:dyDescent="0.25">
      <c r="B20" s="1" t="s">
        <v>33</v>
      </c>
      <c r="C20" s="1" t="s">
        <v>34</v>
      </c>
      <c r="D20" s="1" t="s">
        <v>35</v>
      </c>
      <c r="E20" s="1" t="s">
        <v>36</v>
      </c>
    </row>
    <row r="21" spans="1:12" x14ac:dyDescent="0.25">
      <c r="A21" s="1" t="s">
        <v>30</v>
      </c>
      <c r="B21" s="1">
        <v>10.26</v>
      </c>
      <c r="C21" s="1">
        <v>97.4</v>
      </c>
      <c r="D21" s="1">
        <v>22</v>
      </c>
      <c r="E21" s="1">
        <v>7.78</v>
      </c>
    </row>
    <row r="22" spans="1:12" x14ac:dyDescent="0.25">
      <c r="A22" s="1" t="s">
        <v>31</v>
      </c>
      <c r="B22" s="1">
        <v>0.20549999999999999</v>
      </c>
      <c r="C22" s="1" t="s">
        <v>32</v>
      </c>
      <c r="D22" s="1">
        <v>22</v>
      </c>
      <c r="E22" s="1">
        <v>7.78</v>
      </c>
    </row>
    <row r="24" spans="1:12" x14ac:dyDescent="0.25">
      <c r="A24" s="3" t="s">
        <v>38</v>
      </c>
      <c r="B24" s="1" t="s">
        <v>37</v>
      </c>
      <c r="C24" s="1">
        <v>1.5</v>
      </c>
    </row>
    <row r="25" spans="1:12" x14ac:dyDescent="0.25">
      <c r="A25" s="4"/>
      <c r="B25" s="1" t="s">
        <v>40</v>
      </c>
    </row>
    <row r="26" spans="1:12" x14ac:dyDescent="0.25">
      <c r="A26" s="3" t="s">
        <v>39</v>
      </c>
      <c r="B26" s="1" t="s">
        <v>37</v>
      </c>
    </row>
    <row r="27" spans="1:12" x14ac:dyDescent="0.25">
      <c r="A27" s="4"/>
      <c r="B27" s="1" t="s">
        <v>40</v>
      </c>
    </row>
    <row r="29" spans="1:12" x14ac:dyDescent="0.25">
      <c r="A29" s="3" t="s">
        <v>41</v>
      </c>
      <c r="B29" s="1" t="s">
        <v>37</v>
      </c>
    </row>
    <row r="30" spans="1:12" x14ac:dyDescent="0.25">
      <c r="A30" s="5"/>
      <c r="B30" s="1" t="s">
        <v>40</v>
      </c>
    </row>
    <row r="31" spans="1:12" x14ac:dyDescent="0.25">
      <c r="A31" s="5"/>
      <c r="B31" s="1" t="s">
        <v>37</v>
      </c>
    </row>
    <row r="32" spans="1:12" x14ac:dyDescent="0.25">
      <c r="A32" s="4"/>
      <c r="B32" s="1" t="s">
        <v>40</v>
      </c>
    </row>
    <row r="33" spans="1:5" x14ac:dyDescent="0.25">
      <c r="A33" s="3" t="s">
        <v>42</v>
      </c>
      <c r="B33" s="1" t="s">
        <v>37</v>
      </c>
    </row>
    <row r="34" spans="1:5" x14ac:dyDescent="0.25">
      <c r="A34" s="5"/>
      <c r="B34" s="1" t="s">
        <v>40</v>
      </c>
    </row>
    <row r="35" spans="1:5" x14ac:dyDescent="0.25">
      <c r="A35" s="5"/>
      <c r="B35" s="1" t="s">
        <v>37</v>
      </c>
    </row>
    <row r="36" spans="1:5" x14ac:dyDescent="0.25">
      <c r="A36" s="4"/>
      <c r="B36" s="1" t="s">
        <v>40</v>
      </c>
    </row>
    <row r="38" spans="1:5" x14ac:dyDescent="0.25">
      <c r="A38" s="1" t="s">
        <v>43</v>
      </c>
      <c r="B38" s="1" t="s">
        <v>44</v>
      </c>
      <c r="C38" s="1" t="s">
        <v>45</v>
      </c>
      <c r="D38" s="1" t="s">
        <v>46</v>
      </c>
      <c r="E38" s="1" t="s">
        <v>47</v>
      </c>
    </row>
    <row r="39" spans="1:5" x14ac:dyDescent="0.25">
      <c r="A39" s="1" t="s">
        <v>48</v>
      </c>
      <c r="B39" s="1" t="s">
        <v>49</v>
      </c>
      <c r="C39" s="1" t="s">
        <v>50</v>
      </c>
      <c r="D39" s="1" t="s">
        <v>51</v>
      </c>
      <c r="E39" s="1" t="s">
        <v>52</v>
      </c>
    </row>
    <row r="40" spans="1:5" x14ac:dyDescent="0.25">
      <c r="A40" s="1">
        <v>1</v>
      </c>
      <c r="B40" s="1">
        <v>2.8039999999999998</v>
      </c>
      <c r="C40" s="1">
        <v>2.004</v>
      </c>
      <c r="D40" s="1">
        <v>4.476</v>
      </c>
      <c r="E40" s="1">
        <v>4.2519999999999998</v>
      </c>
    </row>
    <row r="41" spans="1:5" x14ac:dyDescent="0.25">
      <c r="A41" s="1">
        <v>2</v>
      </c>
      <c r="B41" s="1">
        <v>2.8069999999999999</v>
      </c>
      <c r="C41" s="1">
        <v>1.986</v>
      </c>
      <c r="D41" s="1">
        <v>4.476</v>
      </c>
      <c r="E41" s="1">
        <v>4.2519999999999998</v>
      </c>
    </row>
    <row r="42" spans="1:5" x14ac:dyDescent="0.25">
      <c r="A42" s="1">
        <v>3</v>
      </c>
      <c r="B42" s="1">
        <v>2.806</v>
      </c>
      <c r="C42" s="1">
        <v>2</v>
      </c>
      <c r="D42" s="1">
        <v>4.4740000000000002</v>
      </c>
      <c r="E42" s="1">
        <v>4.2560000000000002</v>
      </c>
    </row>
    <row r="43" spans="1:5" x14ac:dyDescent="0.25">
      <c r="A43" s="1">
        <v>4</v>
      </c>
      <c r="B43" s="1">
        <v>2.806</v>
      </c>
      <c r="C43" s="1">
        <v>1.992</v>
      </c>
      <c r="D43" s="1">
        <v>4.468</v>
      </c>
      <c r="E43" s="1">
        <v>4.26</v>
      </c>
    </row>
    <row r="44" spans="1:5" x14ac:dyDescent="0.25">
      <c r="A44" s="1">
        <v>5</v>
      </c>
      <c r="B44" s="1">
        <v>2.8039999999999998</v>
      </c>
      <c r="C44" s="1">
        <v>1.988</v>
      </c>
      <c r="D44" s="1">
        <v>4.4740000000000002</v>
      </c>
      <c r="E44" s="1">
        <v>4.2539999999999996</v>
      </c>
    </row>
    <row r="45" spans="1:5" x14ac:dyDescent="0.25">
      <c r="A45" s="1">
        <v>6</v>
      </c>
      <c r="B45" s="1">
        <v>2.802</v>
      </c>
      <c r="C45" s="1">
        <v>2.0019999999999998</v>
      </c>
      <c r="D45" s="1">
        <v>4.4720000000000004</v>
      </c>
      <c r="E45" s="1">
        <v>4.2619999999999996</v>
      </c>
    </row>
    <row r="46" spans="1:5" x14ac:dyDescent="0.25">
      <c r="A46" s="1" t="s">
        <v>53</v>
      </c>
      <c r="B46" s="2">
        <f>AVERAGE(B40:B45)</f>
        <v>2.8048333333333333</v>
      </c>
      <c r="C46" s="2">
        <f>AVERAGE(C40:C45)</f>
        <v>1.9953333333333336</v>
      </c>
      <c r="D46" s="2">
        <f>AVERAGE(D40:D45)</f>
        <v>4.4733333333333336</v>
      </c>
      <c r="E46" s="2">
        <f>AVERAGE(E40:E45)</f>
        <v>4.2560000000000002</v>
      </c>
    </row>
    <row r="47" spans="1:5" x14ac:dyDescent="0.25">
      <c r="A47" s="1" t="s">
        <v>54</v>
      </c>
      <c r="B47" s="1">
        <f>_xlfn.STDEV.P(B40:B45)/SQRT(COUNT(B40:B45))</f>
        <v>6.838074236161821E-4</v>
      </c>
      <c r="C47" s="1">
        <f>_xlfn.STDEV.P(C40:C45)/SQRT(COUNT(C40:C45))</f>
        <v>2.8544961285922395E-3</v>
      </c>
      <c r="D47" s="1">
        <f>_xlfn.STDEV.P(D40:D45)/SQRT(COUNT(D40:D45))</f>
        <v>1.1221672153735578E-3</v>
      </c>
      <c r="E47" s="1">
        <f>_xlfn.STDEV.P(E40:E45)/SQRT(COUNT(E40:E45))</f>
        <v>1.5634719199411288E-3</v>
      </c>
    </row>
    <row r="48" spans="1:5" x14ac:dyDescent="0.25">
      <c r="A48" s="1" t="s">
        <v>55</v>
      </c>
      <c r="B48" s="1">
        <f>SQRT(POWER(B47,2)+POWER(0.002,2)/3)</f>
        <v>1.3419858143534655E-3</v>
      </c>
      <c r="C48" s="1">
        <f>SQRT(POWER(C47,2)+POWER(0.002,2)/3)</f>
        <v>3.0792014356779934E-3</v>
      </c>
      <c r="D48" s="1">
        <f>SQRT(POWER(D47,2)+POWER(0.002,2)/3)</f>
        <v>1.6101529717988221E-3</v>
      </c>
      <c r="E48" s="1">
        <f>SQRT(POWER(E47,2)+POWER(0.002,2)/3)</f>
        <v>1.9436506316150887E-3</v>
      </c>
    </row>
    <row r="49" spans="1:12" x14ac:dyDescent="0.25">
      <c r="A49" s="1" t="s">
        <v>56</v>
      </c>
      <c r="B49" s="1">
        <v>2.8048333333333333</v>
      </c>
      <c r="C49" s="1">
        <v>1.9953333333333336</v>
      </c>
      <c r="D49" s="1">
        <v>4.4733333333333336</v>
      </c>
      <c r="E49" s="1">
        <v>4.2560000000000002</v>
      </c>
    </row>
    <row r="51" spans="1:12" x14ac:dyDescent="0.25">
      <c r="A51" s="1" t="s">
        <v>57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 t="s">
        <v>53</v>
      </c>
      <c r="I51" s="1" t="s">
        <v>54</v>
      </c>
      <c r="J51" s="1" t="s">
        <v>48</v>
      </c>
      <c r="K51" s="1" t="s">
        <v>58</v>
      </c>
      <c r="L51" s="1" t="s">
        <v>59</v>
      </c>
    </row>
    <row r="52" spans="1:12" x14ac:dyDescent="0.25">
      <c r="A52" s="1" t="s">
        <v>45</v>
      </c>
      <c r="B52" s="1">
        <v>1.2706999999999999</v>
      </c>
      <c r="C52" s="1">
        <v>1.2705</v>
      </c>
      <c r="D52" s="1">
        <v>1.2706</v>
      </c>
      <c r="E52" s="1">
        <v>1.2706999999999999</v>
      </c>
      <c r="F52" s="1">
        <v>1.2708999999999999</v>
      </c>
      <c r="G52" s="1">
        <v>1.2707999999999999</v>
      </c>
      <c r="H52" s="1">
        <f>AVERAGE(B52:G52)</f>
        <v>1.2706999999999999</v>
      </c>
      <c r="I52" s="1">
        <f>_xlfn.STDEV.P(B52:G52)/SQRT(COUNT(B52:G52))</f>
        <v>5.2704627669467192E-5</v>
      </c>
      <c r="J52" s="1">
        <v>1.2999999999999999E-3</v>
      </c>
      <c r="K52" s="1">
        <f>SQRT(POWER(I52,2)+POWER(0.001,2)/3)</f>
        <v>5.7975090436420231E-4</v>
      </c>
      <c r="L52" s="1">
        <f>H52-J52</f>
        <v>1.2693999999999999</v>
      </c>
    </row>
    <row r="54" spans="1:12" x14ac:dyDescent="0.25">
      <c r="A54" s="1" t="s">
        <v>60</v>
      </c>
      <c r="B54" s="1" t="s">
        <v>61</v>
      </c>
      <c r="C54" s="1" t="s">
        <v>62</v>
      </c>
    </row>
    <row r="55" spans="1:12" x14ac:dyDescent="0.25">
      <c r="A55" s="1" t="s">
        <v>63</v>
      </c>
      <c r="B55" s="1" t="s">
        <v>63</v>
      </c>
      <c r="C55" s="1" t="s">
        <v>63</v>
      </c>
    </row>
    <row r="56" spans="1:12" x14ac:dyDescent="0.25">
      <c r="A56" s="1" t="s">
        <v>64</v>
      </c>
      <c r="B56" s="1" t="s">
        <v>64</v>
      </c>
      <c r="C56" s="1" t="s">
        <v>65</v>
      </c>
    </row>
    <row r="57" spans="1:12" x14ac:dyDescent="0.25">
      <c r="A57" s="1" t="s">
        <v>65</v>
      </c>
      <c r="B57" s="1" t="s">
        <v>70</v>
      </c>
      <c r="C57" s="1" t="s">
        <v>72</v>
      </c>
    </row>
    <row r="58" spans="1:12" x14ac:dyDescent="0.25">
      <c r="A58" s="1" t="s">
        <v>66</v>
      </c>
      <c r="B58" s="1" t="s">
        <v>71</v>
      </c>
      <c r="C58" s="1" t="s">
        <v>73</v>
      </c>
    </row>
    <row r="59" spans="1:12" x14ac:dyDescent="0.25">
      <c r="A59" s="1" t="s">
        <v>67</v>
      </c>
      <c r="B59" s="1" t="s">
        <v>72</v>
      </c>
      <c r="C59" s="1" t="s">
        <v>74</v>
      </c>
    </row>
    <row r="60" spans="1:12" x14ac:dyDescent="0.25">
      <c r="A60" s="1" t="s">
        <v>68</v>
      </c>
      <c r="B60" s="1" t="s">
        <v>68</v>
      </c>
      <c r="C60" s="1" t="s">
        <v>75</v>
      </c>
    </row>
    <row r="61" spans="1:12" x14ac:dyDescent="0.25">
      <c r="A61" s="1" t="s">
        <v>69</v>
      </c>
      <c r="B61" s="1" t="s">
        <v>69</v>
      </c>
      <c r="C61" s="1" t="s">
        <v>76</v>
      </c>
    </row>
    <row r="63" spans="1:12" x14ac:dyDescent="0.25">
      <c r="A63" s="1" t="s">
        <v>77</v>
      </c>
      <c r="B63" s="1" t="s">
        <v>78</v>
      </c>
      <c r="C63" s="1" t="s">
        <v>79</v>
      </c>
    </row>
    <row r="64" spans="1:12" x14ac:dyDescent="0.25">
      <c r="A64" s="1" t="s">
        <v>63</v>
      </c>
    </row>
    <row r="65" spans="1:11" x14ac:dyDescent="0.25">
      <c r="A65" s="1" t="s">
        <v>64</v>
      </c>
    </row>
    <row r="66" spans="1:11" x14ac:dyDescent="0.25">
      <c r="A66" s="1" t="s">
        <v>65</v>
      </c>
    </row>
    <row r="67" spans="1:11" x14ac:dyDescent="0.25">
      <c r="A67" s="1" t="s">
        <v>66</v>
      </c>
    </row>
    <row r="68" spans="1:11" x14ac:dyDescent="0.25">
      <c r="A68" s="1" t="s">
        <v>67</v>
      </c>
    </row>
    <row r="69" spans="1:11" x14ac:dyDescent="0.25">
      <c r="A69" s="1" t="s">
        <v>68</v>
      </c>
    </row>
    <row r="70" spans="1:11" x14ac:dyDescent="0.25">
      <c r="A70" s="1" t="s">
        <v>69</v>
      </c>
    </row>
    <row r="72" spans="1:11" x14ac:dyDescent="0.25">
      <c r="A72" s="1" t="s">
        <v>80</v>
      </c>
      <c r="B72" s="1">
        <v>0</v>
      </c>
      <c r="C72" s="1">
        <v>1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>
        <v>7</v>
      </c>
      <c r="J72" s="1">
        <v>8</v>
      </c>
      <c r="K72" s="1">
        <v>9</v>
      </c>
    </row>
    <row r="73" spans="1:11" x14ac:dyDescent="0.25">
      <c r="A73" s="1" t="s">
        <v>81</v>
      </c>
      <c r="B73" s="1">
        <v>44.308999999999997</v>
      </c>
      <c r="C73" s="1">
        <v>48.819000000000003</v>
      </c>
      <c r="D73" s="1">
        <v>53.142000000000003</v>
      </c>
      <c r="E73" s="1">
        <v>57.472000000000001</v>
      </c>
      <c r="F73" s="1">
        <v>61.850999999999999</v>
      </c>
      <c r="G73" s="1">
        <v>66.19</v>
      </c>
      <c r="H73" s="1">
        <v>70.55</v>
      </c>
      <c r="I73" s="1">
        <v>74.73</v>
      </c>
      <c r="J73" s="1">
        <v>79.349999999999994</v>
      </c>
      <c r="K73" s="1">
        <v>83.55</v>
      </c>
    </row>
    <row r="74" spans="1:11" x14ac:dyDescent="0.25">
      <c r="A74" s="1" t="s">
        <v>82</v>
      </c>
    </row>
    <row r="75" spans="1:11" x14ac:dyDescent="0.25">
      <c r="A75" s="1" t="s">
        <v>83</v>
      </c>
    </row>
    <row r="76" spans="1:11" x14ac:dyDescent="0.25">
      <c r="A76" s="1" t="s">
        <v>84</v>
      </c>
    </row>
    <row r="78" spans="1:11" x14ac:dyDescent="0.25">
      <c r="A78" s="1" t="s">
        <v>80</v>
      </c>
      <c r="B78" s="1">
        <v>0</v>
      </c>
      <c r="C78" s="1">
        <v>1</v>
      </c>
      <c r="D78" s="1">
        <v>2</v>
      </c>
      <c r="E78" s="1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</row>
    <row r="79" spans="1:11" x14ac:dyDescent="0.25">
      <c r="A79" s="1" t="s">
        <v>81</v>
      </c>
      <c r="B79" s="1">
        <v>43.487000000000002</v>
      </c>
    </row>
    <row r="80" spans="1:11" x14ac:dyDescent="0.25">
      <c r="A80" s="1" t="s">
        <v>83</v>
      </c>
    </row>
    <row r="82" spans="1:12" x14ac:dyDescent="0.25">
      <c r="B82" s="1" t="s">
        <v>85</v>
      </c>
      <c r="C82" s="1" t="s">
        <v>86</v>
      </c>
      <c r="D82" s="1" t="s">
        <v>87</v>
      </c>
      <c r="E82" s="1" t="s">
        <v>88</v>
      </c>
    </row>
    <row r="83" spans="1:12" x14ac:dyDescent="0.25">
      <c r="A83" s="1" t="s">
        <v>89</v>
      </c>
      <c r="B83" s="1">
        <v>0.5</v>
      </c>
    </row>
    <row r="84" spans="1:12" x14ac:dyDescent="0.25">
      <c r="A84" s="1" t="s">
        <v>90</v>
      </c>
      <c r="B84" s="1">
        <v>19</v>
      </c>
    </row>
    <row r="86" spans="1:12" x14ac:dyDescent="0.25">
      <c r="A86" s="1" t="s">
        <v>91</v>
      </c>
      <c r="B86" s="1" t="s">
        <v>92</v>
      </c>
      <c r="C86" s="1" t="s">
        <v>93</v>
      </c>
    </row>
    <row r="88" spans="1:12" x14ac:dyDescent="0.25">
      <c r="A88" s="1" t="s">
        <v>94</v>
      </c>
      <c r="B88" s="1">
        <v>1297</v>
      </c>
      <c r="C88" s="1">
        <v>1184</v>
      </c>
      <c r="D88" s="1">
        <v>1334</v>
      </c>
      <c r="E88" s="1">
        <v>1336</v>
      </c>
    </row>
    <row r="89" spans="1:12" x14ac:dyDescent="0.25">
      <c r="A89" s="1" t="s">
        <v>95</v>
      </c>
      <c r="B89" s="1">
        <v>1128</v>
      </c>
      <c r="C89" s="1">
        <v>1014</v>
      </c>
      <c r="D89" s="1">
        <v>1167</v>
      </c>
      <c r="E89" s="1">
        <v>1163</v>
      </c>
    </row>
    <row r="90" spans="1:12" x14ac:dyDescent="0.25">
      <c r="A90" s="1" t="s">
        <v>96</v>
      </c>
      <c r="B90" s="1">
        <v>169</v>
      </c>
      <c r="C90" s="1">
        <v>170</v>
      </c>
      <c r="D90" s="1">
        <v>170</v>
      </c>
      <c r="E90" s="1">
        <v>173</v>
      </c>
    </row>
    <row r="92" spans="1:12" x14ac:dyDescent="0.25">
      <c r="A92" s="1" t="s">
        <v>80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 t="s">
        <v>98</v>
      </c>
    </row>
    <row r="93" spans="1:12" x14ac:dyDescent="0.25">
      <c r="A93" s="1" t="s">
        <v>97</v>
      </c>
      <c r="B93" s="1">
        <v>0.32800000000000001</v>
      </c>
      <c r="C93" s="1">
        <v>0.32900000000000001</v>
      </c>
      <c r="D93" s="1">
        <v>0.32800000000000001</v>
      </c>
      <c r="E93" s="1">
        <v>0.32900000000000001</v>
      </c>
      <c r="F93" s="1">
        <v>0.32800000000000001</v>
      </c>
      <c r="G93" s="1">
        <v>0.32700000000000001</v>
      </c>
      <c r="H93" s="1">
        <v>0.32600000000000001</v>
      </c>
      <c r="I93" s="1">
        <v>0.32500000000000001</v>
      </c>
      <c r="J93" s="1">
        <v>0.32100000000000001</v>
      </c>
      <c r="K93" s="1">
        <v>0.32100000000000001</v>
      </c>
    </row>
    <row r="95" spans="1:12" x14ac:dyDescent="0.25">
      <c r="A95" s="1" t="s">
        <v>80</v>
      </c>
      <c r="B95" s="1" t="s">
        <v>99</v>
      </c>
      <c r="C95" s="1" t="s">
        <v>100</v>
      </c>
      <c r="D95" s="1" t="s">
        <v>101</v>
      </c>
      <c r="E95" s="1" t="s">
        <v>102</v>
      </c>
      <c r="F95" s="1" t="s">
        <v>103</v>
      </c>
    </row>
    <row r="96" spans="1:12" x14ac:dyDescent="0.25">
      <c r="A96" s="1">
        <v>0</v>
      </c>
      <c r="B96" s="1">
        <v>0</v>
      </c>
    </row>
    <row r="97" spans="1:7" x14ac:dyDescent="0.25">
      <c r="A97" s="1">
        <v>1</v>
      </c>
      <c r="B97" s="1">
        <v>200.2</v>
      </c>
    </row>
    <row r="98" spans="1:7" x14ac:dyDescent="0.25">
      <c r="A98" s="1">
        <v>2</v>
      </c>
    </row>
    <row r="99" spans="1:7" x14ac:dyDescent="0.25">
      <c r="A99" s="1">
        <v>3</v>
      </c>
    </row>
    <row r="100" spans="1:7" x14ac:dyDescent="0.25">
      <c r="A100" s="1">
        <v>4</v>
      </c>
    </row>
    <row r="101" spans="1:7" x14ac:dyDescent="0.25">
      <c r="A101" s="1">
        <v>5</v>
      </c>
    </row>
    <row r="102" spans="1:7" x14ac:dyDescent="0.25">
      <c r="A102" s="1">
        <v>6</v>
      </c>
    </row>
    <row r="103" spans="1:7" x14ac:dyDescent="0.25">
      <c r="A103" s="1">
        <v>7</v>
      </c>
    </row>
    <row r="104" spans="1:7" x14ac:dyDescent="0.25">
      <c r="A104" s="1">
        <v>8</v>
      </c>
    </row>
    <row r="105" spans="1:7" x14ac:dyDescent="0.25">
      <c r="A105" s="1">
        <v>9</v>
      </c>
    </row>
    <row r="107" spans="1:7" x14ac:dyDescent="0.25">
      <c r="A107" s="1" t="s">
        <v>80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 t="s">
        <v>104</v>
      </c>
    </row>
    <row r="108" spans="1:7" x14ac:dyDescent="0.25">
      <c r="A108" s="1" t="s">
        <v>105</v>
      </c>
      <c r="B108" s="1">
        <v>1.272</v>
      </c>
      <c r="C108" s="1">
        <v>1.2789999999999999</v>
      </c>
      <c r="D108" s="1">
        <v>1.28</v>
      </c>
      <c r="E108" s="1">
        <v>1.278</v>
      </c>
      <c r="F108" s="1">
        <v>1.2749999999999999</v>
      </c>
      <c r="G108" s="1">
        <v>1.2767999999999999</v>
      </c>
    </row>
    <row r="110" spans="1:7" x14ac:dyDescent="0.25">
      <c r="A110" s="1" t="s">
        <v>7</v>
      </c>
      <c r="B110" s="1" t="s">
        <v>107</v>
      </c>
      <c r="C110" s="1" t="s">
        <v>106</v>
      </c>
      <c r="D110" s="1" t="s">
        <v>108</v>
      </c>
      <c r="E110" s="1" t="s">
        <v>109</v>
      </c>
      <c r="F110" s="1" t="s">
        <v>125</v>
      </c>
      <c r="G110" s="1" t="s">
        <v>110</v>
      </c>
    </row>
    <row r="111" spans="1:7" x14ac:dyDescent="0.25">
      <c r="A111" s="1">
        <v>1</v>
      </c>
      <c r="B111" s="1" t="s">
        <v>111</v>
      </c>
      <c r="C111" s="1" t="s">
        <v>112</v>
      </c>
      <c r="D111" s="1" t="s">
        <v>113</v>
      </c>
      <c r="E111" s="1" t="s">
        <v>114</v>
      </c>
      <c r="F111" s="1" t="s">
        <v>115</v>
      </c>
      <c r="G111" s="1" t="s">
        <v>116</v>
      </c>
    </row>
    <row r="112" spans="1:7" x14ac:dyDescent="0.25">
      <c r="A112" s="1">
        <v>2</v>
      </c>
      <c r="B112" s="1" t="s">
        <v>117</v>
      </c>
      <c r="C112" s="1" t="s">
        <v>118</v>
      </c>
      <c r="D112" s="1" t="s">
        <v>113</v>
      </c>
      <c r="E112" s="1" t="s">
        <v>114</v>
      </c>
      <c r="F112" s="1" t="s">
        <v>119</v>
      </c>
      <c r="G112" s="1" t="s">
        <v>120</v>
      </c>
    </row>
    <row r="113" spans="1:8" x14ac:dyDescent="0.25">
      <c r="A113" s="1">
        <v>3</v>
      </c>
      <c r="B113" s="1" t="s">
        <v>117</v>
      </c>
      <c r="C113" s="1" t="s">
        <v>118</v>
      </c>
      <c r="D113" s="1" t="s">
        <v>113</v>
      </c>
      <c r="E113" s="1" t="s">
        <v>114</v>
      </c>
      <c r="F113" s="1" t="s">
        <v>119</v>
      </c>
      <c r="G113" s="1" t="s">
        <v>120</v>
      </c>
    </row>
    <row r="115" spans="1:8" x14ac:dyDescent="0.25">
      <c r="A115" s="1" t="s">
        <v>7</v>
      </c>
      <c r="B115" s="1" t="s">
        <v>121</v>
      </c>
      <c r="C115" s="1" t="s">
        <v>122</v>
      </c>
      <c r="D115" s="1" t="s">
        <v>123</v>
      </c>
      <c r="E115" s="1" t="s">
        <v>124</v>
      </c>
      <c r="F115" s="1" t="s">
        <v>126</v>
      </c>
    </row>
    <row r="116" spans="1:8" x14ac:dyDescent="0.25">
      <c r="A116" s="1">
        <v>1</v>
      </c>
      <c r="B116" s="1" t="s">
        <v>127</v>
      </c>
      <c r="C116" s="1" t="s">
        <v>128</v>
      </c>
      <c r="D116" s="1" t="s">
        <v>129</v>
      </c>
      <c r="E116" s="1" t="s">
        <v>130</v>
      </c>
      <c r="F116" s="1" t="s">
        <v>135</v>
      </c>
    </row>
    <row r="117" spans="1:8" x14ac:dyDescent="0.25">
      <c r="A117" s="1">
        <v>2</v>
      </c>
      <c r="B117" s="1" t="s">
        <v>131</v>
      </c>
      <c r="C117" s="1" t="s">
        <v>133</v>
      </c>
      <c r="D117" s="1" t="s">
        <v>129</v>
      </c>
      <c r="E117" s="1" t="s">
        <v>130</v>
      </c>
      <c r="F117" s="1" t="s">
        <v>136</v>
      </c>
    </row>
    <row r="118" spans="1:8" x14ac:dyDescent="0.25">
      <c r="A118" s="1">
        <v>3</v>
      </c>
      <c r="B118" s="1" t="s">
        <v>132</v>
      </c>
      <c r="C118" s="1" t="s">
        <v>134</v>
      </c>
      <c r="D118" s="1" t="s">
        <v>129</v>
      </c>
      <c r="E118" s="1" t="s">
        <v>130</v>
      </c>
      <c r="F118" s="1" t="s">
        <v>137</v>
      </c>
    </row>
    <row r="120" spans="1:8" x14ac:dyDescent="0.25">
      <c r="A120" s="1" t="s">
        <v>7</v>
      </c>
      <c r="B120" s="1" t="s">
        <v>138</v>
      </c>
      <c r="C120" s="1" t="s">
        <v>139</v>
      </c>
      <c r="D120" s="1" t="s">
        <v>140</v>
      </c>
      <c r="E120" s="1" t="s">
        <v>141</v>
      </c>
      <c r="F120" s="1" t="s">
        <v>142</v>
      </c>
    </row>
    <row r="121" spans="1:8" x14ac:dyDescent="0.25">
      <c r="A121" s="1">
        <v>1</v>
      </c>
      <c r="B121" s="1" t="s">
        <v>143</v>
      </c>
      <c r="C121" s="1" t="s">
        <v>144</v>
      </c>
      <c r="D121" s="1" t="s">
        <v>145</v>
      </c>
      <c r="E121" s="1" t="s">
        <v>146</v>
      </c>
      <c r="F121" s="1" t="s">
        <v>147</v>
      </c>
    </row>
    <row r="122" spans="1:8" x14ac:dyDescent="0.25">
      <c r="A122" s="1">
        <v>2</v>
      </c>
      <c r="B122" s="1" t="s">
        <v>148</v>
      </c>
      <c r="C122" s="1" t="s">
        <v>150</v>
      </c>
      <c r="D122" s="1" t="s">
        <v>145</v>
      </c>
      <c r="E122" s="1" t="s">
        <v>152</v>
      </c>
      <c r="F122" s="1" t="s">
        <v>154</v>
      </c>
    </row>
    <row r="123" spans="1:8" x14ac:dyDescent="0.25">
      <c r="A123" s="1">
        <v>3</v>
      </c>
      <c r="B123" s="1" t="s">
        <v>149</v>
      </c>
      <c r="C123" s="1" t="s">
        <v>151</v>
      </c>
      <c r="D123" s="1" t="s">
        <v>145</v>
      </c>
      <c r="E123" s="1" t="s">
        <v>152</v>
      </c>
      <c r="F123" s="1" t="s">
        <v>153</v>
      </c>
    </row>
    <row r="125" spans="1:8" x14ac:dyDescent="0.25">
      <c r="B125" s="1" t="s">
        <v>172</v>
      </c>
      <c r="C125" s="1" t="s">
        <v>107</v>
      </c>
      <c r="D125" s="1" t="s">
        <v>106</v>
      </c>
      <c r="E125" s="1" t="s">
        <v>108</v>
      </c>
      <c r="F125" s="1" t="s">
        <v>109</v>
      </c>
      <c r="G125" s="1" t="s">
        <v>161</v>
      </c>
      <c r="H125" s="1" t="s">
        <v>7</v>
      </c>
    </row>
    <row r="126" spans="1:8" x14ac:dyDescent="0.25">
      <c r="A126" s="1" t="s">
        <v>155</v>
      </c>
      <c r="B126" s="1">
        <v>579.07000000000005</v>
      </c>
      <c r="C126" s="1" t="s">
        <v>158</v>
      </c>
      <c r="D126" s="1" t="s">
        <v>162</v>
      </c>
      <c r="E126" s="1" t="s">
        <v>164</v>
      </c>
      <c r="F126" s="1" t="s">
        <v>163</v>
      </c>
      <c r="G126" s="1" t="s">
        <v>169</v>
      </c>
      <c r="H126" s="1">
        <v>1.7002999999999999</v>
      </c>
    </row>
    <row r="127" spans="1:8" x14ac:dyDescent="0.25">
      <c r="A127" s="1" t="s">
        <v>156</v>
      </c>
      <c r="B127" s="1">
        <v>576.96</v>
      </c>
      <c r="C127" s="1" t="s">
        <v>159</v>
      </c>
      <c r="D127" s="1" t="s">
        <v>167</v>
      </c>
      <c r="E127" s="1" t="s">
        <v>166</v>
      </c>
      <c r="F127" s="1" t="s">
        <v>165</v>
      </c>
      <c r="G127" s="1" t="s">
        <v>170</v>
      </c>
      <c r="H127" s="1">
        <v>1.704</v>
      </c>
    </row>
    <row r="128" spans="1:8" x14ac:dyDescent="0.25">
      <c r="A128" s="1" t="s">
        <v>157</v>
      </c>
      <c r="B128" s="1">
        <v>435.84</v>
      </c>
      <c r="C128" s="1" t="s">
        <v>160</v>
      </c>
      <c r="D128" s="1" t="s">
        <v>168</v>
      </c>
      <c r="E128" s="1" t="s">
        <v>166</v>
      </c>
      <c r="F128" s="1" t="s">
        <v>165</v>
      </c>
      <c r="G128" s="1" t="s">
        <v>171</v>
      </c>
      <c r="H128" s="1">
        <v>1.718</v>
      </c>
    </row>
    <row r="130" spans="1:2" x14ac:dyDescent="0.25">
      <c r="A130" s="1" t="s">
        <v>173</v>
      </c>
      <c r="B130" s="1">
        <v>5</v>
      </c>
    </row>
    <row r="131" spans="1:2" x14ac:dyDescent="0.25">
      <c r="A131" s="1">
        <v>1</v>
      </c>
    </row>
    <row r="132" spans="1:2" x14ac:dyDescent="0.25">
      <c r="A132" s="1">
        <v>2</v>
      </c>
    </row>
    <row r="133" spans="1:2" x14ac:dyDescent="0.25">
      <c r="A133" s="1">
        <v>3</v>
      </c>
    </row>
    <row r="134" spans="1:2" x14ac:dyDescent="0.25">
      <c r="A134" s="1" t="s">
        <v>174</v>
      </c>
    </row>
    <row r="135" spans="1:2" x14ac:dyDescent="0.25">
      <c r="A135" s="1" t="s">
        <v>175</v>
      </c>
    </row>
    <row r="137" spans="1:2" x14ac:dyDescent="0.25">
      <c r="A137" s="1" t="s">
        <v>176</v>
      </c>
    </row>
    <row r="138" spans="1:2" x14ac:dyDescent="0.25">
      <c r="A138" s="1" t="s">
        <v>177</v>
      </c>
    </row>
    <row r="140" spans="1:2" x14ac:dyDescent="0.25">
      <c r="A140" s="1" t="s">
        <v>178</v>
      </c>
    </row>
    <row r="141" spans="1:2" x14ac:dyDescent="0.25">
      <c r="A141" s="1" t="s">
        <v>179</v>
      </c>
    </row>
    <row r="142" spans="1:2" x14ac:dyDescent="0.25">
      <c r="A142" s="1" t="s">
        <v>178</v>
      </c>
    </row>
    <row r="143" spans="1:2" x14ac:dyDescent="0.25">
      <c r="A143" s="1" t="s">
        <v>179</v>
      </c>
    </row>
    <row r="145" spans="1:6" x14ac:dyDescent="0.25">
      <c r="B145" s="1" t="s">
        <v>182</v>
      </c>
      <c r="C145" s="1" t="s">
        <v>183</v>
      </c>
      <c r="D145" s="1" t="s">
        <v>184</v>
      </c>
      <c r="E145" s="1" t="s">
        <v>185</v>
      </c>
      <c r="F145" s="1" t="s">
        <v>186</v>
      </c>
    </row>
    <row r="146" spans="1:6" x14ac:dyDescent="0.25">
      <c r="A146" s="1" t="s">
        <v>180</v>
      </c>
    </row>
    <row r="147" spans="1:6" x14ac:dyDescent="0.25">
      <c r="A147" s="1" t="s">
        <v>181</v>
      </c>
    </row>
  </sheetData>
  <mergeCells count="4">
    <mergeCell ref="A24:A25"/>
    <mergeCell ref="A26:A27"/>
    <mergeCell ref="A29:A32"/>
    <mergeCell ref="A33:A3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2017-01-02T04:37:27Z</dcterms:modified>
</cp:coreProperties>
</file>