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8800" windowHeight="12210" xr2:uid="{00000000-000D-0000-FFFF-FFFF00000000}"/>
  </bookViews>
  <sheets>
    <sheet name="A com valores fixos" sheetId="4" r:id="rId1"/>
    <sheet name="A" sheetId="1" r:id="rId2"/>
    <sheet name="B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4" l="1"/>
  <c r="G33" i="4"/>
  <c r="E31" i="5" l="1"/>
  <c r="L35" i="5"/>
  <c r="C31" i="5"/>
  <c r="E30" i="5"/>
  <c r="C30" i="5"/>
  <c r="E29" i="5"/>
  <c r="C29" i="5"/>
  <c r="E28" i="5"/>
  <c r="C28" i="5"/>
  <c r="E27" i="5"/>
  <c r="C27" i="5"/>
  <c r="E26" i="5"/>
  <c r="C26" i="5"/>
  <c r="E25" i="5"/>
  <c r="C25" i="5"/>
  <c r="E24" i="5"/>
  <c r="C24" i="5"/>
  <c r="E23" i="5"/>
  <c r="C23" i="5"/>
  <c r="E22" i="5"/>
  <c r="C22" i="5"/>
  <c r="E21" i="5"/>
  <c r="C21" i="5"/>
  <c r="E20" i="5"/>
  <c r="C20" i="5"/>
  <c r="E19" i="5"/>
  <c r="C19" i="5"/>
  <c r="E18" i="5"/>
  <c r="C18" i="5"/>
  <c r="E17" i="5"/>
  <c r="C17" i="5"/>
  <c r="E16" i="5"/>
  <c r="C16" i="5"/>
  <c r="E15" i="5"/>
  <c r="C15" i="5"/>
  <c r="E14" i="5"/>
  <c r="C14" i="5"/>
  <c r="E13" i="5"/>
  <c r="C13" i="5"/>
  <c r="E12" i="5"/>
  <c r="C12" i="5"/>
  <c r="E11" i="5"/>
  <c r="C11" i="5"/>
  <c r="E10" i="5"/>
  <c r="C10" i="5"/>
  <c r="E9" i="5"/>
  <c r="C9" i="5"/>
  <c r="E8" i="5"/>
  <c r="C8" i="5"/>
  <c r="E7" i="5"/>
  <c r="C7" i="5"/>
  <c r="E6" i="5"/>
  <c r="C6" i="5"/>
  <c r="E5" i="5"/>
  <c r="C5" i="5"/>
  <c r="E4" i="5"/>
  <c r="C4" i="5"/>
  <c r="L3" i="5"/>
  <c r="L4" i="5" s="1"/>
  <c r="L5" i="5" s="1"/>
  <c r="L6" i="5" s="1"/>
  <c r="E3" i="5"/>
  <c r="C3" i="5"/>
  <c r="E2" i="5"/>
  <c r="F2" i="5" s="1"/>
  <c r="H2" i="5" s="1"/>
  <c r="D2" i="5"/>
  <c r="C2" i="5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G2" i="5" l="1"/>
  <c r="L36" i="4"/>
  <c r="E31" i="4" s="1"/>
  <c r="L35" i="4"/>
  <c r="C31" i="4"/>
  <c r="E30" i="4"/>
  <c r="C30" i="4"/>
  <c r="E29" i="4"/>
  <c r="C29" i="4"/>
  <c r="E28" i="4"/>
  <c r="C28" i="4"/>
  <c r="E27" i="4"/>
  <c r="C27" i="4"/>
  <c r="E26" i="4"/>
  <c r="C26" i="4"/>
  <c r="E25" i="4"/>
  <c r="C25" i="4"/>
  <c r="E24" i="4"/>
  <c r="C24" i="4"/>
  <c r="E23" i="4"/>
  <c r="C23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E8" i="4"/>
  <c r="C8" i="4"/>
  <c r="E7" i="4"/>
  <c r="C7" i="4"/>
  <c r="E6" i="4"/>
  <c r="C6" i="4"/>
  <c r="L5" i="4"/>
  <c r="L6" i="4" s="1"/>
  <c r="E5" i="4"/>
  <c r="C5" i="4"/>
  <c r="L4" i="4"/>
  <c r="E4" i="4"/>
  <c r="C4" i="4"/>
  <c r="L3" i="4"/>
  <c r="E3" i="4"/>
  <c r="C3" i="4"/>
  <c r="E2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B4" i="1"/>
  <c r="B3" i="1"/>
  <c r="L35" i="1"/>
  <c r="D3" i="5" l="1"/>
  <c r="F3" i="5" s="1"/>
  <c r="H3" i="5" s="1"/>
  <c r="C2" i="4"/>
  <c r="D2" i="4" s="1"/>
  <c r="F2" i="4" s="1"/>
  <c r="H2" i="4" s="1"/>
  <c r="L36" i="1"/>
  <c r="B5" i="1"/>
  <c r="G3" i="5" l="1"/>
  <c r="G2" i="4"/>
  <c r="D3" i="4" s="1"/>
  <c r="E5" i="1"/>
  <c r="E13" i="1"/>
  <c r="E17" i="1"/>
  <c r="E25" i="1"/>
  <c r="E6" i="1"/>
  <c r="E10" i="1"/>
  <c r="E14" i="1"/>
  <c r="E18" i="1"/>
  <c r="E22" i="1"/>
  <c r="E26" i="1"/>
  <c r="E30" i="1"/>
  <c r="E3" i="1"/>
  <c r="E11" i="1"/>
  <c r="E15" i="1"/>
  <c r="E19" i="1"/>
  <c r="E27" i="1"/>
  <c r="E7" i="1"/>
  <c r="E23" i="1"/>
  <c r="E31" i="1"/>
  <c r="E4" i="1"/>
  <c r="E8" i="1"/>
  <c r="E12" i="1"/>
  <c r="E16" i="1"/>
  <c r="E20" i="1"/>
  <c r="E24" i="1"/>
  <c r="E28" i="1"/>
  <c r="E2" i="1"/>
  <c r="E9" i="1"/>
  <c r="E21" i="1"/>
  <c r="E2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2" i="1"/>
  <c r="B2" i="1"/>
  <c r="C2" i="1" s="1"/>
  <c r="D2" i="1" s="1"/>
  <c r="C3" i="1"/>
  <c r="C4" i="1"/>
  <c r="C5" i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L3" i="1"/>
  <c r="L4" i="1" s="1"/>
  <c r="L5" i="1" s="1"/>
  <c r="L6" i="1" s="1"/>
  <c r="D4" i="5" l="1"/>
  <c r="F4" i="5" s="1"/>
  <c r="H4" i="5" s="1"/>
  <c r="F3" i="4"/>
  <c r="H3" i="4" s="1"/>
  <c r="F2" i="1"/>
  <c r="G2" i="1" s="1"/>
  <c r="G4" i="5" l="1"/>
  <c r="G3" i="4"/>
  <c r="D4" i="4" s="1"/>
  <c r="F4" i="4" s="1"/>
  <c r="H4" i="4" s="1"/>
  <c r="D3" i="1"/>
  <c r="H2" i="1"/>
  <c r="D5" i="5" l="1"/>
  <c r="F5" i="5" s="1"/>
  <c r="H5" i="5" s="1"/>
  <c r="G4" i="4"/>
  <c r="D5" i="4" s="1"/>
  <c r="F5" i="4" s="1"/>
  <c r="H5" i="4" s="1"/>
  <c r="F3" i="1"/>
  <c r="G3" i="1" s="1"/>
  <c r="D4" i="1" s="1"/>
  <c r="G5" i="5" l="1"/>
  <c r="G5" i="4"/>
  <c r="D6" i="4" s="1"/>
  <c r="H3" i="1"/>
  <c r="F4" i="1"/>
  <c r="G4" i="1" s="1"/>
  <c r="D5" i="1" s="1"/>
  <c r="D6" i="5" l="1"/>
  <c r="F6" i="5" s="1"/>
  <c r="H6" i="5" s="1"/>
  <c r="F6" i="4"/>
  <c r="H6" i="4" s="1"/>
  <c r="H4" i="1"/>
  <c r="F5" i="1"/>
  <c r="G5" i="1" s="1"/>
  <c r="D6" i="1" s="1"/>
  <c r="G6" i="5" l="1"/>
  <c r="G6" i="4"/>
  <c r="D7" i="4" s="1"/>
  <c r="H5" i="1"/>
  <c r="F6" i="1"/>
  <c r="G6" i="1" s="1"/>
  <c r="D7" i="1" s="1"/>
  <c r="D7" i="5" l="1"/>
  <c r="F7" i="5" s="1"/>
  <c r="H7" i="5" s="1"/>
  <c r="F7" i="4"/>
  <c r="H7" i="4" s="1"/>
  <c r="H6" i="1"/>
  <c r="F7" i="1"/>
  <c r="G7" i="1" s="1"/>
  <c r="D8" i="1" s="1"/>
  <c r="G7" i="5" l="1"/>
  <c r="D8" i="5" s="1"/>
  <c r="G7" i="4"/>
  <c r="D8" i="4" s="1"/>
  <c r="F8" i="4" s="1"/>
  <c r="H8" i="4" s="1"/>
  <c r="H7" i="1"/>
  <c r="F8" i="1"/>
  <c r="G8" i="1" s="1"/>
  <c r="D9" i="1" s="1"/>
  <c r="F8" i="5" l="1"/>
  <c r="H8" i="5" s="1"/>
  <c r="G8" i="4"/>
  <c r="D9" i="4" s="1"/>
  <c r="F9" i="4" s="1"/>
  <c r="H9" i="4" s="1"/>
  <c r="H8" i="1"/>
  <c r="F9" i="1"/>
  <c r="G9" i="1" s="1"/>
  <c r="D10" i="1" s="1"/>
  <c r="G8" i="5" l="1"/>
  <c r="D9" i="5" s="1"/>
  <c r="G9" i="4"/>
  <c r="D10" i="4" s="1"/>
  <c r="F10" i="4" s="1"/>
  <c r="H10" i="4" s="1"/>
  <c r="H9" i="1"/>
  <c r="F10" i="1"/>
  <c r="G10" i="1" s="1"/>
  <c r="D11" i="1" s="1"/>
  <c r="F9" i="5" l="1"/>
  <c r="H9" i="5" s="1"/>
  <c r="G10" i="4"/>
  <c r="D11" i="4" s="1"/>
  <c r="F11" i="4" s="1"/>
  <c r="H11" i="4" s="1"/>
  <c r="H10" i="1"/>
  <c r="F11" i="1"/>
  <c r="G11" i="1" s="1"/>
  <c r="D12" i="1" s="1"/>
  <c r="G9" i="5" l="1"/>
  <c r="D10" i="5" s="1"/>
  <c r="G11" i="4"/>
  <c r="D12" i="4" s="1"/>
  <c r="F12" i="4" s="1"/>
  <c r="H12" i="4" s="1"/>
  <c r="H11" i="1"/>
  <c r="F12" i="1"/>
  <c r="H12" i="1" s="1"/>
  <c r="F10" i="5" l="1"/>
  <c r="H10" i="5" s="1"/>
  <c r="G12" i="4"/>
  <c r="D13" i="4" s="1"/>
  <c r="G12" i="1"/>
  <c r="D13" i="1" s="1"/>
  <c r="G10" i="5" l="1"/>
  <c r="D11" i="5" s="1"/>
  <c r="F11" i="5" s="1"/>
  <c r="H11" i="5" s="1"/>
  <c r="F13" i="4"/>
  <c r="H13" i="4" s="1"/>
  <c r="F13" i="1"/>
  <c r="H13" i="1" s="1"/>
  <c r="G11" i="5" l="1"/>
  <c r="D12" i="5" s="1"/>
  <c r="G13" i="4"/>
  <c r="D14" i="4" s="1"/>
  <c r="G13" i="1"/>
  <c r="D14" i="1" s="1"/>
  <c r="F12" i="5" l="1"/>
  <c r="H12" i="5" s="1"/>
  <c r="F14" i="4"/>
  <c r="H14" i="4" s="1"/>
  <c r="F14" i="1"/>
  <c r="H14" i="1" s="1"/>
  <c r="G12" i="5" l="1"/>
  <c r="D13" i="5" s="1"/>
  <c r="G14" i="4"/>
  <c r="D15" i="4" s="1"/>
  <c r="F15" i="4" s="1"/>
  <c r="H15" i="4" s="1"/>
  <c r="G14" i="1"/>
  <c r="D15" i="1" s="1"/>
  <c r="F13" i="5" l="1"/>
  <c r="H13" i="5" s="1"/>
  <c r="G15" i="4"/>
  <c r="D16" i="4" s="1"/>
  <c r="F16" i="4" s="1"/>
  <c r="H16" i="4" s="1"/>
  <c r="F15" i="1"/>
  <c r="H15" i="1" s="1"/>
  <c r="G13" i="5" l="1"/>
  <c r="D14" i="5" s="1"/>
  <c r="G16" i="4"/>
  <c r="D17" i="4" s="1"/>
  <c r="F17" i="4" s="1"/>
  <c r="H17" i="4" s="1"/>
  <c r="G15" i="1"/>
  <c r="D16" i="1" s="1"/>
  <c r="F14" i="5" l="1"/>
  <c r="H14" i="5" s="1"/>
  <c r="G17" i="4"/>
  <c r="D18" i="4" s="1"/>
  <c r="F18" i="4" s="1"/>
  <c r="H18" i="4" s="1"/>
  <c r="F16" i="1"/>
  <c r="H16" i="1" s="1"/>
  <c r="G14" i="5" l="1"/>
  <c r="D15" i="5" s="1"/>
  <c r="F15" i="5" s="1"/>
  <c r="H15" i="5" s="1"/>
  <c r="G18" i="4"/>
  <c r="D19" i="4" s="1"/>
  <c r="F19" i="4" s="1"/>
  <c r="H19" i="4" s="1"/>
  <c r="G16" i="1"/>
  <c r="D17" i="1" s="1"/>
  <c r="G15" i="5" l="1"/>
  <c r="D16" i="5" s="1"/>
  <c r="G19" i="4"/>
  <c r="D20" i="4" s="1"/>
  <c r="F20" i="4" s="1"/>
  <c r="H20" i="4" s="1"/>
  <c r="F17" i="1"/>
  <c r="H17" i="1" s="1"/>
  <c r="F16" i="5" l="1"/>
  <c r="H16" i="5" s="1"/>
  <c r="G20" i="4"/>
  <c r="D21" i="4" s="1"/>
  <c r="F21" i="4" s="1"/>
  <c r="H21" i="4" s="1"/>
  <c r="G17" i="1"/>
  <c r="D18" i="1" s="1"/>
  <c r="G16" i="5" l="1"/>
  <c r="D17" i="5" s="1"/>
  <c r="G21" i="4"/>
  <c r="D22" i="4" s="1"/>
  <c r="F22" i="4" s="1"/>
  <c r="H22" i="4" s="1"/>
  <c r="F18" i="1"/>
  <c r="H18" i="1" s="1"/>
  <c r="F17" i="5" l="1"/>
  <c r="H17" i="5" s="1"/>
  <c r="G22" i="4"/>
  <c r="D23" i="4" s="1"/>
  <c r="F23" i="4" s="1"/>
  <c r="H23" i="4" s="1"/>
  <c r="G18" i="1"/>
  <c r="D19" i="1" s="1"/>
  <c r="G17" i="5" l="1"/>
  <c r="D18" i="5" s="1"/>
  <c r="G23" i="4"/>
  <c r="D24" i="4" s="1"/>
  <c r="F24" i="4" s="1"/>
  <c r="H24" i="4" s="1"/>
  <c r="F19" i="1"/>
  <c r="H19" i="1" s="1"/>
  <c r="F18" i="5" l="1"/>
  <c r="H18" i="5" s="1"/>
  <c r="G24" i="4"/>
  <c r="D25" i="4" s="1"/>
  <c r="F25" i="4" s="1"/>
  <c r="H25" i="4" s="1"/>
  <c r="G19" i="1"/>
  <c r="D20" i="1" s="1"/>
  <c r="G18" i="5" l="1"/>
  <c r="D19" i="5" s="1"/>
  <c r="G25" i="4"/>
  <c r="D26" i="4" s="1"/>
  <c r="F26" i="4" s="1"/>
  <c r="H26" i="4" s="1"/>
  <c r="F20" i="1"/>
  <c r="H20" i="1" s="1"/>
  <c r="F19" i="5" l="1"/>
  <c r="H19" i="5" s="1"/>
  <c r="G26" i="4"/>
  <c r="D27" i="4" s="1"/>
  <c r="F27" i="4" s="1"/>
  <c r="H27" i="4" s="1"/>
  <c r="G20" i="1"/>
  <c r="D21" i="1" s="1"/>
  <c r="G19" i="5" l="1"/>
  <c r="D20" i="5" s="1"/>
  <c r="G27" i="4"/>
  <c r="D28" i="4" s="1"/>
  <c r="F21" i="1"/>
  <c r="H21" i="1" s="1"/>
  <c r="F20" i="5" l="1"/>
  <c r="H20" i="5" s="1"/>
  <c r="F28" i="4"/>
  <c r="H28" i="4" s="1"/>
  <c r="G21" i="1"/>
  <c r="D22" i="1" s="1"/>
  <c r="G20" i="5" l="1"/>
  <c r="D21" i="5" s="1"/>
  <c r="G28" i="4"/>
  <c r="D29" i="4" s="1"/>
  <c r="F29" i="4" s="1"/>
  <c r="H29" i="4" s="1"/>
  <c r="F22" i="1"/>
  <c r="H22" i="1" s="1"/>
  <c r="F21" i="5" l="1"/>
  <c r="H21" i="5" s="1"/>
  <c r="G29" i="4"/>
  <c r="D30" i="4" s="1"/>
  <c r="F30" i="4" s="1"/>
  <c r="H30" i="4" s="1"/>
  <c r="G22" i="1"/>
  <c r="D23" i="1" s="1"/>
  <c r="G21" i="5" l="1"/>
  <c r="D22" i="5" s="1"/>
  <c r="G30" i="4"/>
  <c r="D31" i="4" s="1"/>
  <c r="F31" i="4" s="1"/>
  <c r="H31" i="4" s="1"/>
  <c r="F23" i="1"/>
  <c r="H23" i="1" s="1"/>
  <c r="F22" i="5" l="1"/>
  <c r="H22" i="5" s="1"/>
  <c r="G31" i="4"/>
  <c r="G23" i="1"/>
  <c r="D24" i="1" s="1"/>
  <c r="F24" i="1" s="1"/>
  <c r="H24" i="1" s="1"/>
  <c r="G22" i="5" l="1"/>
  <c r="D23" i="5" s="1"/>
  <c r="G24" i="1"/>
  <c r="D25" i="1" s="1"/>
  <c r="F23" i="5" l="1"/>
  <c r="H23" i="5" s="1"/>
  <c r="F25" i="1"/>
  <c r="H25" i="1" s="1"/>
  <c r="G23" i="5" l="1"/>
  <c r="D24" i="5" s="1"/>
  <c r="G25" i="1"/>
  <c r="D26" i="1" s="1"/>
  <c r="F26" i="1" s="1"/>
  <c r="H26" i="1" s="1"/>
  <c r="F24" i="5" l="1"/>
  <c r="H24" i="5" s="1"/>
  <c r="G26" i="1"/>
  <c r="D27" i="1" s="1"/>
  <c r="G24" i="5" l="1"/>
  <c r="D25" i="5" s="1"/>
  <c r="F27" i="1"/>
  <c r="H27" i="1" s="1"/>
  <c r="F25" i="5" l="1"/>
  <c r="H25" i="5" s="1"/>
  <c r="G27" i="1"/>
  <c r="D28" i="1" s="1"/>
  <c r="F28" i="1" s="1"/>
  <c r="H28" i="1" s="1"/>
  <c r="G25" i="5" l="1"/>
  <c r="D26" i="5" s="1"/>
  <c r="G28" i="1"/>
  <c r="D29" i="1" s="1"/>
  <c r="F29" i="1" s="1"/>
  <c r="H29" i="1" s="1"/>
  <c r="F26" i="5" l="1"/>
  <c r="H26" i="5" s="1"/>
  <c r="G29" i="1"/>
  <c r="D30" i="1" s="1"/>
  <c r="G26" i="5" l="1"/>
  <c r="D27" i="5" s="1"/>
  <c r="F27" i="5" s="1"/>
  <c r="H27" i="5" s="1"/>
  <c r="F30" i="1"/>
  <c r="H30" i="1" s="1"/>
  <c r="G27" i="5" l="1"/>
  <c r="D28" i="5" s="1"/>
  <c r="G30" i="1"/>
  <c r="D31" i="1" s="1"/>
  <c r="F31" i="1" s="1"/>
  <c r="H31" i="1" s="1"/>
  <c r="F28" i="5" l="1"/>
  <c r="H28" i="5" s="1"/>
  <c r="G31" i="1"/>
  <c r="G28" i="5" l="1"/>
  <c r="D29" i="5" s="1"/>
  <c r="F29" i="5" l="1"/>
  <c r="H29" i="5" s="1"/>
  <c r="G29" i="5" l="1"/>
  <c r="D30" i="5" s="1"/>
  <c r="F30" i="5" l="1"/>
  <c r="H30" i="5" s="1"/>
  <c r="G30" i="5" l="1"/>
  <c r="D31" i="5" s="1"/>
  <c r="F31" i="5" s="1"/>
  <c r="H31" i="5" s="1"/>
  <c r="H33" i="5" s="1"/>
  <c r="G31" i="5" l="1"/>
  <c r="G33" i="5" s="1"/>
</calcChain>
</file>

<file path=xl/sharedStrings.xml><?xml version="1.0" encoding="utf-8"?>
<sst xmlns="http://schemas.openxmlformats.org/spreadsheetml/2006/main" count="46" uniqueCount="16">
  <si>
    <t>Dia</t>
  </si>
  <si>
    <t>Nº
Aleatório</t>
  </si>
  <si>
    <t>Nº
Encomendas
Recebidas</t>
  </si>
  <si>
    <t>Nº
Encomendas
A produzir</t>
  </si>
  <si>
    <t>Capacidade
Produção
Diária</t>
  </si>
  <si>
    <t>Nº
Encomendas
Produzidas</t>
  </si>
  <si>
    <t>Nº
Encomendas
Em atraso</t>
  </si>
  <si>
    <t>Percentagem
Ocupação
Mão-de-obra</t>
  </si>
  <si>
    <t>Frequência</t>
  </si>
  <si>
    <t>Freq.
Acumulada</t>
  </si>
  <si>
    <t>Procura</t>
  </si>
  <si>
    <t>Nº aluno:</t>
  </si>
  <si>
    <t>nº trab.:</t>
  </si>
  <si>
    <t>Prod p\ trab:</t>
  </si>
  <si>
    <t>Média do nº
de 
encomendas
em atraso</t>
  </si>
  <si>
    <t>Média da 
Percentagem
Ocupação
Mão-de-obra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</si>
</sst>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 style="thick">
        <color auto="1"/>
      </top>
      <bottom/>
      <diagonal/>
    </border>
    <border>
      <left style="dashed">
        <color auto="1"/>
      </left>
      <right style="dashed">
        <color auto="1"/>
      </right>
      <top style="thick">
        <color auto="1"/>
      </top>
      <bottom/>
      <diagonal/>
    </border>
    <border>
      <left style="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thick">
        <color auto="1"/>
      </right>
      <top/>
      <bottom/>
      <diagonal/>
    </border>
    <border>
      <left style="thick">
        <color auto="1"/>
      </left>
      <right style="dashed">
        <color auto="1"/>
      </right>
      <top/>
      <bottom style="thick">
        <color auto="1"/>
      </bottom>
      <diagonal/>
    </border>
    <border>
      <left style="dashed">
        <color auto="1"/>
      </left>
      <right style="dashed">
        <color auto="1"/>
      </right>
      <top/>
      <bottom style="thick">
        <color auto="1"/>
      </bottom>
      <diagonal/>
    </border>
    <border>
      <left style="dashed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9" xfId="0" applyFill="1" applyBorder="1" applyAlignment="1">
      <alignment horizontal="center" vertical="top" wrapText="1"/>
    </xf>
    <xf numFmtId="0" fontId="0" fillId="0" borderId="1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 com valores fixos'!$H$1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'A com valores fixos'!$H$2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D-40DD-B001-C3E40CAB7486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 com valores fixos'!$H$1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'A com valores fixos'!$H$3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D-40DD-B001-C3E40CAB7486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 com valores fixos'!$H$1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'A com valores fixos'!$H$4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5D-40DD-B001-C3E40CAB7486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 com valores fixos'!$H$1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'A com valores fixos'!$H$5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5D-40DD-B001-C3E40CAB7486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 com valores fixos'!$H$1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'A com valores fixos'!$H$6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5D-40DD-B001-C3E40CAB7486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 com valores fixos'!$H$1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'A com valores fixos'!$H$7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5D-40DD-B001-C3E40CAB7486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 com valores fixos'!$H$1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'A com valores fixos'!$H$8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5D-40DD-B001-C3E40CAB7486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 com valores fixos'!$H$1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'A com valores fixos'!$H$9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5D-40DD-B001-C3E40CAB7486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 com valores fixos'!$H$1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'A com valores fixos'!$H$10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5D-40DD-B001-C3E40CAB7486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 com valores fixos'!$H$1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'A com valores fixos'!$H$11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5D-40DD-B001-C3E40CAB7486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 com valores fixos'!$H$1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'A com valores fixos'!$H$12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5D-40DD-B001-C3E40CAB7486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 com valores fixos'!$H$1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'A com valores fixos'!$H$13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5D-40DD-B001-C3E40CAB7486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 com valores fixos'!$H$1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'A com valores fixos'!$H$14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5D-40DD-B001-C3E40CAB7486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 com valores fixos'!$H$1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'A com valores fixos'!$H$15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5D-40DD-B001-C3E40CAB7486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 com valores fixos'!$H$1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'A com valores fixos'!$H$16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5D-40DD-B001-C3E40CAB7486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 com valores fixos'!$H$1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'A com valores fixos'!$H$17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5D-40DD-B001-C3E40CAB7486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 com valores fixos'!$H$1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'A com valores fixos'!$H$18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5D-40DD-B001-C3E40CAB7486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 com valores fixos'!$H$1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'A com valores fixos'!$H$19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5D-40DD-B001-C3E40CAB7486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 com valores fixos'!$H$1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'A com valores fixos'!$H$20</c:f>
              <c:numCache>
                <c:formatCode>General</c:formatCode>
                <c:ptCount val="1"/>
                <c:pt idx="0">
                  <c:v>0.90532254108413046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5D-40DD-B001-C3E40CAB7486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 com valores fixos'!$H$1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'A com valores fixos'!$H$21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5D-40DD-B001-C3E40CAB7486}"/>
            </c:ext>
          </c:extLst>
        </c:ser>
        <c:ser>
          <c:idx val="20"/>
          <c:order val="20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 com valores fixos'!$H$1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'A com valores fixos'!$H$22</c:f>
              <c:numCache>
                <c:formatCode>General</c:formatCode>
                <c:ptCount val="1"/>
                <c:pt idx="0">
                  <c:v>0.96222712779004171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5D-40DD-B001-C3E40CAB7486}"/>
            </c:ext>
          </c:extLst>
        </c:ser>
        <c:ser>
          <c:idx val="21"/>
          <c:order val="21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 com valores fixos'!$H$1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'A com valores fixos'!$H$23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5D-40DD-B001-C3E40CAB7486}"/>
            </c:ext>
          </c:extLst>
        </c:ser>
        <c:ser>
          <c:idx val="22"/>
          <c:order val="22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 com valores fixos'!$H$1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'A com valores fixos'!$H$24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5D-40DD-B001-C3E40CAB7486}"/>
            </c:ext>
          </c:extLst>
        </c:ser>
        <c:ser>
          <c:idx val="23"/>
          <c:order val="23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 com valores fixos'!$H$1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'A com valores fixos'!$H$25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5D-40DD-B001-C3E40CAB7486}"/>
            </c:ext>
          </c:extLst>
        </c:ser>
        <c:ser>
          <c:idx val="24"/>
          <c:order val="24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 com valores fixos'!$H$1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'A com valores fixos'!$H$26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5D-40DD-B001-C3E40CAB7486}"/>
            </c:ext>
          </c:extLst>
        </c:ser>
        <c:ser>
          <c:idx val="25"/>
          <c:order val="25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 com valores fixos'!$H$1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'A com valores fixos'!$H$27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5D-40DD-B001-C3E40CAB7486}"/>
            </c:ext>
          </c:extLst>
        </c:ser>
        <c:ser>
          <c:idx val="26"/>
          <c:order val="2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 com valores fixos'!$H$1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'A com valores fixos'!$H$28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5D-40DD-B001-C3E40CAB7486}"/>
            </c:ext>
          </c:extLst>
        </c:ser>
        <c:ser>
          <c:idx val="27"/>
          <c:order val="27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 com valores fixos'!$H$1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'A com valores fixos'!$H$29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5D-40DD-B001-C3E40CAB7486}"/>
            </c:ext>
          </c:extLst>
        </c:ser>
        <c:ser>
          <c:idx val="28"/>
          <c:order val="28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 com valores fixos'!$H$1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'A com valores fixos'!$H$30</c:f>
              <c:numCache>
                <c:formatCode>General</c:formatCode>
                <c:ptCount val="1"/>
                <c:pt idx="0">
                  <c:v>0.84890851116016675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5D-40DD-B001-C3E40CAB7486}"/>
            </c:ext>
          </c:extLst>
        </c:ser>
        <c:ser>
          <c:idx val="29"/>
          <c:order val="29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 com valores fixos'!$H$1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'A com valores fixos'!$H$31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5D-40DD-B001-C3E40CAB7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8989312"/>
        <c:axId val="318988136"/>
      </c:barChart>
      <c:catAx>
        <c:axId val="31898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8988136"/>
        <c:crosses val="autoZero"/>
        <c:auto val="1"/>
        <c:lblAlgn val="ctr"/>
        <c:lblOffset val="100"/>
        <c:noMultiLvlLbl val="0"/>
      </c:catAx>
      <c:valAx>
        <c:axId val="31898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898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A!$H$2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B-4126-95E2-2A8FD0E236B1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A!$H$3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9-4239-894B-A7924F80ED3C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A!$H$4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9-4239-894B-A7924F80ED3C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A!$H$5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49-4239-894B-A7924F80ED3C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A!$H$6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49-4239-894B-A7924F80ED3C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A!$H$7</c:f>
              <c:numCache>
                <c:formatCode>General</c:formatCode>
                <c:ptCount val="1"/>
                <c:pt idx="0">
                  <c:v>0.98732728313302265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49-4239-894B-A7924F80ED3C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A!$H$8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49-4239-894B-A7924F80ED3C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A!$H$9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49-4239-894B-A7924F80ED3C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A!$H$10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49-4239-894B-A7924F80ED3C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A!$H$11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49-4239-894B-A7924F80ED3C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A!$H$12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49-4239-894B-A7924F80ED3C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A!$H$13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49-4239-894B-A7924F80ED3C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A!$H$14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49-4239-894B-A7924F80ED3C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A!$H$15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49-4239-894B-A7924F80ED3C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A!$H$16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D49-4239-894B-A7924F80ED3C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A!$H$17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D49-4239-894B-A7924F80ED3C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A!$H$18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D49-4239-894B-A7924F80ED3C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A!$H$19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D49-4239-894B-A7924F80ED3C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A!$H$20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D49-4239-894B-A7924F80ED3C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A!$H$21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D49-4239-894B-A7924F80ED3C}"/>
            </c:ext>
          </c:extLst>
        </c:ser>
        <c:ser>
          <c:idx val="20"/>
          <c:order val="20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A!$H$22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D49-4239-894B-A7924F80ED3C}"/>
            </c:ext>
          </c:extLst>
        </c:ser>
        <c:ser>
          <c:idx val="21"/>
          <c:order val="21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A!$H$23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D49-4239-894B-A7924F80ED3C}"/>
            </c:ext>
          </c:extLst>
        </c:ser>
        <c:ser>
          <c:idx val="22"/>
          <c:order val="22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A!$H$24</c:f>
              <c:numCache>
                <c:formatCode>General</c:formatCode>
                <c:ptCount val="1"/>
                <c:pt idx="0">
                  <c:v>0.92420897718910966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D49-4239-894B-A7924F80ED3C}"/>
            </c:ext>
          </c:extLst>
        </c:ser>
        <c:ser>
          <c:idx val="23"/>
          <c:order val="23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A!$H$25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D49-4239-894B-A7924F80ED3C}"/>
            </c:ext>
          </c:extLst>
        </c:ser>
        <c:ser>
          <c:idx val="24"/>
          <c:order val="24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A!$H$26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D49-4239-894B-A7924F80ED3C}"/>
            </c:ext>
          </c:extLst>
        </c:ser>
        <c:ser>
          <c:idx val="25"/>
          <c:order val="25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A!$H$27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D49-4239-894B-A7924F80ED3C}"/>
            </c:ext>
          </c:extLst>
        </c:ser>
        <c:ser>
          <c:idx val="26"/>
          <c:order val="2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A!$H$28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D49-4239-894B-A7924F80ED3C}"/>
            </c:ext>
          </c:extLst>
        </c:ser>
        <c:ser>
          <c:idx val="27"/>
          <c:order val="27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A!$H$29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D49-4239-894B-A7924F80ED3C}"/>
            </c:ext>
          </c:extLst>
        </c:ser>
        <c:ser>
          <c:idx val="28"/>
          <c:order val="28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A!$H$30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D49-4239-894B-A7924F80ED3C}"/>
            </c:ext>
          </c:extLst>
        </c:ser>
        <c:ser>
          <c:idx val="29"/>
          <c:order val="29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A!$H$31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D49-4239-894B-A7924F80E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8989312"/>
        <c:axId val="318988136"/>
      </c:barChart>
      <c:catAx>
        <c:axId val="31898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8988136"/>
        <c:crosses val="autoZero"/>
        <c:auto val="1"/>
        <c:lblAlgn val="ctr"/>
        <c:lblOffset val="100"/>
        <c:noMultiLvlLbl val="0"/>
      </c:catAx>
      <c:valAx>
        <c:axId val="31898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898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B!$H$2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D-4D9B-8C7F-14C41DD3F119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B!$H$3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D-4D9B-8C7F-14C41DD3F119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B!$H$4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DD-4D9B-8C7F-14C41DD3F119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B!$H$5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DD-4D9B-8C7F-14C41DD3F119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B!$H$6</c:f>
              <c:numCache>
                <c:formatCode>General</c:formatCode>
                <c:ptCount val="1"/>
                <c:pt idx="0">
                  <c:v>0.95828575778336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DD-4D9B-8C7F-14C41DD3F119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B!$H$7</c:f>
              <c:numCache>
                <c:formatCode>General</c:formatCode>
                <c:ptCount val="1"/>
                <c:pt idx="0">
                  <c:v>0.98957143944584003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DD-4D9B-8C7F-14C41DD3F119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B!$H$8</c:f>
              <c:numCache>
                <c:formatCode>General</c:formatCode>
                <c:ptCount val="1"/>
                <c:pt idx="0">
                  <c:v>0.98957143944584003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DD-4D9B-8C7F-14C41DD3F119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B!$H$9</c:f>
              <c:numCache>
                <c:formatCode>General</c:formatCode>
                <c:ptCount val="1"/>
                <c:pt idx="0">
                  <c:v>0.91345055948846765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DD-4D9B-8C7F-14C41DD3F119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B!$H$10</c:f>
              <c:numCache>
                <c:formatCode>General</c:formatCode>
                <c:ptCount val="1"/>
                <c:pt idx="0">
                  <c:v>0.98957143944584003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DD-4D9B-8C7F-14C41DD3F119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B!$H$11</c:f>
              <c:numCache>
                <c:formatCode>General</c:formatCode>
                <c:ptCount val="1"/>
                <c:pt idx="0">
                  <c:v>0.83732967953109538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DD-4D9B-8C7F-14C41DD3F119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B!$H$12</c:f>
              <c:numCache>
                <c:formatCode>General</c:formatCode>
                <c:ptCount val="1"/>
                <c:pt idx="0">
                  <c:v>0.91345055948846765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DD-4D9B-8C7F-14C41DD3F119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B!$H$13</c:f>
              <c:numCache>
                <c:formatCode>General</c:formatCode>
                <c:ptCount val="1"/>
                <c:pt idx="0">
                  <c:v>0.91345055948846765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DD-4D9B-8C7F-14C41DD3F119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B!$H$14</c:f>
              <c:numCache>
                <c:formatCode>General</c:formatCode>
                <c:ptCount val="1"/>
                <c:pt idx="0">
                  <c:v>0.91345055948846765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DD-4D9B-8C7F-14C41DD3F119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B!$H$15</c:f>
              <c:numCache>
                <c:formatCode>General</c:formatCode>
                <c:ptCount val="1"/>
                <c:pt idx="0">
                  <c:v>0.91345055948846765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DDD-4D9B-8C7F-14C41DD3F119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B!$H$16</c:f>
              <c:numCache>
                <c:formatCode>General</c:formatCode>
                <c:ptCount val="1"/>
                <c:pt idx="0">
                  <c:v>0.98957143944584003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DD-4D9B-8C7F-14C41DD3F119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B!$H$17</c:f>
              <c:numCache>
                <c:formatCode>General</c:formatCode>
                <c:ptCount val="1"/>
                <c:pt idx="0">
                  <c:v>0.76120879957372312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DDD-4D9B-8C7F-14C41DD3F119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B!$H$18</c:f>
              <c:numCache>
                <c:formatCode>General</c:formatCode>
                <c:ptCount val="1"/>
                <c:pt idx="0">
                  <c:v>0.91345055948846765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DDD-4D9B-8C7F-14C41DD3F119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B!$H$19</c:f>
              <c:numCache>
                <c:formatCode>General</c:formatCode>
                <c:ptCount val="1"/>
                <c:pt idx="0">
                  <c:v>0.91345055948846765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DDD-4D9B-8C7F-14C41DD3F119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B!$H$20</c:f>
              <c:numCache>
                <c:formatCode>General</c:formatCode>
                <c:ptCount val="1"/>
                <c:pt idx="0">
                  <c:v>0.76120879957372312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DDD-4D9B-8C7F-14C41DD3F119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B!$H$21</c:f>
              <c:numCache>
                <c:formatCode>General</c:formatCode>
                <c:ptCount val="1"/>
                <c:pt idx="0">
                  <c:v>0.98957143944584003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DDD-4D9B-8C7F-14C41DD3F119}"/>
            </c:ext>
          </c:extLst>
        </c:ser>
        <c:ser>
          <c:idx val="20"/>
          <c:order val="20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B!$H$22</c:f>
              <c:numCache>
                <c:formatCode>General</c:formatCode>
                <c:ptCount val="1"/>
                <c:pt idx="0">
                  <c:v>0.83732967953109538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DDD-4D9B-8C7F-14C41DD3F119}"/>
            </c:ext>
          </c:extLst>
        </c:ser>
        <c:ser>
          <c:idx val="21"/>
          <c:order val="21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B!$H$23</c:f>
              <c:numCache>
                <c:formatCode>General</c:formatCode>
                <c:ptCount val="1"/>
                <c:pt idx="0">
                  <c:v>0.98957143944584003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DDD-4D9B-8C7F-14C41DD3F119}"/>
            </c:ext>
          </c:extLst>
        </c:ser>
        <c:ser>
          <c:idx val="22"/>
          <c:order val="22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B!$H$24</c:f>
              <c:numCache>
                <c:formatCode>General</c:formatCode>
                <c:ptCount val="1"/>
                <c:pt idx="0">
                  <c:v>0.98957143944584003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DDD-4D9B-8C7F-14C41DD3F119}"/>
            </c:ext>
          </c:extLst>
        </c:ser>
        <c:ser>
          <c:idx val="23"/>
          <c:order val="23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B!$H$25</c:f>
              <c:numCache>
                <c:formatCode>General</c:formatCode>
                <c:ptCount val="1"/>
                <c:pt idx="0">
                  <c:v>0.98957143944584003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DDD-4D9B-8C7F-14C41DD3F119}"/>
            </c:ext>
          </c:extLst>
        </c:ser>
        <c:ser>
          <c:idx val="24"/>
          <c:order val="24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B!$H$26</c:f>
              <c:numCache>
                <c:formatCode>General</c:formatCode>
                <c:ptCount val="1"/>
                <c:pt idx="0">
                  <c:v>0.98957143944584003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DDD-4D9B-8C7F-14C41DD3F119}"/>
            </c:ext>
          </c:extLst>
        </c:ser>
        <c:ser>
          <c:idx val="25"/>
          <c:order val="25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B!$H$27</c:f>
              <c:numCache>
                <c:formatCode>General</c:formatCode>
                <c:ptCount val="1"/>
                <c:pt idx="0">
                  <c:v>0.91345055948846765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DDD-4D9B-8C7F-14C41DD3F119}"/>
            </c:ext>
          </c:extLst>
        </c:ser>
        <c:ser>
          <c:idx val="26"/>
          <c:order val="2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B!$H$28</c:f>
              <c:numCache>
                <c:formatCode>General</c:formatCode>
                <c:ptCount val="1"/>
                <c:pt idx="0">
                  <c:v>0.91345055948846765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DDD-4D9B-8C7F-14C41DD3F119}"/>
            </c:ext>
          </c:extLst>
        </c:ser>
        <c:ser>
          <c:idx val="27"/>
          <c:order val="27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B!$H$29</c:f>
              <c:numCache>
                <c:formatCode>General</c:formatCode>
                <c:ptCount val="1"/>
                <c:pt idx="0">
                  <c:v>0.76120879957372312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DDD-4D9B-8C7F-14C41DD3F119}"/>
            </c:ext>
          </c:extLst>
        </c:ser>
        <c:ser>
          <c:idx val="28"/>
          <c:order val="28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B!$H$30</c:f>
              <c:numCache>
                <c:formatCode>General</c:formatCode>
                <c:ptCount val="1"/>
                <c:pt idx="0">
                  <c:v>0.76120879957372312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DDD-4D9B-8C7F-14C41DD3F119}"/>
            </c:ext>
          </c:extLst>
        </c:ser>
        <c:ser>
          <c:idx val="29"/>
          <c:order val="29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B!$H$1</c:f>
              <c:strCache>
                <c:ptCount val="1"/>
                <c:pt idx="0">
                  <c:v>Percentagem
Ocupação
Mão-de-obra</c:v>
                </c:pt>
              </c:strCache>
            </c:strRef>
          </c:cat>
          <c:val>
            <c:numRef>
              <c:f>B!$H$31</c:f>
              <c:numCache>
                <c:formatCode>General</c:formatCode>
                <c:ptCount val="1"/>
                <c:pt idx="0">
                  <c:v>0.98957143944584003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DDD-4D9B-8C7F-14C41DD3F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8989312"/>
        <c:axId val="318988136"/>
      </c:barChart>
      <c:catAx>
        <c:axId val="31898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8988136"/>
        <c:crosses val="autoZero"/>
        <c:auto val="1"/>
        <c:lblAlgn val="ctr"/>
        <c:lblOffset val="100"/>
        <c:noMultiLvlLbl val="0"/>
      </c:catAx>
      <c:valAx>
        <c:axId val="31898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898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12</xdr:row>
      <xdr:rowOff>66675</xdr:rowOff>
    </xdr:from>
    <xdr:to>
      <xdr:col>16</xdr:col>
      <xdr:colOff>523875</xdr:colOff>
      <xdr:row>26</xdr:row>
      <xdr:rowOff>142875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CEE0D63-745F-4C03-8E3F-0BE6806F6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12</xdr:row>
      <xdr:rowOff>66675</xdr:rowOff>
    </xdr:from>
    <xdr:to>
      <xdr:col>16</xdr:col>
      <xdr:colOff>523875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12</xdr:row>
      <xdr:rowOff>66675</xdr:rowOff>
    </xdr:from>
    <xdr:to>
      <xdr:col>16</xdr:col>
      <xdr:colOff>523875</xdr:colOff>
      <xdr:row>26</xdr:row>
      <xdr:rowOff>142875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45A30244-68EF-4585-95A6-B3007F6F3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9D51-CA67-491D-807D-F9EBF9C20CB5}">
  <dimension ref="A1:O37"/>
  <sheetViews>
    <sheetView tabSelected="1" topLeftCell="C1" workbookViewId="0">
      <selection activeCell="J32" sqref="J32"/>
    </sheetView>
  </sheetViews>
  <sheetFormatPr defaultRowHeight="15" x14ac:dyDescent="0.25"/>
  <cols>
    <col min="1" max="1" width="7.140625" customWidth="1"/>
    <col min="2" max="2" width="10" customWidth="1"/>
    <col min="3" max="3" width="14.140625" customWidth="1"/>
    <col min="4" max="4" width="13.5703125" customWidth="1"/>
    <col min="5" max="5" width="11.85546875" customWidth="1"/>
    <col min="6" max="7" width="13.28515625" customWidth="1"/>
    <col min="8" max="8" width="14.28515625" customWidth="1"/>
    <col min="11" max="11" width="11.85546875" customWidth="1"/>
    <col min="12" max="12" width="12.140625" customWidth="1"/>
    <col min="14" max="14" width="9.7109375" customWidth="1"/>
  </cols>
  <sheetData>
    <row r="1" spans="1:13" ht="45.75" customHeight="1" thickTop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K1" s="4" t="s">
        <v>8</v>
      </c>
      <c r="L1" s="2" t="s">
        <v>9</v>
      </c>
      <c r="M1" s="5" t="s">
        <v>10</v>
      </c>
    </row>
    <row r="2" spans="1:13" ht="15.75" thickTop="1" x14ac:dyDescent="0.25">
      <c r="A2" s="17">
        <f>1</f>
        <v>1</v>
      </c>
      <c r="B2" s="18">
        <v>0.49</v>
      </c>
      <c r="C2" s="19" t="str">
        <f>IF(B2&lt;=0.15,"50000",IF(B2&lt;=0.35,"55000",IF(B2&lt;=0.6,"60000",IF(B2&lt;=0.87,"65000","70000"))))</f>
        <v>60000</v>
      </c>
      <c r="D2" s="19" t="str">
        <f>C2</f>
        <v>60000</v>
      </c>
      <c r="E2" s="19">
        <f>$L$35*$L$36</f>
        <v>61155</v>
      </c>
      <c r="F2" s="19">
        <f>MIN(E2,D2)</f>
        <v>61155</v>
      </c>
      <c r="G2" s="19">
        <f>IF((D2-F2)&gt;=0,D2-F2,0)</f>
        <v>0</v>
      </c>
      <c r="H2" s="20">
        <f>F2/E2</f>
        <v>1</v>
      </c>
      <c r="K2" s="6">
        <v>0.15</v>
      </c>
      <c r="L2" s="7">
        <v>0.15</v>
      </c>
      <c r="M2" s="8">
        <v>50000</v>
      </c>
    </row>
    <row r="3" spans="1:13" x14ac:dyDescent="0.25">
      <c r="A3" s="21">
        <f>A2+1</f>
        <v>2</v>
      </c>
      <c r="B3" s="22">
        <v>0.94</v>
      </c>
      <c r="C3" s="23" t="str">
        <f t="shared" ref="C3:C31" si="0">IF(B3&lt;=0.15,"50000",IF(B3&lt;=0.35,"55000",IF(B3&lt;=0.6,"60000",IF(B3&lt;=0.87,"65000","70000"))))</f>
        <v>70000</v>
      </c>
      <c r="D3" s="23">
        <f>C3+G2</f>
        <v>70000</v>
      </c>
      <c r="E3" s="23">
        <f t="shared" ref="E3:E31" si="1">$L$35*$L$36</f>
        <v>61155</v>
      </c>
      <c r="F3" s="23">
        <f t="shared" ref="F3:F31" si="2">MIN(E3,D3)</f>
        <v>61155</v>
      </c>
      <c r="G3" s="23">
        <f t="shared" ref="G3:G31" si="3">IF((D3-F3)&gt;=0,D3-F3,0)</f>
        <v>8845</v>
      </c>
      <c r="H3" s="24">
        <f t="shared" ref="H3:H31" si="4">F3/E3</f>
        <v>1</v>
      </c>
      <c r="K3" s="9">
        <v>0.2</v>
      </c>
      <c r="L3" s="10">
        <f>$L2+$K3</f>
        <v>0.35</v>
      </c>
      <c r="M3" s="11">
        <v>55000</v>
      </c>
    </row>
    <row r="4" spans="1:13" x14ac:dyDescent="0.25">
      <c r="A4" s="21">
        <f t="shared" ref="A4:A31" si="5">A3+1</f>
        <v>3</v>
      </c>
      <c r="B4" s="22">
        <v>0.69</v>
      </c>
      <c r="C4" s="23" t="str">
        <f t="shared" si="0"/>
        <v>65000</v>
      </c>
      <c r="D4" s="23">
        <f>C4+G3</f>
        <v>73845</v>
      </c>
      <c r="E4" s="23">
        <f t="shared" si="1"/>
        <v>61155</v>
      </c>
      <c r="F4" s="23">
        <f t="shared" si="2"/>
        <v>61155</v>
      </c>
      <c r="G4" s="23">
        <f t="shared" si="3"/>
        <v>12690</v>
      </c>
      <c r="H4" s="24">
        <f t="shared" si="4"/>
        <v>1</v>
      </c>
      <c r="K4" s="12">
        <v>0.25</v>
      </c>
      <c r="L4" s="13">
        <f>$L3+$K4</f>
        <v>0.6</v>
      </c>
      <c r="M4" s="11">
        <v>60000</v>
      </c>
    </row>
    <row r="5" spans="1:13" x14ac:dyDescent="0.25">
      <c r="A5" s="21">
        <f t="shared" si="5"/>
        <v>4</v>
      </c>
      <c r="B5" s="22">
        <v>0.7</v>
      </c>
      <c r="C5" s="23" t="str">
        <f t="shared" si="0"/>
        <v>65000</v>
      </c>
      <c r="D5" s="23">
        <f>C5+G4</f>
        <v>77690</v>
      </c>
      <c r="E5" s="23">
        <f t="shared" si="1"/>
        <v>61155</v>
      </c>
      <c r="F5" s="23">
        <f t="shared" si="2"/>
        <v>61155</v>
      </c>
      <c r="G5" s="23">
        <f t="shared" si="3"/>
        <v>16535</v>
      </c>
      <c r="H5" s="24">
        <f t="shared" si="4"/>
        <v>1</v>
      </c>
      <c r="K5" s="12">
        <v>0.27</v>
      </c>
      <c r="L5" s="10">
        <f>$L4+$K5</f>
        <v>0.87</v>
      </c>
      <c r="M5" s="11">
        <v>65000</v>
      </c>
    </row>
    <row r="6" spans="1:13" ht="15.75" thickBot="1" x14ac:dyDescent="0.3">
      <c r="A6" s="21">
        <f t="shared" si="5"/>
        <v>5</v>
      </c>
      <c r="B6" s="22">
        <v>0.47</v>
      </c>
      <c r="C6" s="23" t="str">
        <f t="shared" si="0"/>
        <v>60000</v>
      </c>
      <c r="D6" s="23">
        <f t="shared" ref="D6:D31" si="6">C6+G5</f>
        <v>76535</v>
      </c>
      <c r="E6" s="23">
        <f t="shared" si="1"/>
        <v>61155</v>
      </c>
      <c r="F6" s="23">
        <f t="shared" si="2"/>
        <v>61155</v>
      </c>
      <c r="G6" s="23">
        <f t="shared" si="3"/>
        <v>15380</v>
      </c>
      <c r="H6" s="24">
        <f t="shared" si="4"/>
        <v>1</v>
      </c>
      <c r="K6" s="14">
        <v>0.13</v>
      </c>
      <c r="L6" s="15">
        <f>$L5+$K6</f>
        <v>1</v>
      </c>
      <c r="M6" s="16">
        <v>70000</v>
      </c>
    </row>
    <row r="7" spans="1:13" ht="15.75" thickTop="1" x14ac:dyDescent="0.25">
      <c r="A7" s="21">
        <f t="shared" si="5"/>
        <v>6</v>
      </c>
      <c r="B7" s="22">
        <v>0.76</v>
      </c>
      <c r="C7" s="23" t="str">
        <f t="shared" si="0"/>
        <v>65000</v>
      </c>
      <c r="D7" s="23">
        <f t="shared" si="6"/>
        <v>80380</v>
      </c>
      <c r="E7" s="23">
        <f t="shared" si="1"/>
        <v>61155</v>
      </c>
      <c r="F7" s="23">
        <f t="shared" si="2"/>
        <v>61155</v>
      </c>
      <c r="G7" s="23">
        <f t="shared" si="3"/>
        <v>19225</v>
      </c>
      <c r="H7" s="24">
        <f t="shared" si="4"/>
        <v>1</v>
      </c>
    </row>
    <row r="8" spans="1:13" x14ac:dyDescent="0.25">
      <c r="A8" s="21">
        <f t="shared" si="5"/>
        <v>7</v>
      </c>
      <c r="B8" s="22">
        <v>0.86</v>
      </c>
      <c r="C8" s="23" t="str">
        <f t="shared" si="0"/>
        <v>65000</v>
      </c>
      <c r="D8" s="23">
        <f t="shared" si="6"/>
        <v>84225</v>
      </c>
      <c r="E8" s="23">
        <f t="shared" si="1"/>
        <v>61155</v>
      </c>
      <c r="F8" s="23">
        <f t="shared" si="2"/>
        <v>61155</v>
      </c>
      <c r="G8" s="23">
        <f t="shared" si="3"/>
        <v>23070</v>
      </c>
      <c r="H8" s="24">
        <f t="shared" si="4"/>
        <v>1</v>
      </c>
    </row>
    <row r="9" spans="1:13" x14ac:dyDescent="0.25">
      <c r="A9" s="21">
        <f t="shared" si="5"/>
        <v>8</v>
      </c>
      <c r="B9" s="22">
        <v>0.4</v>
      </c>
      <c r="C9" s="23" t="str">
        <f t="shared" si="0"/>
        <v>60000</v>
      </c>
      <c r="D9" s="23">
        <f t="shared" si="6"/>
        <v>83070</v>
      </c>
      <c r="E9" s="23">
        <f t="shared" si="1"/>
        <v>61155</v>
      </c>
      <c r="F9" s="23">
        <f t="shared" si="2"/>
        <v>61155</v>
      </c>
      <c r="G9" s="23">
        <f t="shared" si="3"/>
        <v>21915</v>
      </c>
      <c r="H9" s="24">
        <f t="shared" si="4"/>
        <v>1</v>
      </c>
    </row>
    <row r="10" spans="1:13" x14ac:dyDescent="0.25">
      <c r="A10" s="21">
        <f t="shared" si="5"/>
        <v>9</v>
      </c>
      <c r="B10" s="22">
        <v>0.63</v>
      </c>
      <c r="C10" s="23" t="str">
        <f t="shared" si="0"/>
        <v>65000</v>
      </c>
      <c r="D10" s="23">
        <f t="shared" si="6"/>
        <v>86915</v>
      </c>
      <c r="E10" s="23">
        <f t="shared" si="1"/>
        <v>61155</v>
      </c>
      <c r="F10" s="23">
        <f t="shared" si="2"/>
        <v>61155</v>
      </c>
      <c r="G10" s="23">
        <f t="shared" si="3"/>
        <v>25760</v>
      </c>
      <c r="H10" s="24">
        <f t="shared" si="4"/>
        <v>1</v>
      </c>
      <c r="K10" s="31"/>
    </row>
    <row r="11" spans="1:13" x14ac:dyDescent="0.25">
      <c r="A11" s="21">
        <f t="shared" si="5"/>
        <v>10</v>
      </c>
      <c r="B11" s="22">
        <v>0.19</v>
      </c>
      <c r="C11" s="23" t="str">
        <f t="shared" si="0"/>
        <v>55000</v>
      </c>
      <c r="D11" s="23">
        <f t="shared" si="6"/>
        <v>80760</v>
      </c>
      <c r="E11" s="23">
        <f t="shared" si="1"/>
        <v>61155</v>
      </c>
      <c r="F11" s="23">
        <f t="shared" si="2"/>
        <v>61155</v>
      </c>
      <c r="G11" s="23">
        <f t="shared" si="3"/>
        <v>19605</v>
      </c>
      <c r="H11" s="24">
        <f t="shared" si="4"/>
        <v>1</v>
      </c>
    </row>
    <row r="12" spans="1:13" x14ac:dyDescent="0.25">
      <c r="A12" s="21">
        <f t="shared" si="5"/>
        <v>11</v>
      </c>
      <c r="B12" s="22">
        <v>0.5</v>
      </c>
      <c r="C12" s="23" t="str">
        <f t="shared" si="0"/>
        <v>60000</v>
      </c>
      <c r="D12" s="23">
        <f t="shared" si="6"/>
        <v>79605</v>
      </c>
      <c r="E12" s="23">
        <f t="shared" si="1"/>
        <v>61155</v>
      </c>
      <c r="F12" s="23">
        <f t="shared" si="2"/>
        <v>61155</v>
      </c>
      <c r="G12" s="23">
        <f t="shared" si="3"/>
        <v>18450</v>
      </c>
      <c r="H12" s="24">
        <f t="shared" si="4"/>
        <v>1</v>
      </c>
    </row>
    <row r="13" spans="1:13" x14ac:dyDescent="0.25">
      <c r="A13" s="21">
        <f t="shared" si="5"/>
        <v>12</v>
      </c>
      <c r="B13" s="22">
        <v>0.54</v>
      </c>
      <c r="C13" s="23" t="str">
        <f t="shared" si="0"/>
        <v>60000</v>
      </c>
      <c r="D13" s="23">
        <f t="shared" si="6"/>
        <v>78450</v>
      </c>
      <c r="E13" s="23">
        <f t="shared" si="1"/>
        <v>61155</v>
      </c>
      <c r="F13" s="23">
        <f t="shared" si="2"/>
        <v>61155</v>
      </c>
      <c r="G13" s="23">
        <f t="shared" si="3"/>
        <v>17295</v>
      </c>
      <c r="H13" s="24">
        <f t="shared" si="4"/>
        <v>1</v>
      </c>
    </row>
    <row r="14" spans="1:13" x14ac:dyDescent="0.25">
      <c r="A14" s="21">
        <f t="shared" si="5"/>
        <v>13</v>
      </c>
      <c r="B14" s="22">
        <v>0.37</v>
      </c>
      <c r="C14" s="23" t="str">
        <f t="shared" si="0"/>
        <v>60000</v>
      </c>
      <c r="D14" s="23">
        <f t="shared" si="6"/>
        <v>77295</v>
      </c>
      <c r="E14" s="23">
        <f t="shared" si="1"/>
        <v>61155</v>
      </c>
      <c r="F14" s="23">
        <f t="shared" si="2"/>
        <v>61155</v>
      </c>
      <c r="G14" s="23">
        <f t="shared" si="3"/>
        <v>16140</v>
      </c>
      <c r="H14" s="24">
        <f t="shared" si="4"/>
        <v>1</v>
      </c>
    </row>
    <row r="15" spans="1:13" x14ac:dyDescent="0.25">
      <c r="A15" s="21">
        <f t="shared" si="5"/>
        <v>14</v>
      </c>
      <c r="B15" s="22">
        <v>0.54</v>
      </c>
      <c r="C15" s="23" t="str">
        <f t="shared" si="0"/>
        <v>60000</v>
      </c>
      <c r="D15" s="23">
        <f t="shared" si="6"/>
        <v>76140</v>
      </c>
      <c r="E15" s="23">
        <f t="shared" si="1"/>
        <v>61155</v>
      </c>
      <c r="F15" s="23">
        <f t="shared" si="2"/>
        <v>61155</v>
      </c>
      <c r="G15" s="23">
        <f t="shared" si="3"/>
        <v>14985</v>
      </c>
      <c r="H15" s="24">
        <f t="shared" si="4"/>
        <v>1</v>
      </c>
    </row>
    <row r="16" spans="1:13" x14ac:dyDescent="0.25">
      <c r="A16" s="21">
        <f t="shared" si="5"/>
        <v>15</v>
      </c>
      <c r="B16" s="22">
        <v>0.76</v>
      </c>
      <c r="C16" s="23" t="str">
        <f t="shared" si="0"/>
        <v>65000</v>
      </c>
      <c r="D16" s="23">
        <f t="shared" si="6"/>
        <v>79985</v>
      </c>
      <c r="E16" s="23">
        <f t="shared" si="1"/>
        <v>61155</v>
      </c>
      <c r="F16" s="23">
        <f t="shared" si="2"/>
        <v>61155</v>
      </c>
      <c r="G16" s="23">
        <f t="shared" si="3"/>
        <v>18830</v>
      </c>
      <c r="H16" s="24">
        <f t="shared" si="4"/>
        <v>1</v>
      </c>
    </row>
    <row r="17" spans="1:8" x14ac:dyDescent="0.25">
      <c r="A17" s="21">
        <f t="shared" si="5"/>
        <v>16</v>
      </c>
      <c r="B17" s="22">
        <v>0.08</v>
      </c>
      <c r="C17" s="23" t="str">
        <f t="shared" si="0"/>
        <v>50000</v>
      </c>
      <c r="D17" s="23">
        <f t="shared" si="6"/>
        <v>68830</v>
      </c>
      <c r="E17" s="23">
        <f t="shared" si="1"/>
        <v>61155</v>
      </c>
      <c r="F17" s="23">
        <f t="shared" si="2"/>
        <v>61155</v>
      </c>
      <c r="G17" s="23">
        <f t="shared" si="3"/>
        <v>7675</v>
      </c>
      <c r="H17" s="24">
        <f t="shared" si="4"/>
        <v>1</v>
      </c>
    </row>
    <row r="18" spans="1:8" x14ac:dyDescent="0.25">
      <c r="A18" s="21">
        <f t="shared" si="5"/>
        <v>17</v>
      </c>
      <c r="B18" s="22">
        <v>0.41</v>
      </c>
      <c r="C18" s="23" t="str">
        <f t="shared" si="0"/>
        <v>60000</v>
      </c>
      <c r="D18" s="23">
        <f t="shared" si="6"/>
        <v>67675</v>
      </c>
      <c r="E18" s="23">
        <f t="shared" si="1"/>
        <v>61155</v>
      </c>
      <c r="F18" s="23">
        <f t="shared" si="2"/>
        <v>61155</v>
      </c>
      <c r="G18" s="23">
        <f t="shared" si="3"/>
        <v>6520</v>
      </c>
      <c r="H18" s="24">
        <f t="shared" si="4"/>
        <v>1</v>
      </c>
    </row>
    <row r="19" spans="1:8" x14ac:dyDescent="0.25">
      <c r="A19" s="21">
        <f t="shared" si="5"/>
        <v>18</v>
      </c>
      <c r="B19" s="22">
        <v>0.36</v>
      </c>
      <c r="C19" s="23" t="str">
        <f t="shared" si="0"/>
        <v>60000</v>
      </c>
      <c r="D19" s="23">
        <f t="shared" si="6"/>
        <v>66520</v>
      </c>
      <c r="E19" s="23">
        <f t="shared" si="1"/>
        <v>61155</v>
      </c>
      <c r="F19" s="23">
        <f t="shared" si="2"/>
        <v>61155</v>
      </c>
      <c r="G19" s="23">
        <f t="shared" si="3"/>
        <v>5365</v>
      </c>
      <c r="H19" s="24">
        <f t="shared" si="4"/>
        <v>1</v>
      </c>
    </row>
    <row r="20" spans="1:8" x14ac:dyDescent="0.25">
      <c r="A20" s="21">
        <f t="shared" si="5"/>
        <v>19</v>
      </c>
      <c r="B20" s="22">
        <v>0.13</v>
      </c>
      <c r="C20" s="23" t="str">
        <f t="shared" si="0"/>
        <v>50000</v>
      </c>
      <c r="D20" s="23">
        <f t="shared" si="6"/>
        <v>55365</v>
      </c>
      <c r="E20" s="23">
        <f t="shared" si="1"/>
        <v>61155</v>
      </c>
      <c r="F20" s="23">
        <f t="shared" si="2"/>
        <v>55365</v>
      </c>
      <c r="G20" s="23">
        <f t="shared" si="3"/>
        <v>0</v>
      </c>
      <c r="H20" s="24">
        <f t="shared" si="4"/>
        <v>0.90532254108413046</v>
      </c>
    </row>
    <row r="21" spans="1:8" x14ac:dyDescent="0.25">
      <c r="A21" s="21">
        <f t="shared" si="5"/>
        <v>20</v>
      </c>
      <c r="B21" s="22">
        <v>0.8</v>
      </c>
      <c r="C21" s="23" t="str">
        <f t="shared" si="0"/>
        <v>65000</v>
      </c>
      <c r="D21" s="23">
        <f t="shared" si="6"/>
        <v>65000</v>
      </c>
      <c r="E21" s="23">
        <f t="shared" si="1"/>
        <v>61155</v>
      </c>
      <c r="F21" s="23">
        <f t="shared" si="2"/>
        <v>61155</v>
      </c>
      <c r="G21" s="23">
        <f t="shared" si="3"/>
        <v>3845</v>
      </c>
      <c r="H21" s="24">
        <f t="shared" si="4"/>
        <v>1</v>
      </c>
    </row>
    <row r="22" spans="1:8" x14ac:dyDescent="0.25">
      <c r="A22" s="21">
        <f t="shared" si="5"/>
        <v>21</v>
      </c>
      <c r="B22" s="22">
        <v>0.25</v>
      </c>
      <c r="C22" s="23" t="str">
        <f t="shared" si="0"/>
        <v>55000</v>
      </c>
      <c r="D22" s="23">
        <f t="shared" si="6"/>
        <v>58845</v>
      </c>
      <c r="E22" s="23">
        <f t="shared" si="1"/>
        <v>61155</v>
      </c>
      <c r="F22" s="23">
        <f t="shared" si="2"/>
        <v>58845</v>
      </c>
      <c r="G22" s="23">
        <f t="shared" si="3"/>
        <v>0</v>
      </c>
      <c r="H22" s="24">
        <f t="shared" si="4"/>
        <v>0.96222712779004171</v>
      </c>
    </row>
    <row r="23" spans="1:8" x14ac:dyDescent="0.25">
      <c r="A23" s="21">
        <f t="shared" si="5"/>
        <v>22</v>
      </c>
      <c r="B23" s="22">
        <v>0.78</v>
      </c>
      <c r="C23" s="23" t="str">
        <f t="shared" si="0"/>
        <v>65000</v>
      </c>
      <c r="D23" s="23">
        <f t="shared" si="6"/>
        <v>65000</v>
      </c>
      <c r="E23" s="23">
        <f t="shared" si="1"/>
        <v>61155</v>
      </c>
      <c r="F23" s="23">
        <f t="shared" si="2"/>
        <v>61155</v>
      </c>
      <c r="G23" s="23">
        <f t="shared" si="3"/>
        <v>3845</v>
      </c>
      <c r="H23" s="24">
        <f t="shared" si="4"/>
        <v>1</v>
      </c>
    </row>
    <row r="24" spans="1:8" x14ac:dyDescent="0.25">
      <c r="A24" s="21">
        <f t="shared" si="5"/>
        <v>23</v>
      </c>
      <c r="B24" s="22">
        <v>0.76</v>
      </c>
      <c r="C24" s="23" t="str">
        <f t="shared" si="0"/>
        <v>65000</v>
      </c>
      <c r="D24" s="23">
        <f t="shared" si="6"/>
        <v>68845</v>
      </c>
      <c r="E24" s="23">
        <f t="shared" si="1"/>
        <v>61155</v>
      </c>
      <c r="F24" s="23">
        <f t="shared" si="2"/>
        <v>61155</v>
      </c>
      <c r="G24" s="23">
        <f t="shared" si="3"/>
        <v>7690</v>
      </c>
      <c r="H24" s="24">
        <f t="shared" si="4"/>
        <v>1</v>
      </c>
    </row>
    <row r="25" spans="1:8" x14ac:dyDescent="0.25">
      <c r="A25" s="21">
        <f t="shared" si="5"/>
        <v>24</v>
      </c>
      <c r="B25" s="22">
        <v>0.77</v>
      </c>
      <c r="C25" s="23" t="str">
        <f t="shared" si="0"/>
        <v>65000</v>
      </c>
      <c r="D25" s="23">
        <f t="shared" si="6"/>
        <v>72690</v>
      </c>
      <c r="E25" s="23">
        <f t="shared" si="1"/>
        <v>61155</v>
      </c>
      <c r="F25" s="23">
        <f t="shared" si="2"/>
        <v>61155</v>
      </c>
      <c r="G25" s="23">
        <f t="shared" si="3"/>
        <v>11535</v>
      </c>
      <c r="H25" s="24">
        <f t="shared" si="4"/>
        <v>1</v>
      </c>
    </row>
    <row r="26" spans="1:8" x14ac:dyDescent="0.25">
      <c r="A26" s="21">
        <f t="shared" si="5"/>
        <v>25</v>
      </c>
      <c r="B26" s="22">
        <v>0.76</v>
      </c>
      <c r="C26" s="23" t="str">
        <f t="shared" si="0"/>
        <v>65000</v>
      </c>
      <c r="D26" s="23">
        <f t="shared" si="6"/>
        <v>76535</v>
      </c>
      <c r="E26" s="23">
        <f t="shared" si="1"/>
        <v>61155</v>
      </c>
      <c r="F26" s="23">
        <f t="shared" si="2"/>
        <v>61155</v>
      </c>
      <c r="G26" s="23">
        <f t="shared" si="3"/>
        <v>15380</v>
      </c>
      <c r="H26" s="24">
        <f t="shared" si="4"/>
        <v>1</v>
      </c>
    </row>
    <row r="27" spans="1:8" x14ac:dyDescent="0.25">
      <c r="A27" s="21">
        <f t="shared" si="5"/>
        <v>26</v>
      </c>
      <c r="B27" s="22">
        <v>0.59</v>
      </c>
      <c r="C27" s="23" t="str">
        <f t="shared" si="0"/>
        <v>60000</v>
      </c>
      <c r="D27" s="23">
        <f t="shared" si="6"/>
        <v>75380</v>
      </c>
      <c r="E27" s="23">
        <f t="shared" si="1"/>
        <v>61155</v>
      </c>
      <c r="F27" s="23">
        <f t="shared" si="2"/>
        <v>61155</v>
      </c>
      <c r="G27" s="23">
        <f t="shared" si="3"/>
        <v>14225</v>
      </c>
      <c r="H27" s="24">
        <f t="shared" si="4"/>
        <v>1</v>
      </c>
    </row>
    <row r="28" spans="1:8" x14ac:dyDescent="0.25">
      <c r="A28" s="21">
        <f t="shared" si="5"/>
        <v>27</v>
      </c>
      <c r="B28" s="22">
        <v>0.4</v>
      </c>
      <c r="C28" s="23" t="str">
        <f t="shared" si="0"/>
        <v>60000</v>
      </c>
      <c r="D28" s="23">
        <f t="shared" si="6"/>
        <v>74225</v>
      </c>
      <c r="E28" s="23">
        <f t="shared" si="1"/>
        <v>61155</v>
      </c>
      <c r="F28" s="23">
        <f t="shared" si="2"/>
        <v>61155</v>
      </c>
      <c r="G28" s="23">
        <f t="shared" si="3"/>
        <v>13070</v>
      </c>
      <c r="H28" s="24">
        <f t="shared" si="4"/>
        <v>1</v>
      </c>
    </row>
    <row r="29" spans="1:8" x14ac:dyDescent="0.25">
      <c r="A29" s="21">
        <f t="shared" si="5"/>
        <v>28</v>
      </c>
      <c r="B29" s="22">
        <v>0.05</v>
      </c>
      <c r="C29" s="23" t="str">
        <f t="shared" si="0"/>
        <v>50000</v>
      </c>
      <c r="D29" s="23">
        <f t="shared" si="6"/>
        <v>63070</v>
      </c>
      <c r="E29" s="23">
        <f t="shared" si="1"/>
        <v>61155</v>
      </c>
      <c r="F29" s="23">
        <f t="shared" si="2"/>
        <v>61155</v>
      </c>
      <c r="G29" s="23">
        <f t="shared" si="3"/>
        <v>1915</v>
      </c>
      <c r="H29" s="24">
        <f t="shared" si="4"/>
        <v>1</v>
      </c>
    </row>
    <row r="30" spans="1:8" x14ac:dyDescent="0.25">
      <c r="A30" s="21">
        <f t="shared" si="5"/>
        <v>29</v>
      </c>
      <c r="B30" s="22">
        <v>0.02</v>
      </c>
      <c r="C30" s="23" t="str">
        <f t="shared" si="0"/>
        <v>50000</v>
      </c>
      <c r="D30" s="23">
        <f t="shared" si="6"/>
        <v>51915</v>
      </c>
      <c r="E30" s="23">
        <f t="shared" si="1"/>
        <v>61155</v>
      </c>
      <c r="F30" s="23">
        <f t="shared" si="2"/>
        <v>51915</v>
      </c>
      <c r="G30" s="23">
        <f t="shared" si="3"/>
        <v>0</v>
      </c>
      <c r="H30" s="24">
        <f t="shared" si="4"/>
        <v>0.84890851116016675</v>
      </c>
    </row>
    <row r="31" spans="1:8" ht="15.75" thickBot="1" x14ac:dyDescent="0.3">
      <c r="A31" s="25">
        <f t="shared" si="5"/>
        <v>30</v>
      </c>
      <c r="B31" s="26">
        <v>0.63</v>
      </c>
      <c r="C31" s="27" t="str">
        <f t="shared" si="0"/>
        <v>65000</v>
      </c>
      <c r="D31" s="27">
        <f t="shared" si="6"/>
        <v>65000</v>
      </c>
      <c r="E31" s="27">
        <f t="shared" si="1"/>
        <v>61155</v>
      </c>
      <c r="F31" s="27">
        <f t="shared" si="2"/>
        <v>61155</v>
      </c>
      <c r="G31" s="27">
        <f t="shared" si="3"/>
        <v>3845</v>
      </c>
      <c r="H31" s="28">
        <f t="shared" si="4"/>
        <v>1</v>
      </c>
    </row>
    <row r="32" spans="1:8" ht="60.75" thickTop="1" x14ac:dyDescent="0.25">
      <c r="B32" s="31"/>
      <c r="G32" s="32" t="s">
        <v>14</v>
      </c>
      <c r="H32" s="32" t="s">
        <v>15</v>
      </c>
    </row>
    <row r="33" spans="7:15" x14ac:dyDescent="0.25">
      <c r="G33" s="34">
        <f>AVERAGE(G2:G31)</f>
        <v>11454.5</v>
      </c>
      <c r="H33" s="33">
        <f>AVERAGE(H2:H31)</f>
        <v>0.99054860600114469</v>
      </c>
    </row>
    <row r="34" spans="7:15" x14ac:dyDescent="0.25">
      <c r="K34" t="s">
        <v>11</v>
      </c>
      <c r="L34">
        <v>51050</v>
      </c>
      <c r="N34" s="29"/>
      <c r="O34" s="10"/>
    </row>
    <row r="35" spans="7:15" x14ac:dyDescent="0.25">
      <c r="K35" t="s">
        <v>13</v>
      </c>
      <c r="L35">
        <f>140+5+1+0+5+0</f>
        <v>151</v>
      </c>
      <c r="N35" s="30"/>
      <c r="O35" s="10"/>
    </row>
    <row r="36" spans="7:15" x14ac:dyDescent="0.25">
      <c r="K36" t="s">
        <v>12</v>
      </c>
      <c r="L36">
        <f>400+5</f>
        <v>405</v>
      </c>
      <c r="N36" s="29"/>
      <c r="O36" s="10"/>
    </row>
    <row r="37" spans="7:15" x14ac:dyDescent="0.25">
      <c r="N37" s="29"/>
      <c r="O37" s="10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opLeftCell="C12" workbookViewId="0">
      <selection activeCell="I13" sqref="I13"/>
    </sheetView>
  </sheetViews>
  <sheetFormatPr defaultRowHeight="15" x14ac:dyDescent="0.25"/>
  <cols>
    <col min="1" max="1" width="7.140625" customWidth="1"/>
    <col min="2" max="2" width="10" customWidth="1"/>
    <col min="3" max="3" width="14.140625" customWidth="1"/>
    <col min="4" max="4" width="13.5703125" customWidth="1"/>
    <col min="5" max="5" width="11.85546875" customWidth="1"/>
    <col min="6" max="7" width="13.28515625" customWidth="1"/>
    <col min="8" max="8" width="14.28515625" customWidth="1"/>
    <col min="11" max="11" width="11.85546875" customWidth="1"/>
    <col min="12" max="12" width="12.140625" customWidth="1"/>
    <col min="14" max="14" width="9.7109375" customWidth="1"/>
  </cols>
  <sheetData>
    <row r="1" spans="1:13" ht="45.75" customHeight="1" thickTop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K1" s="4" t="s">
        <v>8</v>
      </c>
      <c r="L1" s="2" t="s">
        <v>9</v>
      </c>
      <c r="M1" s="5" t="s">
        <v>10</v>
      </c>
    </row>
    <row r="2" spans="1:13" ht="15.75" thickTop="1" x14ac:dyDescent="0.25">
      <c r="A2" s="17">
        <f>1</f>
        <v>1</v>
      </c>
      <c r="B2" s="18">
        <f ca="1">RAND()</f>
        <v>0.54080215643898544</v>
      </c>
      <c r="C2" s="19" t="str">
        <f ca="1">IF(B2&lt;=0.15,"50000",IF(B2&lt;=0.35,"55000",IF(B2&lt;=0.6,"60000",IF(B2&lt;=0.87,"65000","70000"))))</f>
        <v>60000</v>
      </c>
      <c r="D2" s="19" t="str">
        <f ca="1">C2</f>
        <v>60000</v>
      </c>
      <c r="E2" s="19">
        <f>$L$35*$L$36</f>
        <v>61155</v>
      </c>
      <c r="F2" s="19">
        <f ca="1">MIN(E2,D2)</f>
        <v>61155</v>
      </c>
      <c r="G2" s="19">
        <f ca="1">IF((D2-F2)&gt;=0,D2-F2,0)</f>
        <v>0</v>
      </c>
      <c r="H2" s="20">
        <f ca="1">F2/E2</f>
        <v>1</v>
      </c>
      <c r="K2" s="6">
        <v>0.15</v>
      </c>
      <c r="L2" s="7">
        <v>0.15</v>
      </c>
      <c r="M2" s="8">
        <v>50000</v>
      </c>
    </row>
    <row r="3" spans="1:13" x14ac:dyDescent="0.25">
      <c r="A3" s="21">
        <f>A2+1</f>
        <v>2</v>
      </c>
      <c r="B3" s="22">
        <f ca="1">RAND()</f>
        <v>0.85187631403257702</v>
      </c>
      <c r="C3" s="23" t="str">
        <f t="shared" ref="C3:C31" ca="1" si="0">IF(B3&lt;=0.15,"50000",IF(B3&lt;=0.35,"55000",IF(B3&lt;=0.6,"60000",IF(B3&lt;=0.87,"65000","70000"))))</f>
        <v>65000</v>
      </c>
      <c r="D3" s="23">
        <f ca="1">C3+G2</f>
        <v>65000</v>
      </c>
      <c r="E3" s="23">
        <f t="shared" ref="E3:E31" si="1">$L$35*$L$36</f>
        <v>61155</v>
      </c>
      <c r="F3" s="23">
        <f t="shared" ref="F3:F31" ca="1" si="2">MIN(E3,D3)</f>
        <v>61155</v>
      </c>
      <c r="G3" s="23">
        <f t="shared" ref="G3:G31" ca="1" si="3">IF((D3-F3)&gt;=0,D3-F3,0)</f>
        <v>3845</v>
      </c>
      <c r="H3" s="24">
        <f t="shared" ref="H3:H31" ca="1" si="4">F3/E3</f>
        <v>1</v>
      </c>
      <c r="K3" s="9">
        <v>0.2</v>
      </c>
      <c r="L3" s="10">
        <f>$L2+$K3</f>
        <v>0.35</v>
      </c>
      <c r="M3" s="11">
        <v>55000</v>
      </c>
    </row>
    <row r="4" spans="1:13" x14ac:dyDescent="0.25">
      <c r="A4" s="21">
        <f t="shared" ref="A4:A31" si="5">A3+1</f>
        <v>3</v>
      </c>
      <c r="B4" s="22">
        <f ca="1">RAND()</f>
        <v>0.9755834648026126</v>
      </c>
      <c r="C4" s="23" t="str">
        <f t="shared" ca="1" si="0"/>
        <v>70000</v>
      </c>
      <c r="D4" s="23">
        <f ca="1">C4+G3</f>
        <v>73845</v>
      </c>
      <c r="E4" s="23">
        <f t="shared" si="1"/>
        <v>61155</v>
      </c>
      <c r="F4" s="23">
        <f t="shared" ca="1" si="2"/>
        <v>61155</v>
      </c>
      <c r="G4" s="23">
        <f t="shared" ca="1" si="3"/>
        <v>12690</v>
      </c>
      <c r="H4" s="24">
        <f t="shared" ca="1" si="4"/>
        <v>1</v>
      </c>
      <c r="K4" s="12">
        <v>0.25</v>
      </c>
      <c r="L4" s="13">
        <f>$L3+$K4</f>
        <v>0.6</v>
      </c>
      <c r="M4" s="11">
        <v>60000</v>
      </c>
    </row>
    <row r="5" spans="1:13" x14ac:dyDescent="0.25">
      <c r="A5" s="21">
        <f t="shared" si="5"/>
        <v>4</v>
      </c>
      <c r="B5" s="22">
        <f ca="1">RAND()</f>
        <v>0.66123611496664969</v>
      </c>
      <c r="C5" s="23" t="str">
        <f t="shared" ca="1" si="0"/>
        <v>65000</v>
      </c>
      <c r="D5" s="23">
        <f ca="1">C5+G4</f>
        <v>77690</v>
      </c>
      <c r="E5" s="23">
        <f t="shared" si="1"/>
        <v>61155</v>
      </c>
      <c r="F5" s="23">
        <f t="shared" ca="1" si="2"/>
        <v>61155</v>
      </c>
      <c r="G5" s="23">
        <f t="shared" ca="1" si="3"/>
        <v>16535</v>
      </c>
      <c r="H5" s="24">
        <f t="shared" ca="1" si="4"/>
        <v>1</v>
      </c>
      <c r="K5" s="12">
        <v>0.27</v>
      </c>
      <c r="L5" s="10">
        <f>$L4+$K5</f>
        <v>0.87</v>
      </c>
      <c r="M5" s="11">
        <v>65000</v>
      </c>
    </row>
    <row r="6" spans="1:13" ht="15.75" thickBot="1" x14ac:dyDescent="0.3">
      <c r="A6" s="21">
        <f t="shared" si="5"/>
        <v>5</v>
      </c>
      <c r="B6" s="22">
        <f t="shared" ref="B6:B31" ca="1" si="6">RAND()</f>
        <v>0.29652046547445399</v>
      </c>
      <c r="C6" s="23" t="str">
        <f t="shared" ca="1" si="0"/>
        <v>55000</v>
      </c>
      <c r="D6" s="23">
        <f t="shared" ref="D6:D31" ca="1" si="7">C6+G5</f>
        <v>71535</v>
      </c>
      <c r="E6" s="23">
        <f t="shared" si="1"/>
        <v>61155</v>
      </c>
      <c r="F6" s="23">
        <f t="shared" ca="1" si="2"/>
        <v>61155</v>
      </c>
      <c r="G6" s="23">
        <f t="shared" ca="1" si="3"/>
        <v>10380</v>
      </c>
      <c r="H6" s="24">
        <f t="shared" ca="1" si="4"/>
        <v>1</v>
      </c>
      <c r="K6" s="14">
        <v>0.13</v>
      </c>
      <c r="L6" s="15">
        <f>$L5+$K6</f>
        <v>1</v>
      </c>
      <c r="M6" s="16">
        <v>70000</v>
      </c>
    </row>
    <row r="7" spans="1:13" ht="15.75" thickTop="1" x14ac:dyDescent="0.25">
      <c r="A7" s="21">
        <f t="shared" si="5"/>
        <v>6</v>
      </c>
      <c r="B7" s="22">
        <f t="shared" ca="1" si="6"/>
        <v>6.0613487967782542E-2</v>
      </c>
      <c r="C7" s="23" t="str">
        <f t="shared" ca="1" si="0"/>
        <v>50000</v>
      </c>
      <c r="D7" s="23">
        <f t="shared" ca="1" si="7"/>
        <v>60380</v>
      </c>
      <c r="E7" s="23">
        <f t="shared" si="1"/>
        <v>61155</v>
      </c>
      <c r="F7" s="23">
        <f t="shared" ca="1" si="2"/>
        <v>60380</v>
      </c>
      <c r="G7" s="23">
        <f t="shared" ca="1" si="3"/>
        <v>0</v>
      </c>
      <c r="H7" s="24">
        <f t="shared" ca="1" si="4"/>
        <v>0.98732728313302265</v>
      </c>
    </row>
    <row r="8" spans="1:13" x14ac:dyDescent="0.25">
      <c r="A8" s="21">
        <f t="shared" si="5"/>
        <v>7</v>
      </c>
      <c r="B8" s="22">
        <f t="shared" ca="1" si="6"/>
        <v>0.96993476520235733</v>
      </c>
      <c r="C8" s="23" t="str">
        <f t="shared" ca="1" si="0"/>
        <v>70000</v>
      </c>
      <c r="D8" s="23">
        <f t="shared" ca="1" si="7"/>
        <v>70000</v>
      </c>
      <c r="E8" s="23">
        <f t="shared" si="1"/>
        <v>61155</v>
      </c>
      <c r="F8" s="23">
        <f t="shared" ca="1" si="2"/>
        <v>61155</v>
      </c>
      <c r="G8" s="23">
        <f t="shared" ca="1" si="3"/>
        <v>8845</v>
      </c>
      <c r="H8" s="24">
        <f t="shared" ca="1" si="4"/>
        <v>1</v>
      </c>
    </row>
    <row r="9" spans="1:13" x14ac:dyDescent="0.25">
      <c r="A9" s="21">
        <f t="shared" si="5"/>
        <v>8</v>
      </c>
      <c r="B9" s="22">
        <f t="shared" ca="1" si="6"/>
        <v>0.44836558945102378</v>
      </c>
      <c r="C9" s="23" t="str">
        <f t="shared" ca="1" si="0"/>
        <v>60000</v>
      </c>
      <c r="D9" s="23">
        <f t="shared" ca="1" si="7"/>
        <v>68845</v>
      </c>
      <c r="E9" s="23">
        <f t="shared" si="1"/>
        <v>61155</v>
      </c>
      <c r="F9" s="23">
        <f t="shared" ca="1" si="2"/>
        <v>61155</v>
      </c>
      <c r="G9" s="23">
        <f t="shared" ca="1" si="3"/>
        <v>7690</v>
      </c>
      <c r="H9" s="24">
        <f t="shared" ca="1" si="4"/>
        <v>1</v>
      </c>
    </row>
    <row r="10" spans="1:13" x14ac:dyDescent="0.25">
      <c r="A10" s="21">
        <f t="shared" si="5"/>
        <v>9</v>
      </c>
      <c r="B10" s="22">
        <f t="shared" ca="1" si="6"/>
        <v>0.954276513896816</v>
      </c>
      <c r="C10" s="23" t="str">
        <f t="shared" ca="1" si="0"/>
        <v>70000</v>
      </c>
      <c r="D10" s="23">
        <f t="shared" ca="1" si="7"/>
        <v>77690</v>
      </c>
      <c r="E10" s="23">
        <f t="shared" si="1"/>
        <v>61155</v>
      </c>
      <c r="F10" s="23">
        <f t="shared" ca="1" si="2"/>
        <v>61155</v>
      </c>
      <c r="G10" s="23">
        <f t="shared" ca="1" si="3"/>
        <v>16535</v>
      </c>
      <c r="H10" s="24">
        <f t="shared" ca="1" si="4"/>
        <v>1</v>
      </c>
    </row>
    <row r="11" spans="1:13" x14ac:dyDescent="0.25">
      <c r="A11" s="21">
        <f t="shared" si="5"/>
        <v>10</v>
      </c>
      <c r="B11" s="22">
        <f t="shared" ca="1" si="6"/>
        <v>0.4095839440132284</v>
      </c>
      <c r="C11" s="23" t="str">
        <f t="shared" ca="1" si="0"/>
        <v>60000</v>
      </c>
      <c r="D11" s="23">
        <f t="shared" ca="1" si="7"/>
        <v>76535</v>
      </c>
      <c r="E11" s="23">
        <f t="shared" si="1"/>
        <v>61155</v>
      </c>
      <c r="F11" s="23">
        <f t="shared" ca="1" si="2"/>
        <v>61155</v>
      </c>
      <c r="G11" s="23">
        <f t="shared" ca="1" si="3"/>
        <v>15380</v>
      </c>
      <c r="H11" s="24">
        <f t="shared" ca="1" si="4"/>
        <v>1</v>
      </c>
    </row>
    <row r="12" spans="1:13" x14ac:dyDescent="0.25">
      <c r="A12" s="21">
        <f t="shared" si="5"/>
        <v>11</v>
      </c>
      <c r="B12" s="22">
        <f t="shared" ca="1" si="6"/>
        <v>0.50267702186764018</v>
      </c>
      <c r="C12" s="23" t="str">
        <f t="shared" ca="1" si="0"/>
        <v>60000</v>
      </c>
      <c r="D12" s="23">
        <f t="shared" ca="1" si="7"/>
        <v>75380</v>
      </c>
      <c r="E12" s="23">
        <f t="shared" si="1"/>
        <v>61155</v>
      </c>
      <c r="F12" s="23">
        <f t="shared" ca="1" si="2"/>
        <v>61155</v>
      </c>
      <c r="G12" s="23">
        <f t="shared" ca="1" si="3"/>
        <v>14225</v>
      </c>
      <c r="H12" s="24">
        <f t="shared" ca="1" si="4"/>
        <v>1</v>
      </c>
    </row>
    <row r="13" spans="1:13" x14ac:dyDescent="0.25">
      <c r="A13" s="21">
        <f t="shared" si="5"/>
        <v>12</v>
      </c>
      <c r="B13" s="22">
        <f t="shared" ca="1" si="6"/>
        <v>0.61708119289562635</v>
      </c>
      <c r="C13" s="23" t="str">
        <f t="shared" ca="1" si="0"/>
        <v>65000</v>
      </c>
      <c r="D13" s="23">
        <f t="shared" ca="1" si="7"/>
        <v>79225</v>
      </c>
      <c r="E13" s="23">
        <f t="shared" si="1"/>
        <v>61155</v>
      </c>
      <c r="F13" s="23">
        <f t="shared" ca="1" si="2"/>
        <v>61155</v>
      </c>
      <c r="G13" s="23">
        <f t="shared" ca="1" si="3"/>
        <v>18070</v>
      </c>
      <c r="H13" s="24">
        <f t="shared" ca="1" si="4"/>
        <v>1</v>
      </c>
    </row>
    <row r="14" spans="1:13" x14ac:dyDescent="0.25">
      <c r="A14" s="21">
        <f t="shared" si="5"/>
        <v>13</v>
      </c>
      <c r="B14" s="22">
        <f t="shared" ca="1" si="6"/>
        <v>0.32810621629857617</v>
      </c>
      <c r="C14" s="23" t="str">
        <f t="shared" ca="1" si="0"/>
        <v>55000</v>
      </c>
      <c r="D14" s="23">
        <f t="shared" ca="1" si="7"/>
        <v>73070</v>
      </c>
      <c r="E14" s="23">
        <f t="shared" si="1"/>
        <v>61155</v>
      </c>
      <c r="F14" s="23">
        <f t="shared" ca="1" si="2"/>
        <v>61155</v>
      </c>
      <c r="G14" s="23">
        <f t="shared" ca="1" si="3"/>
        <v>11915</v>
      </c>
      <c r="H14" s="24">
        <f t="shared" ca="1" si="4"/>
        <v>1</v>
      </c>
    </row>
    <row r="15" spans="1:13" x14ac:dyDescent="0.25">
      <c r="A15" s="21">
        <f t="shared" si="5"/>
        <v>14</v>
      </c>
      <c r="B15" s="22">
        <f t="shared" ca="1" si="6"/>
        <v>0.43807609908050726</v>
      </c>
      <c r="C15" s="23" t="str">
        <f t="shared" ca="1" si="0"/>
        <v>60000</v>
      </c>
      <c r="D15" s="23">
        <f t="shared" ca="1" si="7"/>
        <v>71915</v>
      </c>
      <c r="E15" s="23">
        <f t="shared" si="1"/>
        <v>61155</v>
      </c>
      <c r="F15" s="23">
        <f t="shared" ca="1" si="2"/>
        <v>61155</v>
      </c>
      <c r="G15" s="23">
        <f t="shared" ca="1" si="3"/>
        <v>10760</v>
      </c>
      <c r="H15" s="24">
        <f t="shared" ca="1" si="4"/>
        <v>1</v>
      </c>
    </row>
    <row r="16" spans="1:13" x14ac:dyDescent="0.25">
      <c r="A16" s="21">
        <f t="shared" si="5"/>
        <v>15</v>
      </c>
      <c r="B16" s="22">
        <f t="shared" ca="1" si="6"/>
        <v>0.92006730624628563</v>
      </c>
      <c r="C16" s="23" t="str">
        <f t="shared" ca="1" si="0"/>
        <v>70000</v>
      </c>
      <c r="D16" s="23">
        <f t="shared" ca="1" si="7"/>
        <v>80760</v>
      </c>
      <c r="E16" s="23">
        <f t="shared" si="1"/>
        <v>61155</v>
      </c>
      <c r="F16" s="23">
        <f t="shared" ca="1" si="2"/>
        <v>61155</v>
      </c>
      <c r="G16" s="23">
        <f t="shared" ca="1" si="3"/>
        <v>19605</v>
      </c>
      <c r="H16" s="24">
        <f t="shared" ca="1" si="4"/>
        <v>1</v>
      </c>
    </row>
    <row r="17" spans="1:8" x14ac:dyDescent="0.25">
      <c r="A17" s="21">
        <f t="shared" si="5"/>
        <v>16</v>
      </c>
      <c r="B17" s="22">
        <f t="shared" ca="1" si="6"/>
        <v>0.73387426968840153</v>
      </c>
      <c r="C17" s="23" t="str">
        <f t="shared" ca="1" si="0"/>
        <v>65000</v>
      </c>
      <c r="D17" s="23">
        <f t="shared" ca="1" si="7"/>
        <v>84605</v>
      </c>
      <c r="E17" s="23">
        <f t="shared" si="1"/>
        <v>61155</v>
      </c>
      <c r="F17" s="23">
        <f t="shared" ca="1" si="2"/>
        <v>61155</v>
      </c>
      <c r="G17" s="23">
        <f t="shared" ca="1" si="3"/>
        <v>23450</v>
      </c>
      <c r="H17" s="24">
        <f t="shared" ca="1" si="4"/>
        <v>1</v>
      </c>
    </row>
    <row r="18" spans="1:8" x14ac:dyDescent="0.25">
      <c r="A18" s="21">
        <f t="shared" si="5"/>
        <v>17</v>
      </c>
      <c r="B18" s="22">
        <f t="shared" ca="1" si="6"/>
        <v>0.61642597590076531</v>
      </c>
      <c r="C18" s="23" t="str">
        <f t="shared" ca="1" si="0"/>
        <v>65000</v>
      </c>
      <c r="D18" s="23">
        <f t="shared" ca="1" si="7"/>
        <v>88450</v>
      </c>
      <c r="E18" s="23">
        <f t="shared" si="1"/>
        <v>61155</v>
      </c>
      <c r="F18" s="23">
        <f t="shared" ca="1" si="2"/>
        <v>61155</v>
      </c>
      <c r="G18" s="23">
        <f t="shared" ca="1" si="3"/>
        <v>27295</v>
      </c>
      <c r="H18" s="24">
        <f t="shared" ca="1" si="4"/>
        <v>1</v>
      </c>
    </row>
    <row r="19" spans="1:8" x14ac:dyDescent="0.25">
      <c r="A19" s="21">
        <f t="shared" si="5"/>
        <v>18</v>
      </c>
      <c r="B19" s="22">
        <f t="shared" ca="1" si="6"/>
        <v>0.22224004237466255</v>
      </c>
      <c r="C19" s="23" t="str">
        <f t="shared" ca="1" si="0"/>
        <v>55000</v>
      </c>
      <c r="D19" s="23">
        <f t="shared" ca="1" si="7"/>
        <v>82295</v>
      </c>
      <c r="E19" s="23">
        <f t="shared" si="1"/>
        <v>61155</v>
      </c>
      <c r="F19" s="23">
        <f t="shared" ca="1" si="2"/>
        <v>61155</v>
      </c>
      <c r="G19" s="23">
        <f t="shared" ca="1" si="3"/>
        <v>21140</v>
      </c>
      <c r="H19" s="24">
        <f t="shared" ca="1" si="4"/>
        <v>1</v>
      </c>
    </row>
    <row r="20" spans="1:8" x14ac:dyDescent="0.25">
      <c r="A20" s="21">
        <f t="shared" si="5"/>
        <v>19</v>
      </c>
      <c r="B20" s="22">
        <f t="shared" ca="1" si="6"/>
        <v>0.38359400789058562</v>
      </c>
      <c r="C20" s="23" t="str">
        <f t="shared" ca="1" si="0"/>
        <v>60000</v>
      </c>
      <c r="D20" s="23">
        <f t="shared" ca="1" si="7"/>
        <v>81140</v>
      </c>
      <c r="E20" s="23">
        <f t="shared" si="1"/>
        <v>61155</v>
      </c>
      <c r="F20" s="23">
        <f t="shared" ca="1" si="2"/>
        <v>61155</v>
      </c>
      <c r="G20" s="23">
        <f t="shared" ca="1" si="3"/>
        <v>19985</v>
      </c>
      <c r="H20" s="24">
        <f t="shared" ca="1" si="4"/>
        <v>1</v>
      </c>
    </row>
    <row r="21" spans="1:8" x14ac:dyDescent="0.25">
      <c r="A21" s="21">
        <f t="shared" si="5"/>
        <v>20</v>
      </c>
      <c r="B21" s="22">
        <f t="shared" ca="1" si="6"/>
        <v>0.14569113667921807</v>
      </c>
      <c r="C21" s="23" t="str">
        <f t="shared" ca="1" si="0"/>
        <v>50000</v>
      </c>
      <c r="D21" s="23">
        <f t="shared" ca="1" si="7"/>
        <v>69985</v>
      </c>
      <c r="E21" s="23">
        <f t="shared" si="1"/>
        <v>61155</v>
      </c>
      <c r="F21" s="23">
        <f t="shared" ca="1" si="2"/>
        <v>61155</v>
      </c>
      <c r="G21" s="23">
        <f t="shared" ca="1" si="3"/>
        <v>8830</v>
      </c>
      <c r="H21" s="24">
        <f t="shared" ca="1" si="4"/>
        <v>1</v>
      </c>
    </row>
    <row r="22" spans="1:8" x14ac:dyDescent="0.25">
      <c r="A22" s="21">
        <f t="shared" si="5"/>
        <v>21</v>
      </c>
      <c r="B22" s="22">
        <f t="shared" ca="1" si="6"/>
        <v>0.15408991453332621</v>
      </c>
      <c r="C22" s="23" t="str">
        <f t="shared" ca="1" si="0"/>
        <v>55000</v>
      </c>
      <c r="D22" s="23">
        <f t="shared" ca="1" si="7"/>
        <v>63830</v>
      </c>
      <c r="E22" s="23">
        <f t="shared" si="1"/>
        <v>61155</v>
      </c>
      <c r="F22" s="23">
        <f t="shared" ca="1" si="2"/>
        <v>61155</v>
      </c>
      <c r="G22" s="23">
        <f t="shared" ca="1" si="3"/>
        <v>2675</v>
      </c>
      <c r="H22" s="24">
        <f t="shared" ca="1" si="4"/>
        <v>1</v>
      </c>
    </row>
    <row r="23" spans="1:8" x14ac:dyDescent="0.25">
      <c r="A23" s="21">
        <f t="shared" si="5"/>
        <v>22</v>
      </c>
      <c r="B23" s="22">
        <f t="shared" ca="1" si="6"/>
        <v>0.41268625435341699</v>
      </c>
      <c r="C23" s="23" t="str">
        <f t="shared" ca="1" si="0"/>
        <v>60000</v>
      </c>
      <c r="D23" s="23">
        <f t="shared" ca="1" si="7"/>
        <v>62675</v>
      </c>
      <c r="E23" s="23">
        <f t="shared" si="1"/>
        <v>61155</v>
      </c>
      <c r="F23" s="23">
        <f t="shared" ca="1" si="2"/>
        <v>61155</v>
      </c>
      <c r="G23" s="23">
        <f t="shared" ca="1" si="3"/>
        <v>1520</v>
      </c>
      <c r="H23" s="24">
        <f t="shared" ca="1" si="4"/>
        <v>1</v>
      </c>
    </row>
    <row r="24" spans="1:8" x14ac:dyDescent="0.25">
      <c r="A24" s="21">
        <f t="shared" si="5"/>
        <v>23</v>
      </c>
      <c r="B24" s="22">
        <f t="shared" ca="1" si="6"/>
        <v>0.15376841685008036</v>
      </c>
      <c r="C24" s="23" t="str">
        <f t="shared" ca="1" si="0"/>
        <v>55000</v>
      </c>
      <c r="D24" s="23">
        <f t="shared" ca="1" si="7"/>
        <v>56520</v>
      </c>
      <c r="E24" s="23">
        <f t="shared" si="1"/>
        <v>61155</v>
      </c>
      <c r="F24" s="23">
        <f t="shared" ca="1" si="2"/>
        <v>56520</v>
      </c>
      <c r="G24" s="23">
        <f t="shared" ca="1" si="3"/>
        <v>0</v>
      </c>
      <c r="H24" s="24">
        <f t="shared" ca="1" si="4"/>
        <v>0.92420897718910966</v>
      </c>
    </row>
    <row r="25" spans="1:8" x14ac:dyDescent="0.25">
      <c r="A25" s="21">
        <f t="shared" si="5"/>
        <v>24</v>
      </c>
      <c r="B25" s="22">
        <f t="shared" ca="1" si="6"/>
        <v>0.91500906467599985</v>
      </c>
      <c r="C25" s="23" t="str">
        <f t="shared" ca="1" si="0"/>
        <v>70000</v>
      </c>
      <c r="D25" s="23">
        <f t="shared" ca="1" si="7"/>
        <v>70000</v>
      </c>
      <c r="E25" s="23">
        <f t="shared" si="1"/>
        <v>61155</v>
      </c>
      <c r="F25" s="23">
        <f t="shared" ca="1" si="2"/>
        <v>61155</v>
      </c>
      <c r="G25" s="23">
        <f t="shared" ca="1" si="3"/>
        <v>8845</v>
      </c>
      <c r="H25" s="24">
        <f t="shared" ca="1" si="4"/>
        <v>1</v>
      </c>
    </row>
    <row r="26" spans="1:8" x14ac:dyDescent="0.25">
      <c r="A26" s="21">
        <f t="shared" si="5"/>
        <v>25</v>
      </c>
      <c r="B26" s="22">
        <f t="shared" ca="1" si="6"/>
        <v>0.47359707737449452</v>
      </c>
      <c r="C26" s="23" t="str">
        <f t="shared" ca="1" si="0"/>
        <v>60000</v>
      </c>
      <c r="D26" s="23">
        <f t="shared" ca="1" si="7"/>
        <v>68845</v>
      </c>
      <c r="E26" s="23">
        <f t="shared" si="1"/>
        <v>61155</v>
      </c>
      <c r="F26" s="23">
        <f t="shared" ca="1" si="2"/>
        <v>61155</v>
      </c>
      <c r="G26" s="23">
        <f t="shared" ca="1" si="3"/>
        <v>7690</v>
      </c>
      <c r="H26" s="24">
        <f t="shared" ca="1" si="4"/>
        <v>1</v>
      </c>
    </row>
    <row r="27" spans="1:8" x14ac:dyDescent="0.25">
      <c r="A27" s="21">
        <f t="shared" si="5"/>
        <v>26</v>
      </c>
      <c r="B27" s="22">
        <f t="shared" ca="1" si="6"/>
        <v>0.653916972380435</v>
      </c>
      <c r="C27" s="23" t="str">
        <f t="shared" ca="1" si="0"/>
        <v>65000</v>
      </c>
      <c r="D27" s="23">
        <f t="shared" ca="1" si="7"/>
        <v>72690</v>
      </c>
      <c r="E27" s="23">
        <f t="shared" si="1"/>
        <v>61155</v>
      </c>
      <c r="F27" s="23">
        <f t="shared" ca="1" si="2"/>
        <v>61155</v>
      </c>
      <c r="G27" s="23">
        <f t="shared" ca="1" si="3"/>
        <v>11535</v>
      </c>
      <c r="H27" s="24">
        <f t="shared" ca="1" si="4"/>
        <v>1</v>
      </c>
    </row>
    <row r="28" spans="1:8" x14ac:dyDescent="0.25">
      <c r="A28" s="21">
        <f t="shared" si="5"/>
        <v>27</v>
      </c>
      <c r="B28" s="22">
        <f t="shared" ca="1" si="6"/>
        <v>0.69644255132231192</v>
      </c>
      <c r="C28" s="23" t="str">
        <f t="shared" ca="1" si="0"/>
        <v>65000</v>
      </c>
      <c r="D28" s="23">
        <f t="shared" ca="1" si="7"/>
        <v>76535</v>
      </c>
      <c r="E28" s="23">
        <f t="shared" si="1"/>
        <v>61155</v>
      </c>
      <c r="F28" s="23">
        <f t="shared" ca="1" si="2"/>
        <v>61155</v>
      </c>
      <c r="G28" s="23">
        <f t="shared" ca="1" si="3"/>
        <v>15380</v>
      </c>
      <c r="H28" s="24">
        <f t="shared" ca="1" si="4"/>
        <v>1</v>
      </c>
    </row>
    <row r="29" spans="1:8" x14ac:dyDescent="0.25">
      <c r="A29" s="21">
        <f t="shared" si="5"/>
        <v>28</v>
      </c>
      <c r="B29" s="22">
        <f t="shared" ca="1" si="6"/>
        <v>0.49089012166413271</v>
      </c>
      <c r="C29" s="23" t="str">
        <f t="shared" ca="1" si="0"/>
        <v>60000</v>
      </c>
      <c r="D29" s="23">
        <f t="shared" ca="1" si="7"/>
        <v>75380</v>
      </c>
      <c r="E29" s="23">
        <f t="shared" si="1"/>
        <v>61155</v>
      </c>
      <c r="F29" s="23">
        <f t="shared" ca="1" si="2"/>
        <v>61155</v>
      </c>
      <c r="G29" s="23">
        <f t="shared" ca="1" si="3"/>
        <v>14225</v>
      </c>
      <c r="H29" s="24">
        <f t="shared" ca="1" si="4"/>
        <v>1</v>
      </c>
    </row>
    <row r="30" spans="1:8" x14ac:dyDescent="0.25">
      <c r="A30" s="21">
        <f t="shared" si="5"/>
        <v>29</v>
      </c>
      <c r="B30" s="22">
        <f t="shared" ca="1" si="6"/>
        <v>0.18405390181509884</v>
      </c>
      <c r="C30" s="23" t="str">
        <f t="shared" ca="1" si="0"/>
        <v>55000</v>
      </c>
      <c r="D30" s="23">
        <f t="shared" ca="1" si="7"/>
        <v>69225</v>
      </c>
      <c r="E30" s="23">
        <f t="shared" si="1"/>
        <v>61155</v>
      </c>
      <c r="F30" s="23">
        <f t="shared" ca="1" si="2"/>
        <v>61155</v>
      </c>
      <c r="G30" s="23">
        <f t="shared" ca="1" si="3"/>
        <v>8070</v>
      </c>
      <c r="H30" s="24">
        <f t="shared" ca="1" si="4"/>
        <v>1</v>
      </c>
    </row>
    <row r="31" spans="1:8" ht="15.75" thickBot="1" x14ac:dyDescent="0.3">
      <c r="A31" s="25">
        <f t="shared" si="5"/>
        <v>30</v>
      </c>
      <c r="B31" s="26">
        <f t="shared" ca="1" si="6"/>
        <v>0.713484063842863</v>
      </c>
      <c r="C31" s="27" t="str">
        <f t="shared" ca="1" si="0"/>
        <v>65000</v>
      </c>
      <c r="D31" s="27">
        <f t="shared" ca="1" si="7"/>
        <v>73070</v>
      </c>
      <c r="E31" s="27">
        <f t="shared" si="1"/>
        <v>61155</v>
      </c>
      <c r="F31" s="27">
        <f t="shared" ca="1" si="2"/>
        <v>61155</v>
      </c>
      <c r="G31" s="27">
        <f t="shared" ca="1" si="3"/>
        <v>11915</v>
      </c>
      <c r="H31" s="28">
        <f t="shared" ca="1" si="4"/>
        <v>1</v>
      </c>
    </row>
    <row r="32" spans="1:8" ht="15.75" thickTop="1" x14ac:dyDescent="0.25"/>
    <row r="34" spans="11:15" x14ac:dyDescent="0.25">
      <c r="K34" t="s">
        <v>11</v>
      </c>
      <c r="L34">
        <v>51050</v>
      </c>
      <c r="N34" s="29"/>
      <c r="O34" s="10"/>
    </row>
    <row r="35" spans="11:15" x14ac:dyDescent="0.25">
      <c r="K35" t="s">
        <v>13</v>
      </c>
      <c r="L35">
        <f>140+5+1+0+5+0</f>
        <v>151</v>
      </c>
      <c r="N35" s="30"/>
      <c r="O35" s="10"/>
    </row>
    <row r="36" spans="11:15" x14ac:dyDescent="0.25">
      <c r="K36" t="s">
        <v>12</v>
      </c>
      <c r="L36">
        <f>400+5</f>
        <v>405</v>
      </c>
      <c r="N36" s="29"/>
      <c r="O36" s="10"/>
    </row>
    <row r="37" spans="11:15" x14ac:dyDescent="0.25">
      <c r="N37" s="29"/>
      <c r="O37" s="1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BAD8E-DA5C-478C-AAA6-B21EB652A423}">
  <dimension ref="A1:R49"/>
  <sheetViews>
    <sheetView topLeftCell="B18" workbookViewId="0">
      <selection activeCell="F33" sqref="F33"/>
    </sheetView>
  </sheetViews>
  <sheetFormatPr defaultRowHeight="15" x14ac:dyDescent="0.25"/>
  <cols>
    <col min="1" max="1" width="7.140625" customWidth="1"/>
    <col min="2" max="2" width="10" customWidth="1"/>
    <col min="3" max="3" width="14.140625" customWidth="1"/>
    <col min="4" max="4" width="13.5703125" customWidth="1"/>
    <col min="5" max="5" width="11.85546875" customWidth="1"/>
    <col min="6" max="7" width="13.28515625" customWidth="1"/>
    <col min="8" max="8" width="14.28515625" customWidth="1"/>
    <col min="11" max="11" width="11.85546875" customWidth="1"/>
    <col min="12" max="12" width="12.140625" customWidth="1"/>
    <col min="14" max="14" width="9.7109375" customWidth="1"/>
  </cols>
  <sheetData>
    <row r="1" spans="1:13" ht="45.75" customHeight="1" thickTop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K1" s="4" t="s">
        <v>8</v>
      </c>
      <c r="L1" s="2" t="s">
        <v>9</v>
      </c>
      <c r="M1" s="5" t="s">
        <v>10</v>
      </c>
    </row>
    <row r="2" spans="1:13" ht="15.75" thickTop="1" x14ac:dyDescent="0.25">
      <c r="A2" s="17">
        <f>1</f>
        <v>1</v>
      </c>
      <c r="B2" s="18">
        <v>0.49</v>
      </c>
      <c r="C2" s="19" t="str">
        <f>IF(B2&lt;=0.15,"50000",IF(B2&lt;=0.35,"55000",IF(B2&lt;=0.6,"60000",IF(B2&lt;=0.87,"65000","70000"))))</f>
        <v>60000</v>
      </c>
      <c r="D2" s="19" t="str">
        <f>C2</f>
        <v>60000</v>
      </c>
      <c r="E2" s="19">
        <f>$L$35*$L$36</f>
        <v>65685</v>
      </c>
      <c r="F2" s="19">
        <f>MIN(E2,D2)</f>
        <v>65685</v>
      </c>
      <c r="G2" s="19">
        <f>IF((D2-F2)&gt;=0,D2-F2,0)</f>
        <v>0</v>
      </c>
      <c r="H2" s="20">
        <f>F2/E2</f>
        <v>1</v>
      </c>
      <c r="K2" s="6">
        <v>0.15</v>
      </c>
      <c r="L2" s="7">
        <v>0.15</v>
      </c>
      <c r="M2" s="8">
        <v>50000</v>
      </c>
    </row>
    <row r="3" spans="1:13" x14ac:dyDescent="0.25">
      <c r="A3" s="21">
        <f>A2+1</f>
        <v>2</v>
      </c>
      <c r="B3" s="22">
        <v>0.94</v>
      </c>
      <c r="C3" s="23" t="str">
        <f t="shared" ref="C3:C31" si="0">IF(B3&lt;=0.15,"50000",IF(B3&lt;=0.35,"55000",IF(B3&lt;=0.6,"60000",IF(B3&lt;=0.87,"65000","70000"))))</f>
        <v>70000</v>
      </c>
      <c r="D3" s="23">
        <f>C3+G2</f>
        <v>70000</v>
      </c>
      <c r="E3" s="23">
        <f t="shared" ref="E3:E31" si="1">$L$35*$L$36</f>
        <v>65685</v>
      </c>
      <c r="F3" s="23">
        <f t="shared" ref="F3:F31" si="2">MIN(E3,D3)</f>
        <v>65685</v>
      </c>
      <c r="G3" s="23">
        <f t="shared" ref="G3:G31" si="3">IF((D3-F3)&gt;=0,D3-F3,0)</f>
        <v>4315</v>
      </c>
      <c r="H3" s="24">
        <f t="shared" ref="H3:H31" si="4">F3/E3</f>
        <v>1</v>
      </c>
      <c r="K3" s="9">
        <v>0.2</v>
      </c>
      <c r="L3" s="10">
        <f>$L2+$K3</f>
        <v>0.35</v>
      </c>
      <c r="M3" s="11">
        <v>55000</v>
      </c>
    </row>
    <row r="4" spans="1:13" x14ac:dyDescent="0.25">
      <c r="A4" s="21">
        <f t="shared" ref="A4:A31" si="5">A3+1</f>
        <v>3</v>
      </c>
      <c r="B4" s="22">
        <v>0.69</v>
      </c>
      <c r="C4" s="23" t="str">
        <f t="shared" si="0"/>
        <v>65000</v>
      </c>
      <c r="D4" s="23">
        <f>C4+G3</f>
        <v>69315</v>
      </c>
      <c r="E4" s="23">
        <f t="shared" si="1"/>
        <v>65685</v>
      </c>
      <c r="F4" s="23">
        <f t="shared" si="2"/>
        <v>65685</v>
      </c>
      <c r="G4" s="23">
        <f t="shared" si="3"/>
        <v>3630</v>
      </c>
      <c r="H4" s="24">
        <f t="shared" si="4"/>
        <v>1</v>
      </c>
      <c r="K4" s="12">
        <v>0.25</v>
      </c>
      <c r="L4" s="13">
        <f>$L3+$K4</f>
        <v>0.6</v>
      </c>
      <c r="M4" s="11">
        <v>60000</v>
      </c>
    </row>
    <row r="5" spans="1:13" x14ac:dyDescent="0.25">
      <c r="A5" s="21">
        <f t="shared" si="5"/>
        <v>4</v>
      </c>
      <c r="B5" s="22">
        <v>0.7</v>
      </c>
      <c r="C5" s="23" t="str">
        <f t="shared" si="0"/>
        <v>65000</v>
      </c>
      <c r="D5" s="23">
        <f>C5+G4</f>
        <v>68630</v>
      </c>
      <c r="E5" s="23">
        <f t="shared" si="1"/>
        <v>65685</v>
      </c>
      <c r="F5" s="23">
        <f t="shared" si="2"/>
        <v>65685</v>
      </c>
      <c r="G5" s="23">
        <f t="shared" si="3"/>
        <v>2945</v>
      </c>
      <c r="H5" s="24">
        <f t="shared" si="4"/>
        <v>1</v>
      </c>
      <c r="K5" s="12">
        <v>0.27</v>
      </c>
      <c r="L5" s="10">
        <f>$L4+$K5</f>
        <v>0.87</v>
      </c>
      <c r="M5" s="11">
        <v>65000</v>
      </c>
    </row>
    <row r="6" spans="1:13" ht="15.75" thickBot="1" x14ac:dyDescent="0.3">
      <c r="A6" s="21">
        <f t="shared" si="5"/>
        <v>5</v>
      </c>
      <c r="B6" s="22">
        <v>0.47</v>
      </c>
      <c r="C6" s="23" t="str">
        <f t="shared" si="0"/>
        <v>60000</v>
      </c>
      <c r="D6" s="23">
        <f t="shared" ref="D6:D31" si="6">C6+G5</f>
        <v>62945</v>
      </c>
      <c r="E6" s="23">
        <f t="shared" si="1"/>
        <v>65685</v>
      </c>
      <c r="F6" s="23">
        <f t="shared" si="2"/>
        <v>62945</v>
      </c>
      <c r="G6" s="23">
        <f t="shared" si="3"/>
        <v>0</v>
      </c>
      <c r="H6" s="24">
        <f t="shared" si="4"/>
        <v>0.95828575778336</v>
      </c>
      <c r="K6" s="14">
        <v>0.13</v>
      </c>
      <c r="L6" s="15">
        <f>$L5+$K6</f>
        <v>1</v>
      </c>
      <c r="M6" s="16">
        <v>70000</v>
      </c>
    </row>
    <row r="7" spans="1:13" ht="15.75" thickTop="1" x14ac:dyDescent="0.25">
      <c r="A7" s="21">
        <f t="shared" si="5"/>
        <v>6</v>
      </c>
      <c r="B7" s="22">
        <v>0.76</v>
      </c>
      <c r="C7" s="23" t="str">
        <f t="shared" si="0"/>
        <v>65000</v>
      </c>
      <c r="D7" s="23">
        <f t="shared" si="6"/>
        <v>65000</v>
      </c>
      <c r="E7" s="23">
        <f t="shared" si="1"/>
        <v>65685</v>
      </c>
      <c r="F7" s="23">
        <f t="shared" si="2"/>
        <v>65000</v>
      </c>
      <c r="G7" s="23">
        <f t="shared" si="3"/>
        <v>0</v>
      </c>
      <c r="H7" s="24">
        <f t="shared" si="4"/>
        <v>0.98957143944584003</v>
      </c>
    </row>
    <row r="8" spans="1:13" x14ac:dyDescent="0.25">
      <c r="A8" s="21">
        <f t="shared" si="5"/>
        <v>7</v>
      </c>
      <c r="B8" s="22">
        <v>0.86</v>
      </c>
      <c r="C8" s="23" t="str">
        <f t="shared" si="0"/>
        <v>65000</v>
      </c>
      <c r="D8" s="23">
        <f t="shared" si="6"/>
        <v>65000</v>
      </c>
      <c r="E8" s="23">
        <f t="shared" si="1"/>
        <v>65685</v>
      </c>
      <c r="F8" s="23">
        <f t="shared" si="2"/>
        <v>65000</v>
      </c>
      <c r="G8" s="23">
        <f t="shared" si="3"/>
        <v>0</v>
      </c>
      <c r="H8" s="24">
        <f t="shared" si="4"/>
        <v>0.98957143944584003</v>
      </c>
    </row>
    <row r="9" spans="1:13" x14ac:dyDescent="0.25">
      <c r="A9" s="21">
        <f t="shared" si="5"/>
        <v>8</v>
      </c>
      <c r="B9" s="22">
        <v>0.4</v>
      </c>
      <c r="C9" s="23" t="str">
        <f t="shared" si="0"/>
        <v>60000</v>
      </c>
      <c r="D9" s="23">
        <f t="shared" si="6"/>
        <v>60000</v>
      </c>
      <c r="E9" s="23">
        <f t="shared" si="1"/>
        <v>65685</v>
      </c>
      <c r="F9" s="23">
        <f t="shared" si="2"/>
        <v>60000</v>
      </c>
      <c r="G9" s="23">
        <f t="shared" si="3"/>
        <v>0</v>
      </c>
      <c r="H9" s="24">
        <f t="shared" si="4"/>
        <v>0.91345055948846765</v>
      </c>
    </row>
    <row r="10" spans="1:13" x14ac:dyDescent="0.25">
      <c r="A10" s="21">
        <f t="shared" si="5"/>
        <v>9</v>
      </c>
      <c r="B10" s="22">
        <v>0.63</v>
      </c>
      <c r="C10" s="23" t="str">
        <f t="shared" si="0"/>
        <v>65000</v>
      </c>
      <c r="D10" s="23">
        <f t="shared" si="6"/>
        <v>65000</v>
      </c>
      <c r="E10" s="23">
        <f t="shared" si="1"/>
        <v>65685</v>
      </c>
      <c r="F10" s="23">
        <f t="shared" si="2"/>
        <v>65000</v>
      </c>
      <c r="G10" s="23">
        <f t="shared" si="3"/>
        <v>0</v>
      </c>
      <c r="H10" s="24">
        <f t="shared" si="4"/>
        <v>0.98957143944584003</v>
      </c>
    </row>
    <row r="11" spans="1:13" x14ac:dyDescent="0.25">
      <c r="A11" s="21">
        <f t="shared" si="5"/>
        <v>10</v>
      </c>
      <c r="B11" s="22">
        <v>0.19</v>
      </c>
      <c r="C11" s="23" t="str">
        <f t="shared" si="0"/>
        <v>55000</v>
      </c>
      <c r="D11" s="23">
        <f t="shared" si="6"/>
        <v>55000</v>
      </c>
      <c r="E11" s="23">
        <f t="shared" si="1"/>
        <v>65685</v>
      </c>
      <c r="F11" s="23">
        <f t="shared" si="2"/>
        <v>55000</v>
      </c>
      <c r="G11" s="23">
        <f t="shared" si="3"/>
        <v>0</v>
      </c>
      <c r="H11" s="24">
        <f t="shared" si="4"/>
        <v>0.83732967953109538</v>
      </c>
    </row>
    <row r="12" spans="1:13" x14ac:dyDescent="0.25">
      <c r="A12" s="21">
        <f t="shared" si="5"/>
        <v>11</v>
      </c>
      <c r="B12" s="22">
        <v>0.5</v>
      </c>
      <c r="C12" s="23" t="str">
        <f t="shared" si="0"/>
        <v>60000</v>
      </c>
      <c r="D12" s="23">
        <f t="shared" si="6"/>
        <v>60000</v>
      </c>
      <c r="E12" s="23">
        <f t="shared" si="1"/>
        <v>65685</v>
      </c>
      <c r="F12" s="23">
        <f t="shared" si="2"/>
        <v>60000</v>
      </c>
      <c r="G12" s="23">
        <f t="shared" si="3"/>
        <v>0</v>
      </c>
      <c r="H12" s="24">
        <f t="shared" si="4"/>
        <v>0.91345055948846765</v>
      </c>
    </row>
    <row r="13" spans="1:13" x14ac:dyDescent="0.25">
      <c r="A13" s="21">
        <f t="shared" si="5"/>
        <v>12</v>
      </c>
      <c r="B13" s="22">
        <v>0.54</v>
      </c>
      <c r="C13" s="23" t="str">
        <f t="shared" si="0"/>
        <v>60000</v>
      </c>
      <c r="D13" s="23">
        <f t="shared" si="6"/>
        <v>60000</v>
      </c>
      <c r="E13" s="23">
        <f t="shared" si="1"/>
        <v>65685</v>
      </c>
      <c r="F13" s="23">
        <f t="shared" si="2"/>
        <v>60000</v>
      </c>
      <c r="G13" s="23">
        <f t="shared" si="3"/>
        <v>0</v>
      </c>
      <c r="H13" s="24">
        <f t="shared" si="4"/>
        <v>0.91345055948846765</v>
      </c>
    </row>
    <row r="14" spans="1:13" x14ac:dyDescent="0.25">
      <c r="A14" s="21">
        <f t="shared" si="5"/>
        <v>13</v>
      </c>
      <c r="B14" s="22">
        <v>0.37</v>
      </c>
      <c r="C14" s="23" t="str">
        <f t="shared" si="0"/>
        <v>60000</v>
      </c>
      <c r="D14" s="23">
        <f t="shared" si="6"/>
        <v>60000</v>
      </c>
      <c r="E14" s="23">
        <f t="shared" si="1"/>
        <v>65685</v>
      </c>
      <c r="F14" s="23">
        <f t="shared" si="2"/>
        <v>60000</v>
      </c>
      <c r="G14" s="23">
        <f t="shared" si="3"/>
        <v>0</v>
      </c>
      <c r="H14" s="24">
        <f t="shared" si="4"/>
        <v>0.91345055948846765</v>
      </c>
    </row>
    <row r="15" spans="1:13" x14ac:dyDescent="0.25">
      <c r="A15" s="21">
        <f t="shared" si="5"/>
        <v>14</v>
      </c>
      <c r="B15" s="22">
        <v>0.54</v>
      </c>
      <c r="C15" s="23" t="str">
        <f t="shared" si="0"/>
        <v>60000</v>
      </c>
      <c r="D15" s="23">
        <f t="shared" si="6"/>
        <v>60000</v>
      </c>
      <c r="E15" s="23">
        <f t="shared" si="1"/>
        <v>65685</v>
      </c>
      <c r="F15" s="23">
        <f t="shared" si="2"/>
        <v>60000</v>
      </c>
      <c r="G15" s="23">
        <f t="shared" si="3"/>
        <v>0</v>
      </c>
      <c r="H15" s="24">
        <f t="shared" si="4"/>
        <v>0.91345055948846765</v>
      </c>
    </row>
    <row r="16" spans="1:13" x14ac:dyDescent="0.25">
      <c r="A16" s="21">
        <f t="shared" si="5"/>
        <v>15</v>
      </c>
      <c r="B16" s="22">
        <v>0.76</v>
      </c>
      <c r="C16" s="23" t="str">
        <f t="shared" si="0"/>
        <v>65000</v>
      </c>
      <c r="D16" s="23">
        <f t="shared" si="6"/>
        <v>65000</v>
      </c>
      <c r="E16" s="23">
        <f t="shared" si="1"/>
        <v>65685</v>
      </c>
      <c r="F16" s="23">
        <f t="shared" si="2"/>
        <v>65000</v>
      </c>
      <c r="G16" s="23">
        <f t="shared" si="3"/>
        <v>0</v>
      </c>
      <c r="H16" s="24">
        <f t="shared" si="4"/>
        <v>0.98957143944584003</v>
      </c>
    </row>
    <row r="17" spans="1:10" x14ac:dyDescent="0.25">
      <c r="A17" s="21">
        <f t="shared" si="5"/>
        <v>16</v>
      </c>
      <c r="B17" s="22">
        <v>0.08</v>
      </c>
      <c r="C17" s="23" t="str">
        <f t="shared" si="0"/>
        <v>50000</v>
      </c>
      <c r="D17" s="23">
        <f t="shared" si="6"/>
        <v>50000</v>
      </c>
      <c r="E17" s="23">
        <f t="shared" si="1"/>
        <v>65685</v>
      </c>
      <c r="F17" s="23">
        <f t="shared" si="2"/>
        <v>50000</v>
      </c>
      <c r="G17" s="23">
        <f t="shared" si="3"/>
        <v>0</v>
      </c>
      <c r="H17" s="24">
        <f t="shared" si="4"/>
        <v>0.76120879957372312</v>
      </c>
    </row>
    <row r="18" spans="1:10" x14ac:dyDescent="0.25">
      <c r="A18" s="21">
        <f t="shared" si="5"/>
        <v>17</v>
      </c>
      <c r="B18" s="22">
        <v>0.41</v>
      </c>
      <c r="C18" s="23" t="str">
        <f t="shared" si="0"/>
        <v>60000</v>
      </c>
      <c r="D18" s="23">
        <f t="shared" si="6"/>
        <v>60000</v>
      </c>
      <c r="E18" s="23">
        <f t="shared" si="1"/>
        <v>65685</v>
      </c>
      <c r="F18" s="23">
        <f t="shared" si="2"/>
        <v>60000</v>
      </c>
      <c r="G18" s="23">
        <f t="shared" si="3"/>
        <v>0</v>
      </c>
      <c r="H18" s="24">
        <f t="shared" si="4"/>
        <v>0.91345055948846765</v>
      </c>
    </row>
    <row r="19" spans="1:10" x14ac:dyDescent="0.25">
      <c r="A19" s="21">
        <f t="shared" si="5"/>
        <v>18</v>
      </c>
      <c r="B19" s="22">
        <v>0.36</v>
      </c>
      <c r="C19" s="23" t="str">
        <f t="shared" si="0"/>
        <v>60000</v>
      </c>
      <c r="D19" s="23">
        <f t="shared" si="6"/>
        <v>60000</v>
      </c>
      <c r="E19" s="23">
        <f t="shared" si="1"/>
        <v>65685</v>
      </c>
      <c r="F19" s="23">
        <f t="shared" si="2"/>
        <v>60000</v>
      </c>
      <c r="G19" s="23">
        <f t="shared" si="3"/>
        <v>0</v>
      </c>
      <c r="H19" s="24">
        <f t="shared" si="4"/>
        <v>0.91345055948846765</v>
      </c>
    </row>
    <row r="20" spans="1:10" x14ac:dyDescent="0.25">
      <c r="A20" s="21">
        <f t="shared" si="5"/>
        <v>19</v>
      </c>
      <c r="B20" s="22">
        <v>0.13</v>
      </c>
      <c r="C20" s="23" t="str">
        <f t="shared" si="0"/>
        <v>50000</v>
      </c>
      <c r="D20" s="23">
        <f t="shared" si="6"/>
        <v>50000</v>
      </c>
      <c r="E20" s="23">
        <f t="shared" si="1"/>
        <v>65685</v>
      </c>
      <c r="F20" s="23">
        <f t="shared" si="2"/>
        <v>50000</v>
      </c>
      <c r="G20" s="23">
        <f t="shared" si="3"/>
        <v>0</v>
      </c>
      <c r="H20" s="24">
        <f t="shared" si="4"/>
        <v>0.76120879957372312</v>
      </c>
    </row>
    <row r="21" spans="1:10" x14ac:dyDescent="0.25">
      <c r="A21" s="21">
        <f t="shared" si="5"/>
        <v>20</v>
      </c>
      <c r="B21" s="22">
        <v>0.8</v>
      </c>
      <c r="C21" s="23" t="str">
        <f t="shared" si="0"/>
        <v>65000</v>
      </c>
      <c r="D21" s="23">
        <f t="shared" si="6"/>
        <v>65000</v>
      </c>
      <c r="E21" s="23">
        <f t="shared" si="1"/>
        <v>65685</v>
      </c>
      <c r="F21" s="23">
        <f t="shared" si="2"/>
        <v>65000</v>
      </c>
      <c r="G21" s="23">
        <f t="shared" si="3"/>
        <v>0</v>
      </c>
      <c r="H21" s="24">
        <f t="shared" si="4"/>
        <v>0.98957143944584003</v>
      </c>
    </row>
    <row r="22" spans="1:10" x14ac:dyDescent="0.25">
      <c r="A22" s="21">
        <f t="shared" si="5"/>
        <v>21</v>
      </c>
      <c r="B22" s="22">
        <v>0.25</v>
      </c>
      <c r="C22" s="23" t="str">
        <f t="shared" si="0"/>
        <v>55000</v>
      </c>
      <c r="D22" s="23">
        <f t="shared" si="6"/>
        <v>55000</v>
      </c>
      <c r="E22" s="23">
        <f t="shared" si="1"/>
        <v>65685</v>
      </c>
      <c r="F22" s="23">
        <f t="shared" si="2"/>
        <v>55000</v>
      </c>
      <c r="G22" s="23">
        <f t="shared" si="3"/>
        <v>0</v>
      </c>
      <c r="H22" s="24">
        <f t="shared" si="4"/>
        <v>0.83732967953109538</v>
      </c>
    </row>
    <row r="23" spans="1:10" x14ac:dyDescent="0.25">
      <c r="A23" s="21">
        <f t="shared" si="5"/>
        <v>22</v>
      </c>
      <c r="B23" s="22">
        <v>0.78</v>
      </c>
      <c r="C23" s="23" t="str">
        <f t="shared" si="0"/>
        <v>65000</v>
      </c>
      <c r="D23" s="23">
        <f t="shared" si="6"/>
        <v>65000</v>
      </c>
      <c r="E23" s="23">
        <f t="shared" si="1"/>
        <v>65685</v>
      </c>
      <c r="F23" s="23">
        <f t="shared" si="2"/>
        <v>65000</v>
      </c>
      <c r="G23" s="23">
        <f t="shared" si="3"/>
        <v>0</v>
      </c>
      <c r="H23" s="24">
        <f t="shared" si="4"/>
        <v>0.98957143944584003</v>
      </c>
    </row>
    <row r="24" spans="1:10" x14ac:dyDescent="0.25">
      <c r="A24" s="21">
        <f t="shared" si="5"/>
        <v>23</v>
      </c>
      <c r="B24" s="22">
        <v>0.76</v>
      </c>
      <c r="C24" s="23" t="str">
        <f t="shared" si="0"/>
        <v>65000</v>
      </c>
      <c r="D24" s="23">
        <f t="shared" si="6"/>
        <v>65000</v>
      </c>
      <c r="E24" s="23">
        <f t="shared" si="1"/>
        <v>65685</v>
      </c>
      <c r="F24" s="23">
        <f t="shared" si="2"/>
        <v>65000</v>
      </c>
      <c r="G24" s="23">
        <f t="shared" si="3"/>
        <v>0</v>
      </c>
      <c r="H24" s="24">
        <f t="shared" si="4"/>
        <v>0.98957143944584003</v>
      </c>
    </row>
    <row r="25" spans="1:10" x14ac:dyDescent="0.25">
      <c r="A25" s="21">
        <f t="shared" si="5"/>
        <v>24</v>
      </c>
      <c r="B25" s="22">
        <v>0.77</v>
      </c>
      <c r="C25" s="23" t="str">
        <f t="shared" si="0"/>
        <v>65000</v>
      </c>
      <c r="D25" s="23">
        <f t="shared" si="6"/>
        <v>65000</v>
      </c>
      <c r="E25" s="23">
        <f t="shared" si="1"/>
        <v>65685</v>
      </c>
      <c r="F25" s="23">
        <f t="shared" si="2"/>
        <v>65000</v>
      </c>
      <c r="G25" s="23">
        <f t="shared" si="3"/>
        <v>0</v>
      </c>
      <c r="H25" s="24">
        <f t="shared" si="4"/>
        <v>0.98957143944584003</v>
      </c>
      <c r="J25" s="31"/>
    </row>
    <row r="26" spans="1:10" x14ac:dyDescent="0.25">
      <c r="A26" s="21">
        <f t="shared" si="5"/>
        <v>25</v>
      </c>
      <c r="B26" s="22">
        <v>0.76</v>
      </c>
      <c r="C26" s="23" t="str">
        <f t="shared" si="0"/>
        <v>65000</v>
      </c>
      <c r="D26" s="23">
        <f t="shared" si="6"/>
        <v>65000</v>
      </c>
      <c r="E26" s="23">
        <f t="shared" si="1"/>
        <v>65685</v>
      </c>
      <c r="F26" s="23">
        <f t="shared" si="2"/>
        <v>65000</v>
      </c>
      <c r="G26" s="23">
        <f t="shared" si="3"/>
        <v>0</v>
      </c>
      <c r="H26" s="24">
        <f t="shared" si="4"/>
        <v>0.98957143944584003</v>
      </c>
    </row>
    <row r="27" spans="1:10" x14ac:dyDescent="0.25">
      <c r="A27" s="21">
        <f t="shared" si="5"/>
        <v>26</v>
      </c>
      <c r="B27" s="22">
        <v>0.59</v>
      </c>
      <c r="C27" s="23" t="str">
        <f t="shared" si="0"/>
        <v>60000</v>
      </c>
      <c r="D27" s="23">
        <f t="shared" si="6"/>
        <v>60000</v>
      </c>
      <c r="E27" s="23">
        <f t="shared" si="1"/>
        <v>65685</v>
      </c>
      <c r="F27" s="23">
        <f t="shared" si="2"/>
        <v>60000</v>
      </c>
      <c r="G27" s="23">
        <f t="shared" si="3"/>
        <v>0</v>
      </c>
      <c r="H27" s="24">
        <f t="shared" si="4"/>
        <v>0.91345055948846765</v>
      </c>
    </row>
    <row r="28" spans="1:10" x14ac:dyDescent="0.25">
      <c r="A28" s="21">
        <f t="shared" si="5"/>
        <v>27</v>
      </c>
      <c r="B28" s="22">
        <v>0.4</v>
      </c>
      <c r="C28" s="23" t="str">
        <f t="shared" si="0"/>
        <v>60000</v>
      </c>
      <c r="D28" s="23">
        <f t="shared" si="6"/>
        <v>60000</v>
      </c>
      <c r="E28" s="23">
        <f t="shared" si="1"/>
        <v>65685</v>
      </c>
      <c r="F28" s="23">
        <f t="shared" si="2"/>
        <v>60000</v>
      </c>
      <c r="G28" s="23">
        <f t="shared" si="3"/>
        <v>0</v>
      </c>
      <c r="H28" s="24">
        <f t="shared" si="4"/>
        <v>0.91345055948846765</v>
      </c>
    </row>
    <row r="29" spans="1:10" x14ac:dyDescent="0.25">
      <c r="A29" s="21">
        <f t="shared" si="5"/>
        <v>28</v>
      </c>
      <c r="B29" s="22">
        <v>0.05</v>
      </c>
      <c r="C29" s="23" t="str">
        <f t="shared" si="0"/>
        <v>50000</v>
      </c>
      <c r="D29" s="23">
        <f t="shared" si="6"/>
        <v>50000</v>
      </c>
      <c r="E29" s="23">
        <f t="shared" si="1"/>
        <v>65685</v>
      </c>
      <c r="F29" s="23">
        <f t="shared" si="2"/>
        <v>50000</v>
      </c>
      <c r="G29" s="23">
        <f t="shared" si="3"/>
        <v>0</v>
      </c>
      <c r="H29" s="24">
        <f t="shared" si="4"/>
        <v>0.76120879957372312</v>
      </c>
    </row>
    <row r="30" spans="1:10" x14ac:dyDescent="0.25">
      <c r="A30" s="21">
        <f t="shared" si="5"/>
        <v>29</v>
      </c>
      <c r="B30" s="22">
        <v>0.02</v>
      </c>
      <c r="C30" s="23" t="str">
        <f t="shared" si="0"/>
        <v>50000</v>
      </c>
      <c r="D30" s="23">
        <f t="shared" si="6"/>
        <v>50000</v>
      </c>
      <c r="E30" s="23">
        <f t="shared" si="1"/>
        <v>65685</v>
      </c>
      <c r="F30" s="23">
        <f t="shared" si="2"/>
        <v>50000</v>
      </c>
      <c r="G30" s="23">
        <f t="shared" si="3"/>
        <v>0</v>
      </c>
      <c r="H30" s="24">
        <f t="shared" si="4"/>
        <v>0.76120879957372312</v>
      </c>
    </row>
    <row r="31" spans="1:10" ht="15.75" thickBot="1" x14ac:dyDescent="0.3">
      <c r="A31" s="25">
        <f t="shared" si="5"/>
        <v>30</v>
      </c>
      <c r="B31" s="26">
        <v>0.63</v>
      </c>
      <c r="C31" s="27" t="str">
        <f t="shared" si="0"/>
        <v>65000</v>
      </c>
      <c r="D31" s="27">
        <f t="shared" si="6"/>
        <v>65000</v>
      </c>
      <c r="E31" s="27">
        <f t="shared" si="1"/>
        <v>65685</v>
      </c>
      <c r="F31" s="27">
        <f t="shared" si="2"/>
        <v>65000</v>
      </c>
      <c r="G31" s="27">
        <f t="shared" si="3"/>
        <v>0</v>
      </c>
      <c r="H31" s="28">
        <f t="shared" si="4"/>
        <v>0.98957143944584003</v>
      </c>
    </row>
    <row r="32" spans="1:10" ht="60.75" thickTop="1" x14ac:dyDescent="0.25">
      <c r="B32" s="31"/>
      <c r="G32" s="32" t="s">
        <v>14</v>
      </c>
      <c r="H32" s="32" t="s">
        <v>15</v>
      </c>
    </row>
    <row r="33" spans="7:15" x14ac:dyDescent="0.25">
      <c r="G33" s="34">
        <f>AVERAGE(G2:G31)</f>
        <v>363</v>
      </c>
      <c r="H33" s="33">
        <f>AVERAGE(H2:H31)</f>
        <v>0.92648499149983476</v>
      </c>
    </row>
    <row r="34" spans="7:15" x14ac:dyDescent="0.25">
      <c r="K34" t="s">
        <v>11</v>
      </c>
      <c r="L34">
        <v>51050</v>
      </c>
      <c r="N34" s="29"/>
      <c r="O34" s="10"/>
    </row>
    <row r="35" spans="7:15" x14ac:dyDescent="0.25">
      <c r="K35" t="s">
        <v>13</v>
      </c>
      <c r="L35">
        <f>140+5+1+0+5+0</f>
        <v>151</v>
      </c>
      <c r="N35" s="30"/>
      <c r="O35" s="10"/>
    </row>
    <row r="36" spans="7:15" x14ac:dyDescent="0.25">
      <c r="K36" t="s">
        <v>12</v>
      </c>
      <c r="L36">
        <v>435</v>
      </c>
      <c r="N36" s="29"/>
      <c r="O36" s="10"/>
    </row>
    <row r="37" spans="7:15" x14ac:dyDescent="0.25">
      <c r="L37" s="31"/>
      <c r="N37" s="29"/>
      <c r="O37" s="10"/>
    </row>
    <row r="49" spans="18:18" x14ac:dyDescent="0.25">
      <c r="R49" s="3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A com valores fixos</vt:lpstr>
      <vt:lpstr>A</vt:lpstr>
      <vt:lpstr>B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ZOREX PDT</dc:title>
  <dc:creator/>
  <cp:lastModifiedBy/>
  <dcterms:created xsi:type="dcterms:W3CDTF">2017-11-30T20:57:59Z</dcterms:created>
  <dcterms:modified xsi:type="dcterms:W3CDTF">2017-12-01T12:43:06Z</dcterms:modified>
</cp:coreProperties>
</file>