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maf011\Dropbox\CuSum Búsqueda related y logbook\CodingCuSum\"/>
    </mc:Choice>
  </mc:AlternateContent>
  <xr:revisionPtr revIDLastSave="0" documentId="13_ncr:1_{1768D095-9066-4520-87F3-1FFF4F6ADD0D}" xr6:coauthVersionLast="45" xr6:coauthVersionMax="47" xr10:uidLastSave="{00000000-0000-0000-0000-000000000000}"/>
  <bookViews>
    <workbookView xWindow="-108" yWindow="-108" windowWidth="23256" windowHeight="12576" tabRatio="643" activeTab="1" xr2:uid="{00000000-000D-0000-FFFF-FFFF00000000}"/>
  </bookViews>
  <sheets>
    <sheet name="Hoja1" sheetId="6" r:id="rId1"/>
    <sheet name="procedures" sheetId="1" r:id="rId2"/>
    <sheet name="frequent_procedures" sheetId="2" r:id="rId3"/>
    <sheet name="presentations" sheetId="3" r:id="rId4"/>
    <sheet name="congressess-courses" sheetId="4" r:id="rId5"/>
    <sheet name="publications" sheetId="5" r:id="rId6"/>
  </sheets>
  <definedNames>
    <definedName name="_xlnm._FilterDatabase" localSheetId="1" hidden="1">procedures!$K$8:$K$288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6" l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D13" i="6"/>
  <c r="D12" i="6"/>
  <c r="D11" i="6"/>
  <c r="D10" i="6"/>
  <c r="D8" i="6"/>
  <c r="D9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D7" i="6"/>
  <c r="D6" i="6"/>
  <c r="B47" i="6" l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</calcChain>
</file>

<file path=xl/sharedStrings.xml><?xml version="1.0" encoding="utf-8"?>
<sst xmlns="http://schemas.openxmlformats.org/spreadsheetml/2006/main" count="1342" uniqueCount="318">
  <si>
    <t>Variables necesarias</t>
  </si>
  <si>
    <t>Fórmula</t>
  </si>
  <si>
    <t>Valor</t>
  </si>
  <si>
    <t>Error aceptable (p0)</t>
  </si>
  <si>
    <t>Error no aceptable (p1)</t>
  </si>
  <si>
    <t>Error alfa</t>
  </si>
  <si>
    <t>Error beta</t>
  </si>
  <si>
    <t>Banda de decisión h0</t>
  </si>
  <si>
    <t>"-b/(P+Q)"</t>
  </si>
  <si>
    <t>Banda de decisión h1</t>
  </si>
  <si>
    <t>"a/(P+Q)"</t>
  </si>
  <si>
    <t>Éxito suma s. s=</t>
  </si>
  <si>
    <t>Q/(P+Q)</t>
  </si>
  <si>
    <t>Fallo suma (1-s)</t>
  </si>
  <si>
    <t>a=</t>
  </si>
  <si>
    <t>Ln[(1-beta)/alfa]</t>
  </si>
  <si>
    <t>b=</t>
  </si>
  <si>
    <t>Ln[(1-alfa)/beta]</t>
  </si>
  <si>
    <t>P=</t>
  </si>
  <si>
    <t>Ln (p1/p0)</t>
  </si>
  <si>
    <t>Q=</t>
  </si>
  <si>
    <t>Ln [(1-p0)/(1-p1)]</t>
  </si>
  <si>
    <t>IOT</t>
  </si>
  <si>
    <t>nr</t>
  </si>
  <si>
    <t>F-UDOAG-……</t>
  </si>
  <si>
    <t>Revisado y aprobado:</t>
  </si>
  <si>
    <t>Jefe de Servicio de Anestesiología</t>
  </si>
  <si>
    <t>Servicio de Anestesiología y Reanimación. UNIDAD DE DOCENCIA, Residencia General (UDOAG)</t>
  </si>
  <si>
    <r>
      <t xml:space="preserve">Registro: Logbook personal MIR                                 </t>
    </r>
    <r>
      <rPr>
        <sz val="12"/>
        <color indexed="8"/>
        <rFont val="Calibri"/>
        <family val="2"/>
      </rPr>
      <t>Edición:              Fecha: 6 de junio de 2010</t>
    </r>
    <r>
      <rPr>
        <b/>
        <sz val="12"/>
        <color indexed="8"/>
        <rFont val="Calibri"/>
        <family val="2"/>
      </rPr>
      <t xml:space="preserve">                       </t>
    </r>
  </si>
  <si>
    <t>Elaborado:</t>
  </si>
  <si>
    <t>Fecha</t>
  </si>
  <si>
    <t>H/M</t>
  </si>
  <si>
    <t>Edad</t>
  </si>
  <si>
    <t>ASA</t>
  </si>
  <si>
    <t>Urg</t>
  </si>
  <si>
    <t>Procedimiento</t>
  </si>
  <si>
    <t>Bp</t>
  </si>
  <si>
    <t>VAD</t>
  </si>
  <si>
    <t>LMA</t>
  </si>
  <si>
    <t>Tipo</t>
  </si>
  <si>
    <t>Adjunto/a</t>
  </si>
  <si>
    <t>Comentarios</t>
  </si>
  <si>
    <t>M</t>
  </si>
  <si>
    <t>REMEEX</t>
  </si>
  <si>
    <t>Na</t>
  </si>
  <si>
    <t>Dra.M.Jaro</t>
  </si>
  <si>
    <t>Cesarea</t>
  </si>
  <si>
    <t>Dr.E.Zarzuela</t>
  </si>
  <si>
    <t>Histerectomía simple</t>
  </si>
  <si>
    <t>G</t>
  </si>
  <si>
    <t>Dr.Mesa</t>
  </si>
  <si>
    <t>Histerectomía + anexectomía laparoscópica</t>
  </si>
  <si>
    <t>Dr.Martinez</t>
  </si>
  <si>
    <t>Transferencia FIV</t>
  </si>
  <si>
    <t>Dr.Aguirre</t>
  </si>
  <si>
    <t>Salpinguectomía por laparoscopia</t>
  </si>
  <si>
    <t>Legrado</t>
  </si>
  <si>
    <t>Ventilación manual</t>
  </si>
  <si>
    <t>Ligadura de trompas laparoscópica</t>
  </si>
  <si>
    <t>Dra.Moral</t>
  </si>
  <si>
    <t>Doble anexectomía por laparoscopia</t>
  </si>
  <si>
    <t>Manchester + corrección cistorrectocele + bandas</t>
  </si>
  <si>
    <t>Glidescope + Frova</t>
  </si>
  <si>
    <t>Extirpación nódulo vulva</t>
  </si>
  <si>
    <t>Histerectomía + doble  anexectomía laparoscópica</t>
  </si>
  <si>
    <t>YI</t>
  </si>
  <si>
    <t>R</t>
  </si>
  <si>
    <t>Manchester + corrección cistorrecto + Ligadura tubarica bilat. Laparoscópica + miomectomía</t>
  </si>
  <si>
    <t>Miomectomía por histeroscopia</t>
  </si>
  <si>
    <t>Polipectomía histeroscópica</t>
  </si>
  <si>
    <t>Hiesterectomía + Anexectomia bilat. Por laparoscopia</t>
  </si>
  <si>
    <t>Miomectomía cervical</t>
  </si>
  <si>
    <t>Resección trayecto fístula mama</t>
  </si>
  <si>
    <t>Ampliación bordes tumorectomía + GC</t>
  </si>
  <si>
    <t>Resección en cuña mama</t>
  </si>
  <si>
    <t>Dra.Tebar</t>
  </si>
  <si>
    <t>Dra.Losada</t>
  </si>
  <si>
    <t>Mastectomía + Linfadenectomía</t>
  </si>
  <si>
    <t>Mastectomía simple</t>
  </si>
  <si>
    <t>Laparotomía exploradora</t>
  </si>
  <si>
    <t>Exéresis VAIN I</t>
  </si>
  <si>
    <t>Extirpación nódulo de mama</t>
  </si>
  <si>
    <t>Dr.Zarzuela</t>
  </si>
  <si>
    <t>Mastectomía + GC +  expansor</t>
  </si>
  <si>
    <t>Cuadrantectomía mama</t>
  </si>
  <si>
    <t>Dr.Hernández</t>
  </si>
  <si>
    <t>Tumorectomía + roll + GC + LF axilar</t>
  </si>
  <si>
    <t>Ampliación bordes tumorectomía previa mama</t>
  </si>
  <si>
    <t>Anexectomía bilateral laparoscópica</t>
  </si>
  <si>
    <t xml:space="preserve">Extracción DIU </t>
  </si>
  <si>
    <t xml:space="preserve"> Ampliación bordes tumorectomía previa mama</t>
  </si>
  <si>
    <t>Mastectomía + GC + LF + expansor</t>
  </si>
  <si>
    <t>Epidural para parto</t>
  </si>
  <si>
    <t>H</t>
  </si>
  <si>
    <t>Biopsia testicular</t>
  </si>
  <si>
    <t>Punción folicular</t>
  </si>
  <si>
    <t>Dra.Jaro</t>
  </si>
  <si>
    <t>Infección de vía aérea</t>
  </si>
  <si>
    <t>Oclusión de cordón umbilical</t>
  </si>
  <si>
    <t>Dr.Cuevas</t>
  </si>
  <si>
    <t>Sedación</t>
  </si>
  <si>
    <t>Dr,Cuevas</t>
  </si>
  <si>
    <t>Protocolo Ca.Ovario por laparoscopia</t>
  </si>
  <si>
    <t>Tumorectomía + Roll + linfadenectomía axilar selectiva</t>
  </si>
  <si>
    <t>Dra.Siminiani</t>
  </si>
  <si>
    <t>Dra.Salcedo</t>
  </si>
  <si>
    <t>Histerectomía vaginal+ correción cistorrectocele+bandas</t>
  </si>
  <si>
    <t>Dr.Suárez</t>
  </si>
  <si>
    <t>Banda suburetral REMEEX</t>
  </si>
  <si>
    <t>Colpoperineorrafia + bandas</t>
  </si>
  <si>
    <t>Linfadenectomía paraaórtica laparoscópica</t>
  </si>
  <si>
    <t>YE</t>
  </si>
  <si>
    <t>Corrección cistocele + bandas</t>
  </si>
  <si>
    <t>Colpocleisis</t>
  </si>
  <si>
    <t>Histerectomía abdominal</t>
  </si>
  <si>
    <t>Histerectomía abdominal + corrección hernia umbilical con malla</t>
  </si>
  <si>
    <t>Tiroidectoomía</t>
  </si>
  <si>
    <t>Dr.Valencia</t>
  </si>
  <si>
    <t>Frova</t>
  </si>
  <si>
    <t>Tiroidectomía</t>
  </si>
  <si>
    <t>Hernioplastia + malla inguinal derecha</t>
  </si>
  <si>
    <t>Dra.Jimenez</t>
  </si>
  <si>
    <t>Eventroplastia + prótesis</t>
  </si>
  <si>
    <t>Dra,Jimenez</t>
  </si>
  <si>
    <t>Exéresis adenopatía cervical</t>
  </si>
  <si>
    <t>Sedación + local</t>
  </si>
  <si>
    <t>Colecistectomía laparoscópica</t>
  </si>
  <si>
    <t>Gastrectomía total</t>
  </si>
  <si>
    <t>G+Na</t>
  </si>
  <si>
    <t>Colectomía subtotal</t>
  </si>
  <si>
    <t>Dra.Martinez Juez</t>
  </si>
  <si>
    <t>Gastrectomía tubular + colecistectomía laparoscópica</t>
  </si>
  <si>
    <t>Frova, guia, glidescope</t>
  </si>
  <si>
    <t xml:space="preserve">Hernioplastia </t>
  </si>
  <si>
    <t>Gastrectomía tubular +  laparoscópica</t>
  </si>
  <si>
    <t>Tiroidectomía total + vaciamiento cervical</t>
  </si>
  <si>
    <t>Dr.Cortés</t>
  </si>
  <si>
    <t>Eventroplastia</t>
  </si>
  <si>
    <t>Exéresis lipoma</t>
  </si>
  <si>
    <t>Dr.Torcal</t>
  </si>
  <si>
    <t>Anestesia local</t>
  </si>
  <si>
    <t>Al final, necesidad de frova</t>
  </si>
  <si>
    <t>231210M</t>
  </si>
  <si>
    <t>Gastrectomía subtotal</t>
  </si>
  <si>
    <t>Dra.Sanz</t>
  </si>
  <si>
    <t>Dr.A.García</t>
  </si>
  <si>
    <t>Sigmoidectomía</t>
  </si>
  <si>
    <t>Hernioplastia</t>
  </si>
  <si>
    <t>Prótesis total de rodilla</t>
  </si>
  <si>
    <t>Dra.Rodríguez Simón</t>
  </si>
  <si>
    <t>Combinada</t>
  </si>
  <si>
    <t>Prótesis total de cadera</t>
  </si>
  <si>
    <t>Dr.Rodríguez Simón</t>
  </si>
  <si>
    <t>Recambio acetábulo derecho</t>
  </si>
  <si>
    <t>PTR</t>
  </si>
  <si>
    <t>Dr.J.Ruiz</t>
  </si>
  <si>
    <t>Dra.Murcia</t>
  </si>
  <si>
    <t>Osteosíntesis tercer dedo de la mano</t>
  </si>
  <si>
    <t>Dra.Bouzó</t>
  </si>
  <si>
    <t>Osteosíntesis quinto dedo de la mano</t>
  </si>
  <si>
    <t>Liberación del tunel del carpo</t>
  </si>
  <si>
    <t>PTC</t>
  </si>
  <si>
    <t>Dra.Rodríguez Montalbán</t>
  </si>
  <si>
    <t>Osteotomía tercer dedo del pie</t>
  </si>
  <si>
    <t>Osteotomía</t>
  </si>
  <si>
    <t>Dra.Gómez-Margarida</t>
  </si>
  <si>
    <t>Retirada espaciador + PTC</t>
  </si>
  <si>
    <t>Osteosíntesis brazos.Politrauma</t>
  </si>
  <si>
    <t>Osteosíntesis fractura supracondilea</t>
  </si>
  <si>
    <t>Dra.García Campos</t>
  </si>
  <si>
    <t>Osteosíntesis codo</t>
  </si>
  <si>
    <t>Artroplastia de interposición tendinosa</t>
  </si>
  <si>
    <t>Osteosíntesis fémur</t>
  </si>
  <si>
    <t>Dra.Martínez Juez</t>
  </si>
  <si>
    <t>Dra.Capitán</t>
  </si>
  <si>
    <t>Hallux valgus</t>
  </si>
  <si>
    <t>Implante reservorio</t>
  </si>
  <si>
    <t>Local</t>
  </si>
  <si>
    <t>Inyección de toxina botulínica</t>
  </si>
  <si>
    <t>Liberación del nervio Mediano</t>
  </si>
  <si>
    <t>Dra. Bouzó</t>
  </si>
  <si>
    <t>PPC</t>
  </si>
  <si>
    <t>Dr.García</t>
  </si>
  <si>
    <t>Reconversión técnica anestésica</t>
  </si>
  <si>
    <t>Dra.Germán</t>
  </si>
  <si>
    <t>Apendicectomía</t>
  </si>
  <si>
    <t>Dra.Casado</t>
  </si>
  <si>
    <t>Drenaje hematoma cerebeloso</t>
  </si>
  <si>
    <t>IOT en UVI</t>
  </si>
  <si>
    <t>Inyección corticoides y antibiótico intravitreos</t>
  </si>
  <si>
    <t>Imposibilidad de realidar intradural.IOT con frova</t>
  </si>
  <si>
    <t>Dra.Gaudioso</t>
  </si>
  <si>
    <t>Hernioplastia + lipoma hombro</t>
  </si>
  <si>
    <t>Exéresis hepática atípica</t>
  </si>
  <si>
    <t>Tumor retroperitoneal.Exéresis</t>
  </si>
  <si>
    <t>Punción carotidea accidental.IOT con frova</t>
  </si>
  <si>
    <t>Biopsia de mama con arpón</t>
  </si>
  <si>
    <t>Linfadenectomía paratraqueal</t>
  </si>
  <si>
    <t>Roll+Ganglio centinela</t>
  </si>
  <si>
    <t>Amputación abdominoperineal</t>
  </si>
  <si>
    <t>Colecistectomía abierta</t>
  </si>
  <si>
    <t>Bypass gástrico</t>
  </si>
  <si>
    <t>Corrección recto-cisto</t>
  </si>
  <si>
    <t>Sustitución</t>
  </si>
  <si>
    <t>Cesárea programada</t>
  </si>
  <si>
    <t>Dr.La Rotta</t>
  </si>
  <si>
    <t xml:space="preserve">Cesárea </t>
  </si>
  <si>
    <t>Dr.Martínez</t>
  </si>
  <si>
    <t>Epidural puesta en paritorio</t>
  </si>
  <si>
    <t>Revisión conización</t>
  </si>
  <si>
    <t>Revisión sutura mama</t>
  </si>
  <si>
    <t>Cesárea</t>
  </si>
  <si>
    <t>Dr. La Rotta</t>
  </si>
  <si>
    <t>Tiroidectomía total</t>
  </si>
  <si>
    <t>Flexo metálico</t>
  </si>
  <si>
    <t>Reconstrucción tránsito</t>
  </si>
  <si>
    <t>Ampliación bordes tumorectomía mama</t>
  </si>
  <si>
    <t>Colectomía</t>
  </si>
  <si>
    <t>Mastectomía profiláctica+expansor</t>
  </si>
  <si>
    <t>Fístula rectovaginal.Bypass</t>
  </si>
  <si>
    <t>Mastectomía + ganglio centinela</t>
  </si>
  <si>
    <t>Resseción hepática+resección anterior baja</t>
  </si>
  <si>
    <t>Hernioplastia+exeresis lipoma</t>
  </si>
  <si>
    <t>Frova+FlexoM</t>
  </si>
  <si>
    <t>Reconstrucción labioleporino</t>
  </si>
  <si>
    <t>FlexoM+fiador</t>
  </si>
  <si>
    <t>Colostomía+colgajo</t>
  </si>
  <si>
    <t>Drenaje abceso anal</t>
  </si>
  <si>
    <t>Doble J</t>
  </si>
  <si>
    <t>Laparotomía sección brida</t>
  </si>
  <si>
    <t>Descompresión fosa post</t>
  </si>
  <si>
    <t>Ya IOT en UVI</t>
  </si>
  <si>
    <t>Bartolinitis drenaje</t>
  </si>
  <si>
    <t>Cesárea urgente</t>
  </si>
  <si>
    <t>Cobertura con colgajo local</t>
  </si>
  <si>
    <t>Cobertura by pass vascular</t>
  </si>
  <si>
    <t>Desbridamiento</t>
  </si>
  <si>
    <t>Extirpación epiteliomas</t>
  </si>
  <si>
    <t>Colgajo</t>
  </si>
  <si>
    <t>Biopsia exicional</t>
  </si>
  <si>
    <t>Septorrinoplastia</t>
  </si>
  <si>
    <t>Dr.Callejo</t>
  </si>
  <si>
    <t>FlexoM+Frova</t>
  </si>
  <si>
    <t>Artrodesis dedo</t>
  </si>
  <si>
    <t>Dr.Alberti</t>
  </si>
  <si>
    <t>Erasmus rotando</t>
  </si>
  <si>
    <t>Desbridamiento+colgajo</t>
  </si>
  <si>
    <t>Reducción bilateral mamas</t>
  </si>
  <si>
    <t>Dr.Martínez Torrente</t>
  </si>
  <si>
    <t>Colgajo+reconstrucción mama</t>
  </si>
  <si>
    <t>Mastopexia bilateral</t>
  </si>
  <si>
    <t>Recostrucción post colgajo, colocación peroné en mandíbula</t>
  </si>
  <si>
    <t>Imposibilidad de IOT con fibro, necesidad de realizar traque de urgencia</t>
  </si>
  <si>
    <t>Biopsia liposarcoma</t>
  </si>
  <si>
    <t>Local+sedación</t>
  </si>
  <si>
    <t>Liposucción mama</t>
  </si>
  <si>
    <t>Exéresis basocelular</t>
  </si>
  <si>
    <t>Dr.Ginart</t>
  </si>
  <si>
    <t>Ampliación márgenes melanoma</t>
  </si>
  <si>
    <t>Dra.Arlanzón</t>
  </si>
  <si>
    <t>Recostrucción microquirúrgica colgajo</t>
  </si>
  <si>
    <t>Mastectomía derecha+recostrucción bilateral</t>
  </si>
  <si>
    <t>G+Bp</t>
  </si>
  <si>
    <t>Dr.Gómez</t>
  </si>
  <si>
    <t>Bloqueo pectoral con ECO</t>
  </si>
  <si>
    <t>Fasciectomía mano</t>
  </si>
  <si>
    <t>Bloqueo axilar con ECO</t>
  </si>
  <si>
    <t>Osteosíntesis tibia</t>
  </si>
  <si>
    <t>Dra.Díaz</t>
  </si>
  <si>
    <t>Drenaje abceso</t>
  </si>
  <si>
    <t>Extracción cuerpo extraño estómago</t>
  </si>
  <si>
    <t>Dra.Aliste</t>
  </si>
  <si>
    <t>Reducción + hernioplastia</t>
  </si>
  <si>
    <t>Dra.Guerra</t>
  </si>
  <si>
    <t>Epidural en paritorio</t>
  </si>
  <si>
    <t>Reconstrucción flexores 4º dedo</t>
  </si>
  <si>
    <t>Exeresis lipoma</t>
  </si>
  <si>
    <t>FlexoM+frova</t>
  </si>
  <si>
    <t>Mastopexia+aumento bilateral</t>
  </si>
  <si>
    <t>Mastectomía+expansores</t>
  </si>
  <si>
    <t>Colostomía + resección epidermoide sacro</t>
  </si>
  <si>
    <t>Dr.Del Campo</t>
  </si>
  <si>
    <t>Dr.Golderos</t>
  </si>
  <si>
    <t>Exeresis recidiva tumor intraventricular</t>
  </si>
  <si>
    <t>Sacar Qx de la mañana</t>
  </si>
  <si>
    <t>Osteosíntesis cúbito</t>
  </si>
  <si>
    <t>Liberación brida</t>
  </si>
  <si>
    <t>Cambio clavo</t>
  </si>
  <si>
    <t>Bloqueo intermaxilar + osteosíntesis</t>
  </si>
  <si>
    <t>Dra.Escudero</t>
  </si>
  <si>
    <t>IOT nasal</t>
  </si>
  <si>
    <t>Vaciamiento cervical</t>
  </si>
  <si>
    <t>Portador de traqueotomía</t>
  </si>
  <si>
    <t>Laminectomía</t>
  </si>
  <si>
    <t>Exeresis tumor cerebral</t>
  </si>
  <si>
    <t>Número</t>
  </si>
  <si>
    <t>Comentario</t>
  </si>
  <si>
    <t>Consulta preanestesia</t>
  </si>
  <si>
    <t>Epidurales Obstétricas</t>
  </si>
  <si>
    <t>UDA</t>
  </si>
  <si>
    <t>Hiponatremia</t>
  </si>
  <si>
    <t>Caso clínico:Absceso Pulmonar</t>
  </si>
  <si>
    <t>Seguir formato: Título del curso, fecha, Organizador o lugar, número de horas o créditos si los hubiera.</t>
  </si>
  <si>
    <t xml:space="preserve"> Recomendable breve descripción y comentarios de reflexión.</t>
  </si>
  <si>
    <t xml:space="preserve">       18/10/10</t>
  </si>
  <si>
    <t>Curso en bloqueo, reversión y monitorización de la función neuromuscular.Reunión organizada por MDS en la Fundación de Alcorcón.Duración 4 horas.</t>
  </si>
  <si>
    <t>Bloqueo Neuromuscular: Casos Prácticos.Reunón organizada por MDS en el Museo del Traje.Duración:3 horas.</t>
  </si>
  <si>
    <t>25 y 26/11/10</t>
  </si>
  <si>
    <t>6ª Reunión de Residentes</t>
  </si>
  <si>
    <t>Reunión de la Delegación de Madrid de la SEDAR</t>
  </si>
  <si>
    <t xml:space="preserve">Seguir formato: Título de la publicación, medio (revista, congreso…), fecha. </t>
  </si>
  <si>
    <t>spa</t>
  </si>
  <si>
    <t>anes</t>
  </si>
  <si>
    <t>epd</t>
  </si>
  <si>
    <t>perfB</t>
  </si>
  <si>
    <t>tube</t>
  </si>
  <si>
    <t>centr</t>
  </si>
  <si>
    <t>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</si>
</sst>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indexed="63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</fills>
  <borders count="30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2" fillId="0" borderId="0" xfId="0" applyFont="1" applyBorder="1"/>
    <xf numFmtId="0" fontId="0" fillId="0" borderId="8" xfId="0" applyBorder="1"/>
    <xf numFmtId="0" fontId="5" fillId="0" borderId="0" xfId="0" applyFont="1" applyBorder="1"/>
    <xf numFmtId="0" fontId="5" fillId="2" borderId="9" xfId="0" applyFont="1" applyFill="1" applyBorder="1"/>
    <xf numFmtId="0" fontId="5" fillId="2" borderId="10" xfId="0" applyFont="1" applyFill="1" applyBorder="1"/>
    <xf numFmtId="0" fontId="6" fillId="2" borderId="10" xfId="0" applyFont="1" applyFill="1" applyBorder="1"/>
    <xf numFmtId="0" fontId="6" fillId="2" borderId="11" xfId="0" applyFont="1" applyFill="1" applyBorder="1"/>
    <xf numFmtId="0" fontId="0" fillId="3" borderId="12" xfId="0" applyFont="1" applyFill="1" applyBorder="1"/>
    <xf numFmtId="0" fontId="0" fillId="3" borderId="13" xfId="0" applyFont="1" applyFill="1" applyBorder="1"/>
    <xf numFmtId="0" fontId="7" fillId="0" borderId="0" xfId="0" applyFont="1" applyFill="1" applyBorder="1"/>
    <xf numFmtId="14" fontId="0" fillId="0" borderId="0" xfId="0" applyNumberFormat="1"/>
    <xf numFmtId="0" fontId="8" fillId="0" borderId="0" xfId="0" applyFont="1"/>
    <xf numFmtId="0" fontId="10" fillId="0" borderId="0" xfId="0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9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NumberFormat="1"/>
    <xf numFmtId="0" fontId="1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wrapText="1"/>
    </xf>
    <xf numFmtId="0" fontId="2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Hoja1!$B$17:$B$103</c:f>
              <c:numCache>
                <c:formatCode>General</c:formatCode>
                <c:ptCount val="87"/>
                <c:pt idx="0">
                  <c:v>0.60288789532945408</c:v>
                </c:pt>
                <c:pt idx="1">
                  <c:v>1.2057757906589082</c:v>
                </c:pt>
                <c:pt idx="2">
                  <c:v>1.8086636859883622</c:v>
                </c:pt>
                <c:pt idx="3">
                  <c:v>1.4115515813178163</c:v>
                </c:pt>
                <c:pt idx="4">
                  <c:v>1.0144394766472704</c:v>
                </c:pt>
                <c:pt idx="5">
                  <c:v>1.6173273719767245</c:v>
                </c:pt>
                <c:pt idx="6">
                  <c:v>1.2202152673061786</c:v>
                </c:pt>
                <c:pt idx="7">
                  <c:v>1.8231031626356327</c:v>
                </c:pt>
                <c:pt idx="8">
                  <c:v>1.4259910579650867</c:v>
                </c:pt>
                <c:pt idx="9">
                  <c:v>2.0288789532945408</c:v>
                </c:pt>
                <c:pt idx="10">
                  <c:v>1.6317668486239949</c:v>
                </c:pt>
                <c:pt idx="11">
                  <c:v>1.234654743953449</c:v>
                </c:pt>
                <c:pt idx="12">
                  <c:v>1.8375426392829031</c:v>
                </c:pt>
                <c:pt idx="13">
                  <c:v>2.4404305346123571</c:v>
                </c:pt>
                <c:pt idx="14">
                  <c:v>3.0433184299418112</c:v>
                </c:pt>
                <c:pt idx="15">
                  <c:v>2.6462063252712653</c:v>
                </c:pt>
                <c:pt idx="16">
                  <c:v>3.2490942206007194</c:v>
                </c:pt>
                <c:pt idx="17">
                  <c:v>2.8519821159301735</c:v>
                </c:pt>
                <c:pt idx="18">
                  <c:v>2.4548700112596276</c:v>
                </c:pt>
                <c:pt idx="19">
                  <c:v>3.0577579065890816</c:v>
                </c:pt>
                <c:pt idx="20">
                  <c:v>3.6606458019185357</c:v>
                </c:pt>
                <c:pt idx="21">
                  <c:v>3.2635336972479898</c:v>
                </c:pt>
                <c:pt idx="22">
                  <c:v>3.8664215925774439</c:v>
                </c:pt>
                <c:pt idx="23">
                  <c:v>3.469309487906898</c:v>
                </c:pt>
                <c:pt idx="24">
                  <c:v>3.0721973832363521</c:v>
                </c:pt>
                <c:pt idx="25">
                  <c:v>3.6750852785658061</c:v>
                </c:pt>
                <c:pt idx="26">
                  <c:v>3.2779731738952602</c:v>
                </c:pt>
                <c:pt idx="27">
                  <c:v>2.8808610692247143</c:v>
                </c:pt>
                <c:pt idx="28">
                  <c:v>3.4837489645541684</c:v>
                </c:pt>
                <c:pt idx="29">
                  <c:v>3.0866368598836225</c:v>
                </c:pt>
                <c:pt idx="30">
                  <c:v>3.6895247552130765</c:v>
                </c:pt>
                <c:pt idx="31">
                  <c:v>3.2924126505425306</c:v>
                </c:pt>
                <c:pt idx="32">
                  <c:v>2.8953005458719847</c:v>
                </c:pt>
                <c:pt idx="33">
                  <c:v>2.4981884412014388</c:v>
                </c:pt>
                <c:pt idx="34">
                  <c:v>3.1010763365308929</c:v>
                </c:pt>
                <c:pt idx="35">
                  <c:v>3.703964231860347</c:v>
                </c:pt>
                <c:pt idx="36">
                  <c:v>3.306852127189801</c:v>
                </c:pt>
                <c:pt idx="37">
                  <c:v>2.9097400225192551</c:v>
                </c:pt>
                <c:pt idx="38">
                  <c:v>2.5126279178487092</c:v>
                </c:pt>
                <c:pt idx="39">
                  <c:v>2.1155158131781633</c:v>
                </c:pt>
                <c:pt idx="40">
                  <c:v>1.7184037085076174</c:v>
                </c:pt>
                <c:pt idx="41">
                  <c:v>1.3212916038370714</c:v>
                </c:pt>
                <c:pt idx="42">
                  <c:v>0.92417949916652553</c:v>
                </c:pt>
                <c:pt idx="43">
                  <c:v>0.52706739449597961</c:v>
                </c:pt>
                <c:pt idx="44">
                  <c:v>0.12995528982543364</c:v>
                </c:pt>
                <c:pt idx="45">
                  <c:v>0.73284318515488778</c:v>
                </c:pt>
                <c:pt idx="46">
                  <c:v>1.3357310804843419</c:v>
                </c:pt>
                <c:pt idx="47">
                  <c:v>0.93861897581379594</c:v>
                </c:pt>
                <c:pt idx="48">
                  <c:v>0.54150687114325002</c:v>
                </c:pt>
                <c:pt idx="49">
                  <c:v>0.14439476647270405</c:v>
                </c:pt>
                <c:pt idx="50">
                  <c:v>-0.25271733819784192</c:v>
                </c:pt>
                <c:pt idx="51">
                  <c:v>-0.64982944286838795</c:v>
                </c:pt>
                <c:pt idx="52">
                  <c:v>-1.0469415475389339</c:v>
                </c:pt>
                <c:pt idx="53">
                  <c:v>-0.44405365220947979</c:v>
                </c:pt>
                <c:pt idx="54">
                  <c:v>-0.84116575688002571</c:v>
                </c:pt>
                <c:pt idx="55">
                  <c:v>-1.2382778615505716</c:v>
                </c:pt>
                <c:pt idx="56">
                  <c:v>-1.6353899662211175</c:v>
                </c:pt>
                <c:pt idx="57">
                  <c:v>-2.0325020708916637</c:v>
                </c:pt>
                <c:pt idx="58">
                  <c:v>-2.4296141755622096</c:v>
                </c:pt>
                <c:pt idx="59">
                  <c:v>-2.8267262802327555</c:v>
                </c:pt>
                <c:pt idx="60">
                  <c:v>-2.2238383849033014</c:v>
                </c:pt>
                <c:pt idx="61">
                  <c:v>-2.6209504895738474</c:v>
                </c:pt>
                <c:pt idx="62">
                  <c:v>-3.0180625942443933</c:v>
                </c:pt>
                <c:pt idx="63">
                  <c:v>-3.4151746989149392</c:v>
                </c:pt>
                <c:pt idx="64">
                  <c:v>-3.8122868035854851</c:v>
                </c:pt>
                <c:pt idx="65">
                  <c:v>-4.2093989082560315</c:v>
                </c:pt>
                <c:pt idx="66">
                  <c:v>-4.6065110129265774</c:v>
                </c:pt>
                <c:pt idx="67">
                  <c:v>-5.0036231175971233</c:v>
                </c:pt>
                <c:pt idx="68">
                  <c:v>-5.4007352222676692</c:v>
                </c:pt>
                <c:pt idx="69">
                  <c:v>-5.7978473269382151</c:v>
                </c:pt>
                <c:pt idx="70">
                  <c:v>-6.1949594316087611</c:v>
                </c:pt>
                <c:pt idx="71">
                  <c:v>-6.592071536279307</c:v>
                </c:pt>
                <c:pt idx="72">
                  <c:v>-6.9891836409498529</c:v>
                </c:pt>
                <c:pt idx="73">
                  <c:v>-7.3862957456203988</c:v>
                </c:pt>
                <c:pt idx="74">
                  <c:v>-7.7834078502909447</c:v>
                </c:pt>
                <c:pt idx="75">
                  <c:v>-8.1805199549614915</c:v>
                </c:pt>
                <c:pt idx="76">
                  <c:v>-8.5776320596320375</c:v>
                </c:pt>
                <c:pt idx="77">
                  <c:v>-8.9747441643025834</c:v>
                </c:pt>
                <c:pt idx="78">
                  <c:v>-8.3718562689731293</c:v>
                </c:pt>
                <c:pt idx="79">
                  <c:v>-8.7689683736436752</c:v>
                </c:pt>
                <c:pt idx="80">
                  <c:v>-9.1660804783142211</c:v>
                </c:pt>
                <c:pt idx="81">
                  <c:v>-9.563192582984767</c:v>
                </c:pt>
                <c:pt idx="82">
                  <c:v>-9.960304687655313</c:v>
                </c:pt>
                <c:pt idx="83">
                  <c:v>-10.357416792325859</c:v>
                </c:pt>
                <c:pt idx="84">
                  <c:v>-10.754528896996405</c:v>
                </c:pt>
                <c:pt idx="85">
                  <c:v>-11.151641001666951</c:v>
                </c:pt>
                <c:pt idx="86">
                  <c:v>-11.548753106337497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B-43EE-B1FB-336902485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26464"/>
        <c:axId val="24932352"/>
      </c:lineChart>
      <c:catAx>
        <c:axId val="2492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32352"/>
        <c:crosses val="autoZero"/>
        <c:auto val="1"/>
        <c:lblAlgn val="ctr"/>
        <c:lblOffset val="100"/>
        <c:noMultiLvlLbl val="0"/>
      </c:catAx>
      <c:valAx>
        <c:axId val="2493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26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0</xdr:row>
      <xdr:rowOff>38100</xdr:rowOff>
    </xdr:from>
    <xdr:to>
      <xdr:col>12</xdr:col>
      <xdr:colOff>19050</xdr:colOff>
      <xdr:row>14</xdr:row>
      <xdr:rowOff>95250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266700</xdr:colOff>
      <xdr:row>1</xdr:row>
      <xdr:rowOff>247650</xdr:rowOff>
    </xdr:to>
    <xdr:pic>
      <xdr:nvPicPr>
        <xdr:cNvPr id="1027" name="1 Imagen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-45883"/>
        <a:stretch>
          <a:fillRect/>
        </a:stretch>
      </xdr:blipFill>
      <xdr:spPr bwMode="auto">
        <a:xfrm>
          <a:off x="0" y="0"/>
          <a:ext cx="1638300" cy="5429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61</xdr:col>
      <xdr:colOff>247650</xdr:colOff>
      <xdr:row>6</xdr:row>
      <xdr:rowOff>19050</xdr:rowOff>
    </xdr:to>
    <xdr:pic>
      <xdr:nvPicPr>
        <xdr:cNvPr id="2051" name="Picture 2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97586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65</xdr:col>
      <xdr:colOff>228600</xdr:colOff>
      <xdr:row>6</xdr:row>
      <xdr:rowOff>19050</xdr:rowOff>
    </xdr:to>
    <xdr:pic>
      <xdr:nvPicPr>
        <xdr:cNvPr id="3075" name="Picture 1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97586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65</xdr:col>
      <xdr:colOff>228600</xdr:colOff>
      <xdr:row>6</xdr:row>
      <xdr:rowOff>19050</xdr:rowOff>
    </xdr:to>
    <xdr:pic>
      <xdr:nvPicPr>
        <xdr:cNvPr id="4099" name="Picture 1">
          <a:extLst>
            <a:ext uri="{FF2B5EF4-FFF2-40B4-BE49-F238E27FC236}">
              <a16:creationId xmlns:a16="http://schemas.microsoft.com/office/drawing/2014/main" id="{00000000-0008-0000-04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97586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65</xdr:col>
      <xdr:colOff>228600</xdr:colOff>
      <xdr:row>6</xdr:row>
      <xdr:rowOff>19050</xdr:rowOff>
    </xdr:to>
    <xdr:pic>
      <xdr:nvPicPr>
        <xdr:cNvPr id="5123" name="Picture 1">
          <a:extLst>
            <a:ext uri="{FF2B5EF4-FFF2-40B4-BE49-F238E27FC236}">
              <a16:creationId xmlns:a16="http://schemas.microsoft.com/office/drawing/2014/main" id="{00000000-0008-0000-0500-00000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97586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workbookViewId="0">
      <selection activeCell="C17" sqref="C17"/>
    </sheetView>
  </sheetViews>
  <sheetFormatPr defaultColWidth="11.44140625" defaultRowHeight="14.4" x14ac:dyDescent="0.3"/>
  <sheetData>
    <row r="1" spans="1:4" ht="15" thickBot="1" x14ac:dyDescent="0.35">
      <c r="A1" s="22" t="s">
        <v>0</v>
      </c>
      <c r="B1" s="23"/>
      <c r="C1" s="24" t="s">
        <v>1</v>
      </c>
      <c r="D1" s="25" t="s">
        <v>2</v>
      </c>
    </row>
    <row r="2" spans="1:4" x14ac:dyDescent="0.3">
      <c r="A2" s="26" t="s">
        <v>3</v>
      </c>
      <c r="B2" s="27"/>
      <c r="C2" s="28"/>
      <c r="D2" s="29">
        <v>0.3</v>
      </c>
    </row>
    <row r="3" spans="1:4" x14ac:dyDescent="0.3">
      <c r="A3" s="30" t="s">
        <v>4</v>
      </c>
      <c r="B3" s="31"/>
      <c r="C3" s="32"/>
      <c r="D3" s="33">
        <v>0.5</v>
      </c>
    </row>
    <row r="4" spans="1:4" x14ac:dyDescent="0.3">
      <c r="A4" s="30" t="s">
        <v>5</v>
      </c>
      <c r="B4" s="31"/>
      <c r="C4" s="32"/>
      <c r="D4" s="33">
        <v>0.1</v>
      </c>
    </row>
    <row r="5" spans="1:4" x14ac:dyDescent="0.3">
      <c r="A5" s="30" t="s">
        <v>6</v>
      </c>
      <c r="B5" s="31"/>
      <c r="C5" s="32"/>
      <c r="D5" s="33">
        <v>0.1</v>
      </c>
    </row>
    <row r="6" spans="1:4" x14ac:dyDescent="0.3">
      <c r="A6" s="30" t="s">
        <v>7</v>
      </c>
      <c r="B6" s="31"/>
      <c r="C6" s="32" t="s">
        <v>8</v>
      </c>
      <c r="D6" s="34">
        <f>-D11/(D12+D13)</f>
        <v>-2.5932138862384448</v>
      </c>
    </row>
    <row r="7" spans="1:4" x14ac:dyDescent="0.3">
      <c r="A7" s="30" t="s">
        <v>9</v>
      </c>
      <c r="B7" s="31"/>
      <c r="C7" s="32" t="s">
        <v>10</v>
      </c>
      <c r="D7" s="34">
        <f>D10/(D12+D13)</f>
        <v>2.5932138862384448</v>
      </c>
    </row>
    <row r="8" spans="1:4" x14ac:dyDescent="0.3">
      <c r="A8" s="30" t="s">
        <v>11</v>
      </c>
      <c r="B8" s="31"/>
      <c r="C8" s="32" t="s">
        <v>12</v>
      </c>
      <c r="D8" s="33">
        <f>D13/(D12+D13)</f>
        <v>0.39711210467054597</v>
      </c>
    </row>
    <row r="9" spans="1:4" x14ac:dyDescent="0.3">
      <c r="A9" s="30" t="s">
        <v>13</v>
      </c>
      <c r="B9" s="31"/>
      <c r="C9" s="32"/>
      <c r="D9" s="33">
        <f>1-D8</f>
        <v>0.60288789532945408</v>
      </c>
    </row>
    <row r="10" spans="1:4" x14ac:dyDescent="0.3">
      <c r="A10" s="30" t="s">
        <v>14</v>
      </c>
      <c r="B10" s="31"/>
      <c r="C10" s="32" t="s">
        <v>15</v>
      </c>
      <c r="D10" s="33">
        <f>LN((1-D5)/D4)</f>
        <v>2.1972245773362196</v>
      </c>
    </row>
    <row r="11" spans="1:4" x14ac:dyDescent="0.3">
      <c r="A11" s="30" t="s">
        <v>16</v>
      </c>
      <c r="B11" s="31"/>
      <c r="C11" s="32" t="s">
        <v>17</v>
      </c>
      <c r="D11" s="33">
        <f>LN((1-D4)/D5)</f>
        <v>2.1972245773362196</v>
      </c>
    </row>
    <row r="12" spans="1:4" x14ac:dyDescent="0.3">
      <c r="A12" s="30" t="s">
        <v>18</v>
      </c>
      <c r="B12" s="31"/>
      <c r="C12" s="32" t="s">
        <v>19</v>
      </c>
      <c r="D12" s="33">
        <f>LN(D3/D2)</f>
        <v>0.51082562376599072</v>
      </c>
    </row>
    <row r="13" spans="1:4" ht="15" thickBot="1" x14ac:dyDescent="0.35">
      <c r="A13" s="35" t="s">
        <v>20</v>
      </c>
      <c r="B13" s="36"/>
      <c r="C13" s="37" t="s">
        <v>21</v>
      </c>
      <c r="D13" s="38">
        <f>LN((1-D2)/(1-D3))</f>
        <v>0.33647223662121289</v>
      </c>
    </row>
    <row r="16" spans="1:4" x14ac:dyDescent="0.3">
      <c r="A16" t="s">
        <v>22</v>
      </c>
      <c r="B16">
        <v>0</v>
      </c>
      <c r="C16" t="s">
        <v>23</v>
      </c>
    </row>
    <row r="17" spans="1:3" x14ac:dyDescent="0.3">
      <c r="A17">
        <v>-1</v>
      </c>
      <c r="B17">
        <f>D9</f>
        <v>0.60288789532945408</v>
      </c>
      <c r="C17">
        <v>1</v>
      </c>
    </row>
    <row r="18" spans="1:3" x14ac:dyDescent="0.3">
      <c r="A18">
        <v>-1</v>
      </c>
      <c r="B18">
        <f>B17+D9</f>
        <v>1.2057757906589082</v>
      </c>
      <c r="C18">
        <v>2</v>
      </c>
    </row>
    <row r="19" spans="1:3" x14ac:dyDescent="0.3">
      <c r="A19">
        <v>-1</v>
      </c>
      <c r="B19">
        <f>B18+D9</f>
        <v>1.8086636859883622</v>
      </c>
      <c r="C19">
        <v>3</v>
      </c>
    </row>
    <row r="20" spans="1:3" x14ac:dyDescent="0.3">
      <c r="A20">
        <v>1</v>
      </c>
      <c r="B20">
        <f>B19-D8</f>
        <v>1.4115515813178163</v>
      </c>
      <c r="C20">
        <v>4</v>
      </c>
    </row>
    <row r="21" spans="1:3" x14ac:dyDescent="0.3">
      <c r="A21">
        <v>1</v>
      </c>
      <c r="B21">
        <f>B20-D8</f>
        <v>1.0144394766472704</v>
      </c>
      <c r="C21">
        <v>5</v>
      </c>
    </row>
    <row r="22" spans="1:3" x14ac:dyDescent="0.3">
      <c r="A22">
        <v>-1</v>
      </c>
      <c r="B22">
        <f>B21+D9</f>
        <v>1.6173273719767245</v>
      </c>
      <c r="C22">
        <v>6</v>
      </c>
    </row>
    <row r="23" spans="1:3" x14ac:dyDescent="0.3">
      <c r="A23">
        <v>1</v>
      </c>
      <c r="B23">
        <f>B22-D8</f>
        <v>1.2202152673061786</v>
      </c>
      <c r="C23">
        <v>7</v>
      </c>
    </row>
    <row r="24" spans="1:3" x14ac:dyDescent="0.3">
      <c r="A24">
        <v>-1</v>
      </c>
      <c r="B24">
        <f>B23+D9</f>
        <v>1.8231031626356327</v>
      </c>
      <c r="C24">
        <v>8</v>
      </c>
    </row>
    <row r="25" spans="1:3" x14ac:dyDescent="0.3">
      <c r="A25">
        <v>1</v>
      </c>
      <c r="B25">
        <f>B24-D8</f>
        <v>1.4259910579650867</v>
      </c>
      <c r="C25">
        <v>9</v>
      </c>
    </row>
    <row r="26" spans="1:3" x14ac:dyDescent="0.3">
      <c r="A26">
        <v>-1</v>
      </c>
      <c r="B26">
        <f>B25+D9</f>
        <v>2.0288789532945408</v>
      </c>
      <c r="C26">
        <v>10</v>
      </c>
    </row>
    <row r="27" spans="1:3" x14ac:dyDescent="0.3">
      <c r="A27">
        <v>1</v>
      </c>
      <c r="B27">
        <f>B26-D8</f>
        <v>1.6317668486239949</v>
      </c>
      <c r="C27">
        <v>11</v>
      </c>
    </row>
    <row r="28" spans="1:3" x14ac:dyDescent="0.3">
      <c r="A28">
        <v>1</v>
      </c>
      <c r="B28">
        <f>B27-D8</f>
        <v>1.234654743953449</v>
      </c>
      <c r="C28">
        <v>12</v>
      </c>
    </row>
    <row r="29" spans="1:3" x14ac:dyDescent="0.3">
      <c r="A29">
        <v>-1</v>
      </c>
      <c r="B29">
        <f>B28+D9</f>
        <v>1.8375426392829031</v>
      </c>
      <c r="C29">
        <v>13</v>
      </c>
    </row>
    <row r="30" spans="1:3" x14ac:dyDescent="0.3">
      <c r="A30">
        <v>-1</v>
      </c>
      <c r="B30">
        <f>B29+D9</f>
        <v>2.4404305346123571</v>
      </c>
      <c r="C30">
        <v>14</v>
      </c>
    </row>
    <row r="31" spans="1:3" x14ac:dyDescent="0.3">
      <c r="A31">
        <v>-1</v>
      </c>
      <c r="B31">
        <f>B30+D9</f>
        <v>3.0433184299418112</v>
      </c>
      <c r="C31">
        <v>15</v>
      </c>
    </row>
    <row r="32" spans="1:3" x14ac:dyDescent="0.3">
      <c r="A32">
        <v>1</v>
      </c>
      <c r="B32">
        <f>B31-D8</f>
        <v>2.6462063252712653</v>
      </c>
      <c r="C32">
        <v>16</v>
      </c>
    </row>
    <row r="33" spans="1:3" x14ac:dyDescent="0.3">
      <c r="A33">
        <v>-1</v>
      </c>
      <c r="B33">
        <f>B32+D9</f>
        <v>3.2490942206007194</v>
      </c>
      <c r="C33">
        <v>17</v>
      </c>
    </row>
    <row r="34" spans="1:3" x14ac:dyDescent="0.3">
      <c r="A34">
        <v>1</v>
      </c>
      <c r="B34">
        <f>B33-D8</f>
        <v>2.8519821159301735</v>
      </c>
      <c r="C34">
        <v>18</v>
      </c>
    </row>
    <row r="35" spans="1:3" x14ac:dyDescent="0.3">
      <c r="A35">
        <v>1</v>
      </c>
      <c r="B35">
        <f>B34-D8</f>
        <v>2.4548700112596276</v>
      </c>
      <c r="C35">
        <v>19</v>
      </c>
    </row>
    <row r="36" spans="1:3" x14ac:dyDescent="0.3">
      <c r="A36">
        <v>-1</v>
      </c>
      <c r="B36">
        <f>B35+D9</f>
        <v>3.0577579065890816</v>
      </c>
      <c r="C36">
        <v>20</v>
      </c>
    </row>
    <row r="37" spans="1:3" x14ac:dyDescent="0.3">
      <c r="A37">
        <v>-1</v>
      </c>
      <c r="B37">
        <f>B36+D9</f>
        <v>3.6606458019185357</v>
      </c>
      <c r="C37">
        <v>21</v>
      </c>
    </row>
    <row r="38" spans="1:3" x14ac:dyDescent="0.3">
      <c r="A38">
        <v>1</v>
      </c>
      <c r="B38">
        <f>B37-D8</f>
        <v>3.2635336972479898</v>
      </c>
      <c r="C38">
        <v>22</v>
      </c>
    </row>
    <row r="39" spans="1:3" x14ac:dyDescent="0.3">
      <c r="A39">
        <v>-1</v>
      </c>
      <c r="B39">
        <f>B38+D9</f>
        <v>3.8664215925774439</v>
      </c>
      <c r="C39">
        <v>23</v>
      </c>
    </row>
    <row r="40" spans="1:3" x14ac:dyDescent="0.3">
      <c r="A40">
        <v>1</v>
      </c>
      <c r="B40">
        <f>B39-D8</f>
        <v>3.469309487906898</v>
      </c>
      <c r="C40">
        <v>24</v>
      </c>
    </row>
    <row r="41" spans="1:3" x14ac:dyDescent="0.3">
      <c r="A41">
        <v>1</v>
      </c>
      <c r="B41">
        <f>B40-D8</f>
        <v>3.0721973832363521</v>
      </c>
      <c r="C41">
        <v>25</v>
      </c>
    </row>
    <row r="42" spans="1:3" x14ac:dyDescent="0.3">
      <c r="A42">
        <v>-1</v>
      </c>
      <c r="B42">
        <f>B41+D9</f>
        <v>3.6750852785658061</v>
      </c>
      <c r="C42">
        <v>26</v>
      </c>
    </row>
    <row r="43" spans="1:3" x14ac:dyDescent="0.3">
      <c r="A43">
        <v>1</v>
      </c>
      <c r="B43">
        <f>B42-D8</f>
        <v>3.2779731738952602</v>
      </c>
      <c r="C43">
        <v>27</v>
      </c>
    </row>
    <row r="44" spans="1:3" x14ac:dyDescent="0.3">
      <c r="A44">
        <v>1</v>
      </c>
      <c r="B44">
        <f>B43-D8</f>
        <v>2.8808610692247143</v>
      </c>
      <c r="C44">
        <v>28</v>
      </c>
    </row>
    <row r="45" spans="1:3" x14ac:dyDescent="0.3">
      <c r="A45">
        <v>-1</v>
      </c>
      <c r="B45">
        <f>B44+D9</f>
        <v>3.4837489645541684</v>
      </c>
      <c r="C45">
        <v>29</v>
      </c>
    </row>
    <row r="46" spans="1:3" x14ac:dyDescent="0.3">
      <c r="A46">
        <v>1</v>
      </c>
      <c r="B46">
        <f>B45-D8</f>
        <v>3.0866368598836225</v>
      </c>
      <c r="C46">
        <v>30</v>
      </c>
    </row>
    <row r="47" spans="1:3" x14ac:dyDescent="0.3">
      <c r="A47">
        <v>-1</v>
      </c>
      <c r="B47">
        <f>B46+D9</f>
        <v>3.6895247552130765</v>
      </c>
      <c r="C47">
        <f>C46+1</f>
        <v>31</v>
      </c>
    </row>
    <row r="48" spans="1:3" x14ac:dyDescent="0.3">
      <c r="A48">
        <v>1</v>
      </c>
      <c r="B48">
        <f>B47-D8</f>
        <v>3.2924126505425306</v>
      </c>
      <c r="C48">
        <f>C47+1</f>
        <v>32</v>
      </c>
    </row>
    <row r="49" spans="1:3" x14ac:dyDescent="0.3">
      <c r="A49">
        <v>1</v>
      </c>
      <c r="B49">
        <f>B48-D8</f>
        <v>2.8953005458719847</v>
      </c>
      <c r="C49">
        <f t="shared" ref="C49:C103" si="0">C48+1</f>
        <v>33</v>
      </c>
    </row>
    <row r="50" spans="1:3" x14ac:dyDescent="0.3">
      <c r="A50">
        <v>1</v>
      </c>
      <c r="B50">
        <f>B49-D8</f>
        <v>2.4981884412014388</v>
      </c>
      <c r="C50">
        <f t="shared" si="0"/>
        <v>34</v>
      </c>
    </row>
    <row r="51" spans="1:3" x14ac:dyDescent="0.3">
      <c r="A51">
        <v>-1</v>
      </c>
      <c r="B51">
        <f>B50+D9</f>
        <v>3.1010763365308929</v>
      </c>
      <c r="C51">
        <f t="shared" si="0"/>
        <v>35</v>
      </c>
    </row>
    <row r="52" spans="1:3" x14ac:dyDescent="0.3">
      <c r="A52">
        <v>-1</v>
      </c>
      <c r="B52">
        <f>B51+D9</f>
        <v>3.703964231860347</v>
      </c>
      <c r="C52">
        <f t="shared" si="0"/>
        <v>36</v>
      </c>
    </row>
    <row r="53" spans="1:3" x14ac:dyDescent="0.3">
      <c r="A53">
        <v>1</v>
      </c>
      <c r="B53">
        <f>B52-D8</f>
        <v>3.306852127189801</v>
      </c>
      <c r="C53">
        <f t="shared" si="0"/>
        <v>37</v>
      </c>
    </row>
    <row r="54" spans="1:3" x14ac:dyDescent="0.3">
      <c r="A54">
        <v>1</v>
      </c>
      <c r="B54">
        <f>B53-D8</f>
        <v>2.9097400225192551</v>
      </c>
      <c r="C54">
        <f t="shared" si="0"/>
        <v>38</v>
      </c>
    </row>
    <row r="55" spans="1:3" x14ac:dyDescent="0.3">
      <c r="A55">
        <v>1</v>
      </c>
      <c r="B55">
        <f>B54-D8</f>
        <v>2.5126279178487092</v>
      </c>
      <c r="C55">
        <f t="shared" si="0"/>
        <v>39</v>
      </c>
    </row>
    <row r="56" spans="1:3" x14ac:dyDescent="0.3">
      <c r="A56">
        <v>1</v>
      </c>
      <c r="B56">
        <f>B55-D8</f>
        <v>2.1155158131781633</v>
      </c>
      <c r="C56">
        <f t="shared" si="0"/>
        <v>40</v>
      </c>
    </row>
    <row r="57" spans="1:3" x14ac:dyDescent="0.3">
      <c r="A57">
        <v>1</v>
      </c>
      <c r="B57">
        <f>B56-D8</f>
        <v>1.7184037085076174</v>
      </c>
      <c r="C57">
        <f t="shared" si="0"/>
        <v>41</v>
      </c>
    </row>
    <row r="58" spans="1:3" x14ac:dyDescent="0.3">
      <c r="A58">
        <v>1</v>
      </c>
      <c r="B58">
        <f>B57-D8</f>
        <v>1.3212916038370714</v>
      </c>
      <c r="C58">
        <f t="shared" si="0"/>
        <v>42</v>
      </c>
    </row>
    <row r="59" spans="1:3" x14ac:dyDescent="0.3">
      <c r="A59">
        <v>1</v>
      </c>
      <c r="B59">
        <f>B58-D8</f>
        <v>0.92417949916652553</v>
      </c>
      <c r="C59">
        <f t="shared" si="0"/>
        <v>43</v>
      </c>
    </row>
    <row r="60" spans="1:3" x14ac:dyDescent="0.3">
      <c r="A60">
        <v>1</v>
      </c>
      <c r="B60">
        <f>B59-D8</f>
        <v>0.52706739449597961</v>
      </c>
      <c r="C60">
        <f t="shared" si="0"/>
        <v>44</v>
      </c>
    </row>
    <row r="61" spans="1:3" x14ac:dyDescent="0.3">
      <c r="A61">
        <v>1</v>
      </c>
      <c r="B61">
        <f>B60-D8</f>
        <v>0.12995528982543364</v>
      </c>
      <c r="C61">
        <f t="shared" si="0"/>
        <v>45</v>
      </c>
    </row>
    <row r="62" spans="1:3" x14ac:dyDescent="0.3">
      <c r="A62">
        <v>-1</v>
      </c>
      <c r="B62">
        <f>B61+D9</f>
        <v>0.73284318515488778</v>
      </c>
      <c r="C62">
        <f t="shared" si="0"/>
        <v>46</v>
      </c>
    </row>
    <row r="63" spans="1:3" x14ac:dyDescent="0.3">
      <c r="A63">
        <v>-1</v>
      </c>
      <c r="B63">
        <f>B62+D9</f>
        <v>1.3357310804843419</v>
      </c>
      <c r="C63">
        <f t="shared" si="0"/>
        <v>47</v>
      </c>
    </row>
    <row r="64" spans="1:3" x14ac:dyDescent="0.3">
      <c r="A64">
        <v>1</v>
      </c>
      <c r="B64">
        <f>B63-D8</f>
        <v>0.93861897581379594</v>
      </c>
      <c r="C64">
        <f t="shared" si="0"/>
        <v>48</v>
      </c>
    </row>
    <row r="65" spans="1:3" x14ac:dyDescent="0.3">
      <c r="A65">
        <v>1</v>
      </c>
      <c r="B65">
        <f>B64-D8</f>
        <v>0.54150687114325002</v>
      </c>
      <c r="C65">
        <f t="shared" si="0"/>
        <v>49</v>
      </c>
    </row>
    <row r="66" spans="1:3" x14ac:dyDescent="0.3">
      <c r="A66">
        <v>1</v>
      </c>
      <c r="B66">
        <f>B65-D8</f>
        <v>0.14439476647270405</v>
      </c>
      <c r="C66">
        <f t="shared" si="0"/>
        <v>50</v>
      </c>
    </row>
    <row r="67" spans="1:3" x14ac:dyDescent="0.3">
      <c r="A67">
        <v>1</v>
      </c>
      <c r="B67">
        <f>B66-D8</f>
        <v>-0.25271733819784192</v>
      </c>
      <c r="C67">
        <f t="shared" si="0"/>
        <v>51</v>
      </c>
    </row>
    <row r="68" spans="1:3" x14ac:dyDescent="0.3">
      <c r="A68">
        <v>1</v>
      </c>
      <c r="B68">
        <f>B67-D8</f>
        <v>-0.64982944286838795</v>
      </c>
      <c r="C68">
        <f t="shared" si="0"/>
        <v>52</v>
      </c>
    </row>
    <row r="69" spans="1:3" x14ac:dyDescent="0.3">
      <c r="A69">
        <v>1</v>
      </c>
      <c r="B69">
        <f>B68-D8</f>
        <v>-1.0469415475389339</v>
      </c>
      <c r="C69">
        <f t="shared" si="0"/>
        <v>53</v>
      </c>
    </row>
    <row r="70" spans="1:3" x14ac:dyDescent="0.3">
      <c r="A70">
        <v>-1</v>
      </c>
      <c r="B70">
        <f>B69+D9</f>
        <v>-0.44405365220947979</v>
      </c>
      <c r="C70">
        <f t="shared" si="0"/>
        <v>54</v>
      </c>
    </row>
    <row r="71" spans="1:3" x14ac:dyDescent="0.3">
      <c r="A71">
        <v>1</v>
      </c>
      <c r="B71">
        <f>B70-D8</f>
        <v>-0.84116575688002571</v>
      </c>
      <c r="C71">
        <f t="shared" si="0"/>
        <v>55</v>
      </c>
    </row>
    <row r="72" spans="1:3" x14ac:dyDescent="0.3">
      <c r="A72">
        <v>1</v>
      </c>
      <c r="B72">
        <f>B71-D8</f>
        <v>-1.2382778615505716</v>
      </c>
      <c r="C72">
        <f t="shared" si="0"/>
        <v>56</v>
      </c>
    </row>
    <row r="73" spans="1:3" x14ac:dyDescent="0.3">
      <c r="A73">
        <v>1</v>
      </c>
      <c r="B73">
        <f>B72-D8</f>
        <v>-1.6353899662211175</v>
      </c>
      <c r="C73">
        <f t="shared" si="0"/>
        <v>57</v>
      </c>
    </row>
    <row r="74" spans="1:3" x14ac:dyDescent="0.3">
      <c r="A74">
        <v>1</v>
      </c>
      <c r="B74">
        <f>B73-D8</f>
        <v>-2.0325020708916637</v>
      </c>
      <c r="C74">
        <f t="shared" si="0"/>
        <v>58</v>
      </c>
    </row>
    <row r="75" spans="1:3" x14ac:dyDescent="0.3">
      <c r="A75">
        <v>1</v>
      </c>
      <c r="B75">
        <f>B74-D8</f>
        <v>-2.4296141755622096</v>
      </c>
      <c r="C75">
        <f t="shared" si="0"/>
        <v>59</v>
      </c>
    </row>
    <row r="76" spans="1:3" x14ac:dyDescent="0.3">
      <c r="A76">
        <v>1</v>
      </c>
      <c r="B76">
        <f>B75-D8</f>
        <v>-2.8267262802327555</v>
      </c>
      <c r="C76">
        <f t="shared" si="0"/>
        <v>60</v>
      </c>
    </row>
    <row r="77" spans="1:3" x14ac:dyDescent="0.3">
      <c r="A77">
        <v>-1</v>
      </c>
      <c r="B77">
        <f>B76+D9</f>
        <v>-2.2238383849033014</v>
      </c>
      <c r="C77">
        <f t="shared" si="0"/>
        <v>61</v>
      </c>
    </row>
    <row r="78" spans="1:3" x14ac:dyDescent="0.3">
      <c r="A78">
        <v>1</v>
      </c>
      <c r="B78">
        <f>B77-D8</f>
        <v>-2.6209504895738474</v>
      </c>
      <c r="C78">
        <f t="shared" si="0"/>
        <v>62</v>
      </c>
    </row>
    <row r="79" spans="1:3" x14ac:dyDescent="0.3">
      <c r="A79">
        <v>1</v>
      </c>
      <c r="B79">
        <f>B78-D8</f>
        <v>-3.0180625942443933</v>
      </c>
      <c r="C79">
        <f t="shared" si="0"/>
        <v>63</v>
      </c>
    </row>
    <row r="80" spans="1:3" x14ac:dyDescent="0.3">
      <c r="A80">
        <v>1</v>
      </c>
      <c r="B80">
        <f>B79-D8</f>
        <v>-3.4151746989149392</v>
      </c>
      <c r="C80">
        <f t="shared" si="0"/>
        <v>64</v>
      </c>
    </row>
    <row r="81" spans="1:3" x14ac:dyDescent="0.3">
      <c r="A81">
        <v>1</v>
      </c>
      <c r="B81">
        <f>B80-D8</f>
        <v>-3.8122868035854851</v>
      </c>
      <c r="C81">
        <f t="shared" si="0"/>
        <v>65</v>
      </c>
    </row>
    <row r="82" spans="1:3" x14ac:dyDescent="0.3">
      <c r="A82">
        <v>1</v>
      </c>
      <c r="B82">
        <f>B81-D8</f>
        <v>-4.2093989082560315</v>
      </c>
      <c r="C82">
        <f t="shared" si="0"/>
        <v>66</v>
      </c>
    </row>
    <row r="83" spans="1:3" x14ac:dyDescent="0.3">
      <c r="A83">
        <v>1</v>
      </c>
      <c r="B83">
        <f>B82-D8</f>
        <v>-4.6065110129265774</v>
      </c>
      <c r="C83">
        <f t="shared" si="0"/>
        <v>67</v>
      </c>
    </row>
    <row r="84" spans="1:3" x14ac:dyDescent="0.3">
      <c r="A84">
        <v>1</v>
      </c>
      <c r="B84">
        <f>B83-D8</f>
        <v>-5.0036231175971233</v>
      </c>
      <c r="C84">
        <f t="shared" si="0"/>
        <v>68</v>
      </c>
    </row>
    <row r="85" spans="1:3" x14ac:dyDescent="0.3">
      <c r="A85">
        <v>1</v>
      </c>
      <c r="B85">
        <f>B84-D8</f>
        <v>-5.4007352222676692</v>
      </c>
      <c r="C85">
        <f t="shared" si="0"/>
        <v>69</v>
      </c>
    </row>
    <row r="86" spans="1:3" x14ac:dyDescent="0.3">
      <c r="A86">
        <v>1</v>
      </c>
      <c r="B86">
        <f>B85-D8</f>
        <v>-5.7978473269382151</v>
      </c>
      <c r="C86">
        <f t="shared" si="0"/>
        <v>70</v>
      </c>
    </row>
    <row r="87" spans="1:3" x14ac:dyDescent="0.3">
      <c r="A87">
        <v>1</v>
      </c>
      <c r="B87">
        <f>B86-D8</f>
        <v>-6.1949594316087611</v>
      </c>
      <c r="C87">
        <f t="shared" si="0"/>
        <v>71</v>
      </c>
    </row>
    <row r="88" spans="1:3" x14ac:dyDescent="0.3">
      <c r="A88">
        <v>1</v>
      </c>
      <c r="B88">
        <f>B87-D8</f>
        <v>-6.592071536279307</v>
      </c>
      <c r="C88">
        <f t="shared" si="0"/>
        <v>72</v>
      </c>
    </row>
    <row r="89" spans="1:3" x14ac:dyDescent="0.3">
      <c r="A89">
        <v>1</v>
      </c>
      <c r="B89">
        <f>B88-D8</f>
        <v>-6.9891836409498529</v>
      </c>
      <c r="C89">
        <f t="shared" si="0"/>
        <v>73</v>
      </c>
    </row>
    <row r="90" spans="1:3" x14ac:dyDescent="0.3">
      <c r="A90">
        <v>1</v>
      </c>
      <c r="B90">
        <f>B89-D8</f>
        <v>-7.3862957456203988</v>
      </c>
      <c r="C90">
        <f t="shared" si="0"/>
        <v>74</v>
      </c>
    </row>
    <row r="91" spans="1:3" x14ac:dyDescent="0.3">
      <c r="A91">
        <v>1</v>
      </c>
      <c r="B91">
        <f>B90-D8</f>
        <v>-7.7834078502909447</v>
      </c>
      <c r="C91">
        <f t="shared" si="0"/>
        <v>75</v>
      </c>
    </row>
    <row r="92" spans="1:3" x14ac:dyDescent="0.3">
      <c r="A92">
        <v>1</v>
      </c>
      <c r="B92">
        <f>B91-D8</f>
        <v>-8.1805199549614915</v>
      </c>
      <c r="C92">
        <f t="shared" si="0"/>
        <v>76</v>
      </c>
    </row>
    <row r="93" spans="1:3" x14ac:dyDescent="0.3">
      <c r="A93">
        <v>1</v>
      </c>
      <c r="B93">
        <f>B92-D8</f>
        <v>-8.5776320596320375</v>
      </c>
      <c r="C93">
        <f t="shared" si="0"/>
        <v>77</v>
      </c>
    </row>
    <row r="94" spans="1:3" x14ac:dyDescent="0.3">
      <c r="A94">
        <v>1</v>
      </c>
      <c r="B94">
        <f>B93-D8</f>
        <v>-8.9747441643025834</v>
      </c>
      <c r="C94">
        <f t="shared" si="0"/>
        <v>78</v>
      </c>
    </row>
    <row r="95" spans="1:3" x14ac:dyDescent="0.3">
      <c r="A95">
        <v>-1</v>
      </c>
      <c r="B95">
        <f>B94+D9</f>
        <v>-8.3718562689731293</v>
      </c>
      <c r="C95">
        <f t="shared" si="0"/>
        <v>79</v>
      </c>
    </row>
    <row r="96" spans="1:3" x14ac:dyDescent="0.3">
      <c r="A96">
        <v>1</v>
      </c>
      <c r="B96">
        <f>B95-D8</f>
        <v>-8.7689683736436752</v>
      </c>
      <c r="C96">
        <f t="shared" si="0"/>
        <v>80</v>
      </c>
    </row>
    <row r="97" spans="1:3" x14ac:dyDescent="0.3">
      <c r="A97">
        <v>1</v>
      </c>
      <c r="B97">
        <f>B96-D8</f>
        <v>-9.1660804783142211</v>
      </c>
      <c r="C97">
        <f t="shared" si="0"/>
        <v>81</v>
      </c>
    </row>
    <row r="98" spans="1:3" x14ac:dyDescent="0.3">
      <c r="A98">
        <v>1</v>
      </c>
      <c r="B98">
        <f>B97-D8</f>
        <v>-9.563192582984767</v>
      </c>
      <c r="C98">
        <f t="shared" si="0"/>
        <v>82</v>
      </c>
    </row>
    <row r="99" spans="1:3" x14ac:dyDescent="0.3">
      <c r="A99">
        <v>1</v>
      </c>
      <c r="B99">
        <f>B98-D8</f>
        <v>-9.960304687655313</v>
      </c>
      <c r="C99">
        <f t="shared" si="0"/>
        <v>83</v>
      </c>
    </row>
    <row r="100" spans="1:3" x14ac:dyDescent="0.3">
      <c r="A100">
        <v>1</v>
      </c>
      <c r="B100">
        <f>B99-D8</f>
        <v>-10.357416792325859</v>
      </c>
      <c r="C100">
        <f t="shared" si="0"/>
        <v>84</v>
      </c>
    </row>
    <row r="101" spans="1:3" x14ac:dyDescent="0.3">
      <c r="A101">
        <v>1</v>
      </c>
      <c r="B101">
        <f>B100-D8</f>
        <v>-10.754528896996405</v>
      </c>
      <c r="C101">
        <f t="shared" si="0"/>
        <v>85</v>
      </c>
    </row>
    <row r="102" spans="1:3" x14ac:dyDescent="0.3">
      <c r="A102">
        <v>1</v>
      </c>
      <c r="B102">
        <f>B101-D8</f>
        <v>-11.151641001666951</v>
      </c>
      <c r="C102">
        <f t="shared" si="0"/>
        <v>86</v>
      </c>
    </row>
    <row r="103" spans="1:3" x14ac:dyDescent="0.3">
      <c r="A103">
        <v>1</v>
      </c>
      <c r="B103">
        <f>B102-D8</f>
        <v>-11.548753106337497</v>
      </c>
      <c r="C103">
        <f t="shared" si="0"/>
        <v>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88"/>
  <sheetViews>
    <sheetView tabSelected="1" workbookViewId="0">
      <selection activeCell="P7" sqref="P7"/>
    </sheetView>
  </sheetViews>
  <sheetFormatPr defaultColWidth="11.44140625" defaultRowHeight="14.4" x14ac:dyDescent="0.3"/>
  <cols>
    <col min="1" max="1" width="6.6640625" customWidth="1"/>
    <col min="2" max="2" width="4.5546875" customWidth="1"/>
    <col min="3" max="3" width="5" customWidth="1"/>
    <col min="4" max="4" width="4.33203125" customWidth="1"/>
    <col min="5" max="5" width="4.109375" customWidth="1"/>
    <col min="6" max="6" width="52.88671875" customWidth="1"/>
    <col min="7" max="7" width="4.44140625" customWidth="1"/>
    <col min="8" max="8" width="3.109375" customWidth="1"/>
    <col min="9" max="9" width="4.6640625" customWidth="1"/>
    <col min="10" max="10" width="3.109375" customWidth="1"/>
    <col min="11" max="11" width="3.88671875" customWidth="1"/>
    <col min="12" max="12" width="4.6640625" customWidth="1"/>
    <col min="13" max="13" width="4.5546875" customWidth="1"/>
    <col min="14" max="14" width="2.88671875" customWidth="1"/>
    <col min="15" max="15" width="4.109375" customWidth="1"/>
    <col min="16" max="16" width="3" customWidth="1"/>
    <col min="17" max="17" width="4" customWidth="1"/>
    <col min="18" max="18" width="12.44140625" customWidth="1"/>
    <col min="19" max="19" width="13.44140625" customWidth="1"/>
  </cols>
  <sheetData>
    <row r="1" spans="1:19" ht="23.25" customHeight="1" x14ac:dyDescent="0.3">
      <c r="A1" s="1"/>
      <c r="B1" s="2"/>
      <c r="C1" s="2"/>
      <c r="D1" s="2"/>
      <c r="E1" s="2"/>
      <c r="F1" s="40" t="s">
        <v>24</v>
      </c>
      <c r="G1" s="3" t="s">
        <v>25</v>
      </c>
      <c r="H1" s="2"/>
      <c r="I1" s="2"/>
      <c r="J1" s="2"/>
      <c r="K1" s="2"/>
      <c r="L1" s="2"/>
      <c r="M1" s="2"/>
      <c r="N1" s="2"/>
      <c r="O1" s="4"/>
    </row>
    <row r="2" spans="1:19" ht="19.5" customHeight="1" x14ac:dyDescent="0.3">
      <c r="A2" s="5"/>
      <c r="B2" s="6"/>
      <c r="C2" s="6"/>
      <c r="D2" s="6"/>
      <c r="E2" s="6"/>
      <c r="F2" s="40"/>
      <c r="G2" s="7" t="s">
        <v>26</v>
      </c>
      <c r="H2" s="8"/>
      <c r="I2" s="8"/>
      <c r="J2" s="8"/>
      <c r="K2" s="8"/>
      <c r="L2" s="8"/>
      <c r="M2" s="8"/>
      <c r="N2" s="8"/>
      <c r="O2" s="9"/>
    </row>
    <row r="3" spans="1:19" ht="20.25" customHeight="1" x14ac:dyDescent="0.3">
      <c r="A3" s="41" t="s">
        <v>27</v>
      </c>
      <c r="B3" s="41"/>
      <c r="C3" s="41"/>
      <c r="D3" s="41"/>
      <c r="E3" s="41"/>
      <c r="F3" s="42" t="s">
        <v>28</v>
      </c>
      <c r="G3" s="10" t="s">
        <v>29</v>
      </c>
      <c r="H3" s="6"/>
      <c r="I3" s="6"/>
      <c r="J3" s="6"/>
      <c r="K3" s="6"/>
      <c r="L3" s="6"/>
      <c r="M3" s="6"/>
      <c r="N3" s="6"/>
      <c r="O3" s="11"/>
    </row>
    <row r="4" spans="1:19" x14ac:dyDescent="0.3">
      <c r="A4" s="41"/>
      <c r="B4" s="41"/>
      <c r="C4" s="41"/>
      <c r="D4" s="41"/>
      <c r="E4" s="41"/>
      <c r="F4" s="42"/>
      <c r="G4" s="12"/>
      <c r="H4" s="12"/>
      <c r="I4" s="12"/>
      <c r="J4" s="12"/>
      <c r="K4" s="12"/>
      <c r="L4" s="12"/>
      <c r="M4" s="6"/>
      <c r="N4" s="6"/>
      <c r="O4" s="11"/>
    </row>
    <row r="5" spans="1:19" x14ac:dyDescent="0.3">
      <c r="A5" s="41"/>
      <c r="B5" s="41"/>
      <c r="C5" s="41"/>
      <c r="D5" s="41"/>
      <c r="E5" s="41"/>
      <c r="F5" s="42"/>
      <c r="G5" s="8"/>
      <c r="H5" s="8"/>
      <c r="I5" s="8"/>
      <c r="J5" s="8"/>
      <c r="K5" s="8"/>
      <c r="L5" s="8"/>
      <c r="M5" s="8"/>
      <c r="N5" s="8"/>
      <c r="O5" s="9"/>
    </row>
    <row r="7" spans="1:19" x14ac:dyDescent="0.3">
      <c r="A7" s="13" t="s">
        <v>30</v>
      </c>
      <c r="B7" s="14" t="s">
        <v>31</v>
      </c>
      <c r="C7" s="14" t="s">
        <v>32</v>
      </c>
      <c r="D7" s="14" t="s">
        <v>33</v>
      </c>
      <c r="E7" s="14" t="s">
        <v>34</v>
      </c>
      <c r="F7" s="15" t="s">
        <v>35</v>
      </c>
      <c r="G7" s="15" t="s">
        <v>312</v>
      </c>
      <c r="H7" s="15" t="s">
        <v>311</v>
      </c>
      <c r="I7" s="15" t="s">
        <v>313</v>
      </c>
      <c r="J7" s="15" t="s">
        <v>314</v>
      </c>
      <c r="K7" s="15" t="s">
        <v>315</v>
      </c>
      <c r="L7" s="15" t="s">
        <v>37</v>
      </c>
      <c r="M7" s="15" t="s">
        <v>38</v>
      </c>
      <c r="N7" s="15" t="s">
        <v>316</v>
      </c>
      <c r="O7" s="15" t="s">
        <v>39</v>
      </c>
      <c r="P7" s="15" t="s">
        <v>317</v>
      </c>
      <c r="Q7" s="15" t="s">
        <v>39</v>
      </c>
      <c r="R7" s="16" t="s">
        <v>40</v>
      </c>
      <c r="S7" s="16" t="s">
        <v>41</v>
      </c>
    </row>
    <row r="8" spans="1:19" x14ac:dyDescent="0.3">
      <c r="A8" s="39">
        <v>11010</v>
      </c>
      <c r="B8" t="s">
        <v>42</v>
      </c>
      <c r="C8">
        <v>50</v>
      </c>
      <c r="D8">
        <v>2</v>
      </c>
      <c r="E8">
        <v>0</v>
      </c>
      <c r="F8" t="s">
        <v>43</v>
      </c>
      <c r="G8" t="s">
        <v>44</v>
      </c>
      <c r="H8">
        <v>0</v>
      </c>
      <c r="R8" t="s">
        <v>45</v>
      </c>
    </row>
    <row r="9" spans="1:19" x14ac:dyDescent="0.3">
      <c r="A9" s="39">
        <v>11010</v>
      </c>
      <c r="B9" t="s">
        <v>42</v>
      </c>
      <c r="C9">
        <v>40</v>
      </c>
      <c r="D9">
        <v>2</v>
      </c>
      <c r="E9">
        <v>1</v>
      </c>
      <c r="F9" t="s">
        <v>46</v>
      </c>
      <c r="G9" t="s">
        <v>44</v>
      </c>
      <c r="H9">
        <v>0</v>
      </c>
      <c r="R9" t="s">
        <v>47</v>
      </c>
    </row>
    <row r="10" spans="1:19" x14ac:dyDescent="0.3">
      <c r="A10" s="39">
        <v>41010</v>
      </c>
      <c r="B10" t="s">
        <v>42</v>
      </c>
      <c r="C10">
        <v>46</v>
      </c>
      <c r="D10">
        <v>2</v>
      </c>
      <c r="E10">
        <v>0</v>
      </c>
      <c r="F10" t="s">
        <v>48</v>
      </c>
      <c r="G10" t="s">
        <v>49</v>
      </c>
      <c r="K10">
        <v>0</v>
      </c>
      <c r="R10" t="s">
        <v>50</v>
      </c>
    </row>
    <row r="11" spans="1:19" x14ac:dyDescent="0.3">
      <c r="A11" s="39">
        <v>51010</v>
      </c>
      <c r="B11" t="s">
        <v>42</v>
      </c>
      <c r="C11">
        <v>50</v>
      </c>
      <c r="D11">
        <v>3</v>
      </c>
      <c r="E11">
        <v>0</v>
      </c>
      <c r="F11" t="s">
        <v>51</v>
      </c>
      <c r="G11" t="s">
        <v>49</v>
      </c>
      <c r="K11">
        <v>-1</v>
      </c>
      <c r="R11" t="s">
        <v>52</v>
      </c>
    </row>
    <row r="12" spans="1:19" x14ac:dyDescent="0.3">
      <c r="A12" s="39">
        <v>51010</v>
      </c>
      <c r="B12" t="s">
        <v>42</v>
      </c>
      <c r="C12">
        <v>34</v>
      </c>
      <c r="D12">
        <v>1</v>
      </c>
      <c r="E12">
        <v>0</v>
      </c>
      <c r="F12" t="s">
        <v>53</v>
      </c>
      <c r="G12" t="s">
        <v>49</v>
      </c>
      <c r="R12" t="s">
        <v>54</v>
      </c>
    </row>
    <row r="13" spans="1:19" x14ac:dyDescent="0.3">
      <c r="A13" s="39">
        <v>51010</v>
      </c>
      <c r="B13" t="s">
        <v>42</v>
      </c>
      <c r="C13">
        <v>41</v>
      </c>
      <c r="D13">
        <v>2</v>
      </c>
      <c r="E13">
        <v>0</v>
      </c>
      <c r="F13" t="s">
        <v>55</v>
      </c>
      <c r="G13" t="s">
        <v>49</v>
      </c>
      <c r="K13">
        <v>0</v>
      </c>
      <c r="R13" t="s">
        <v>52</v>
      </c>
    </row>
    <row r="14" spans="1:19" x14ac:dyDescent="0.3">
      <c r="A14" s="39">
        <v>51010</v>
      </c>
      <c r="B14" t="s">
        <v>42</v>
      </c>
      <c r="C14">
        <v>19</v>
      </c>
      <c r="D14">
        <v>1</v>
      </c>
      <c r="E14">
        <v>0</v>
      </c>
      <c r="F14" t="s">
        <v>56</v>
      </c>
      <c r="G14" t="s">
        <v>49</v>
      </c>
      <c r="R14" t="s">
        <v>54</v>
      </c>
      <c r="S14" t="s">
        <v>57</v>
      </c>
    </row>
    <row r="15" spans="1:19" x14ac:dyDescent="0.3">
      <c r="A15" s="39">
        <v>61010</v>
      </c>
      <c r="B15" t="s">
        <v>42</v>
      </c>
      <c r="C15">
        <v>29</v>
      </c>
      <c r="D15">
        <v>2</v>
      </c>
      <c r="E15">
        <v>0</v>
      </c>
      <c r="F15" t="s">
        <v>58</v>
      </c>
      <c r="G15" t="s">
        <v>49</v>
      </c>
      <c r="M15">
        <v>1</v>
      </c>
      <c r="R15" t="s">
        <v>59</v>
      </c>
    </row>
    <row r="16" spans="1:19" x14ac:dyDescent="0.3">
      <c r="A16" s="39">
        <v>61010</v>
      </c>
      <c r="B16" t="s">
        <v>42</v>
      </c>
      <c r="C16">
        <v>19</v>
      </c>
      <c r="D16">
        <v>3</v>
      </c>
      <c r="E16">
        <v>0</v>
      </c>
      <c r="F16" t="s">
        <v>58</v>
      </c>
      <c r="G16" t="s">
        <v>49</v>
      </c>
      <c r="K16">
        <v>0</v>
      </c>
      <c r="R16" t="s">
        <v>59</v>
      </c>
    </row>
    <row r="17" spans="1:19" x14ac:dyDescent="0.3">
      <c r="A17" s="39">
        <v>61010</v>
      </c>
      <c r="B17" t="s">
        <v>42</v>
      </c>
      <c r="C17">
        <v>51</v>
      </c>
      <c r="D17">
        <v>2</v>
      </c>
      <c r="E17">
        <v>0</v>
      </c>
      <c r="F17" t="s">
        <v>60</v>
      </c>
      <c r="G17" t="s">
        <v>44</v>
      </c>
      <c r="H17">
        <v>0</v>
      </c>
      <c r="R17" t="s">
        <v>59</v>
      </c>
    </row>
    <row r="18" spans="1:19" x14ac:dyDescent="0.3">
      <c r="A18" s="39">
        <v>111010</v>
      </c>
      <c r="B18" t="s">
        <v>42</v>
      </c>
      <c r="C18">
        <v>65</v>
      </c>
      <c r="D18">
        <v>3</v>
      </c>
      <c r="E18">
        <v>0</v>
      </c>
      <c r="F18" t="s">
        <v>61</v>
      </c>
      <c r="G18" t="s">
        <v>49</v>
      </c>
      <c r="K18">
        <v>0</v>
      </c>
      <c r="L18">
        <v>0</v>
      </c>
      <c r="R18" t="s">
        <v>47</v>
      </c>
      <c r="S18" t="s">
        <v>62</v>
      </c>
    </row>
    <row r="19" spans="1:19" x14ac:dyDescent="0.3">
      <c r="A19" s="39">
        <v>111010</v>
      </c>
      <c r="B19" t="s">
        <v>42</v>
      </c>
      <c r="C19">
        <v>48</v>
      </c>
      <c r="D19">
        <v>2</v>
      </c>
      <c r="E19">
        <v>0</v>
      </c>
      <c r="F19" t="s">
        <v>48</v>
      </c>
      <c r="G19" t="s">
        <v>49</v>
      </c>
      <c r="K19">
        <v>0</v>
      </c>
      <c r="L19">
        <v>0</v>
      </c>
      <c r="R19" t="s">
        <v>47</v>
      </c>
    </row>
    <row r="20" spans="1:19" x14ac:dyDescent="0.3">
      <c r="A20" s="39">
        <v>111010</v>
      </c>
      <c r="B20" t="s">
        <v>42</v>
      </c>
      <c r="C20">
        <v>36</v>
      </c>
      <c r="D20">
        <v>1</v>
      </c>
      <c r="E20">
        <v>0</v>
      </c>
      <c r="F20" t="s">
        <v>63</v>
      </c>
      <c r="G20" t="s">
        <v>49</v>
      </c>
      <c r="M20">
        <v>1</v>
      </c>
      <c r="R20" t="s">
        <v>47</v>
      </c>
    </row>
    <row r="21" spans="1:19" x14ac:dyDescent="0.3">
      <c r="A21" s="39">
        <v>141010</v>
      </c>
      <c r="B21" t="s">
        <v>42</v>
      </c>
      <c r="C21">
        <v>78</v>
      </c>
      <c r="D21">
        <v>2</v>
      </c>
      <c r="E21">
        <v>0</v>
      </c>
      <c r="F21" t="s">
        <v>64</v>
      </c>
      <c r="G21" t="s">
        <v>49</v>
      </c>
      <c r="K21">
        <v>-1</v>
      </c>
      <c r="N21">
        <v>0</v>
      </c>
      <c r="O21" t="s">
        <v>65</v>
      </c>
      <c r="P21">
        <v>0</v>
      </c>
      <c r="Q21" t="s">
        <v>66</v>
      </c>
      <c r="R21" t="s">
        <v>54</v>
      </c>
    </row>
    <row r="22" spans="1:19" x14ac:dyDescent="0.3">
      <c r="A22" s="39">
        <v>141010</v>
      </c>
      <c r="B22" t="s">
        <v>42</v>
      </c>
      <c r="C22">
        <v>38</v>
      </c>
      <c r="D22">
        <v>2</v>
      </c>
      <c r="E22">
        <v>0</v>
      </c>
      <c r="F22" t="s">
        <v>58</v>
      </c>
      <c r="G22" t="s">
        <v>49</v>
      </c>
      <c r="M22">
        <v>1</v>
      </c>
      <c r="R22" t="s">
        <v>54</v>
      </c>
    </row>
    <row r="23" spans="1:19" x14ac:dyDescent="0.3">
      <c r="A23">
        <v>151010</v>
      </c>
      <c r="B23" t="s">
        <v>42</v>
      </c>
      <c r="C23">
        <v>40</v>
      </c>
      <c r="D23">
        <v>2</v>
      </c>
      <c r="E23">
        <v>0</v>
      </c>
      <c r="F23" t="s">
        <v>67</v>
      </c>
      <c r="G23" t="s">
        <v>49</v>
      </c>
      <c r="K23">
        <v>0</v>
      </c>
      <c r="R23" t="s">
        <v>54</v>
      </c>
    </row>
    <row r="24" spans="1:19" x14ac:dyDescent="0.3">
      <c r="A24">
        <v>151010</v>
      </c>
      <c r="B24" t="s">
        <v>42</v>
      </c>
      <c r="C24">
        <v>36</v>
      </c>
      <c r="D24">
        <v>2</v>
      </c>
      <c r="E24">
        <v>0</v>
      </c>
      <c r="F24" t="s">
        <v>58</v>
      </c>
      <c r="G24" t="s">
        <v>49</v>
      </c>
      <c r="M24">
        <v>1</v>
      </c>
      <c r="R24" t="s">
        <v>54</v>
      </c>
    </row>
    <row r="25" spans="1:19" x14ac:dyDescent="0.3">
      <c r="A25">
        <v>151010</v>
      </c>
      <c r="B25" t="s">
        <v>42</v>
      </c>
      <c r="C25">
        <v>39</v>
      </c>
      <c r="D25">
        <v>2</v>
      </c>
      <c r="E25">
        <v>0</v>
      </c>
      <c r="F25" t="s">
        <v>58</v>
      </c>
      <c r="M25">
        <v>1</v>
      </c>
      <c r="R25" t="s">
        <v>54</v>
      </c>
    </row>
    <row r="26" spans="1:19" x14ac:dyDescent="0.3">
      <c r="A26">
        <v>181010</v>
      </c>
      <c r="B26" t="s">
        <v>42</v>
      </c>
      <c r="C26">
        <v>46</v>
      </c>
      <c r="D26">
        <v>2</v>
      </c>
      <c r="E26">
        <v>0</v>
      </c>
      <c r="F26" t="s">
        <v>68</v>
      </c>
      <c r="G26" t="s">
        <v>49</v>
      </c>
      <c r="M26">
        <v>1</v>
      </c>
      <c r="R26" t="s">
        <v>50</v>
      </c>
    </row>
    <row r="27" spans="1:19" x14ac:dyDescent="0.3">
      <c r="A27">
        <v>181010</v>
      </c>
      <c r="B27" t="s">
        <v>42</v>
      </c>
      <c r="C27">
        <v>53</v>
      </c>
      <c r="D27">
        <v>3</v>
      </c>
      <c r="E27">
        <v>0</v>
      </c>
      <c r="F27" t="s">
        <v>69</v>
      </c>
      <c r="G27" t="s">
        <v>49</v>
      </c>
      <c r="M27">
        <v>1</v>
      </c>
      <c r="R27" t="s">
        <v>50</v>
      </c>
    </row>
    <row r="28" spans="1:19" x14ac:dyDescent="0.3">
      <c r="A28">
        <v>181010</v>
      </c>
      <c r="B28" t="s">
        <v>42</v>
      </c>
      <c r="C28">
        <v>46</v>
      </c>
      <c r="D28">
        <v>2</v>
      </c>
      <c r="E28">
        <v>0</v>
      </c>
      <c r="F28" t="s">
        <v>69</v>
      </c>
      <c r="G28" t="s">
        <v>49</v>
      </c>
      <c r="M28">
        <v>1</v>
      </c>
      <c r="R28" t="s">
        <v>50</v>
      </c>
    </row>
    <row r="29" spans="1:19" x14ac:dyDescent="0.3">
      <c r="A29">
        <v>181010</v>
      </c>
      <c r="B29" t="s">
        <v>42</v>
      </c>
      <c r="C29">
        <v>76</v>
      </c>
      <c r="D29">
        <v>3</v>
      </c>
      <c r="E29">
        <v>0</v>
      </c>
      <c r="F29" t="s">
        <v>69</v>
      </c>
      <c r="G29" t="s">
        <v>49</v>
      </c>
      <c r="M29">
        <v>1</v>
      </c>
      <c r="R29" t="s">
        <v>50</v>
      </c>
    </row>
    <row r="30" spans="1:19" x14ac:dyDescent="0.3">
      <c r="A30">
        <v>181010</v>
      </c>
      <c r="B30" t="s">
        <v>42</v>
      </c>
      <c r="C30">
        <v>41</v>
      </c>
      <c r="D30">
        <v>2</v>
      </c>
      <c r="E30">
        <v>0</v>
      </c>
      <c r="F30" t="s">
        <v>69</v>
      </c>
      <c r="G30" t="s">
        <v>49</v>
      </c>
      <c r="M30">
        <v>1</v>
      </c>
      <c r="R30" t="s">
        <v>50</v>
      </c>
    </row>
    <row r="31" spans="1:19" x14ac:dyDescent="0.3">
      <c r="A31">
        <v>191010</v>
      </c>
      <c r="B31" t="s">
        <v>42</v>
      </c>
      <c r="C31">
        <v>51</v>
      </c>
      <c r="D31">
        <v>2</v>
      </c>
      <c r="E31">
        <v>0</v>
      </c>
      <c r="F31" t="s">
        <v>70</v>
      </c>
      <c r="G31" t="s">
        <v>49</v>
      </c>
      <c r="K31">
        <v>-1</v>
      </c>
      <c r="N31">
        <v>0</v>
      </c>
      <c r="O31" t="s">
        <v>65</v>
      </c>
      <c r="R31" t="s">
        <v>59</v>
      </c>
    </row>
    <row r="32" spans="1:19" x14ac:dyDescent="0.3">
      <c r="A32">
        <v>191010</v>
      </c>
      <c r="B32" t="s">
        <v>42</v>
      </c>
      <c r="C32">
        <v>43</v>
      </c>
      <c r="D32">
        <v>1</v>
      </c>
      <c r="E32">
        <v>0</v>
      </c>
      <c r="F32" t="s">
        <v>71</v>
      </c>
      <c r="G32" t="s">
        <v>49</v>
      </c>
      <c r="K32">
        <v>0</v>
      </c>
      <c r="R32" t="s">
        <v>59</v>
      </c>
    </row>
    <row r="33" spans="1:19" x14ac:dyDescent="0.3">
      <c r="A33">
        <v>201010</v>
      </c>
      <c r="B33" t="s">
        <v>42</v>
      </c>
      <c r="C33">
        <v>39</v>
      </c>
      <c r="D33">
        <v>2</v>
      </c>
      <c r="E33">
        <v>0</v>
      </c>
      <c r="F33" t="s">
        <v>72</v>
      </c>
      <c r="G33" t="s">
        <v>49</v>
      </c>
      <c r="K33">
        <v>1</v>
      </c>
      <c r="R33" t="s">
        <v>54</v>
      </c>
    </row>
    <row r="34" spans="1:19" x14ac:dyDescent="0.3">
      <c r="A34">
        <v>201010</v>
      </c>
      <c r="B34" t="s">
        <v>42</v>
      </c>
      <c r="C34">
        <v>49</v>
      </c>
      <c r="D34">
        <v>2</v>
      </c>
      <c r="E34">
        <v>0</v>
      </c>
      <c r="F34" t="s">
        <v>73</v>
      </c>
      <c r="G34" t="s">
        <v>49</v>
      </c>
      <c r="K34">
        <v>1</v>
      </c>
      <c r="R34" t="s">
        <v>54</v>
      </c>
    </row>
    <row r="35" spans="1:19" x14ac:dyDescent="0.3">
      <c r="A35">
        <v>201010</v>
      </c>
      <c r="B35" t="s">
        <v>42</v>
      </c>
      <c r="C35">
        <v>34</v>
      </c>
      <c r="D35">
        <v>2</v>
      </c>
      <c r="E35">
        <v>0</v>
      </c>
      <c r="F35" t="s">
        <v>74</v>
      </c>
      <c r="G35" t="s">
        <v>49</v>
      </c>
      <c r="M35">
        <v>1</v>
      </c>
      <c r="R35" t="s">
        <v>54</v>
      </c>
    </row>
    <row r="36" spans="1:19" x14ac:dyDescent="0.3">
      <c r="A36">
        <v>211010</v>
      </c>
      <c r="B36" t="s">
        <v>42</v>
      </c>
      <c r="C36">
        <v>33</v>
      </c>
      <c r="D36">
        <v>1</v>
      </c>
      <c r="E36">
        <v>0</v>
      </c>
      <c r="F36" t="s">
        <v>56</v>
      </c>
      <c r="G36" t="s">
        <v>49</v>
      </c>
      <c r="R36" t="s">
        <v>75</v>
      </c>
      <c r="S36" t="s">
        <v>57</v>
      </c>
    </row>
    <row r="37" spans="1:19" x14ac:dyDescent="0.3">
      <c r="A37">
        <v>211010</v>
      </c>
      <c r="B37" t="s">
        <v>42</v>
      </c>
      <c r="C37">
        <v>23</v>
      </c>
      <c r="D37">
        <v>1</v>
      </c>
      <c r="E37">
        <v>0</v>
      </c>
      <c r="F37" t="s">
        <v>56</v>
      </c>
      <c r="G37" t="s">
        <v>49</v>
      </c>
      <c r="R37" t="s">
        <v>75</v>
      </c>
      <c r="S37" t="s">
        <v>57</v>
      </c>
    </row>
    <row r="38" spans="1:19" x14ac:dyDescent="0.3">
      <c r="A38">
        <v>211010</v>
      </c>
      <c r="B38" t="s">
        <v>42</v>
      </c>
      <c r="C38">
        <v>33</v>
      </c>
      <c r="D38">
        <v>1</v>
      </c>
      <c r="E38">
        <v>0</v>
      </c>
      <c r="F38" t="s">
        <v>56</v>
      </c>
      <c r="G38" t="s">
        <v>49</v>
      </c>
      <c r="R38" t="s">
        <v>76</v>
      </c>
      <c r="S38" t="s">
        <v>57</v>
      </c>
    </row>
    <row r="39" spans="1:19" x14ac:dyDescent="0.3">
      <c r="A39">
        <v>221010</v>
      </c>
      <c r="B39" t="s">
        <v>42</v>
      </c>
      <c r="C39">
        <v>77</v>
      </c>
      <c r="D39">
        <v>2</v>
      </c>
      <c r="E39">
        <v>0</v>
      </c>
      <c r="F39" t="s">
        <v>77</v>
      </c>
      <c r="G39" t="s">
        <v>49</v>
      </c>
      <c r="K39">
        <v>0</v>
      </c>
      <c r="R39" t="s">
        <v>54</v>
      </c>
    </row>
    <row r="40" spans="1:19" x14ac:dyDescent="0.3">
      <c r="A40">
        <v>221010</v>
      </c>
      <c r="B40" t="s">
        <v>42</v>
      </c>
      <c r="C40">
        <v>81</v>
      </c>
      <c r="D40">
        <v>3</v>
      </c>
      <c r="E40">
        <v>0</v>
      </c>
      <c r="F40" t="s">
        <v>78</v>
      </c>
      <c r="G40" t="s">
        <v>49</v>
      </c>
      <c r="K40">
        <v>-1</v>
      </c>
      <c r="R40" t="s">
        <v>54</v>
      </c>
    </row>
    <row r="41" spans="1:19" x14ac:dyDescent="0.3">
      <c r="A41">
        <v>261010</v>
      </c>
      <c r="B41" t="s">
        <v>42</v>
      </c>
      <c r="C41">
        <v>48</v>
      </c>
      <c r="D41">
        <v>2</v>
      </c>
      <c r="E41">
        <v>0</v>
      </c>
      <c r="F41" t="s">
        <v>79</v>
      </c>
      <c r="G41" t="s">
        <v>49</v>
      </c>
      <c r="K41">
        <v>0</v>
      </c>
      <c r="N41">
        <v>0</v>
      </c>
      <c r="O41" t="s">
        <v>65</v>
      </c>
      <c r="R41" t="s">
        <v>50</v>
      </c>
    </row>
    <row r="42" spans="1:19" x14ac:dyDescent="0.3">
      <c r="A42">
        <v>261010</v>
      </c>
      <c r="B42" t="s">
        <v>42</v>
      </c>
      <c r="C42">
        <v>37</v>
      </c>
      <c r="D42">
        <v>2</v>
      </c>
      <c r="E42">
        <v>0</v>
      </c>
      <c r="F42" t="s">
        <v>56</v>
      </c>
      <c r="G42" t="s">
        <v>49</v>
      </c>
      <c r="R42" t="s">
        <v>54</v>
      </c>
      <c r="S42" t="s">
        <v>57</v>
      </c>
    </row>
    <row r="43" spans="1:19" x14ac:dyDescent="0.3">
      <c r="A43">
        <v>261010</v>
      </c>
      <c r="B43" t="s">
        <v>42</v>
      </c>
      <c r="C43">
        <v>45</v>
      </c>
      <c r="D43">
        <v>1</v>
      </c>
      <c r="E43">
        <v>0</v>
      </c>
      <c r="F43" t="s">
        <v>80</v>
      </c>
      <c r="G43" t="s">
        <v>49</v>
      </c>
      <c r="M43">
        <v>1</v>
      </c>
      <c r="R43" t="s">
        <v>54</v>
      </c>
    </row>
    <row r="44" spans="1:19" x14ac:dyDescent="0.3">
      <c r="A44">
        <v>271010</v>
      </c>
      <c r="B44" t="s">
        <v>42</v>
      </c>
      <c r="C44">
        <v>38</v>
      </c>
      <c r="D44">
        <v>1</v>
      </c>
      <c r="E44">
        <v>0</v>
      </c>
      <c r="F44" t="s">
        <v>81</v>
      </c>
      <c r="G44" t="s">
        <v>49</v>
      </c>
      <c r="M44">
        <v>1</v>
      </c>
      <c r="R44" t="s">
        <v>82</v>
      </c>
    </row>
    <row r="45" spans="1:19" x14ac:dyDescent="0.3">
      <c r="A45">
        <v>271010</v>
      </c>
      <c r="B45" t="s">
        <v>42</v>
      </c>
      <c r="C45">
        <v>43</v>
      </c>
      <c r="D45">
        <v>1</v>
      </c>
      <c r="E45">
        <v>0</v>
      </c>
      <c r="F45" t="s">
        <v>83</v>
      </c>
      <c r="G45" t="s">
        <v>49</v>
      </c>
      <c r="K45">
        <v>1</v>
      </c>
      <c r="R45" t="s">
        <v>82</v>
      </c>
    </row>
    <row r="46" spans="1:19" x14ac:dyDescent="0.3">
      <c r="A46">
        <v>271010</v>
      </c>
      <c r="B46" t="s">
        <v>42</v>
      </c>
      <c r="C46">
        <v>86</v>
      </c>
      <c r="D46">
        <v>3</v>
      </c>
      <c r="E46">
        <v>0</v>
      </c>
      <c r="F46" t="s">
        <v>84</v>
      </c>
      <c r="G46" t="s">
        <v>49</v>
      </c>
      <c r="K46">
        <v>-1</v>
      </c>
      <c r="R46" t="s">
        <v>82</v>
      </c>
    </row>
    <row r="47" spans="1:19" x14ac:dyDescent="0.3">
      <c r="A47">
        <v>281010</v>
      </c>
      <c r="B47" t="s">
        <v>42</v>
      </c>
      <c r="C47">
        <v>79</v>
      </c>
      <c r="D47">
        <v>3</v>
      </c>
      <c r="E47">
        <v>0</v>
      </c>
      <c r="F47" t="s">
        <v>78</v>
      </c>
      <c r="G47" t="s">
        <v>49</v>
      </c>
      <c r="K47">
        <v>1</v>
      </c>
      <c r="R47" t="s">
        <v>85</v>
      </c>
    </row>
    <row r="48" spans="1:19" x14ac:dyDescent="0.3">
      <c r="A48">
        <v>281010</v>
      </c>
      <c r="B48" t="s">
        <v>42</v>
      </c>
      <c r="C48">
        <v>59</v>
      </c>
      <c r="D48">
        <v>3</v>
      </c>
      <c r="E48">
        <v>0</v>
      </c>
      <c r="F48" t="s">
        <v>86</v>
      </c>
      <c r="G48" t="s">
        <v>49</v>
      </c>
      <c r="K48">
        <v>-1</v>
      </c>
      <c r="R48" t="s">
        <v>85</v>
      </c>
    </row>
    <row r="49" spans="1:19" x14ac:dyDescent="0.3">
      <c r="A49">
        <v>281010</v>
      </c>
      <c r="B49" t="s">
        <v>42</v>
      </c>
      <c r="C49">
        <v>70</v>
      </c>
      <c r="D49">
        <v>3</v>
      </c>
      <c r="E49">
        <v>0</v>
      </c>
      <c r="F49" t="s">
        <v>87</v>
      </c>
      <c r="G49" t="s">
        <v>49</v>
      </c>
      <c r="M49">
        <v>1</v>
      </c>
      <c r="R49" t="s">
        <v>85</v>
      </c>
    </row>
    <row r="50" spans="1:19" x14ac:dyDescent="0.3">
      <c r="A50">
        <v>291010</v>
      </c>
      <c r="B50" t="s">
        <v>42</v>
      </c>
      <c r="C50">
        <v>53</v>
      </c>
      <c r="D50">
        <v>3</v>
      </c>
      <c r="E50">
        <v>0</v>
      </c>
      <c r="F50" t="s">
        <v>88</v>
      </c>
      <c r="G50" t="s">
        <v>49</v>
      </c>
      <c r="K50">
        <v>1</v>
      </c>
      <c r="R50" t="s">
        <v>54</v>
      </c>
    </row>
    <row r="51" spans="1:19" x14ac:dyDescent="0.3">
      <c r="A51">
        <v>291010</v>
      </c>
      <c r="B51" t="s">
        <v>42</v>
      </c>
      <c r="C51">
        <v>43</v>
      </c>
      <c r="D51">
        <v>2</v>
      </c>
      <c r="E51">
        <v>0</v>
      </c>
      <c r="F51" t="s">
        <v>89</v>
      </c>
      <c r="G51" t="s">
        <v>49</v>
      </c>
      <c r="M51">
        <v>1</v>
      </c>
      <c r="R51" t="s">
        <v>54</v>
      </c>
    </row>
    <row r="52" spans="1:19" x14ac:dyDescent="0.3">
      <c r="A52">
        <v>291010</v>
      </c>
      <c r="B52" t="s">
        <v>42</v>
      </c>
      <c r="C52">
        <v>61</v>
      </c>
      <c r="D52">
        <v>2</v>
      </c>
      <c r="E52">
        <v>0</v>
      </c>
      <c r="F52" t="s">
        <v>69</v>
      </c>
      <c r="G52" t="s">
        <v>49</v>
      </c>
      <c r="M52">
        <v>1</v>
      </c>
      <c r="R52" t="s">
        <v>54</v>
      </c>
    </row>
    <row r="53" spans="1:19" x14ac:dyDescent="0.3">
      <c r="A53">
        <v>291010</v>
      </c>
      <c r="B53" t="s">
        <v>42</v>
      </c>
      <c r="C53">
        <v>65</v>
      </c>
      <c r="D53">
        <v>2</v>
      </c>
      <c r="E53">
        <v>0</v>
      </c>
      <c r="F53" t="s">
        <v>69</v>
      </c>
      <c r="G53" t="s">
        <v>49</v>
      </c>
      <c r="M53">
        <v>1</v>
      </c>
      <c r="R53" t="s">
        <v>54</v>
      </c>
    </row>
    <row r="54" spans="1:19" x14ac:dyDescent="0.3">
      <c r="A54">
        <v>31110</v>
      </c>
      <c r="B54" t="s">
        <v>42</v>
      </c>
      <c r="C54">
        <v>68</v>
      </c>
      <c r="D54">
        <v>3</v>
      </c>
      <c r="E54">
        <v>0</v>
      </c>
      <c r="F54" t="s">
        <v>90</v>
      </c>
      <c r="G54" t="s">
        <v>49</v>
      </c>
      <c r="M54">
        <v>1</v>
      </c>
      <c r="R54" t="s">
        <v>54</v>
      </c>
    </row>
    <row r="55" spans="1:19" x14ac:dyDescent="0.3">
      <c r="A55">
        <v>31110</v>
      </c>
      <c r="B55" t="s">
        <v>42</v>
      </c>
      <c r="C55">
        <v>55</v>
      </c>
      <c r="D55">
        <v>3</v>
      </c>
      <c r="E55">
        <v>0</v>
      </c>
      <c r="F55" t="s">
        <v>91</v>
      </c>
      <c r="G55" t="s">
        <v>49</v>
      </c>
      <c r="K55">
        <v>1</v>
      </c>
      <c r="R55" t="s">
        <v>54</v>
      </c>
    </row>
    <row r="56" spans="1:19" x14ac:dyDescent="0.3">
      <c r="A56">
        <v>41110</v>
      </c>
      <c r="B56" t="s">
        <v>42</v>
      </c>
      <c r="C56">
        <v>42</v>
      </c>
      <c r="D56">
        <v>1</v>
      </c>
      <c r="E56">
        <v>0</v>
      </c>
      <c r="F56" t="s">
        <v>56</v>
      </c>
      <c r="G56" t="s">
        <v>49</v>
      </c>
      <c r="R56" t="s">
        <v>75</v>
      </c>
      <c r="S56" t="s">
        <v>57</v>
      </c>
    </row>
    <row r="57" spans="1:19" x14ac:dyDescent="0.3">
      <c r="A57">
        <v>41110</v>
      </c>
      <c r="B57" t="s">
        <v>42</v>
      </c>
      <c r="C57">
        <v>33</v>
      </c>
      <c r="D57">
        <v>2</v>
      </c>
      <c r="E57">
        <v>0</v>
      </c>
      <c r="F57" t="s">
        <v>92</v>
      </c>
      <c r="G57" t="s">
        <v>44</v>
      </c>
      <c r="I57">
        <v>0</v>
      </c>
      <c r="R57" t="s">
        <v>75</v>
      </c>
    </row>
    <row r="58" spans="1:19" x14ac:dyDescent="0.3">
      <c r="A58">
        <v>41110</v>
      </c>
      <c r="B58" t="s">
        <v>42</v>
      </c>
      <c r="C58">
        <v>34</v>
      </c>
      <c r="D58">
        <v>1</v>
      </c>
      <c r="E58">
        <v>0</v>
      </c>
      <c r="F58" t="s">
        <v>56</v>
      </c>
      <c r="G58" t="s">
        <v>49</v>
      </c>
      <c r="R58" t="s">
        <v>75</v>
      </c>
      <c r="S58" t="s">
        <v>57</v>
      </c>
    </row>
    <row r="59" spans="1:19" x14ac:dyDescent="0.3">
      <c r="A59">
        <v>51110</v>
      </c>
      <c r="B59" t="s">
        <v>93</v>
      </c>
      <c r="C59">
        <v>38</v>
      </c>
      <c r="D59">
        <v>1</v>
      </c>
      <c r="E59">
        <v>0</v>
      </c>
      <c r="F59" t="s">
        <v>94</v>
      </c>
      <c r="G59" t="s">
        <v>49</v>
      </c>
      <c r="M59">
        <v>0</v>
      </c>
      <c r="R59" t="s">
        <v>54</v>
      </c>
    </row>
    <row r="60" spans="1:19" x14ac:dyDescent="0.3">
      <c r="A60">
        <v>51110</v>
      </c>
      <c r="B60" t="s">
        <v>42</v>
      </c>
      <c r="C60">
        <v>35</v>
      </c>
      <c r="D60">
        <v>3</v>
      </c>
      <c r="E60">
        <v>0</v>
      </c>
      <c r="F60" t="s">
        <v>95</v>
      </c>
      <c r="G60" t="s">
        <v>49</v>
      </c>
      <c r="R60" t="s">
        <v>54</v>
      </c>
      <c r="S60" t="s">
        <v>57</v>
      </c>
    </row>
    <row r="61" spans="1:19" x14ac:dyDescent="0.3">
      <c r="A61">
        <v>51110</v>
      </c>
      <c r="B61" t="s">
        <v>42</v>
      </c>
      <c r="C61">
        <v>32</v>
      </c>
      <c r="D61">
        <v>1</v>
      </c>
      <c r="E61">
        <v>0</v>
      </c>
      <c r="F61" t="s">
        <v>95</v>
      </c>
      <c r="G61" t="s">
        <v>49</v>
      </c>
      <c r="R61" t="s">
        <v>54</v>
      </c>
      <c r="S61" t="s">
        <v>57</v>
      </c>
    </row>
    <row r="62" spans="1:19" x14ac:dyDescent="0.3">
      <c r="A62">
        <v>51110</v>
      </c>
      <c r="B62" t="s">
        <v>42</v>
      </c>
      <c r="C62">
        <v>32</v>
      </c>
      <c r="D62">
        <v>1</v>
      </c>
      <c r="E62">
        <v>0</v>
      </c>
      <c r="F62" t="s">
        <v>95</v>
      </c>
      <c r="G62" t="s">
        <v>49</v>
      </c>
      <c r="R62" t="s">
        <v>54</v>
      </c>
      <c r="S62" t="s">
        <v>57</v>
      </c>
    </row>
    <row r="63" spans="1:19" x14ac:dyDescent="0.3">
      <c r="A63">
        <v>51110</v>
      </c>
      <c r="B63" t="s">
        <v>42</v>
      </c>
      <c r="C63">
        <v>39</v>
      </c>
      <c r="D63">
        <v>1</v>
      </c>
      <c r="E63">
        <v>0</v>
      </c>
      <c r="F63" t="s">
        <v>95</v>
      </c>
      <c r="G63" t="s">
        <v>49</v>
      </c>
      <c r="R63" t="s">
        <v>54</v>
      </c>
      <c r="S63" t="s">
        <v>57</v>
      </c>
    </row>
    <row r="64" spans="1:19" x14ac:dyDescent="0.3">
      <c r="A64">
        <v>51110</v>
      </c>
      <c r="B64" t="s">
        <v>42</v>
      </c>
      <c r="C64">
        <v>31</v>
      </c>
      <c r="D64">
        <v>1</v>
      </c>
      <c r="E64">
        <v>0</v>
      </c>
      <c r="F64" t="s">
        <v>95</v>
      </c>
      <c r="G64" t="s">
        <v>49</v>
      </c>
      <c r="R64" t="s">
        <v>54</v>
      </c>
      <c r="S64" t="s">
        <v>57</v>
      </c>
    </row>
    <row r="65" spans="1:19" x14ac:dyDescent="0.3">
      <c r="A65">
        <v>51110</v>
      </c>
      <c r="B65" t="s">
        <v>42</v>
      </c>
      <c r="C65">
        <v>28</v>
      </c>
      <c r="D65">
        <v>1</v>
      </c>
      <c r="E65">
        <v>0</v>
      </c>
      <c r="F65" t="s">
        <v>95</v>
      </c>
      <c r="G65" t="s">
        <v>49</v>
      </c>
      <c r="R65" t="s">
        <v>54</v>
      </c>
      <c r="S65" t="s">
        <v>57</v>
      </c>
    </row>
    <row r="66" spans="1:19" x14ac:dyDescent="0.3">
      <c r="A66">
        <v>51110</v>
      </c>
      <c r="B66" t="s">
        <v>42</v>
      </c>
      <c r="C66">
        <v>32</v>
      </c>
      <c r="D66">
        <v>1</v>
      </c>
      <c r="E66">
        <v>0</v>
      </c>
      <c r="F66" t="s">
        <v>95</v>
      </c>
      <c r="G66" t="s">
        <v>49</v>
      </c>
      <c r="R66" t="s">
        <v>54</v>
      </c>
      <c r="S66" t="s">
        <v>57</v>
      </c>
    </row>
    <row r="67" spans="1:19" x14ac:dyDescent="0.3">
      <c r="A67">
        <v>51110</v>
      </c>
      <c r="B67" t="s">
        <v>42</v>
      </c>
      <c r="C67">
        <v>33</v>
      </c>
      <c r="D67">
        <v>2</v>
      </c>
      <c r="E67">
        <v>0</v>
      </c>
      <c r="F67" t="s">
        <v>95</v>
      </c>
      <c r="G67" t="s">
        <v>49</v>
      </c>
      <c r="R67" t="s">
        <v>54</v>
      </c>
      <c r="S67" t="s">
        <v>57</v>
      </c>
    </row>
    <row r="68" spans="1:19" x14ac:dyDescent="0.3">
      <c r="A68">
        <v>51110</v>
      </c>
      <c r="B68" t="s">
        <v>42</v>
      </c>
      <c r="C68">
        <v>28</v>
      </c>
      <c r="D68">
        <v>2</v>
      </c>
      <c r="E68">
        <v>0</v>
      </c>
      <c r="F68" t="s">
        <v>95</v>
      </c>
      <c r="G68" t="s">
        <v>49</v>
      </c>
      <c r="R68" t="s">
        <v>54</v>
      </c>
      <c r="S68" t="s">
        <v>57</v>
      </c>
    </row>
    <row r="69" spans="1:19" x14ac:dyDescent="0.3">
      <c r="A69">
        <v>81110</v>
      </c>
      <c r="B69" t="s">
        <v>42</v>
      </c>
      <c r="C69">
        <v>32</v>
      </c>
      <c r="D69">
        <v>1</v>
      </c>
      <c r="E69">
        <v>0</v>
      </c>
      <c r="F69" t="s">
        <v>95</v>
      </c>
      <c r="G69" t="s">
        <v>49</v>
      </c>
      <c r="R69" t="s">
        <v>96</v>
      </c>
      <c r="S69" t="s">
        <v>57</v>
      </c>
    </row>
    <row r="70" spans="1:19" x14ac:dyDescent="0.3">
      <c r="A70">
        <v>81110</v>
      </c>
      <c r="B70" t="s">
        <v>42</v>
      </c>
      <c r="C70">
        <v>36</v>
      </c>
      <c r="D70">
        <v>1</v>
      </c>
      <c r="E70">
        <v>0</v>
      </c>
      <c r="F70" t="s">
        <v>95</v>
      </c>
      <c r="G70" t="s">
        <v>49</v>
      </c>
      <c r="R70" t="s">
        <v>96</v>
      </c>
      <c r="S70" t="s">
        <v>57</v>
      </c>
    </row>
    <row r="71" spans="1:19" x14ac:dyDescent="0.3">
      <c r="A71">
        <v>81110</v>
      </c>
      <c r="B71" t="s">
        <v>42</v>
      </c>
      <c r="C71">
        <v>36</v>
      </c>
      <c r="D71">
        <v>2</v>
      </c>
      <c r="E71">
        <v>0</v>
      </c>
      <c r="F71" t="s">
        <v>95</v>
      </c>
      <c r="G71" t="s">
        <v>49</v>
      </c>
      <c r="R71" t="s">
        <v>96</v>
      </c>
      <c r="S71" t="s">
        <v>57</v>
      </c>
    </row>
    <row r="72" spans="1:19" x14ac:dyDescent="0.3">
      <c r="A72">
        <v>81110</v>
      </c>
      <c r="B72" t="s">
        <v>42</v>
      </c>
      <c r="C72">
        <v>36</v>
      </c>
      <c r="D72">
        <v>1</v>
      </c>
      <c r="E72">
        <v>0</v>
      </c>
      <c r="F72" t="s">
        <v>95</v>
      </c>
      <c r="G72" t="s">
        <v>49</v>
      </c>
      <c r="R72" t="s">
        <v>96</v>
      </c>
      <c r="S72" t="s">
        <v>57</v>
      </c>
    </row>
    <row r="73" spans="1:19" x14ac:dyDescent="0.3">
      <c r="A73">
        <v>81110</v>
      </c>
      <c r="B73" t="s">
        <v>42</v>
      </c>
      <c r="C73">
        <v>35</v>
      </c>
      <c r="D73">
        <v>2</v>
      </c>
      <c r="E73">
        <v>0</v>
      </c>
      <c r="F73" t="s">
        <v>95</v>
      </c>
      <c r="G73" t="s">
        <v>49</v>
      </c>
      <c r="R73" t="s">
        <v>96</v>
      </c>
      <c r="S73" t="s">
        <v>57</v>
      </c>
    </row>
    <row r="74" spans="1:19" x14ac:dyDescent="0.3">
      <c r="A74">
        <v>101110</v>
      </c>
      <c r="B74" t="s">
        <v>42</v>
      </c>
      <c r="C74">
        <v>31</v>
      </c>
      <c r="D74">
        <v>1</v>
      </c>
      <c r="E74">
        <v>0</v>
      </c>
      <c r="F74" t="s">
        <v>95</v>
      </c>
      <c r="G74" t="s">
        <v>49</v>
      </c>
      <c r="R74" t="s">
        <v>85</v>
      </c>
      <c r="S74" t="s">
        <v>57</v>
      </c>
    </row>
    <row r="75" spans="1:19" x14ac:dyDescent="0.3">
      <c r="A75">
        <v>101110</v>
      </c>
      <c r="B75" t="s">
        <v>42</v>
      </c>
      <c r="C75">
        <v>37</v>
      </c>
      <c r="D75">
        <v>1</v>
      </c>
      <c r="E75">
        <v>0</v>
      </c>
      <c r="F75" t="s">
        <v>95</v>
      </c>
      <c r="G75" t="s">
        <v>49</v>
      </c>
      <c r="R75" t="s">
        <v>85</v>
      </c>
      <c r="S75" t="s">
        <v>57</v>
      </c>
    </row>
    <row r="76" spans="1:19" x14ac:dyDescent="0.3">
      <c r="A76">
        <v>101110</v>
      </c>
      <c r="B76" t="s">
        <v>42</v>
      </c>
      <c r="C76">
        <v>38</v>
      </c>
      <c r="D76">
        <v>1</v>
      </c>
      <c r="E76">
        <v>0</v>
      </c>
      <c r="F76" t="s">
        <v>95</v>
      </c>
      <c r="G76" t="s">
        <v>49</v>
      </c>
      <c r="R76" t="s">
        <v>85</v>
      </c>
      <c r="S76" t="s">
        <v>57</v>
      </c>
    </row>
    <row r="77" spans="1:19" x14ac:dyDescent="0.3">
      <c r="A77">
        <v>101110</v>
      </c>
      <c r="B77" t="s">
        <v>42</v>
      </c>
      <c r="C77">
        <v>37</v>
      </c>
      <c r="D77">
        <v>1</v>
      </c>
      <c r="E77">
        <v>0</v>
      </c>
      <c r="F77" t="s">
        <v>95</v>
      </c>
      <c r="G77" t="s">
        <v>49</v>
      </c>
      <c r="R77" t="s">
        <v>85</v>
      </c>
      <c r="S77" t="s">
        <v>57</v>
      </c>
    </row>
    <row r="78" spans="1:19" x14ac:dyDescent="0.3">
      <c r="A78">
        <v>101110</v>
      </c>
      <c r="B78" t="s">
        <v>42</v>
      </c>
      <c r="C78">
        <v>39</v>
      </c>
      <c r="D78">
        <v>2</v>
      </c>
      <c r="E78">
        <v>0</v>
      </c>
      <c r="F78" t="s">
        <v>95</v>
      </c>
      <c r="G78" t="s">
        <v>49</v>
      </c>
      <c r="R78" t="s">
        <v>85</v>
      </c>
      <c r="S78" t="s">
        <v>57</v>
      </c>
    </row>
    <row r="79" spans="1:19" x14ac:dyDescent="0.3">
      <c r="A79">
        <v>121110</v>
      </c>
      <c r="B79" t="s">
        <v>42</v>
      </c>
      <c r="C79">
        <v>79</v>
      </c>
      <c r="D79">
        <v>3</v>
      </c>
      <c r="E79">
        <v>0</v>
      </c>
      <c r="F79" t="s">
        <v>69</v>
      </c>
      <c r="G79" t="s">
        <v>49</v>
      </c>
      <c r="M79">
        <v>0</v>
      </c>
      <c r="R79" t="s">
        <v>59</v>
      </c>
    </row>
    <row r="80" spans="1:19" x14ac:dyDescent="0.3">
      <c r="A80">
        <v>121110</v>
      </c>
      <c r="B80" t="s">
        <v>42</v>
      </c>
      <c r="C80">
        <v>49</v>
      </c>
      <c r="D80">
        <v>3</v>
      </c>
      <c r="E80">
        <v>0</v>
      </c>
      <c r="F80" t="s">
        <v>69</v>
      </c>
      <c r="G80" t="s">
        <v>49</v>
      </c>
      <c r="M80">
        <v>1</v>
      </c>
      <c r="R80" t="s">
        <v>59</v>
      </c>
    </row>
    <row r="81" spans="1:19" x14ac:dyDescent="0.3">
      <c r="A81">
        <v>121110</v>
      </c>
      <c r="B81" t="s">
        <v>42</v>
      </c>
      <c r="C81">
        <v>32</v>
      </c>
      <c r="D81">
        <v>2</v>
      </c>
      <c r="E81">
        <v>0</v>
      </c>
      <c r="F81" t="s">
        <v>69</v>
      </c>
      <c r="G81" t="s">
        <v>49</v>
      </c>
      <c r="M81">
        <v>1</v>
      </c>
      <c r="R81" t="s">
        <v>59</v>
      </c>
    </row>
    <row r="82" spans="1:19" x14ac:dyDescent="0.3">
      <c r="A82">
        <v>121110</v>
      </c>
      <c r="B82" t="s">
        <v>42</v>
      </c>
      <c r="C82">
        <v>39</v>
      </c>
      <c r="D82">
        <v>2</v>
      </c>
      <c r="E82">
        <v>0</v>
      </c>
      <c r="F82" t="s">
        <v>69</v>
      </c>
      <c r="G82" t="s">
        <v>49</v>
      </c>
      <c r="M82">
        <v>1</v>
      </c>
      <c r="R82" t="s">
        <v>59</v>
      </c>
    </row>
    <row r="83" spans="1:19" x14ac:dyDescent="0.3">
      <c r="A83">
        <v>121110</v>
      </c>
      <c r="B83" t="s">
        <v>42</v>
      </c>
      <c r="C83">
        <v>45</v>
      </c>
      <c r="D83">
        <v>2</v>
      </c>
      <c r="E83">
        <v>0</v>
      </c>
      <c r="F83" t="s">
        <v>69</v>
      </c>
      <c r="G83" t="s">
        <v>49</v>
      </c>
      <c r="M83">
        <v>1</v>
      </c>
      <c r="R83" t="s">
        <v>59</v>
      </c>
    </row>
    <row r="84" spans="1:19" x14ac:dyDescent="0.3">
      <c r="A84">
        <v>121110</v>
      </c>
      <c r="B84" t="s">
        <v>42</v>
      </c>
      <c r="C84">
        <v>43</v>
      </c>
      <c r="D84">
        <v>2</v>
      </c>
      <c r="E84">
        <v>0</v>
      </c>
      <c r="F84" t="s">
        <v>69</v>
      </c>
      <c r="G84" t="s">
        <v>44</v>
      </c>
      <c r="H84">
        <v>0</v>
      </c>
      <c r="R84" t="s">
        <v>59</v>
      </c>
      <c r="S84" t="s">
        <v>97</v>
      </c>
    </row>
    <row r="85" spans="1:19" x14ac:dyDescent="0.3">
      <c r="A85">
        <v>151110</v>
      </c>
      <c r="B85" t="s">
        <v>42</v>
      </c>
      <c r="C85">
        <v>36</v>
      </c>
      <c r="D85">
        <v>2</v>
      </c>
      <c r="E85">
        <v>1</v>
      </c>
      <c r="F85" t="s">
        <v>98</v>
      </c>
      <c r="R85" t="s">
        <v>99</v>
      </c>
      <c r="S85" t="s">
        <v>100</v>
      </c>
    </row>
    <row r="86" spans="1:19" x14ac:dyDescent="0.3">
      <c r="A86">
        <v>151110</v>
      </c>
      <c r="B86" t="s">
        <v>42</v>
      </c>
      <c r="C86">
        <v>31</v>
      </c>
      <c r="D86">
        <v>3</v>
      </c>
      <c r="E86">
        <v>0</v>
      </c>
      <c r="F86" t="s">
        <v>56</v>
      </c>
      <c r="G86" t="s">
        <v>49</v>
      </c>
      <c r="R86" t="s">
        <v>101</v>
      </c>
      <c r="S86" t="s">
        <v>57</v>
      </c>
    </row>
    <row r="87" spans="1:19" x14ac:dyDescent="0.3">
      <c r="A87">
        <v>151110</v>
      </c>
      <c r="B87" t="s">
        <v>42</v>
      </c>
      <c r="C87">
        <v>37</v>
      </c>
      <c r="D87">
        <v>2</v>
      </c>
      <c r="E87">
        <v>0</v>
      </c>
      <c r="F87" t="s">
        <v>56</v>
      </c>
      <c r="G87" t="s">
        <v>49</v>
      </c>
      <c r="R87" t="s">
        <v>101</v>
      </c>
      <c r="S87" t="s">
        <v>57</v>
      </c>
    </row>
    <row r="88" spans="1:19" x14ac:dyDescent="0.3">
      <c r="A88">
        <v>151110</v>
      </c>
      <c r="B88" t="s">
        <v>42</v>
      </c>
      <c r="C88">
        <v>16</v>
      </c>
      <c r="D88">
        <v>1</v>
      </c>
      <c r="E88">
        <v>0</v>
      </c>
      <c r="F88" t="s">
        <v>56</v>
      </c>
      <c r="G88" t="s">
        <v>49</v>
      </c>
      <c r="R88" t="s">
        <v>101</v>
      </c>
      <c r="S88" t="s">
        <v>57</v>
      </c>
    </row>
    <row r="89" spans="1:19" x14ac:dyDescent="0.3">
      <c r="A89">
        <v>171110</v>
      </c>
      <c r="B89" t="s">
        <v>42</v>
      </c>
      <c r="C89">
        <v>29</v>
      </c>
      <c r="D89">
        <v>1</v>
      </c>
      <c r="E89">
        <v>0</v>
      </c>
      <c r="F89" t="s">
        <v>102</v>
      </c>
      <c r="G89" t="s">
        <v>49</v>
      </c>
      <c r="K89">
        <v>-1</v>
      </c>
      <c r="N89">
        <v>0</v>
      </c>
      <c r="O89" t="s">
        <v>65</v>
      </c>
      <c r="P89">
        <v>0</v>
      </c>
      <c r="Q89" t="s">
        <v>66</v>
      </c>
      <c r="R89" t="s">
        <v>54</v>
      </c>
    </row>
    <row r="90" spans="1:19" x14ac:dyDescent="0.3">
      <c r="A90">
        <v>181110</v>
      </c>
      <c r="B90" t="s">
        <v>42</v>
      </c>
      <c r="C90">
        <v>29</v>
      </c>
      <c r="D90">
        <v>1</v>
      </c>
      <c r="E90">
        <v>0</v>
      </c>
      <c r="F90" t="s">
        <v>56</v>
      </c>
      <c r="G90" t="s">
        <v>49</v>
      </c>
      <c r="R90" t="s">
        <v>59</v>
      </c>
      <c r="S90" t="s">
        <v>57</v>
      </c>
    </row>
    <row r="91" spans="1:19" x14ac:dyDescent="0.3">
      <c r="A91">
        <v>181110</v>
      </c>
      <c r="B91" t="s">
        <v>42</v>
      </c>
      <c r="C91">
        <v>35</v>
      </c>
      <c r="D91">
        <v>1</v>
      </c>
      <c r="E91">
        <v>0</v>
      </c>
      <c r="F91" t="s">
        <v>56</v>
      </c>
      <c r="G91" t="s">
        <v>49</v>
      </c>
      <c r="M91">
        <v>1</v>
      </c>
      <c r="R91" t="s">
        <v>59</v>
      </c>
    </row>
    <row r="92" spans="1:19" x14ac:dyDescent="0.3">
      <c r="A92">
        <v>181110</v>
      </c>
      <c r="B92" t="s">
        <v>42</v>
      </c>
      <c r="C92">
        <v>24</v>
      </c>
      <c r="D92">
        <v>1</v>
      </c>
      <c r="E92">
        <v>0</v>
      </c>
      <c r="F92" t="s">
        <v>56</v>
      </c>
      <c r="G92" t="s">
        <v>49</v>
      </c>
      <c r="R92" t="s">
        <v>59</v>
      </c>
      <c r="S92" t="s">
        <v>57</v>
      </c>
    </row>
    <row r="93" spans="1:19" x14ac:dyDescent="0.3">
      <c r="A93">
        <v>181110</v>
      </c>
      <c r="B93" t="s">
        <v>42</v>
      </c>
      <c r="C93">
        <v>30</v>
      </c>
      <c r="D93">
        <v>1</v>
      </c>
      <c r="E93">
        <v>0</v>
      </c>
      <c r="F93" t="s">
        <v>56</v>
      </c>
      <c r="G93" t="s">
        <v>49</v>
      </c>
      <c r="M93">
        <v>-1</v>
      </c>
      <c r="R93" t="s">
        <v>59</v>
      </c>
    </row>
    <row r="94" spans="1:19" x14ac:dyDescent="0.3">
      <c r="A94">
        <v>181110</v>
      </c>
      <c r="B94" t="s">
        <v>42</v>
      </c>
      <c r="C94">
        <v>53</v>
      </c>
      <c r="D94">
        <v>3</v>
      </c>
      <c r="E94">
        <v>0</v>
      </c>
      <c r="F94" t="s">
        <v>103</v>
      </c>
      <c r="G94" t="s">
        <v>49</v>
      </c>
      <c r="K94">
        <v>-1</v>
      </c>
      <c r="R94" t="s">
        <v>104</v>
      </c>
    </row>
    <row r="95" spans="1:19" x14ac:dyDescent="0.3">
      <c r="A95">
        <v>191110</v>
      </c>
      <c r="B95" t="s">
        <v>42</v>
      </c>
      <c r="C95">
        <v>30</v>
      </c>
      <c r="D95">
        <v>1</v>
      </c>
      <c r="E95">
        <v>0</v>
      </c>
      <c r="F95" t="s">
        <v>95</v>
      </c>
      <c r="G95" t="s">
        <v>49</v>
      </c>
      <c r="R95" t="s">
        <v>76</v>
      </c>
      <c r="S95" t="s">
        <v>57</v>
      </c>
    </row>
    <row r="96" spans="1:19" x14ac:dyDescent="0.3">
      <c r="A96">
        <v>191110</v>
      </c>
      <c r="B96" t="s">
        <v>42</v>
      </c>
      <c r="C96">
        <v>32</v>
      </c>
      <c r="D96">
        <v>1</v>
      </c>
      <c r="E96">
        <v>0</v>
      </c>
      <c r="F96" t="s">
        <v>95</v>
      </c>
      <c r="G96" t="s">
        <v>49</v>
      </c>
      <c r="R96" t="s">
        <v>105</v>
      </c>
      <c r="S96" t="s">
        <v>57</v>
      </c>
    </row>
    <row r="97" spans="1:19" x14ac:dyDescent="0.3">
      <c r="A97">
        <v>191110</v>
      </c>
      <c r="B97" t="s">
        <v>42</v>
      </c>
      <c r="C97">
        <v>34</v>
      </c>
      <c r="D97">
        <v>1</v>
      </c>
      <c r="E97">
        <v>0</v>
      </c>
      <c r="F97" t="s">
        <v>95</v>
      </c>
      <c r="G97" t="s">
        <v>49</v>
      </c>
      <c r="R97" t="s">
        <v>104</v>
      </c>
      <c r="S97" t="s">
        <v>57</v>
      </c>
    </row>
    <row r="98" spans="1:19" x14ac:dyDescent="0.3">
      <c r="A98">
        <v>191110</v>
      </c>
      <c r="B98" t="s">
        <v>42</v>
      </c>
      <c r="C98">
        <v>40</v>
      </c>
      <c r="D98">
        <v>1</v>
      </c>
      <c r="E98">
        <v>0</v>
      </c>
      <c r="F98" t="s">
        <v>95</v>
      </c>
      <c r="G98" t="s">
        <v>49</v>
      </c>
      <c r="R98" t="s">
        <v>104</v>
      </c>
      <c r="S98" t="s">
        <v>57</v>
      </c>
    </row>
    <row r="99" spans="1:19" x14ac:dyDescent="0.3">
      <c r="A99">
        <v>191110</v>
      </c>
      <c r="B99" t="s">
        <v>42</v>
      </c>
      <c r="C99">
        <v>30</v>
      </c>
      <c r="D99">
        <v>1</v>
      </c>
      <c r="E99">
        <v>0</v>
      </c>
      <c r="F99" t="s">
        <v>95</v>
      </c>
      <c r="G99" t="s">
        <v>49</v>
      </c>
      <c r="R99" t="s">
        <v>104</v>
      </c>
      <c r="S99" t="s">
        <v>57</v>
      </c>
    </row>
    <row r="100" spans="1:19" x14ac:dyDescent="0.3">
      <c r="A100">
        <v>191110</v>
      </c>
      <c r="B100" t="s">
        <v>42</v>
      </c>
      <c r="C100">
        <v>39</v>
      </c>
      <c r="D100">
        <v>2</v>
      </c>
      <c r="E100">
        <v>0</v>
      </c>
      <c r="F100" t="s">
        <v>95</v>
      </c>
      <c r="G100" t="s">
        <v>49</v>
      </c>
      <c r="R100" t="s">
        <v>104</v>
      </c>
      <c r="S100" t="s">
        <v>57</v>
      </c>
    </row>
    <row r="101" spans="1:19" x14ac:dyDescent="0.3">
      <c r="A101">
        <v>221110</v>
      </c>
      <c r="B101" t="s">
        <v>42</v>
      </c>
      <c r="C101">
        <v>48</v>
      </c>
      <c r="D101">
        <v>1</v>
      </c>
      <c r="E101">
        <v>0</v>
      </c>
      <c r="F101" t="s">
        <v>106</v>
      </c>
      <c r="G101" t="s">
        <v>44</v>
      </c>
      <c r="H101">
        <v>1</v>
      </c>
      <c r="I101">
        <v>1</v>
      </c>
      <c r="R101" t="s">
        <v>107</v>
      </c>
    </row>
    <row r="102" spans="1:19" x14ac:dyDescent="0.3">
      <c r="A102">
        <v>221110</v>
      </c>
      <c r="B102" t="s">
        <v>42</v>
      </c>
      <c r="C102">
        <v>56</v>
      </c>
      <c r="D102">
        <v>3</v>
      </c>
      <c r="E102">
        <v>0</v>
      </c>
      <c r="F102" t="s">
        <v>108</v>
      </c>
      <c r="G102" t="s">
        <v>44</v>
      </c>
      <c r="H102">
        <v>1</v>
      </c>
      <c r="R102" t="s">
        <v>107</v>
      </c>
    </row>
    <row r="103" spans="1:19" x14ac:dyDescent="0.3">
      <c r="A103">
        <v>221110</v>
      </c>
      <c r="B103" t="s">
        <v>42</v>
      </c>
      <c r="C103">
        <v>77</v>
      </c>
      <c r="D103">
        <v>2</v>
      </c>
      <c r="E103">
        <v>0</v>
      </c>
      <c r="F103" t="s">
        <v>109</v>
      </c>
      <c r="G103" t="s">
        <v>44</v>
      </c>
      <c r="H103">
        <v>1</v>
      </c>
      <c r="R103" t="s">
        <v>107</v>
      </c>
    </row>
    <row r="104" spans="1:19" x14ac:dyDescent="0.3">
      <c r="A104">
        <v>231110</v>
      </c>
      <c r="B104" t="s">
        <v>42</v>
      </c>
      <c r="C104">
        <v>29</v>
      </c>
      <c r="D104">
        <v>2</v>
      </c>
      <c r="E104">
        <v>0</v>
      </c>
      <c r="F104" t="s">
        <v>110</v>
      </c>
      <c r="G104" t="s">
        <v>49</v>
      </c>
      <c r="K104">
        <v>-1</v>
      </c>
      <c r="N104">
        <v>0</v>
      </c>
      <c r="O104" t="s">
        <v>111</v>
      </c>
      <c r="R104" t="s">
        <v>104</v>
      </c>
    </row>
    <row r="105" spans="1:19" x14ac:dyDescent="0.3">
      <c r="A105">
        <v>231110</v>
      </c>
      <c r="B105" t="s">
        <v>42</v>
      </c>
      <c r="C105">
        <v>53</v>
      </c>
      <c r="D105">
        <v>2</v>
      </c>
      <c r="E105">
        <v>0</v>
      </c>
      <c r="F105" t="s">
        <v>69</v>
      </c>
      <c r="G105" t="s">
        <v>49</v>
      </c>
      <c r="M105">
        <v>1</v>
      </c>
      <c r="R105" t="s">
        <v>104</v>
      </c>
    </row>
    <row r="106" spans="1:19" x14ac:dyDescent="0.3">
      <c r="A106">
        <v>231110</v>
      </c>
      <c r="B106" t="s">
        <v>42</v>
      </c>
      <c r="C106">
        <v>47</v>
      </c>
      <c r="D106">
        <v>3</v>
      </c>
      <c r="E106">
        <v>0</v>
      </c>
      <c r="F106" t="s">
        <v>69</v>
      </c>
      <c r="G106" t="s">
        <v>49</v>
      </c>
      <c r="M106">
        <v>1</v>
      </c>
      <c r="R106" t="s">
        <v>104</v>
      </c>
    </row>
    <row r="107" spans="1:19" x14ac:dyDescent="0.3">
      <c r="A107">
        <v>241110</v>
      </c>
      <c r="B107" t="s">
        <v>42</v>
      </c>
      <c r="C107">
        <v>66</v>
      </c>
      <c r="D107">
        <v>2</v>
      </c>
      <c r="E107">
        <v>0</v>
      </c>
      <c r="F107" t="s">
        <v>43</v>
      </c>
      <c r="G107" t="s">
        <v>49</v>
      </c>
      <c r="K107">
        <v>1</v>
      </c>
      <c r="R107" t="s">
        <v>54</v>
      </c>
    </row>
    <row r="108" spans="1:19" x14ac:dyDescent="0.3">
      <c r="A108">
        <v>241110</v>
      </c>
      <c r="B108" t="s">
        <v>42</v>
      </c>
      <c r="C108">
        <v>76</v>
      </c>
      <c r="D108">
        <v>2</v>
      </c>
      <c r="E108">
        <v>0</v>
      </c>
      <c r="F108" t="s">
        <v>112</v>
      </c>
      <c r="G108" t="s">
        <v>44</v>
      </c>
      <c r="H108">
        <v>1</v>
      </c>
      <c r="R108" t="s">
        <v>54</v>
      </c>
    </row>
    <row r="109" spans="1:19" x14ac:dyDescent="0.3">
      <c r="A109">
        <v>241110</v>
      </c>
      <c r="B109" t="s">
        <v>42</v>
      </c>
      <c r="C109">
        <v>73</v>
      </c>
      <c r="D109">
        <v>3</v>
      </c>
      <c r="E109">
        <v>0</v>
      </c>
      <c r="F109" t="s">
        <v>109</v>
      </c>
      <c r="G109" t="s">
        <v>44</v>
      </c>
      <c r="H109">
        <v>1</v>
      </c>
      <c r="R109" t="s">
        <v>54</v>
      </c>
    </row>
    <row r="110" spans="1:19" x14ac:dyDescent="0.3">
      <c r="A110">
        <v>251110</v>
      </c>
      <c r="B110" t="s">
        <v>42</v>
      </c>
      <c r="C110">
        <v>65</v>
      </c>
      <c r="D110">
        <v>3</v>
      </c>
      <c r="E110">
        <v>0</v>
      </c>
      <c r="F110" t="s">
        <v>106</v>
      </c>
      <c r="G110" t="s">
        <v>44</v>
      </c>
      <c r="H110">
        <v>1</v>
      </c>
      <c r="R110" t="s">
        <v>75</v>
      </c>
    </row>
    <row r="111" spans="1:19" x14ac:dyDescent="0.3">
      <c r="A111">
        <v>251110</v>
      </c>
      <c r="B111" t="s">
        <v>42</v>
      </c>
      <c r="C111">
        <v>78</v>
      </c>
      <c r="D111">
        <v>2</v>
      </c>
      <c r="E111">
        <v>0</v>
      </c>
      <c r="F111" t="s">
        <v>113</v>
      </c>
      <c r="G111" t="s">
        <v>44</v>
      </c>
      <c r="H111">
        <v>1</v>
      </c>
      <c r="K111">
        <v>0</v>
      </c>
      <c r="M111">
        <v>0</v>
      </c>
      <c r="R111" t="s">
        <v>75</v>
      </c>
    </row>
    <row r="112" spans="1:19" x14ac:dyDescent="0.3">
      <c r="A112">
        <v>291110</v>
      </c>
      <c r="B112" t="s">
        <v>42</v>
      </c>
      <c r="C112">
        <v>49</v>
      </c>
      <c r="D112">
        <v>1</v>
      </c>
      <c r="E112">
        <v>0</v>
      </c>
      <c r="F112" t="s">
        <v>114</v>
      </c>
      <c r="G112" t="s">
        <v>49</v>
      </c>
      <c r="K112">
        <v>0</v>
      </c>
      <c r="R112" t="s">
        <v>107</v>
      </c>
    </row>
    <row r="113" spans="1:19" x14ac:dyDescent="0.3">
      <c r="A113">
        <v>291110</v>
      </c>
      <c r="B113" t="s">
        <v>42</v>
      </c>
      <c r="C113">
        <v>38</v>
      </c>
      <c r="D113">
        <v>2</v>
      </c>
      <c r="E113">
        <v>0</v>
      </c>
      <c r="F113" t="s">
        <v>114</v>
      </c>
      <c r="G113" t="s">
        <v>49</v>
      </c>
      <c r="K113">
        <v>0</v>
      </c>
      <c r="R113" t="s">
        <v>107</v>
      </c>
    </row>
    <row r="114" spans="1:19" x14ac:dyDescent="0.3">
      <c r="A114">
        <v>291110</v>
      </c>
      <c r="B114" t="s">
        <v>42</v>
      </c>
      <c r="C114">
        <v>34</v>
      </c>
      <c r="D114">
        <v>1</v>
      </c>
      <c r="E114">
        <v>0</v>
      </c>
      <c r="F114" t="s">
        <v>58</v>
      </c>
      <c r="G114" t="s">
        <v>49</v>
      </c>
      <c r="M114">
        <v>1</v>
      </c>
      <c r="R114" t="s">
        <v>107</v>
      </c>
    </row>
    <row r="115" spans="1:19" x14ac:dyDescent="0.3">
      <c r="A115">
        <v>301110</v>
      </c>
      <c r="B115" t="s">
        <v>42</v>
      </c>
      <c r="C115">
        <v>35</v>
      </c>
      <c r="D115">
        <v>1</v>
      </c>
      <c r="E115">
        <v>0</v>
      </c>
      <c r="F115" t="s">
        <v>115</v>
      </c>
      <c r="G115" t="s">
        <v>49</v>
      </c>
      <c r="K115">
        <v>-1</v>
      </c>
      <c r="R115" t="s">
        <v>104</v>
      </c>
    </row>
    <row r="116" spans="1:19" x14ac:dyDescent="0.3">
      <c r="A116">
        <v>301110</v>
      </c>
      <c r="B116" t="s">
        <v>42</v>
      </c>
      <c r="C116">
        <v>77</v>
      </c>
      <c r="D116">
        <v>2</v>
      </c>
      <c r="E116">
        <v>0</v>
      </c>
      <c r="F116" t="s">
        <v>106</v>
      </c>
      <c r="G116" t="s">
        <v>44</v>
      </c>
      <c r="H116">
        <v>1</v>
      </c>
      <c r="R116" t="s">
        <v>104</v>
      </c>
    </row>
    <row r="117" spans="1:19" x14ac:dyDescent="0.3">
      <c r="A117">
        <v>21210</v>
      </c>
      <c r="B117" t="s">
        <v>93</v>
      </c>
      <c r="C117">
        <v>60</v>
      </c>
      <c r="D117">
        <v>1</v>
      </c>
      <c r="E117">
        <v>0</v>
      </c>
      <c r="F117" t="s">
        <v>116</v>
      </c>
      <c r="G117" t="s">
        <v>49</v>
      </c>
      <c r="K117">
        <v>1</v>
      </c>
      <c r="L117">
        <v>1</v>
      </c>
      <c r="R117" t="s">
        <v>117</v>
      </c>
      <c r="S117" t="s">
        <v>118</v>
      </c>
    </row>
    <row r="118" spans="1:19" x14ac:dyDescent="0.3">
      <c r="A118">
        <v>21210</v>
      </c>
      <c r="B118" t="s">
        <v>42</v>
      </c>
      <c r="C118">
        <v>62</v>
      </c>
      <c r="D118">
        <v>2</v>
      </c>
      <c r="E118">
        <v>0</v>
      </c>
      <c r="F118" t="s">
        <v>119</v>
      </c>
      <c r="G118" t="s">
        <v>49</v>
      </c>
      <c r="K118">
        <v>1</v>
      </c>
      <c r="L118">
        <v>1</v>
      </c>
      <c r="R118" t="s">
        <v>117</v>
      </c>
      <c r="S118" t="s">
        <v>118</v>
      </c>
    </row>
    <row r="119" spans="1:19" x14ac:dyDescent="0.3">
      <c r="A119">
        <v>31210</v>
      </c>
      <c r="B119" t="s">
        <v>93</v>
      </c>
      <c r="C119">
        <v>74</v>
      </c>
      <c r="D119">
        <v>3</v>
      </c>
      <c r="E119">
        <v>0</v>
      </c>
      <c r="F119" t="s">
        <v>120</v>
      </c>
      <c r="G119" t="s">
        <v>44</v>
      </c>
      <c r="H119">
        <v>-1</v>
      </c>
      <c r="R119" t="s">
        <v>121</v>
      </c>
    </row>
    <row r="120" spans="1:19" x14ac:dyDescent="0.3">
      <c r="A120">
        <v>31210</v>
      </c>
      <c r="B120" t="s">
        <v>42</v>
      </c>
      <c r="C120">
        <v>71</v>
      </c>
      <c r="D120">
        <v>2</v>
      </c>
      <c r="E120">
        <v>0</v>
      </c>
      <c r="F120" t="s">
        <v>122</v>
      </c>
      <c r="G120" t="s">
        <v>49</v>
      </c>
      <c r="K120">
        <v>-1</v>
      </c>
      <c r="R120" t="s">
        <v>123</v>
      </c>
    </row>
    <row r="121" spans="1:19" x14ac:dyDescent="0.3">
      <c r="A121">
        <v>91210</v>
      </c>
      <c r="B121" t="s">
        <v>42</v>
      </c>
      <c r="C121">
        <v>65</v>
      </c>
      <c r="D121">
        <v>2</v>
      </c>
      <c r="E121">
        <v>0</v>
      </c>
      <c r="F121" t="s">
        <v>124</v>
      </c>
      <c r="R121" t="s">
        <v>121</v>
      </c>
      <c r="S121" t="s">
        <v>125</v>
      </c>
    </row>
    <row r="122" spans="1:19" x14ac:dyDescent="0.3">
      <c r="A122">
        <v>91210</v>
      </c>
      <c r="B122" t="s">
        <v>42</v>
      </c>
      <c r="C122">
        <v>74</v>
      </c>
      <c r="D122">
        <v>3</v>
      </c>
      <c r="E122">
        <v>0</v>
      </c>
      <c r="F122" t="s">
        <v>126</v>
      </c>
      <c r="G122" t="s">
        <v>49</v>
      </c>
      <c r="K122">
        <v>-1</v>
      </c>
      <c r="R122" t="s">
        <v>121</v>
      </c>
    </row>
    <row r="123" spans="1:19" x14ac:dyDescent="0.3">
      <c r="A123">
        <v>101210</v>
      </c>
      <c r="B123" t="s">
        <v>93</v>
      </c>
      <c r="C123">
        <v>45</v>
      </c>
      <c r="D123">
        <v>2</v>
      </c>
      <c r="E123">
        <v>0</v>
      </c>
      <c r="F123" t="s">
        <v>127</v>
      </c>
      <c r="G123" t="s">
        <v>128</v>
      </c>
      <c r="I123">
        <v>0</v>
      </c>
      <c r="K123">
        <v>1</v>
      </c>
      <c r="N123">
        <v>-1</v>
      </c>
      <c r="O123" t="s">
        <v>65</v>
      </c>
      <c r="P123">
        <v>0</v>
      </c>
      <c r="Q123" t="s">
        <v>66</v>
      </c>
      <c r="R123" t="s">
        <v>121</v>
      </c>
    </row>
    <row r="124" spans="1:19" x14ac:dyDescent="0.3">
      <c r="A124">
        <v>131210</v>
      </c>
      <c r="B124" t="s">
        <v>93</v>
      </c>
      <c r="C124">
        <v>61</v>
      </c>
      <c r="D124">
        <v>2</v>
      </c>
      <c r="E124">
        <v>0</v>
      </c>
      <c r="F124" t="s">
        <v>129</v>
      </c>
      <c r="G124" t="s">
        <v>49</v>
      </c>
      <c r="K124">
        <v>-1</v>
      </c>
      <c r="N124">
        <v>1</v>
      </c>
      <c r="O124" t="s">
        <v>65</v>
      </c>
      <c r="R124" t="s">
        <v>130</v>
      </c>
    </row>
    <row r="125" spans="1:19" x14ac:dyDescent="0.3">
      <c r="A125">
        <v>141210</v>
      </c>
      <c r="B125" t="s">
        <v>93</v>
      </c>
      <c r="C125">
        <v>56</v>
      </c>
      <c r="D125">
        <v>3</v>
      </c>
      <c r="E125">
        <v>0</v>
      </c>
      <c r="F125" t="s">
        <v>131</v>
      </c>
      <c r="G125" t="s">
        <v>49</v>
      </c>
      <c r="K125">
        <v>0</v>
      </c>
      <c r="L125">
        <v>0</v>
      </c>
      <c r="R125" t="s">
        <v>121</v>
      </c>
      <c r="S125" t="s">
        <v>132</v>
      </c>
    </row>
    <row r="126" spans="1:19" x14ac:dyDescent="0.3">
      <c r="A126">
        <v>141210</v>
      </c>
      <c r="B126" t="s">
        <v>93</v>
      </c>
      <c r="C126">
        <v>47</v>
      </c>
      <c r="D126">
        <v>2</v>
      </c>
      <c r="E126">
        <v>0</v>
      </c>
      <c r="F126" t="s">
        <v>133</v>
      </c>
      <c r="G126" t="s">
        <v>44</v>
      </c>
      <c r="H126">
        <v>1</v>
      </c>
      <c r="R126" t="s">
        <v>121</v>
      </c>
      <c r="S126" t="s">
        <v>100</v>
      </c>
    </row>
    <row r="127" spans="1:19" x14ac:dyDescent="0.3">
      <c r="A127">
        <v>161210</v>
      </c>
      <c r="B127" t="s">
        <v>93</v>
      </c>
      <c r="C127">
        <v>35</v>
      </c>
      <c r="D127">
        <v>3</v>
      </c>
      <c r="E127">
        <v>0</v>
      </c>
      <c r="F127" t="s">
        <v>134</v>
      </c>
      <c r="G127" t="s">
        <v>49</v>
      </c>
      <c r="K127">
        <v>1</v>
      </c>
      <c r="L127">
        <v>1</v>
      </c>
      <c r="N127">
        <v>-1</v>
      </c>
      <c r="O127" t="s">
        <v>65</v>
      </c>
      <c r="R127" t="s">
        <v>52</v>
      </c>
      <c r="S127" t="s">
        <v>118</v>
      </c>
    </row>
    <row r="128" spans="1:19" x14ac:dyDescent="0.3">
      <c r="A128">
        <v>211210</v>
      </c>
      <c r="B128" t="s">
        <v>42</v>
      </c>
      <c r="C128">
        <v>62</v>
      </c>
      <c r="D128">
        <v>2</v>
      </c>
      <c r="E128">
        <v>0</v>
      </c>
      <c r="F128" t="s">
        <v>135</v>
      </c>
      <c r="G128" t="s">
        <v>49</v>
      </c>
      <c r="K128">
        <v>0</v>
      </c>
      <c r="R128" t="s">
        <v>136</v>
      </c>
    </row>
    <row r="129" spans="1:19" x14ac:dyDescent="0.3">
      <c r="A129">
        <v>211210</v>
      </c>
      <c r="B129" t="s">
        <v>42</v>
      </c>
      <c r="C129">
        <v>91</v>
      </c>
      <c r="D129">
        <v>3</v>
      </c>
      <c r="E129">
        <v>0</v>
      </c>
      <c r="F129" t="s">
        <v>137</v>
      </c>
      <c r="G129" t="s">
        <v>49</v>
      </c>
      <c r="K129">
        <v>0</v>
      </c>
      <c r="M129">
        <v>1</v>
      </c>
      <c r="R129" t="s">
        <v>136</v>
      </c>
    </row>
    <row r="130" spans="1:19" x14ac:dyDescent="0.3">
      <c r="A130">
        <v>221210</v>
      </c>
      <c r="B130" t="s">
        <v>93</v>
      </c>
      <c r="C130">
        <v>52</v>
      </c>
      <c r="D130">
        <v>2</v>
      </c>
      <c r="E130">
        <v>0</v>
      </c>
      <c r="F130" t="s">
        <v>138</v>
      </c>
      <c r="R130" t="s">
        <v>139</v>
      </c>
      <c r="S130" t="s">
        <v>140</v>
      </c>
    </row>
    <row r="131" spans="1:19" x14ac:dyDescent="0.3">
      <c r="A131">
        <v>221210</v>
      </c>
      <c r="B131" t="s">
        <v>42</v>
      </c>
      <c r="C131">
        <v>84</v>
      </c>
      <c r="D131">
        <v>2</v>
      </c>
      <c r="E131">
        <v>0</v>
      </c>
      <c r="F131" t="s">
        <v>126</v>
      </c>
      <c r="G131" t="s">
        <v>49</v>
      </c>
      <c r="K131">
        <v>1</v>
      </c>
      <c r="R131" t="s">
        <v>139</v>
      </c>
    </row>
    <row r="132" spans="1:19" x14ac:dyDescent="0.3">
      <c r="A132">
        <v>221210</v>
      </c>
      <c r="B132" t="s">
        <v>93</v>
      </c>
      <c r="C132">
        <v>77</v>
      </c>
      <c r="D132">
        <v>3</v>
      </c>
      <c r="E132">
        <v>0</v>
      </c>
      <c r="F132" t="s">
        <v>126</v>
      </c>
      <c r="G132" t="s">
        <v>49</v>
      </c>
      <c r="K132">
        <v>-1</v>
      </c>
      <c r="L132">
        <v>0</v>
      </c>
      <c r="R132" t="s">
        <v>139</v>
      </c>
      <c r="S132" t="s">
        <v>141</v>
      </c>
    </row>
    <row r="133" spans="1:19" x14ac:dyDescent="0.3">
      <c r="A133" t="s">
        <v>142</v>
      </c>
      <c r="B133" t="s">
        <v>42</v>
      </c>
      <c r="C133">
        <v>62</v>
      </c>
      <c r="D133">
        <v>1</v>
      </c>
      <c r="E133">
        <v>0</v>
      </c>
      <c r="F133" t="s">
        <v>143</v>
      </c>
      <c r="G133" t="s">
        <v>49</v>
      </c>
      <c r="K133">
        <v>1</v>
      </c>
      <c r="N133">
        <v>1</v>
      </c>
      <c r="O133" t="s">
        <v>65</v>
      </c>
      <c r="R133" t="s">
        <v>144</v>
      </c>
    </row>
    <row r="134" spans="1:19" x14ac:dyDescent="0.3">
      <c r="A134">
        <v>271210</v>
      </c>
      <c r="B134" t="s">
        <v>93</v>
      </c>
      <c r="C134">
        <v>83</v>
      </c>
      <c r="D134">
        <v>3</v>
      </c>
      <c r="E134">
        <v>0</v>
      </c>
      <c r="F134" t="s">
        <v>79</v>
      </c>
      <c r="G134" t="s">
        <v>49</v>
      </c>
      <c r="K134">
        <v>1</v>
      </c>
      <c r="N134">
        <v>1</v>
      </c>
      <c r="O134" t="s">
        <v>65</v>
      </c>
      <c r="R134" t="s">
        <v>145</v>
      </c>
    </row>
    <row r="135" spans="1:19" x14ac:dyDescent="0.3">
      <c r="A135">
        <v>281210</v>
      </c>
      <c r="B135" t="s">
        <v>42</v>
      </c>
      <c r="C135">
        <v>55</v>
      </c>
      <c r="D135">
        <v>2</v>
      </c>
      <c r="E135">
        <v>0</v>
      </c>
      <c r="F135" t="s">
        <v>146</v>
      </c>
      <c r="G135" t="s">
        <v>49</v>
      </c>
      <c r="K135">
        <v>-1</v>
      </c>
      <c r="N135">
        <v>1</v>
      </c>
      <c r="O135" t="s">
        <v>65</v>
      </c>
      <c r="R135" t="s">
        <v>121</v>
      </c>
    </row>
    <row r="136" spans="1:19" x14ac:dyDescent="0.3">
      <c r="A136">
        <v>291210</v>
      </c>
      <c r="B136" t="s">
        <v>42</v>
      </c>
      <c r="C136">
        <v>74</v>
      </c>
      <c r="D136">
        <v>2</v>
      </c>
      <c r="E136">
        <v>0</v>
      </c>
      <c r="F136" t="s">
        <v>126</v>
      </c>
      <c r="G136" t="s">
        <v>49</v>
      </c>
      <c r="K136">
        <v>1</v>
      </c>
      <c r="R136" t="s">
        <v>144</v>
      </c>
    </row>
    <row r="137" spans="1:19" x14ac:dyDescent="0.3">
      <c r="A137">
        <v>291210</v>
      </c>
      <c r="B137" t="s">
        <v>93</v>
      </c>
      <c r="C137">
        <v>43</v>
      </c>
      <c r="D137">
        <v>1</v>
      </c>
      <c r="E137">
        <v>0</v>
      </c>
      <c r="F137" t="s">
        <v>147</v>
      </c>
      <c r="G137" t="s">
        <v>49</v>
      </c>
      <c r="K137">
        <v>-1</v>
      </c>
      <c r="L137">
        <v>1</v>
      </c>
      <c r="R137" t="s">
        <v>144</v>
      </c>
      <c r="S137" t="s">
        <v>118</v>
      </c>
    </row>
    <row r="138" spans="1:19" x14ac:dyDescent="0.3">
      <c r="A138">
        <v>10211</v>
      </c>
      <c r="B138" t="s">
        <v>93</v>
      </c>
      <c r="C138">
        <v>76</v>
      </c>
      <c r="D138">
        <v>2</v>
      </c>
      <c r="E138">
        <v>0</v>
      </c>
      <c r="F138" t="s">
        <v>148</v>
      </c>
      <c r="G138" t="s">
        <v>44</v>
      </c>
      <c r="H138">
        <v>1</v>
      </c>
      <c r="I138">
        <v>1</v>
      </c>
      <c r="R138" t="s">
        <v>149</v>
      </c>
      <c r="S138" t="s">
        <v>150</v>
      </c>
    </row>
    <row r="139" spans="1:19" x14ac:dyDescent="0.3">
      <c r="A139">
        <v>10211</v>
      </c>
      <c r="B139" t="s">
        <v>42</v>
      </c>
      <c r="C139">
        <v>80</v>
      </c>
      <c r="D139">
        <v>3</v>
      </c>
      <c r="E139">
        <v>0</v>
      </c>
      <c r="F139" t="s">
        <v>151</v>
      </c>
      <c r="G139" t="s">
        <v>44</v>
      </c>
      <c r="H139">
        <v>1</v>
      </c>
      <c r="R139" t="s">
        <v>152</v>
      </c>
    </row>
    <row r="140" spans="1:19" x14ac:dyDescent="0.3">
      <c r="A140">
        <v>30211</v>
      </c>
      <c r="B140" t="s">
        <v>42</v>
      </c>
      <c r="C140">
        <v>71</v>
      </c>
      <c r="D140">
        <v>2</v>
      </c>
      <c r="E140">
        <v>0</v>
      </c>
      <c r="F140" t="s">
        <v>151</v>
      </c>
      <c r="G140" t="s">
        <v>44</v>
      </c>
      <c r="H140">
        <v>1</v>
      </c>
      <c r="R140" t="s">
        <v>149</v>
      </c>
    </row>
    <row r="141" spans="1:19" x14ac:dyDescent="0.3">
      <c r="A141">
        <v>30211</v>
      </c>
      <c r="B141" t="s">
        <v>42</v>
      </c>
      <c r="C141">
        <v>64</v>
      </c>
      <c r="D141">
        <v>3</v>
      </c>
      <c r="E141">
        <v>0</v>
      </c>
      <c r="F141" t="s">
        <v>148</v>
      </c>
      <c r="G141" t="s">
        <v>44</v>
      </c>
      <c r="H141">
        <v>1</v>
      </c>
      <c r="I141">
        <v>1</v>
      </c>
      <c r="R141" t="s">
        <v>149</v>
      </c>
      <c r="S141" t="s">
        <v>150</v>
      </c>
    </row>
    <row r="142" spans="1:19" x14ac:dyDescent="0.3">
      <c r="A142">
        <v>40211</v>
      </c>
      <c r="B142" t="s">
        <v>42</v>
      </c>
      <c r="C142">
        <v>81</v>
      </c>
      <c r="D142">
        <v>3</v>
      </c>
      <c r="E142">
        <v>0</v>
      </c>
      <c r="F142" t="s">
        <v>153</v>
      </c>
      <c r="K142">
        <v>0</v>
      </c>
      <c r="N142">
        <v>0</v>
      </c>
      <c r="O142" t="s">
        <v>65</v>
      </c>
      <c r="P142">
        <v>0</v>
      </c>
      <c r="Q142" t="s">
        <v>66</v>
      </c>
    </row>
    <row r="143" spans="1:19" x14ac:dyDescent="0.3">
      <c r="A143">
        <v>70211</v>
      </c>
      <c r="B143" t="s">
        <v>42</v>
      </c>
      <c r="C143">
        <v>81</v>
      </c>
      <c r="D143">
        <v>3</v>
      </c>
      <c r="E143">
        <v>0</v>
      </c>
      <c r="F143" t="s">
        <v>154</v>
      </c>
      <c r="G143" t="s">
        <v>44</v>
      </c>
      <c r="H143">
        <v>-1</v>
      </c>
      <c r="I143">
        <v>-1</v>
      </c>
      <c r="R143" t="s">
        <v>155</v>
      </c>
      <c r="S143" t="s">
        <v>150</v>
      </c>
    </row>
    <row r="144" spans="1:19" x14ac:dyDescent="0.3">
      <c r="A144">
        <v>70211</v>
      </c>
      <c r="B144" t="s">
        <v>93</v>
      </c>
      <c r="C144">
        <v>55</v>
      </c>
      <c r="D144">
        <v>3</v>
      </c>
      <c r="E144">
        <v>0</v>
      </c>
      <c r="F144" t="s">
        <v>154</v>
      </c>
      <c r="G144" t="s">
        <v>44</v>
      </c>
      <c r="H144">
        <v>1</v>
      </c>
      <c r="I144">
        <v>1</v>
      </c>
      <c r="R144" t="s">
        <v>155</v>
      </c>
      <c r="S144" t="s">
        <v>150</v>
      </c>
    </row>
    <row r="145" spans="1:18" x14ac:dyDescent="0.3">
      <c r="A145">
        <v>80211</v>
      </c>
      <c r="B145" t="s">
        <v>93</v>
      </c>
      <c r="C145">
        <v>71</v>
      </c>
      <c r="D145">
        <v>2</v>
      </c>
      <c r="E145">
        <v>0</v>
      </c>
      <c r="F145" t="s">
        <v>154</v>
      </c>
      <c r="G145" t="s">
        <v>44</v>
      </c>
      <c r="H145">
        <v>-1</v>
      </c>
      <c r="I145">
        <v>1</v>
      </c>
      <c r="R145" t="s">
        <v>156</v>
      </c>
    </row>
    <row r="146" spans="1:18" x14ac:dyDescent="0.3">
      <c r="A146">
        <v>80211</v>
      </c>
      <c r="B146" t="s">
        <v>42</v>
      </c>
      <c r="C146">
        <v>69</v>
      </c>
      <c r="D146">
        <v>3</v>
      </c>
      <c r="E146">
        <v>0</v>
      </c>
      <c r="F146" t="s">
        <v>154</v>
      </c>
      <c r="G146" t="s">
        <v>44</v>
      </c>
      <c r="H146">
        <v>-1</v>
      </c>
      <c r="I146">
        <v>1</v>
      </c>
      <c r="R146" t="s">
        <v>156</v>
      </c>
    </row>
    <row r="147" spans="1:18" x14ac:dyDescent="0.3">
      <c r="A147">
        <v>90211</v>
      </c>
      <c r="B147" t="s">
        <v>93</v>
      </c>
      <c r="C147">
        <v>26</v>
      </c>
      <c r="D147">
        <v>2</v>
      </c>
      <c r="E147">
        <v>0</v>
      </c>
      <c r="F147" t="s">
        <v>157</v>
      </c>
      <c r="G147" t="s">
        <v>36</v>
      </c>
      <c r="J147">
        <v>0</v>
      </c>
      <c r="R147" t="s">
        <v>158</v>
      </c>
    </row>
    <row r="148" spans="1:18" x14ac:dyDescent="0.3">
      <c r="A148">
        <v>90211</v>
      </c>
      <c r="B148" t="s">
        <v>93</v>
      </c>
      <c r="C148">
        <v>27</v>
      </c>
      <c r="D148">
        <v>1</v>
      </c>
      <c r="E148">
        <v>0</v>
      </c>
      <c r="F148" t="s">
        <v>159</v>
      </c>
      <c r="G148" t="s">
        <v>36</v>
      </c>
      <c r="J148">
        <v>1</v>
      </c>
      <c r="R148" t="s">
        <v>158</v>
      </c>
    </row>
    <row r="149" spans="1:18" x14ac:dyDescent="0.3">
      <c r="A149">
        <v>90211</v>
      </c>
      <c r="B149" t="s">
        <v>93</v>
      </c>
      <c r="C149">
        <v>66</v>
      </c>
      <c r="D149">
        <v>2</v>
      </c>
      <c r="E149">
        <v>0</v>
      </c>
      <c r="F149" t="s">
        <v>160</v>
      </c>
      <c r="G149" t="s">
        <v>36</v>
      </c>
      <c r="J149">
        <v>1</v>
      </c>
      <c r="R149" t="s">
        <v>158</v>
      </c>
    </row>
    <row r="150" spans="1:18" x14ac:dyDescent="0.3">
      <c r="A150">
        <v>100211</v>
      </c>
      <c r="B150" t="s">
        <v>93</v>
      </c>
      <c r="C150">
        <v>44</v>
      </c>
      <c r="D150">
        <v>4</v>
      </c>
      <c r="E150">
        <v>0</v>
      </c>
      <c r="F150" t="s">
        <v>161</v>
      </c>
      <c r="G150" t="s">
        <v>49</v>
      </c>
      <c r="K150">
        <v>1</v>
      </c>
      <c r="N150">
        <v>0</v>
      </c>
      <c r="O150" t="s">
        <v>65</v>
      </c>
      <c r="R150" t="s">
        <v>162</v>
      </c>
    </row>
    <row r="151" spans="1:18" x14ac:dyDescent="0.3">
      <c r="A151">
        <v>100211</v>
      </c>
      <c r="B151" t="s">
        <v>42</v>
      </c>
      <c r="C151">
        <v>74</v>
      </c>
      <c r="D151">
        <v>3</v>
      </c>
      <c r="E151">
        <v>0</v>
      </c>
      <c r="F151" t="s">
        <v>163</v>
      </c>
      <c r="G151" t="s">
        <v>36</v>
      </c>
      <c r="J151">
        <v>0</v>
      </c>
      <c r="R151" t="s">
        <v>162</v>
      </c>
    </row>
    <row r="152" spans="1:18" x14ac:dyDescent="0.3">
      <c r="A152">
        <v>100211</v>
      </c>
      <c r="B152" t="s">
        <v>42</v>
      </c>
      <c r="C152">
        <v>81</v>
      </c>
      <c r="D152">
        <v>3</v>
      </c>
      <c r="E152">
        <v>0</v>
      </c>
      <c r="F152" t="s">
        <v>161</v>
      </c>
      <c r="G152" t="s">
        <v>44</v>
      </c>
      <c r="H152">
        <v>-1</v>
      </c>
      <c r="R152" t="s">
        <v>162</v>
      </c>
    </row>
    <row r="153" spans="1:18" x14ac:dyDescent="0.3">
      <c r="A153">
        <v>110211</v>
      </c>
      <c r="B153" t="s">
        <v>42</v>
      </c>
      <c r="C153">
        <v>62</v>
      </c>
      <c r="D153">
        <v>2</v>
      </c>
      <c r="E153">
        <v>0</v>
      </c>
      <c r="F153" t="s">
        <v>164</v>
      </c>
      <c r="G153" t="s">
        <v>44</v>
      </c>
      <c r="H153">
        <v>-1</v>
      </c>
      <c r="R153" t="s">
        <v>165</v>
      </c>
    </row>
    <row r="154" spans="1:18" x14ac:dyDescent="0.3">
      <c r="A154">
        <v>140211</v>
      </c>
      <c r="B154" t="s">
        <v>93</v>
      </c>
      <c r="C154">
        <v>79</v>
      </c>
      <c r="D154">
        <v>3</v>
      </c>
      <c r="E154">
        <v>0</v>
      </c>
      <c r="F154" t="s">
        <v>154</v>
      </c>
      <c r="G154" t="s">
        <v>44</v>
      </c>
      <c r="H154">
        <v>0</v>
      </c>
      <c r="I154">
        <v>-1</v>
      </c>
      <c r="R154" t="s">
        <v>145</v>
      </c>
    </row>
    <row r="155" spans="1:18" x14ac:dyDescent="0.3">
      <c r="A155">
        <v>140211</v>
      </c>
      <c r="B155" t="s">
        <v>42</v>
      </c>
      <c r="C155">
        <v>81</v>
      </c>
      <c r="D155">
        <v>3</v>
      </c>
      <c r="E155">
        <v>0</v>
      </c>
      <c r="F155" t="s">
        <v>166</v>
      </c>
      <c r="G155" t="s">
        <v>49</v>
      </c>
      <c r="K155">
        <v>1</v>
      </c>
      <c r="R155" t="s">
        <v>145</v>
      </c>
    </row>
    <row r="156" spans="1:18" x14ac:dyDescent="0.3">
      <c r="A156">
        <v>150211</v>
      </c>
      <c r="B156" t="s">
        <v>42</v>
      </c>
      <c r="C156">
        <v>65</v>
      </c>
      <c r="D156">
        <v>2</v>
      </c>
      <c r="E156">
        <v>0</v>
      </c>
      <c r="F156" t="s">
        <v>154</v>
      </c>
      <c r="G156" t="s">
        <v>44</v>
      </c>
      <c r="H156">
        <v>-1</v>
      </c>
      <c r="I156">
        <v>1</v>
      </c>
    </row>
    <row r="157" spans="1:18" x14ac:dyDescent="0.3">
      <c r="A157">
        <v>150211</v>
      </c>
      <c r="B157" t="s">
        <v>93</v>
      </c>
      <c r="C157">
        <v>81</v>
      </c>
      <c r="D157">
        <v>2</v>
      </c>
      <c r="E157">
        <v>0</v>
      </c>
      <c r="F157" t="s">
        <v>154</v>
      </c>
      <c r="G157" t="s">
        <v>44</v>
      </c>
      <c r="H157">
        <v>-1</v>
      </c>
      <c r="I157">
        <v>-1</v>
      </c>
    </row>
    <row r="158" spans="1:18" x14ac:dyDescent="0.3">
      <c r="A158">
        <v>160211</v>
      </c>
      <c r="B158" t="s">
        <v>93</v>
      </c>
      <c r="C158">
        <v>30</v>
      </c>
      <c r="D158">
        <v>4</v>
      </c>
      <c r="E158">
        <v>0</v>
      </c>
      <c r="F158" t="s">
        <v>167</v>
      </c>
      <c r="K158">
        <v>1</v>
      </c>
      <c r="R158" t="s">
        <v>149</v>
      </c>
    </row>
    <row r="159" spans="1:18" x14ac:dyDescent="0.3">
      <c r="A159">
        <v>170211</v>
      </c>
      <c r="B159" t="s">
        <v>42</v>
      </c>
      <c r="C159">
        <v>74</v>
      </c>
      <c r="D159">
        <v>3</v>
      </c>
      <c r="E159">
        <v>0</v>
      </c>
      <c r="F159" t="s">
        <v>161</v>
      </c>
      <c r="G159" t="s">
        <v>49</v>
      </c>
      <c r="K159">
        <v>-1</v>
      </c>
      <c r="R159" t="s">
        <v>165</v>
      </c>
    </row>
    <row r="160" spans="1:18" x14ac:dyDescent="0.3">
      <c r="A160">
        <v>170211</v>
      </c>
      <c r="B160" t="s">
        <v>42</v>
      </c>
      <c r="C160">
        <v>72</v>
      </c>
      <c r="D160">
        <v>2</v>
      </c>
      <c r="E160">
        <v>0</v>
      </c>
      <c r="F160" t="s">
        <v>154</v>
      </c>
      <c r="G160" t="s">
        <v>44</v>
      </c>
      <c r="H160">
        <v>1</v>
      </c>
      <c r="I160">
        <v>1</v>
      </c>
      <c r="R160" t="s">
        <v>165</v>
      </c>
    </row>
    <row r="161" spans="1:19" x14ac:dyDescent="0.3">
      <c r="A161">
        <v>180211</v>
      </c>
      <c r="B161" t="s">
        <v>93</v>
      </c>
      <c r="C161">
        <v>72</v>
      </c>
      <c r="D161">
        <v>2</v>
      </c>
      <c r="E161">
        <v>0</v>
      </c>
      <c r="F161" t="s">
        <v>161</v>
      </c>
      <c r="G161" t="s">
        <v>44</v>
      </c>
      <c r="H161">
        <v>1</v>
      </c>
      <c r="R161" t="s">
        <v>165</v>
      </c>
    </row>
    <row r="162" spans="1:19" x14ac:dyDescent="0.3">
      <c r="A162">
        <v>180211</v>
      </c>
      <c r="B162" t="s">
        <v>93</v>
      </c>
      <c r="C162">
        <v>56</v>
      </c>
      <c r="D162">
        <v>3</v>
      </c>
      <c r="E162">
        <v>0</v>
      </c>
      <c r="F162" t="s">
        <v>168</v>
      </c>
      <c r="K162">
        <v>-1</v>
      </c>
      <c r="L162">
        <v>-1</v>
      </c>
      <c r="R162" t="s">
        <v>165</v>
      </c>
    </row>
    <row r="163" spans="1:19" x14ac:dyDescent="0.3">
      <c r="A163">
        <v>210211</v>
      </c>
      <c r="B163" t="s">
        <v>42</v>
      </c>
      <c r="C163">
        <v>75</v>
      </c>
      <c r="D163">
        <v>2</v>
      </c>
      <c r="E163">
        <v>0</v>
      </c>
      <c r="F163" t="s">
        <v>154</v>
      </c>
      <c r="G163" t="s">
        <v>44</v>
      </c>
      <c r="H163">
        <v>0</v>
      </c>
      <c r="I163">
        <v>-1</v>
      </c>
      <c r="R163" t="s">
        <v>169</v>
      </c>
    </row>
    <row r="164" spans="1:19" x14ac:dyDescent="0.3">
      <c r="A164">
        <v>210211</v>
      </c>
      <c r="B164" t="s">
        <v>93</v>
      </c>
      <c r="C164">
        <v>77</v>
      </c>
      <c r="D164">
        <v>3</v>
      </c>
      <c r="E164">
        <v>0</v>
      </c>
      <c r="F164" t="s">
        <v>154</v>
      </c>
      <c r="G164" t="s">
        <v>44</v>
      </c>
      <c r="H164">
        <v>-1</v>
      </c>
      <c r="R164" t="s">
        <v>169</v>
      </c>
    </row>
    <row r="165" spans="1:19" x14ac:dyDescent="0.3">
      <c r="A165">
        <v>230211</v>
      </c>
      <c r="B165" t="s">
        <v>93</v>
      </c>
      <c r="C165">
        <v>85</v>
      </c>
      <c r="D165">
        <v>3</v>
      </c>
      <c r="E165">
        <v>0</v>
      </c>
      <c r="F165" t="s">
        <v>170</v>
      </c>
      <c r="G165" t="s">
        <v>49</v>
      </c>
      <c r="K165">
        <v>1</v>
      </c>
      <c r="R165" t="s">
        <v>149</v>
      </c>
    </row>
    <row r="166" spans="1:19" x14ac:dyDescent="0.3">
      <c r="A166">
        <v>230211</v>
      </c>
      <c r="B166" t="s">
        <v>42</v>
      </c>
      <c r="C166">
        <v>60</v>
      </c>
      <c r="D166">
        <v>1</v>
      </c>
      <c r="E166">
        <v>0</v>
      </c>
      <c r="F166" t="s">
        <v>171</v>
      </c>
      <c r="G166" t="s">
        <v>49</v>
      </c>
      <c r="M166">
        <v>1</v>
      </c>
      <c r="R166" t="s">
        <v>149</v>
      </c>
    </row>
    <row r="167" spans="1:19" x14ac:dyDescent="0.3">
      <c r="A167">
        <v>240211</v>
      </c>
      <c r="B167" t="s">
        <v>42</v>
      </c>
      <c r="C167">
        <v>76</v>
      </c>
      <c r="D167">
        <v>2</v>
      </c>
      <c r="E167">
        <v>0</v>
      </c>
      <c r="F167" t="s">
        <v>172</v>
      </c>
      <c r="G167" t="s">
        <v>44</v>
      </c>
      <c r="H167">
        <v>1</v>
      </c>
      <c r="R167" t="s">
        <v>173</v>
      </c>
    </row>
    <row r="168" spans="1:19" x14ac:dyDescent="0.3">
      <c r="A168">
        <v>240211</v>
      </c>
      <c r="B168" t="s">
        <v>42</v>
      </c>
      <c r="C168">
        <v>74</v>
      </c>
      <c r="D168">
        <v>2</v>
      </c>
      <c r="E168">
        <v>0</v>
      </c>
      <c r="F168" t="s">
        <v>161</v>
      </c>
      <c r="G168" t="s">
        <v>44</v>
      </c>
      <c r="H168">
        <v>-1</v>
      </c>
      <c r="R168" t="s">
        <v>173</v>
      </c>
    </row>
    <row r="169" spans="1:19" x14ac:dyDescent="0.3">
      <c r="A169">
        <v>250211</v>
      </c>
      <c r="B169" t="s">
        <v>42</v>
      </c>
      <c r="C169">
        <v>83</v>
      </c>
      <c r="D169">
        <v>3</v>
      </c>
      <c r="E169">
        <v>0</v>
      </c>
      <c r="F169" t="s">
        <v>154</v>
      </c>
      <c r="G169" t="s">
        <v>44</v>
      </c>
      <c r="H169">
        <v>1</v>
      </c>
      <c r="I169">
        <v>1</v>
      </c>
      <c r="R169" t="s">
        <v>174</v>
      </c>
      <c r="S169" t="s">
        <v>150</v>
      </c>
    </row>
    <row r="170" spans="1:19" x14ac:dyDescent="0.3">
      <c r="A170">
        <v>250211</v>
      </c>
      <c r="B170" t="s">
        <v>42</v>
      </c>
      <c r="C170">
        <v>74</v>
      </c>
      <c r="D170">
        <v>2</v>
      </c>
      <c r="E170">
        <v>0</v>
      </c>
      <c r="F170" t="s">
        <v>175</v>
      </c>
      <c r="G170" t="s">
        <v>36</v>
      </c>
      <c r="J170">
        <v>0</v>
      </c>
      <c r="R170" t="s">
        <v>174</v>
      </c>
    </row>
    <row r="171" spans="1:19" x14ac:dyDescent="0.3">
      <c r="A171">
        <v>280211</v>
      </c>
      <c r="B171" t="s">
        <v>42</v>
      </c>
      <c r="C171">
        <v>74</v>
      </c>
      <c r="D171">
        <v>2</v>
      </c>
      <c r="E171">
        <v>0</v>
      </c>
      <c r="F171" t="s">
        <v>154</v>
      </c>
      <c r="G171" t="s">
        <v>44</v>
      </c>
      <c r="H171">
        <v>1</v>
      </c>
      <c r="I171">
        <v>1</v>
      </c>
      <c r="R171" t="s">
        <v>165</v>
      </c>
    </row>
    <row r="172" spans="1:19" x14ac:dyDescent="0.3">
      <c r="A172">
        <v>280211</v>
      </c>
      <c r="B172" t="s">
        <v>93</v>
      </c>
      <c r="C172">
        <v>64</v>
      </c>
      <c r="D172">
        <v>2</v>
      </c>
      <c r="E172">
        <v>0</v>
      </c>
      <c r="F172" t="s">
        <v>161</v>
      </c>
      <c r="G172" t="s">
        <v>44</v>
      </c>
      <c r="H172">
        <v>1</v>
      </c>
      <c r="R172" t="s">
        <v>165</v>
      </c>
    </row>
    <row r="173" spans="1:19" x14ac:dyDescent="0.3">
      <c r="A173">
        <v>270411</v>
      </c>
      <c r="B173" t="s">
        <v>93</v>
      </c>
      <c r="C173">
        <v>72</v>
      </c>
      <c r="D173">
        <v>3</v>
      </c>
      <c r="E173">
        <v>0</v>
      </c>
      <c r="F173" t="s">
        <v>176</v>
      </c>
      <c r="R173" t="s">
        <v>173</v>
      </c>
      <c r="S173" t="s">
        <v>177</v>
      </c>
    </row>
    <row r="174" spans="1:19" x14ac:dyDescent="0.3">
      <c r="A174">
        <v>270411</v>
      </c>
      <c r="B174" t="s">
        <v>93</v>
      </c>
      <c r="C174">
        <v>65</v>
      </c>
      <c r="D174">
        <v>3</v>
      </c>
      <c r="E174">
        <v>0</v>
      </c>
      <c r="F174" t="s">
        <v>176</v>
      </c>
      <c r="R174" t="s">
        <v>173</v>
      </c>
      <c r="S174" t="s">
        <v>177</v>
      </c>
    </row>
    <row r="175" spans="1:19" x14ac:dyDescent="0.3">
      <c r="A175">
        <v>270411</v>
      </c>
      <c r="B175" t="s">
        <v>42</v>
      </c>
      <c r="C175">
        <v>67</v>
      </c>
      <c r="D175">
        <v>2</v>
      </c>
      <c r="E175">
        <v>0</v>
      </c>
      <c r="F175" t="s">
        <v>176</v>
      </c>
      <c r="R175" t="s">
        <v>173</v>
      </c>
      <c r="S175" t="s">
        <v>177</v>
      </c>
    </row>
    <row r="176" spans="1:19" x14ac:dyDescent="0.3">
      <c r="A176">
        <v>270411</v>
      </c>
      <c r="B176" t="s">
        <v>42</v>
      </c>
      <c r="C176">
        <v>16</v>
      </c>
      <c r="D176">
        <v>1</v>
      </c>
      <c r="E176">
        <v>0</v>
      </c>
      <c r="F176" t="s">
        <v>178</v>
      </c>
      <c r="G176" t="s">
        <v>36</v>
      </c>
      <c r="J176">
        <v>0</v>
      </c>
      <c r="R176" t="s">
        <v>173</v>
      </c>
    </row>
    <row r="177" spans="1:19" x14ac:dyDescent="0.3">
      <c r="A177">
        <v>280411</v>
      </c>
      <c r="B177" t="s">
        <v>42</v>
      </c>
      <c r="C177">
        <v>74</v>
      </c>
      <c r="D177">
        <v>2</v>
      </c>
      <c r="E177">
        <v>0</v>
      </c>
      <c r="F177" t="s">
        <v>179</v>
      </c>
      <c r="G177" t="s">
        <v>36</v>
      </c>
      <c r="J177">
        <v>0</v>
      </c>
      <c r="R177" t="s">
        <v>180</v>
      </c>
    </row>
    <row r="178" spans="1:19" x14ac:dyDescent="0.3">
      <c r="A178">
        <v>280411</v>
      </c>
      <c r="B178" t="s">
        <v>42</v>
      </c>
      <c r="C178">
        <v>72</v>
      </c>
      <c r="D178">
        <v>2</v>
      </c>
      <c r="E178">
        <v>0</v>
      </c>
      <c r="F178" t="s">
        <v>179</v>
      </c>
      <c r="G178" t="s">
        <v>36</v>
      </c>
      <c r="J178">
        <v>1</v>
      </c>
      <c r="R178" t="s">
        <v>158</v>
      </c>
    </row>
    <row r="179" spans="1:19" x14ac:dyDescent="0.3">
      <c r="A179">
        <v>280411</v>
      </c>
      <c r="B179" t="s">
        <v>93</v>
      </c>
      <c r="C179">
        <v>50</v>
      </c>
      <c r="D179">
        <v>1</v>
      </c>
      <c r="E179">
        <v>0</v>
      </c>
      <c r="F179" t="s">
        <v>179</v>
      </c>
      <c r="G179" t="s">
        <v>36</v>
      </c>
      <c r="J179">
        <v>1</v>
      </c>
      <c r="R179" t="s">
        <v>158</v>
      </c>
    </row>
    <row r="180" spans="1:19" x14ac:dyDescent="0.3">
      <c r="A180">
        <v>290411</v>
      </c>
      <c r="B180" t="s">
        <v>42</v>
      </c>
      <c r="C180">
        <v>79</v>
      </c>
      <c r="D180">
        <v>2</v>
      </c>
      <c r="E180">
        <v>1</v>
      </c>
      <c r="F180" t="s">
        <v>181</v>
      </c>
      <c r="G180" t="s">
        <v>128</v>
      </c>
      <c r="H180">
        <v>0</v>
      </c>
      <c r="K180">
        <v>1</v>
      </c>
      <c r="R180" t="s">
        <v>182</v>
      </c>
      <c r="S180" t="s">
        <v>183</v>
      </c>
    </row>
    <row r="181" spans="1:19" x14ac:dyDescent="0.3">
      <c r="A181">
        <v>290411</v>
      </c>
      <c r="B181" t="s">
        <v>42</v>
      </c>
      <c r="C181">
        <v>76</v>
      </c>
      <c r="D181">
        <v>3</v>
      </c>
      <c r="E181">
        <v>1</v>
      </c>
      <c r="F181" t="s">
        <v>79</v>
      </c>
      <c r="G181" t="s">
        <v>49</v>
      </c>
      <c r="K181">
        <v>1</v>
      </c>
      <c r="N181">
        <v>1</v>
      </c>
      <c r="O181" t="s">
        <v>65</v>
      </c>
      <c r="P181">
        <v>1</v>
      </c>
      <c r="Q181" t="s">
        <v>66</v>
      </c>
      <c r="R181" t="s">
        <v>184</v>
      </c>
    </row>
    <row r="182" spans="1:19" x14ac:dyDescent="0.3">
      <c r="A182">
        <v>290411</v>
      </c>
      <c r="B182" t="s">
        <v>42</v>
      </c>
      <c r="C182">
        <v>31</v>
      </c>
      <c r="D182">
        <v>1</v>
      </c>
      <c r="E182">
        <v>1</v>
      </c>
      <c r="F182" t="s">
        <v>185</v>
      </c>
      <c r="G182" t="s">
        <v>49</v>
      </c>
      <c r="K182">
        <v>1</v>
      </c>
      <c r="R182" t="s">
        <v>156</v>
      </c>
    </row>
    <row r="183" spans="1:19" x14ac:dyDescent="0.3">
      <c r="A183">
        <v>10511</v>
      </c>
      <c r="B183" t="s">
        <v>93</v>
      </c>
      <c r="C183">
        <v>36</v>
      </c>
      <c r="D183">
        <v>1</v>
      </c>
      <c r="E183">
        <v>1</v>
      </c>
      <c r="F183" t="s">
        <v>185</v>
      </c>
      <c r="G183" t="s">
        <v>49</v>
      </c>
      <c r="K183">
        <v>1</v>
      </c>
      <c r="R183" t="s">
        <v>186</v>
      </c>
    </row>
    <row r="184" spans="1:19" x14ac:dyDescent="0.3">
      <c r="A184">
        <v>10511</v>
      </c>
      <c r="B184" t="s">
        <v>42</v>
      </c>
      <c r="C184">
        <v>50</v>
      </c>
      <c r="D184">
        <v>1</v>
      </c>
      <c r="E184">
        <v>1</v>
      </c>
      <c r="F184" t="s">
        <v>187</v>
      </c>
      <c r="G184" t="s">
        <v>49</v>
      </c>
      <c r="R184" t="s">
        <v>186</v>
      </c>
      <c r="S184" t="s">
        <v>188</v>
      </c>
    </row>
    <row r="185" spans="1:19" x14ac:dyDescent="0.3">
      <c r="A185">
        <v>10511</v>
      </c>
      <c r="B185" t="s">
        <v>93</v>
      </c>
      <c r="C185">
        <v>36</v>
      </c>
      <c r="D185">
        <v>1</v>
      </c>
      <c r="E185">
        <v>1</v>
      </c>
      <c r="F185" t="s">
        <v>189</v>
      </c>
      <c r="G185" t="s">
        <v>49</v>
      </c>
      <c r="K185">
        <v>1</v>
      </c>
      <c r="R185" t="s">
        <v>149</v>
      </c>
    </row>
    <row r="186" spans="1:19" x14ac:dyDescent="0.3">
      <c r="A186">
        <v>10511</v>
      </c>
      <c r="B186" t="s">
        <v>93</v>
      </c>
      <c r="C186">
        <v>50</v>
      </c>
      <c r="D186">
        <v>1</v>
      </c>
      <c r="E186">
        <v>1</v>
      </c>
      <c r="F186" t="s">
        <v>172</v>
      </c>
      <c r="G186" t="s">
        <v>128</v>
      </c>
      <c r="H186">
        <v>-1</v>
      </c>
      <c r="K186">
        <v>0</v>
      </c>
      <c r="L186">
        <v>0</v>
      </c>
      <c r="R186" t="s">
        <v>121</v>
      </c>
      <c r="S186" t="s">
        <v>190</v>
      </c>
    </row>
    <row r="187" spans="1:19" x14ac:dyDescent="0.3">
      <c r="A187">
        <v>30511</v>
      </c>
      <c r="B187" t="s">
        <v>93</v>
      </c>
      <c r="C187">
        <v>75</v>
      </c>
      <c r="D187">
        <v>3</v>
      </c>
      <c r="E187">
        <v>0</v>
      </c>
      <c r="F187" t="s">
        <v>137</v>
      </c>
      <c r="G187" t="s">
        <v>49</v>
      </c>
      <c r="K187">
        <v>1</v>
      </c>
      <c r="R187" t="s">
        <v>191</v>
      </c>
    </row>
    <row r="188" spans="1:19" x14ac:dyDescent="0.3">
      <c r="A188">
        <v>30511</v>
      </c>
      <c r="B188" t="s">
        <v>93</v>
      </c>
      <c r="C188">
        <v>70</v>
      </c>
      <c r="D188">
        <v>3</v>
      </c>
      <c r="E188">
        <v>0</v>
      </c>
      <c r="F188" t="s">
        <v>192</v>
      </c>
      <c r="G188" t="s">
        <v>49</v>
      </c>
      <c r="K188">
        <v>1</v>
      </c>
      <c r="R188" t="s">
        <v>191</v>
      </c>
    </row>
    <row r="189" spans="1:19" x14ac:dyDescent="0.3">
      <c r="A189">
        <v>40511</v>
      </c>
      <c r="B189" t="s">
        <v>93</v>
      </c>
      <c r="C189">
        <v>53</v>
      </c>
      <c r="D189">
        <v>2</v>
      </c>
      <c r="E189">
        <v>0</v>
      </c>
      <c r="F189" t="s">
        <v>129</v>
      </c>
      <c r="G189" t="s">
        <v>128</v>
      </c>
      <c r="I189">
        <v>1</v>
      </c>
      <c r="K189">
        <v>1</v>
      </c>
      <c r="N189">
        <v>-1</v>
      </c>
      <c r="O189" t="s">
        <v>65</v>
      </c>
      <c r="P189">
        <v>1</v>
      </c>
      <c r="Q189" t="s">
        <v>66</v>
      </c>
      <c r="R189" t="s">
        <v>191</v>
      </c>
    </row>
    <row r="190" spans="1:19" x14ac:dyDescent="0.3">
      <c r="A190">
        <v>50511</v>
      </c>
      <c r="B190" t="s">
        <v>93</v>
      </c>
      <c r="C190">
        <v>69</v>
      </c>
      <c r="D190">
        <v>3</v>
      </c>
      <c r="E190">
        <v>0</v>
      </c>
      <c r="F190" t="s">
        <v>193</v>
      </c>
      <c r="G190" t="s">
        <v>49</v>
      </c>
      <c r="K190">
        <v>0</v>
      </c>
      <c r="N190">
        <v>0</v>
      </c>
      <c r="P190">
        <v>0</v>
      </c>
      <c r="R190" t="s">
        <v>191</v>
      </c>
    </row>
    <row r="191" spans="1:19" x14ac:dyDescent="0.3">
      <c r="A191">
        <v>60511</v>
      </c>
      <c r="B191" t="s">
        <v>42</v>
      </c>
      <c r="C191">
        <v>53</v>
      </c>
      <c r="D191">
        <v>2</v>
      </c>
      <c r="E191">
        <v>0</v>
      </c>
      <c r="F191" t="s">
        <v>194</v>
      </c>
      <c r="G191" t="s">
        <v>49</v>
      </c>
      <c r="K191">
        <v>-1</v>
      </c>
      <c r="L191">
        <v>-1</v>
      </c>
      <c r="N191">
        <v>-1</v>
      </c>
      <c r="O191" t="s">
        <v>65</v>
      </c>
      <c r="P191">
        <v>1</v>
      </c>
      <c r="Q191" t="s">
        <v>66</v>
      </c>
      <c r="R191" t="s">
        <v>191</v>
      </c>
      <c r="S191" t="s">
        <v>195</v>
      </c>
    </row>
    <row r="192" spans="1:19" x14ac:dyDescent="0.3">
      <c r="A192">
        <v>90511</v>
      </c>
      <c r="B192" t="s">
        <v>42</v>
      </c>
      <c r="C192">
        <v>65</v>
      </c>
      <c r="D192">
        <v>2</v>
      </c>
      <c r="E192">
        <v>0</v>
      </c>
      <c r="F192" t="s">
        <v>196</v>
      </c>
      <c r="G192" t="s">
        <v>49</v>
      </c>
      <c r="M192">
        <v>1</v>
      </c>
      <c r="R192" t="s">
        <v>191</v>
      </c>
    </row>
    <row r="193" spans="1:19" x14ac:dyDescent="0.3">
      <c r="A193">
        <v>90511</v>
      </c>
      <c r="B193" t="s">
        <v>42</v>
      </c>
      <c r="C193">
        <v>73</v>
      </c>
      <c r="D193">
        <v>2</v>
      </c>
      <c r="E193">
        <v>0</v>
      </c>
      <c r="F193" t="s">
        <v>197</v>
      </c>
      <c r="G193" t="s">
        <v>49</v>
      </c>
      <c r="K193">
        <v>-1</v>
      </c>
      <c r="R193" t="s">
        <v>191</v>
      </c>
    </row>
    <row r="194" spans="1:19" x14ac:dyDescent="0.3">
      <c r="A194">
        <v>100511</v>
      </c>
      <c r="B194" t="s">
        <v>93</v>
      </c>
      <c r="C194">
        <v>59</v>
      </c>
      <c r="D194">
        <v>3</v>
      </c>
      <c r="E194">
        <v>0</v>
      </c>
      <c r="F194" t="s">
        <v>126</v>
      </c>
      <c r="G194" t="s">
        <v>49</v>
      </c>
      <c r="K194">
        <v>1</v>
      </c>
      <c r="R194" t="s">
        <v>191</v>
      </c>
    </row>
    <row r="195" spans="1:19" x14ac:dyDescent="0.3">
      <c r="A195">
        <v>100511</v>
      </c>
      <c r="B195" t="s">
        <v>42</v>
      </c>
      <c r="C195">
        <v>40</v>
      </c>
      <c r="D195">
        <v>2</v>
      </c>
      <c r="E195">
        <v>0</v>
      </c>
      <c r="F195" t="s">
        <v>198</v>
      </c>
      <c r="G195" t="s">
        <v>49</v>
      </c>
      <c r="K195">
        <v>1</v>
      </c>
      <c r="R195" t="s">
        <v>191</v>
      </c>
    </row>
    <row r="196" spans="1:19" x14ac:dyDescent="0.3">
      <c r="A196">
        <v>110511</v>
      </c>
      <c r="B196" t="s">
        <v>42</v>
      </c>
      <c r="C196">
        <v>69</v>
      </c>
      <c r="D196">
        <v>2</v>
      </c>
      <c r="E196">
        <v>0</v>
      </c>
      <c r="F196" t="s">
        <v>199</v>
      </c>
      <c r="G196" t="s">
        <v>128</v>
      </c>
      <c r="I196">
        <v>1</v>
      </c>
      <c r="K196">
        <v>0</v>
      </c>
      <c r="N196">
        <v>1</v>
      </c>
      <c r="O196" t="s">
        <v>65</v>
      </c>
      <c r="P196">
        <v>1</v>
      </c>
      <c r="Q196" t="s">
        <v>66</v>
      </c>
      <c r="R196" t="s">
        <v>191</v>
      </c>
    </row>
    <row r="197" spans="1:19" x14ac:dyDescent="0.3">
      <c r="A197">
        <v>120511</v>
      </c>
      <c r="B197" t="s">
        <v>93</v>
      </c>
      <c r="C197">
        <v>76</v>
      </c>
      <c r="D197">
        <v>2</v>
      </c>
      <c r="E197">
        <v>0</v>
      </c>
      <c r="F197" t="s">
        <v>200</v>
      </c>
      <c r="G197" t="s">
        <v>49</v>
      </c>
      <c r="K197">
        <v>1</v>
      </c>
      <c r="R197" t="s">
        <v>191</v>
      </c>
    </row>
    <row r="198" spans="1:19" x14ac:dyDescent="0.3">
      <c r="A198">
        <v>120511</v>
      </c>
      <c r="B198" t="s">
        <v>42</v>
      </c>
      <c r="C198">
        <v>50</v>
      </c>
      <c r="D198">
        <v>3</v>
      </c>
      <c r="E198">
        <v>0</v>
      </c>
      <c r="F198" t="s">
        <v>201</v>
      </c>
      <c r="G198" t="s">
        <v>49</v>
      </c>
      <c r="K198">
        <v>1</v>
      </c>
      <c r="R198" t="s">
        <v>191</v>
      </c>
    </row>
    <row r="199" spans="1:19" x14ac:dyDescent="0.3">
      <c r="A199">
        <v>130511</v>
      </c>
      <c r="B199" t="s">
        <v>93</v>
      </c>
      <c r="C199">
        <v>69</v>
      </c>
      <c r="D199">
        <v>2</v>
      </c>
      <c r="E199">
        <v>0</v>
      </c>
      <c r="F199" t="s">
        <v>137</v>
      </c>
      <c r="G199" t="s">
        <v>49</v>
      </c>
      <c r="K199">
        <v>1</v>
      </c>
      <c r="R199" t="s">
        <v>191</v>
      </c>
    </row>
    <row r="200" spans="1:19" x14ac:dyDescent="0.3">
      <c r="A200">
        <v>130511</v>
      </c>
      <c r="B200" t="s">
        <v>42</v>
      </c>
      <c r="C200">
        <v>82</v>
      </c>
      <c r="D200">
        <v>3</v>
      </c>
      <c r="E200">
        <v>0</v>
      </c>
      <c r="F200" t="s">
        <v>202</v>
      </c>
      <c r="G200" t="s">
        <v>44</v>
      </c>
      <c r="R200" t="s">
        <v>107</v>
      </c>
      <c r="S200" t="s">
        <v>203</v>
      </c>
    </row>
    <row r="201" spans="1:19" x14ac:dyDescent="0.3">
      <c r="A201">
        <v>130511</v>
      </c>
      <c r="B201" t="s">
        <v>42</v>
      </c>
      <c r="C201">
        <v>34</v>
      </c>
      <c r="D201">
        <v>1</v>
      </c>
      <c r="E201">
        <v>0</v>
      </c>
      <c r="F201" t="s">
        <v>204</v>
      </c>
      <c r="G201" t="s">
        <v>44</v>
      </c>
      <c r="R201" t="s">
        <v>205</v>
      </c>
      <c r="S201" t="s">
        <v>203</v>
      </c>
    </row>
    <row r="202" spans="1:19" x14ac:dyDescent="0.3">
      <c r="A202">
        <v>130511</v>
      </c>
      <c r="B202" t="s">
        <v>42</v>
      </c>
      <c r="C202">
        <v>32</v>
      </c>
      <c r="D202">
        <v>1</v>
      </c>
      <c r="E202">
        <v>1</v>
      </c>
      <c r="F202" t="s">
        <v>206</v>
      </c>
      <c r="G202" t="s">
        <v>44</v>
      </c>
      <c r="R202" t="s">
        <v>207</v>
      </c>
      <c r="S202" t="s">
        <v>208</v>
      </c>
    </row>
    <row r="203" spans="1:19" x14ac:dyDescent="0.3">
      <c r="A203">
        <v>130511</v>
      </c>
      <c r="B203" t="s">
        <v>42</v>
      </c>
      <c r="C203">
        <v>27</v>
      </c>
      <c r="D203">
        <v>1</v>
      </c>
      <c r="E203">
        <v>1</v>
      </c>
      <c r="F203" t="s">
        <v>209</v>
      </c>
      <c r="G203" t="s">
        <v>49</v>
      </c>
      <c r="R203" t="s">
        <v>207</v>
      </c>
      <c r="S203" t="s">
        <v>57</v>
      </c>
    </row>
    <row r="204" spans="1:19" x14ac:dyDescent="0.3">
      <c r="A204">
        <v>130511</v>
      </c>
      <c r="B204" t="s">
        <v>42</v>
      </c>
      <c r="C204">
        <v>69</v>
      </c>
      <c r="D204">
        <v>3</v>
      </c>
      <c r="E204">
        <v>1</v>
      </c>
      <c r="F204" t="s">
        <v>210</v>
      </c>
      <c r="R204" t="s">
        <v>207</v>
      </c>
      <c r="S204" t="s">
        <v>177</v>
      </c>
    </row>
    <row r="205" spans="1:19" x14ac:dyDescent="0.3">
      <c r="A205">
        <v>130511</v>
      </c>
      <c r="B205" t="s">
        <v>42</v>
      </c>
      <c r="C205">
        <v>30</v>
      </c>
      <c r="D205">
        <v>1</v>
      </c>
      <c r="E205">
        <v>1</v>
      </c>
      <c r="F205" t="s">
        <v>211</v>
      </c>
      <c r="G205" t="s">
        <v>49</v>
      </c>
      <c r="M205">
        <v>0</v>
      </c>
      <c r="R205" t="s">
        <v>205</v>
      </c>
    </row>
    <row r="206" spans="1:19" x14ac:dyDescent="0.3">
      <c r="A206">
        <v>130511</v>
      </c>
      <c r="B206" t="s">
        <v>42</v>
      </c>
      <c r="C206">
        <v>36</v>
      </c>
      <c r="D206">
        <v>1</v>
      </c>
      <c r="E206">
        <v>1</v>
      </c>
      <c r="F206" t="s">
        <v>211</v>
      </c>
      <c r="G206" t="s">
        <v>44</v>
      </c>
      <c r="R206" t="s">
        <v>205</v>
      </c>
      <c r="S206" t="s">
        <v>208</v>
      </c>
    </row>
    <row r="207" spans="1:19" x14ac:dyDescent="0.3">
      <c r="A207">
        <v>150511</v>
      </c>
      <c r="B207" t="s">
        <v>42</v>
      </c>
      <c r="C207">
        <v>33</v>
      </c>
      <c r="D207">
        <v>1</v>
      </c>
      <c r="E207">
        <v>1</v>
      </c>
      <c r="F207" t="s">
        <v>211</v>
      </c>
      <c r="G207" t="s">
        <v>44</v>
      </c>
      <c r="H207">
        <v>1</v>
      </c>
      <c r="R207" t="s">
        <v>212</v>
      </c>
    </row>
    <row r="208" spans="1:19" x14ac:dyDescent="0.3">
      <c r="A208">
        <v>150511</v>
      </c>
      <c r="B208" t="s">
        <v>42</v>
      </c>
      <c r="C208">
        <v>41</v>
      </c>
      <c r="D208">
        <v>2</v>
      </c>
      <c r="E208">
        <v>1</v>
      </c>
      <c r="F208" t="s">
        <v>56</v>
      </c>
      <c r="G208" t="s">
        <v>49</v>
      </c>
      <c r="R208" t="s">
        <v>205</v>
      </c>
      <c r="S208" t="s">
        <v>57</v>
      </c>
    </row>
    <row r="209" spans="1:19" x14ac:dyDescent="0.3">
      <c r="A209">
        <v>170511</v>
      </c>
      <c r="B209" t="s">
        <v>42</v>
      </c>
      <c r="C209">
        <v>70</v>
      </c>
      <c r="D209">
        <v>2</v>
      </c>
      <c r="E209">
        <v>0</v>
      </c>
      <c r="F209" t="s">
        <v>213</v>
      </c>
      <c r="G209" t="s">
        <v>49</v>
      </c>
      <c r="K209">
        <v>1</v>
      </c>
      <c r="R209" t="s">
        <v>173</v>
      </c>
      <c r="S209" t="s">
        <v>214</v>
      </c>
    </row>
    <row r="210" spans="1:19" x14ac:dyDescent="0.3">
      <c r="A210">
        <v>180511</v>
      </c>
      <c r="B210" t="s">
        <v>42</v>
      </c>
      <c r="C210">
        <v>69</v>
      </c>
      <c r="D210">
        <v>2</v>
      </c>
      <c r="E210">
        <v>0</v>
      </c>
      <c r="F210" t="s">
        <v>215</v>
      </c>
      <c r="G210" t="s">
        <v>49</v>
      </c>
      <c r="K210">
        <v>-1</v>
      </c>
      <c r="R210" t="s">
        <v>191</v>
      </c>
    </row>
    <row r="211" spans="1:19" x14ac:dyDescent="0.3">
      <c r="A211">
        <v>180511</v>
      </c>
      <c r="B211" t="s">
        <v>42</v>
      </c>
      <c r="C211">
        <v>36</v>
      </c>
      <c r="D211">
        <v>1</v>
      </c>
      <c r="E211">
        <v>0</v>
      </c>
      <c r="F211" t="s">
        <v>216</v>
      </c>
      <c r="G211" t="s">
        <v>49</v>
      </c>
      <c r="M211">
        <v>1</v>
      </c>
      <c r="R211" t="s">
        <v>191</v>
      </c>
    </row>
    <row r="212" spans="1:19" x14ac:dyDescent="0.3">
      <c r="A212">
        <v>190511</v>
      </c>
      <c r="B212" t="s">
        <v>42</v>
      </c>
      <c r="C212">
        <v>21</v>
      </c>
      <c r="D212">
        <v>1</v>
      </c>
      <c r="E212">
        <v>0</v>
      </c>
      <c r="F212" t="s">
        <v>124</v>
      </c>
      <c r="R212" t="s">
        <v>191</v>
      </c>
      <c r="S212" t="s">
        <v>177</v>
      </c>
    </row>
    <row r="213" spans="1:19" x14ac:dyDescent="0.3">
      <c r="A213">
        <v>190511</v>
      </c>
      <c r="B213" t="s">
        <v>93</v>
      </c>
      <c r="C213">
        <v>38</v>
      </c>
      <c r="D213">
        <v>3</v>
      </c>
      <c r="E213">
        <v>0</v>
      </c>
      <c r="F213" t="s">
        <v>201</v>
      </c>
      <c r="G213" t="s">
        <v>49</v>
      </c>
      <c r="K213">
        <v>1</v>
      </c>
      <c r="L213">
        <v>1</v>
      </c>
      <c r="R213" t="s">
        <v>191</v>
      </c>
      <c r="S213" t="s">
        <v>118</v>
      </c>
    </row>
    <row r="214" spans="1:19" x14ac:dyDescent="0.3">
      <c r="A214">
        <v>200511</v>
      </c>
      <c r="B214" t="s">
        <v>42</v>
      </c>
      <c r="C214">
        <v>45</v>
      </c>
      <c r="D214">
        <v>2</v>
      </c>
      <c r="E214">
        <v>0</v>
      </c>
      <c r="F214" t="s">
        <v>217</v>
      </c>
      <c r="G214" t="s">
        <v>49</v>
      </c>
      <c r="K214">
        <v>1</v>
      </c>
      <c r="N214">
        <v>1</v>
      </c>
      <c r="O214" t="s">
        <v>65</v>
      </c>
      <c r="P214">
        <v>1</v>
      </c>
      <c r="Q214" t="s">
        <v>66</v>
      </c>
      <c r="R214" t="s">
        <v>191</v>
      </c>
    </row>
    <row r="215" spans="1:19" x14ac:dyDescent="0.3">
      <c r="A215">
        <v>230511</v>
      </c>
      <c r="B215" t="s">
        <v>42</v>
      </c>
      <c r="C215">
        <v>46</v>
      </c>
      <c r="D215">
        <v>1</v>
      </c>
      <c r="E215">
        <v>0</v>
      </c>
      <c r="F215" t="s">
        <v>218</v>
      </c>
      <c r="G215" t="s">
        <v>49</v>
      </c>
      <c r="K215">
        <v>1</v>
      </c>
      <c r="R215" t="s">
        <v>191</v>
      </c>
    </row>
    <row r="216" spans="1:19" x14ac:dyDescent="0.3">
      <c r="A216">
        <v>230511</v>
      </c>
      <c r="B216" t="s">
        <v>42</v>
      </c>
      <c r="C216">
        <v>64</v>
      </c>
      <c r="D216">
        <v>3</v>
      </c>
      <c r="E216">
        <v>0</v>
      </c>
      <c r="F216" t="s">
        <v>219</v>
      </c>
      <c r="G216" t="s">
        <v>49</v>
      </c>
      <c r="K216">
        <v>1</v>
      </c>
      <c r="R216" t="s">
        <v>191</v>
      </c>
    </row>
    <row r="217" spans="1:19" x14ac:dyDescent="0.3">
      <c r="A217">
        <v>240511</v>
      </c>
      <c r="B217" t="s">
        <v>42</v>
      </c>
      <c r="C217">
        <v>62</v>
      </c>
      <c r="D217">
        <v>2</v>
      </c>
      <c r="E217">
        <v>0</v>
      </c>
      <c r="F217" t="s">
        <v>126</v>
      </c>
      <c r="G217" t="s">
        <v>49</v>
      </c>
      <c r="K217">
        <v>1</v>
      </c>
      <c r="R217" t="s">
        <v>191</v>
      </c>
    </row>
    <row r="218" spans="1:19" x14ac:dyDescent="0.3">
      <c r="A218">
        <v>240511</v>
      </c>
      <c r="B218" t="s">
        <v>42</v>
      </c>
      <c r="C218">
        <v>73</v>
      </c>
      <c r="D218">
        <v>2</v>
      </c>
      <c r="E218">
        <v>0</v>
      </c>
      <c r="F218" t="s">
        <v>220</v>
      </c>
      <c r="G218" t="s">
        <v>49</v>
      </c>
      <c r="K218">
        <v>1</v>
      </c>
      <c r="R218" t="s">
        <v>191</v>
      </c>
    </row>
    <row r="219" spans="1:19" x14ac:dyDescent="0.3">
      <c r="A219">
        <v>250511</v>
      </c>
      <c r="B219" t="s">
        <v>42</v>
      </c>
      <c r="C219">
        <v>45</v>
      </c>
      <c r="D219">
        <v>1</v>
      </c>
      <c r="E219">
        <v>0</v>
      </c>
      <c r="F219" t="s">
        <v>221</v>
      </c>
      <c r="G219" t="s">
        <v>128</v>
      </c>
      <c r="I219">
        <v>1</v>
      </c>
      <c r="K219">
        <v>-1</v>
      </c>
      <c r="L219">
        <v>0</v>
      </c>
      <c r="N219">
        <v>1</v>
      </c>
      <c r="O219" t="s">
        <v>65</v>
      </c>
      <c r="P219">
        <v>-1</v>
      </c>
      <c r="Q219" t="s">
        <v>66</v>
      </c>
      <c r="R219" t="s">
        <v>191</v>
      </c>
      <c r="S219" t="s">
        <v>118</v>
      </c>
    </row>
    <row r="220" spans="1:19" x14ac:dyDescent="0.3">
      <c r="A220">
        <v>260511</v>
      </c>
      <c r="B220" t="s">
        <v>93</v>
      </c>
      <c r="C220">
        <v>37</v>
      </c>
      <c r="D220">
        <v>2</v>
      </c>
      <c r="E220">
        <v>0</v>
      </c>
      <c r="F220" t="s">
        <v>201</v>
      </c>
      <c r="G220" t="s">
        <v>49</v>
      </c>
      <c r="K220">
        <v>1</v>
      </c>
      <c r="L220">
        <v>1</v>
      </c>
      <c r="R220" t="s">
        <v>191</v>
      </c>
      <c r="S220" t="s">
        <v>118</v>
      </c>
    </row>
    <row r="221" spans="1:19" x14ac:dyDescent="0.3">
      <c r="A221">
        <v>260511</v>
      </c>
      <c r="B221" t="s">
        <v>42</v>
      </c>
      <c r="C221">
        <v>35</v>
      </c>
      <c r="D221">
        <v>1</v>
      </c>
      <c r="E221">
        <v>1</v>
      </c>
      <c r="F221" t="s">
        <v>211</v>
      </c>
      <c r="G221" t="s">
        <v>44</v>
      </c>
      <c r="R221" t="s">
        <v>105</v>
      </c>
      <c r="S221" t="s">
        <v>208</v>
      </c>
    </row>
    <row r="222" spans="1:19" x14ac:dyDescent="0.3">
      <c r="A222">
        <v>300511</v>
      </c>
      <c r="B222" t="s">
        <v>93</v>
      </c>
      <c r="C222">
        <v>71</v>
      </c>
      <c r="D222">
        <v>2</v>
      </c>
      <c r="E222">
        <v>0</v>
      </c>
      <c r="F222" t="s">
        <v>222</v>
      </c>
      <c r="G222" t="s">
        <v>44</v>
      </c>
      <c r="H222">
        <v>1</v>
      </c>
      <c r="R222" t="s">
        <v>191</v>
      </c>
    </row>
    <row r="223" spans="1:19" x14ac:dyDescent="0.3">
      <c r="A223">
        <v>300511</v>
      </c>
      <c r="B223" t="s">
        <v>93</v>
      </c>
      <c r="C223">
        <v>41</v>
      </c>
      <c r="D223">
        <v>1</v>
      </c>
      <c r="E223">
        <v>0</v>
      </c>
      <c r="F223" t="s">
        <v>126</v>
      </c>
      <c r="G223" t="s">
        <v>49</v>
      </c>
      <c r="K223">
        <v>1</v>
      </c>
      <c r="R223" t="s">
        <v>191</v>
      </c>
    </row>
    <row r="224" spans="1:19" x14ac:dyDescent="0.3">
      <c r="A224">
        <v>310511</v>
      </c>
      <c r="B224" t="s">
        <v>42</v>
      </c>
      <c r="C224">
        <v>50</v>
      </c>
      <c r="D224">
        <v>2</v>
      </c>
      <c r="E224">
        <v>0</v>
      </c>
      <c r="F224" t="s">
        <v>213</v>
      </c>
      <c r="G224" t="s">
        <v>49</v>
      </c>
      <c r="K224">
        <v>1</v>
      </c>
      <c r="R224" t="s">
        <v>191</v>
      </c>
      <c r="S224" t="s">
        <v>223</v>
      </c>
    </row>
    <row r="225" spans="1:19" x14ac:dyDescent="0.3">
      <c r="A225">
        <v>310511</v>
      </c>
      <c r="B225" t="s">
        <v>42</v>
      </c>
      <c r="C225">
        <v>46</v>
      </c>
      <c r="D225">
        <v>1</v>
      </c>
      <c r="E225">
        <v>0</v>
      </c>
      <c r="F225" t="s">
        <v>126</v>
      </c>
      <c r="G225" t="s">
        <v>49</v>
      </c>
      <c r="K225">
        <v>1</v>
      </c>
      <c r="R225" t="s">
        <v>191</v>
      </c>
    </row>
    <row r="226" spans="1:19" x14ac:dyDescent="0.3">
      <c r="A226">
        <v>20611</v>
      </c>
      <c r="B226" t="s">
        <v>42</v>
      </c>
      <c r="C226">
        <v>27</v>
      </c>
      <c r="D226">
        <v>2</v>
      </c>
      <c r="E226">
        <v>0</v>
      </c>
      <c r="F226" t="s">
        <v>224</v>
      </c>
      <c r="G226" t="s">
        <v>49</v>
      </c>
      <c r="K226">
        <v>1</v>
      </c>
      <c r="R226" t="s">
        <v>139</v>
      </c>
      <c r="S226" t="s">
        <v>225</v>
      </c>
    </row>
    <row r="227" spans="1:19" x14ac:dyDescent="0.3">
      <c r="A227">
        <v>30611</v>
      </c>
      <c r="B227" t="s">
        <v>93</v>
      </c>
      <c r="C227">
        <v>60</v>
      </c>
      <c r="D227">
        <v>3</v>
      </c>
      <c r="E227">
        <v>0</v>
      </c>
      <c r="F227" t="s">
        <v>226</v>
      </c>
      <c r="G227" t="s">
        <v>49</v>
      </c>
      <c r="R227" t="s">
        <v>139</v>
      </c>
      <c r="S227" t="s">
        <v>188</v>
      </c>
    </row>
    <row r="228" spans="1:19" x14ac:dyDescent="0.3">
      <c r="A228">
        <v>30611</v>
      </c>
      <c r="B228" t="s">
        <v>93</v>
      </c>
      <c r="C228">
        <v>50</v>
      </c>
      <c r="D228">
        <v>2</v>
      </c>
      <c r="E228">
        <v>1</v>
      </c>
      <c r="F228" t="s">
        <v>227</v>
      </c>
      <c r="G228" t="s">
        <v>49</v>
      </c>
      <c r="M228">
        <v>1</v>
      </c>
    </row>
    <row r="229" spans="1:19" x14ac:dyDescent="0.3">
      <c r="A229">
        <v>30611</v>
      </c>
      <c r="B229" t="s">
        <v>93</v>
      </c>
      <c r="C229">
        <v>38</v>
      </c>
      <c r="D229">
        <v>2</v>
      </c>
      <c r="E229">
        <v>1</v>
      </c>
      <c r="F229" t="s">
        <v>185</v>
      </c>
      <c r="G229" t="s">
        <v>49</v>
      </c>
      <c r="K229">
        <v>1</v>
      </c>
    </row>
    <row r="230" spans="1:19" x14ac:dyDescent="0.3">
      <c r="A230">
        <v>30611</v>
      </c>
      <c r="B230" t="s">
        <v>93</v>
      </c>
      <c r="C230">
        <v>76</v>
      </c>
      <c r="D230">
        <v>3</v>
      </c>
      <c r="E230">
        <v>1</v>
      </c>
      <c r="F230" t="s">
        <v>228</v>
      </c>
      <c r="G230" t="s">
        <v>49</v>
      </c>
      <c r="M230">
        <v>1</v>
      </c>
    </row>
    <row r="231" spans="1:19" x14ac:dyDescent="0.3">
      <c r="A231">
        <v>30611</v>
      </c>
      <c r="B231" t="s">
        <v>42</v>
      </c>
      <c r="C231">
        <v>45</v>
      </c>
      <c r="D231">
        <v>1</v>
      </c>
      <c r="E231">
        <v>1</v>
      </c>
      <c r="F231" t="s">
        <v>229</v>
      </c>
      <c r="G231" t="s">
        <v>49</v>
      </c>
      <c r="K231">
        <v>1</v>
      </c>
    </row>
    <row r="232" spans="1:19" x14ac:dyDescent="0.3">
      <c r="A232">
        <v>30611</v>
      </c>
      <c r="B232" t="s">
        <v>93</v>
      </c>
      <c r="C232">
        <v>50</v>
      </c>
      <c r="D232">
        <v>2</v>
      </c>
      <c r="E232">
        <v>1</v>
      </c>
      <c r="F232" t="s">
        <v>230</v>
      </c>
      <c r="G232" t="s">
        <v>49</v>
      </c>
      <c r="N232">
        <v>1</v>
      </c>
      <c r="O232" t="s">
        <v>65</v>
      </c>
      <c r="P232">
        <v>0</v>
      </c>
      <c r="Q232" t="s">
        <v>66</v>
      </c>
      <c r="S232" t="s">
        <v>231</v>
      </c>
    </row>
    <row r="233" spans="1:19" x14ac:dyDescent="0.3">
      <c r="A233">
        <v>50611</v>
      </c>
      <c r="B233" t="s">
        <v>42</v>
      </c>
      <c r="C233">
        <v>30</v>
      </c>
      <c r="D233">
        <v>1</v>
      </c>
      <c r="E233">
        <v>1</v>
      </c>
      <c r="F233" t="s">
        <v>232</v>
      </c>
      <c r="G233" t="s">
        <v>49</v>
      </c>
      <c r="S233" t="s">
        <v>57</v>
      </c>
    </row>
    <row r="234" spans="1:19" x14ac:dyDescent="0.3">
      <c r="A234">
        <v>50611</v>
      </c>
      <c r="B234" t="s">
        <v>42</v>
      </c>
      <c r="C234">
        <v>22</v>
      </c>
      <c r="D234">
        <v>1</v>
      </c>
      <c r="E234">
        <v>1</v>
      </c>
      <c r="F234" t="s">
        <v>233</v>
      </c>
      <c r="G234" t="s">
        <v>44</v>
      </c>
      <c r="H234">
        <v>1</v>
      </c>
    </row>
    <row r="235" spans="1:19" x14ac:dyDescent="0.3">
      <c r="A235">
        <v>50611</v>
      </c>
      <c r="B235" t="s">
        <v>42</v>
      </c>
      <c r="C235">
        <v>26</v>
      </c>
      <c r="D235">
        <v>1</v>
      </c>
      <c r="E235">
        <v>1</v>
      </c>
      <c r="F235" t="s">
        <v>233</v>
      </c>
      <c r="G235" t="s">
        <v>44</v>
      </c>
      <c r="H235">
        <v>-1</v>
      </c>
    </row>
    <row r="236" spans="1:19" x14ac:dyDescent="0.3">
      <c r="A236">
        <v>50611</v>
      </c>
      <c r="B236" t="s">
        <v>42</v>
      </c>
      <c r="C236">
        <v>20</v>
      </c>
      <c r="D236">
        <v>1</v>
      </c>
      <c r="E236">
        <v>1</v>
      </c>
      <c r="F236" t="s">
        <v>233</v>
      </c>
      <c r="G236" t="s">
        <v>49</v>
      </c>
      <c r="M236">
        <v>1</v>
      </c>
    </row>
    <row r="237" spans="1:19" x14ac:dyDescent="0.3">
      <c r="A237">
        <v>70611</v>
      </c>
      <c r="B237" t="s">
        <v>93</v>
      </c>
      <c r="C237">
        <v>68</v>
      </c>
      <c r="D237">
        <v>3</v>
      </c>
      <c r="E237">
        <v>0</v>
      </c>
      <c r="F237" t="s">
        <v>234</v>
      </c>
      <c r="R237" t="s">
        <v>165</v>
      </c>
      <c r="S237" t="s">
        <v>177</v>
      </c>
    </row>
    <row r="238" spans="1:19" x14ac:dyDescent="0.3">
      <c r="A238">
        <v>70611</v>
      </c>
      <c r="B238" t="s">
        <v>42</v>
      </c>
      <c r="C238">
        <v>70</v>
      </c>
      <c r="D238">
        <v>4</v>
      </c>
      <c r="E238">
        <v>0</v>
      </c>
      <c r="F238" t="s">
        <v>235</v>
      </c>
      <c r="R238" t="s">
        <v>165</v>
      </c>
      <c r="S238" t="s">
        <v>177</v>
      </c>
    </row>
    <row r="239" spans="1:19" x14ac:dyDescent="0.3">
      <c r="A239">
        <v>70611</v>
      </c>
      <c r="B239" t="s">
        <v>42</v>
      </c>
      <c r="C239">
        <v>50</v>
      </c>
      <c r="D239">
        <v>3</v>
      </c>
      <c r="E239">
        <v>0</v>
      </c>
      <c r="F239" t="s">
        <v>236</v>
      </c>
      <c r="G239" t="s">
        <v>49</v>
      </c>
      <c r="M239">
        <v>1</v>
      </c>
      <c r="R239" t="s">
        <v>165</v>
      </c>
    </row>
    <row r="240" spans="1:19" x14ac:dyDescent="0.3">
      <c r="A240">
        <v>80611</v>
      </c>
      <c r="B240" t="s">
        <v>93</v>
      </c>
      <c r="C240">
        <v>81</v>
      </c>
      <c r="D240">
        <v>4</v>
      </c>
      <c r="E240">
        <v>0</v>
      </c>
      <c r="F240" t="s">
        <v>237</v>
      </c>
      <c r="R240" t="s">
        <v>149</v>
      </c>
      <c r="S240" t="s">
        <v>177</v>
      </c>
    </row>
    <row r="241" spans="1:19" x14ac:dyDescent="0.3">
      <c r="A241">
        <v>80611</v>
      </c>
      <c r="B241" t="s">
        <v>42</v>
      </c>
      <c r="C241">
        <v>79</v>
      </c>
      <c r="D241">
        <v>3</v>
      </c>
      <c r="E241">
        <v>0</v>
      </c>
      <c r="F241" t="s">
        <v>238</v>
      </c>
      <c r="R241" t="s">
        <v>149</v>
      </c>
      <c r="S241" t="s">
        <v>177</v>
      </c>
    </row>
    <row r="242" spans="1:19" x14ac:dyDescent="0.3">
      <c r="A242">
        <v>80611</v>
      </c>
      <c r="B242" t="s">
        <v>42</v>
      </c>
      <c r="C242">
        <v>64</v>
      </c>
      <c r="D242">
        <v>2</v>
      </c>
      <c r="E242">
        <v>0</v>
      </c>
      <c r="F242" t="s">
        <v>239</v>
      </c>
      <c r="G242" t="s">
        <v>49</v>
      </c>
      <c r="M242">
        <v>1</v>
      </c>
      <c r="R242" t="s">
        <v>149</v>
      </c>
    </row>
    <row r="243" spans="1:19" x14ac:dyDescent="0.3">
      <c r="A243">
        <v>90611</v>
      </c>
      <c r="B243" t="s">
        <v>93</v>
      </c>
      <c r="C243">
        <v>23</v>
      </c>
      <c r="D243">
        <v>1</v>
      </c>
      <c r="E243">
        <v>0</v>
      </c>
      <c r="F243" t="s">
        <v>240</v>
      </c>
      <c r="G243" t="s">
        <v>49</v>
      </c>
      <c r="K243">
        <v>1</v>
      </c>
      <c r="R243" t="s">
        <v>241</v>
      </c>
      <c r="S243" t="s">
        <v>242</v>
      </c>
    </row>
    <row r="244" spans="1:19" x14ac:dyDescent="0.3">
      <c r="A244">
        <v>100611</v>
      </c>
      <c r="B244" t="s">
        <v>93</v>
      </c>
      <c r="C244">
        <v>38</v>
      </c>
      <c r="D244">
        <v>1</v>
      </c>
      <c r="E244">
        <v>0</v>
      </c>
      <c r="F244" t="s">
        <v>243</v>
      </c>
      <c r="G244" t="s">
        <v>49</v>
      </c>
      <c r="M244">
        <v>0</v>
      </c>
      <c r="R244" t="s">
        <v>244</v>
      </c>
      <c r="S244" t="s">
        <v>245</v>
      </c>
    </row>
    <row r="245" spans="1:19" x14ac:dyDescent="0.3">
      <c r="A245">
        <v>100611</v>
      </c>
      <c r="B245" t="s">
        <v>93</v>
      </c>
      <c r="C245">
        <v>82</v>
      </c>
      <c r="D245">
        <v>3</v>
      </c>
      <c r="E245">
        <v>0</v>
      </c>
      <c r="F245" t="s">
        <v>246</v>
      </c>
      <c r="G245" t="s">
        <v>49</v>
      </c>
      <c r="M245">
        <v>0</v>
      </c>
      <c r="R245" t="s">
        <v>244</v>
      </c>
      <c r="S245" t="s">
        <v>245</v>
      </c>
    </row>
    <row r="246" spans="1:19" x14ac:dyDescent="0.3">
      <c r="A246">
        <v>130611</v>
      </c>
      <c r="B246" t="s">
        <v>42</v>
      </c>
      <c r="C246">
        <v>33</v>
      </c>
      <c r="D246">
        <v>1</v>
      </c>
      <c r="E246">
        <v>0</v>
      </c>
      <c r="F246" t="s">
        <v>247</v>
      </c>
      <c r="G246" t="s">
        <v>49</v>
      </c>
      <c r="K246">
        <v>1</v>
      </c>
      <c r="R246" t="s">
        <v>248</v>
      </c>
    </row>
    <row r="247" spans="1:19" x14ac:dyDescent="0.3">
      <c r="A247">
        <v>130611</v>
      </c>
      <c r="B247" t="s">
        <v>93</v>
      </c>
      <c r="C247">
        <v>61</v>
      </c>
      <c r="D247">
        <v>3</v>
      </c>
      <c r="E247">
        <v>0</v>
      </c>
      <c r="F247" t="s">
        <v>238</v>
      </c>
      <c r="G247" t="s">
        <v>49</v>
      </c>
      <c r="K247">
        <v>1</v>
      </c>
      <c r="R247" t="s">
        <v>248</v>
      </c>
    </row>
    <row r="248" spans="1:19" x14ac:dyDescent="0.3">
      <c r="A248">
        <v>140611</v>
      </c>
      <c r="B248" t="s">
        <v>42</v>
      </c>
      <c r="C248">
        <v>41</v>
      </c>
      <c r="D248">
        <v>2</v>
      </c>
      <c r="E248">
        <v>0</v>
      </c>
      <c r="F248" t="s">
        <v>249</v>
      </c>
      <c r="G248" t="s">
        <v>49</v>
      </c>
      <c r="K248">
        <v>1</v>
      </c>
      <c r="R248" t="s">
        <v>149</v>
      </c>
    </row>
    <row r="249" spans="1:19" x14ac:dyDescent="0.3">
      <c r="A249">
        <v>140611</v>
      </c>
      <c r="B249" t="s">
        <v>42</v>
      </c>
      <c r="C249">
        <v>23</v>
      </c>
      <c r="D249">
        <v>1</v>
      </c>
      <c r="E249">
        <v>0</v>
      </c>
      <c r="F249" t="s">
        <v>250</v>
      </c>
      <c r="R249" t="s">
        <v>149</v>
      </c>
      <c r="S249" t="s">
        <v>177</v>
      </c>
    </row>
    <row r="250" spans="1:19" x14ac:dyDescent="0.3">
      <c r="A250">
        <v>150611</v>
      </c>
      <c r="B250" t="s">
        <v>93</v>
      </c>
      <c r="C250">
        <v>55</v>
      </c>
      <c r="D250">
        <v>2</v>
      </c>
      <c r="E250">
        <v>0</v>
      </c>
      <c r="F250" t="s">
        <v>247</v>
      </c>
      <c r="G250" t="s">
        <v>49</v>
      </c>
      <c r="K250">
        <v>1</v>
      </c>
      <c r="R250" t="s">
        <v>173</v>
      </c>
    </row>
    <row r="251" spans="1:19" x14ac:dyDescent="0.3">
      <c r="A251">
        <v>160611</v>
      </c>
      <c r="B251" t="s">
        <v>93</v>
      </c>
      <c r="C251">
        <v>63</v>
      </c>
      <c r="D251">
        <v>3</v>
      </c>
      <c r="E251">
        <v>0</v>
      </c>
      <c r="F251" t="s">
        <v>251</v>
      </c>
      <c r="G251" t="s">
        <v>49</v>
      </c>
      <c r="K251">
        <v>0</v>
      </c>
      <c r="L251">
        <v>0</v>
      </c>
      <c r="R251" t="s">
        <v>244</v>
      </c>
      <c r="S251" t="s">
        <v>252</v>
      </c>
    </row>
    <row r="252" spans="1:19" x14ac:dyDescent="0.3">
      <c r="A252">
        <v>170611</v>
      </c>
      <c r="B252" t="s">
        <v>93</v>
      </c>
      <c r="C252">
        <v>70</v>
      </c>
      <c r="D252">
        <v>2</v>
      </c>
      <c r="E252">
        <v>0</v>
      </c>
      <c r="F252" t="s">
        <v>253</v>
      </c>
      <c r="G252" t="s">
        <v>49</v>
      </c>
      <c r="R252" t="s">
        <v>244</v>
      </c>
      <c r="S252" t="s">
        <v>254</v>
      </c>
    </row>
    <row r="253" spans="1:19" x14ac:dyDescent="0.3">
      <c r="A253">
        <v>170611</v>
      </c>
      <c r="B253" t="s">
        <v>93</v>
      </c>
      <c r="C253">
        <v>63</v>
      </c>
      <c r="D253">
        <v>2</v>
      </c>
      <c r="E253">
        <v>0</v>
      </c>
      <c r="F253" t="s">
        <v>255</v>
      </c>
      <c r="G253" t="s">
        <v>49</v>
      </c>
      <c r="M253">
        <v>1</v>
      </c>
      <c r="R253" t="s">
        <v>244</v>
      </c>
    </row>
    <row r="254" spans="1:19" x14ac:dyDescent="0.3">
      <c r="A254">
        <v>170611</v>
      </c>
      <c r="B254" t="s">
        <v>42</v>
      </c>
      <c r="C254">
        <v>82</v>
      </c>
      <c r="D254">
        <v>3</v>
      </c>
      <c r="E254">
        <v>0</v>
      </c>
      <c r="F254" t="s">
        <v>256</v>
      </c>
      <c r="G254" t="s">
        <v>49</v>
      </c>
      <c r="R254" t="s">
        <v>244</v>
      </c>
      <c r="S254" t="s">
        <v>254</v>
      </c>
    </row>
    <row r="255" spans="1:19" x14ac:dyDescent="0.3">
      <c r="A255">
        <v>200611</v>
      </c>
      <c r="B255" t="s">
        <v>42</v>
      </c>
      <c r="C255">
        <v>19</v>
      </c>
      <c r="D255">
        <v>1</v>
      </c>
      <c r="E255">
        <v>0</v>
      </c>
      <c r="F255" t="s">
        <v>247</v>
      </c>
      <c r="G255" t="s">
        <v>49</v>
      </c>
      <c r="K255">
        <v>1</v>
      </c>
      <c r="R255" t="s">
        <v>257</v>
      </c>
    </row>
    <row r="256" spans="1:19" x14ac:dyDescent="0.3">
      <c r="A256">
        <v>210611</v>
      </c>
      <c r="B256" t="s">
        <v>42</v>
      </c>
      <c r="C256">
        <v>42</v>
      </c>
      <c r="D256">
        <v>1</v>
      </c>
      <c r="E256">
        <v>0</v>
      </c>
      <c r="F256" t="s">
        <v>258</v>
      </c>
      <c r="R256" t="s">
        <v>259</v>
      </c>
    </row>
    <row r="257" spans="1:19" x14ac:dyDescent="0.3">
      <c r="A257">
        <v>210611</v>
      </c>
      <c r="B257" t="s">
        <v>42</v>
      </c>
      <c r="C257">
        <v>40</v>
      </c>
      <c r="D257">
        <v>2</v>
      </c>
      <c r="E257">
        <v>0</v>
      </c>
      <c r="F257" t="s">
        <v>260</v>
      </c>
      <c r="G257" t="s">
        <v>128</v>
      </c>
      <c r="I257">
        <v>1</v>
      </c>
      <c r="K257">
        <v>1</v>
      </c>
      <c r="R257" t="s">
        <v>259</v>
      </c>
    </row>
    <row r="258" spans="1:19" x14ac:dyDescent="0.3">
      <c r="A258">
        <v>220611</v>
      </c>
      <c r="B258" t="s">
        <v>42</v>
      </c>
      <c r="C258">
        <v>51</v>
      </c>
      <c r="D258">
        <v>1</v>
      </c>
      <c r="E258">
        <v>0</v>
      </c>
      <c r="F258" t="s">
        <v>261</v>
      </c>
      <c r="G258" t="s">
        <v>262</v>
      </c>
      <c r="J258">
        <v>0</v>
      </c>
      <c r="K258">
        <v>1</v>
      </c>
      <c r="R258" t="s">
        <v>263</v>
      </c>
      <c r="S258" t="s">
        <v>264</v>
      </c>
    </row>
    <row r="259" spans="1:19" x14ac:dyDescent="0.3">
      <c r="A259">
        <v>220611</v>
      </c>
      <c r="B259" t="s">
        <v>93</v>
      </c>
      <c r="C259">
        <v>63</v>
      </c>
      <c r="D259">
        <v>2</v>
      </c>
      <c r="E259">
        <v>0</v>
      </c>
      <c r="F259" t="s">
        <v>265</v>
      </c>
      <c r="G259" t="s">
        <v>36</v>
      </c>
      <c r="J259">
        <v>0</v>
      </c>
      <c r="R259" t="s">
        <v>263</v>
      </c>
      <c r="S259" t="s">
        <v>266</v>
      </c>
    </row>
    <row r="260" spans="1:19" x14ac:dyDescent="0.3">
      <c r="A260">
        <v>230611</v>
      </c>
      <c r="B260" t="s">
        <v>42</v>
      </c>
      <c r="C260">
        <v>63</v>
      </c>
      <c r="D260">
        <v>2</v>
      </c>
      <c r="E260">
        <v>1</v>
      </c>
      <c r="F260" t="s">
        <v>267</v>
      </c>
      <c r="G260" t="s">
        <v>44</v>
      </c>
      <c r="H260">
        <v>1</v>
      </c>
      <c r="R260" t="s">
        <v>268</v>
      </c>
    </row>
    <row r="261" spans="1:19" x14ac:dyDescent="0.3">
      <c r="A261">
        <v>230611</v>
      </c>
      <c r="B261" t="s">
        <v>42</v>
      </c>
      <c r="C261">
        <v>95</v>
      </c>
      <c r="D261">
        <v>2</v>
      </c>
      <c r="E261">
        <v>1</v>
      </c>
      <c r="F261" t="s">
        <v>269</v>
      </c>
      <c r="G261" t="s">
        <v>49</v>
      </c>
      <c r="M261">
        <v>1</v>
      </c>
      <c r="R261" t="s">
        <v>158</v>
      </c>
    </row>
    <row r="262" spans="1:19" x14ac:dyDescent="0.3">
      <c r="A262">
        <v>230611</v>
      </c>
      <c r="B262" t="s">
        <v>93</v>
      </c>
      <c r="C262">
        <v>51</v>
      </c>
      <c r="D262">
        <v>2</v>
      </c>
      <c r="E262">
        <v>1</v>
      </c>
      <c r="F262" t="s">
        <v>270</v>
      </c>
      <c r="G262" t="s">
        <v>49</v>
      </c>
      <c r="K262">
        <v>1</v>
      </c>
      <c r="N262">
        <v>-1</v>
      </c>
      <c r="O262" t="s">
        <v>65</v>
      </c>
      <c r="P262">
        <v>0</v>
      </c>
      <c r="Q262" t="s">
        <v>66</v>
      </c>
      <c r="R262" t="s">
        <v>271</v>
      </c>
    </row>
    <row r="263" spans="1:19" x14ac:dyDescent="0.3">
      <c r="A263">
        <v>230611</v>
      </c>
      <c r="B263" t="s">
        <v>93</v>
      </c>
      <c r="C263">
        <v>90</v>
      </c>
      <c r="D263">
        <v>3</v>
      </c>
      <c r="E263">
        <v>1</v>
      </c>
      <c r="F263" t="s">
        <v>272</v>
      </c>
      <c r="G263" t="s">
        <v>49</v>
      </c>
      <c r="K263">
        <v>1</v>
      </c>
      <c r="N263">
        <v>1</v>
      </c>
      <c r="O263" t="s">
        <v>65</v>
      </c>
      <c r="R263" t="s">
        <v>268</v>
      </c>
    </row>
    <row r="264" spans="1:19" x14ac:dyDescent="0.3">
      <c r="A264">
        <v>250611</v>
      </c>
      <c r="B264" t="s">
        <v>42</v>
      </c>
      <c r="C264">
        <v>38</v>
      </c>
      <c r="D264">
        <v>1</v>
      </c>
      <c r="E264">
        <v>1</v>
      </c>
      <c r="F264" t="s">
        <v>56</v>
      </c>
      <c r="G264" t="s">
        <v>49</v>
      </c>
      <c r="R264" t="s">
        <v>207</v>
      </c>
      <c r="S264" t="s">
        <v>57</v>
      </c>
    </row>
    <row r="265" spans="1:19" x14ac:dyDescent="0.3">
      <c r="A265">
        <v>250611</v>
      </c>
      <c r="B265" t="s">
        <v>42</v>
      </c>
      <c r="C265">
        <v>40</v>
      </c>
      <c r="D265">
        <v>1</v>
      </c>
      <c r="E265">
        <v>1</v>
      </c>
      <c r="F265" t="s">
        <v>204</v>
      </c>
      <c r="G265" t="s">
        <v>44</v>
      </c>
      <c r="H265">
        <v>1</v>
      </c>
      <c r="R265" t="s">
        <v>273</v>
      </c>
    </row>
    <row r="266" spans="1:19" x14ac:dyDescent="0.3">
      <c r="A266">
        <v>250611</v>
      </c>
      <c r="B266" t="s">
        <v>42</v>
      </c>
      <c r="C266">
        <v>34</v>
      </c>
      <c r="D266">
        <v>1</v>
      </c>
      <c r="E266">
        <v>1</v>
      </c>
      <c r="F266" t="s">
        <v>233</v>
      </c>
      <c r="G266" t="s">
        <v>44</v>
      </c>
      <c r="H266">
        <v>1</v>
      </c>
      <c r="R266" t="s">
        <v>207</v>
      </c>
    </row>
    <row r="267" spans="1:19" x14ac:dyDescent="0.3">
      <c r="A267">
        <v>250611</v>
      </c>
      <c r="B267" t="s">
        <v>42</v>
      </c>
      <c r="C267">
        <v>34</v>
      </c>
      <c r="D267">
        <v>1</v>
      </c>
      <c r="E267">
        <v>1</v>
      </c>
      <c r="F267" t="s">
        <v>56</v>
      </c>
      <c r="G267" t="s">
        <v>49</v>
      </c>
      <c r="R267" t="s">
        <v>207</v>
      </c>
      <c r="S267" t="s">
        <v>57</v>
      </c>
    </row>
    <row r="268" spans="1:19" x14ac:dyDescent="0.3">
      <c r="A268">
        <v>250611</v>
      </c>
      <c r="B268" t="s">
        <v>42</v>
      </c>
      <c r="C268">
        <v>37</v>
      </c>
      <c r="D268">
        <v>2</v>
      </c>
      <c r="E268">
        <v>1</v>
      </c>
      <c r="F268" t="s">
        <v>233</v>
      </c>
      <c r="G268" t="s">
        <v>44</v>
      </c>
      <c r="R268" t="s">
        <v>207</v>
      </c>
      <c r="S268" t="s">
        <v>274</v>
      </c>
    </row>
    <row r="269" spans="1:19" x14ac:dyDescent="0.3">
      <c r="A269">
        <v>250611</v>
      </c>
      <c r="B269" t="s">
        <v>42</v>
      </c>
      <c r="C269">
        <v>33</v>
      </c>
      <c r="D269">
        <v>1</v>
      </c>
      <c r="E269">
        <v>1</v>
      </c>
      <c r="F269" t="s">
        <v>233</v>
      </c>
      <c r="G269" t="s">
        <v>44</v>
      </c>
      <c r="R269" t="s">
        <v>273</v>
      </c>
      <c r="S269" t="s">
        <v>274</v>
      </c>
    </row>
    <row r="270" spans="1:19" x14ac:dyDescent="0.3">
      <c r="A270">
        <v>270611</v>
      </c>
      <c r="B270" t="s">
        <v>42</v>
      </c>
      <c r="C270">
        <v>37</v>
      </c>
      <c r="D270">
        <v>2</v>
      </c>
      <c r="E270">
        <v>0</v>
      </c>
      <c r="F270" t="s">
        <v>275</v>
      </c>
      <c r="G270" t="s">
        <v>49</v>
      </c>
      <c r="M270">
        <v>1</v>
      </c>
      <c r="R270" t="s">
        <v>158</v>
      </c>
    </row>
    <row r="271" spans="1:19" x14ac:dyDescent="0.3">
      <c r="A271">
        <v>270611</v>
      </c>
      <c r="B271" t="s">
        <v>93</v>
      </c>
      <c r="C271">
        <v>57</v>
      </c>
      <c r="D271">
        <v>3</v>
      </c>
      <c r="E271">
        <v>0</v>
      </c>
      <c r="F271" t="s">
        <v>276</v>
      </c>
      <c r="G271" t="s">
        <v>49</v>
      </c>
      <c r="K271">
        <v>-1</v>
      </c>
      <c r="R271" t="s">
        <v>158</v>
      </c>
      <c r="S271" t="s">
        <v>277</v>
      </c>
    </row>
    <row r="272" spans="1:19" x14ac:dyDescent="0.3">
      <c r="A272">
        <v>280611</v>
      </c>
      <c r="B272" t="s">
        <v>42</v>
      </c>
      <c r="C272">
        <v>86</v>
      </c>
      <c r="D272">
        <v>3</v>
      </c>
      <c r="E272">
        <v>0</v>
      </c>
      <c r="F272" t="s">
        <v>239</v>
      </c>
      <c r="G272" t="s">
        <v>49</v>
      </c>
      <c r="R272" t="s">
        <v>244</v>
      </c>
      <c r="S272" t="s">
        <v>254</v>
      </c>
    </row>
    <row r="273" spans="1:19" x14ac:dyDescent="0.3">
      <c r="A273">
        <v>280611</v>
      </c>
      <c r="B273" t="s">
        <v>42</v>
      </c>
      <c r="C273">
        <v>21</v>
      </c>
      <c r="D273">
        <v>1</v>
      </c>
      <c r="E273">
        <v>0</v>
      </c>
      <c r="F273" t="s">
        <v>278</v>
      </c>
      <c r="G273" t="s">
        <v>49</v>
      </c>
      <c r="M273">
        <v>1</v>
      </c>
      <c r="R273" t="s">
        <v>244</v>
      </c>
    </row>
    <row r="274" spans="1:19" x14ac:dyDescent="0.3">
      <c r="A274">
        <v>290611</v>
      </c>
      <c r="B274" t="s">
        <v>42</v>
      </c>
      <c r="C274">
        <v>36</v>
      </c>
      <c r="D274">
        <v>1</v>
      </c>
      <c r="E274">
        <v>0</v>
      </c>
      <c r="F274" t="s">
        <v>279</v>
      </c>
      <c r="G274" t="s">
        <v>49</v>
      </c>
      <c r="K274">
        <v>1</v>
      </c>
      <c r="R274" t="s">
        <v>121</v>
      </c>
    </row>
    <row r="275" spans="1:19" x14ac:dyDescent="0.3">
      <c r="A275">
        <v>300611</v>
      </c>
      <c r="B275" t="s">
        <v>93</v>
      </c>
      <c r="C275">
        <v>50</v>
      </c>
      <c r="D275">
        <v>3</v>
      </c>
      <c r="E275">
        <v>0</v>
      </c>
      <c r="F275" t="s">
        <v>280</v>
      </c>
      <c r="G275" t="s">
        <v>49</v>
      </c>
      <c r="K275">
        <v>1</v>
      </c>
      <c r="P275">
        <v>1</v>
      </c>
      <c r="Q275" t="s">
        <v>66</v>
      </c>
      <c r="R275" t="s">
        <v>281</v>
      </c>
      <c r="S275" t="s">
        <v>277</v>
      </c>
    </row>
    <row r="276" spans="1:19" x14ac:dyDescent="0.3">
      <c r="A276">
        <v>300611</v>
      </c>
      <c r="B276" t="s">
        <v>42</v>
      </c>
      <c r="C276">
        <v>39</v>
      </c>
      <c r="D276">
        <v>1</v>
      </c>
      <c r="E276">
        <v>1</v>
      </c>
      <c r="F276" t="s">
        <v>233</v>
      </c>
      <c r="G276" t="s">
        <v>44</v>
      </c>
      <c r="R276" t="s">
        <v>282</v>
      </c>
      <c r="S276" t="s">
        <v>274</v>
      </c>
    </row>
    <row r="277" spans="1:19" x14ac:dyDescent="0.3">
      <c r="A277">
        <v>300611</v>
      </c>
      <c r="B277" t="s">
        <v>42</v>
      </c>
      <c r="C277">
        <v>36</v>
      </c>
      <c r="D277">
        <v>1</v>
      </c>
      <c r="E277">
        <v>1</v>
      </c>
      <c r="F277" t="s">
        <v>233</v>
      </c>
      <c r="G277" t="s">
        <v>44</v>
      </c>
      <c r="H277">
        <v>1</v>
      </c>
      <c r="R277" t="s">
        <v>282</v>
      </c>
    </row>
    <row r="278" spans="1:19" x14ac:dyDescent="0.3">
      <c r="A278">
        <v>300611</v>
      </c>
      <c r="B278" t="s">
        <v>42</v>
      </c>
      <c r="C278">
        <v>34</v>
      </c>
      <c r="D278">
        <v>1</v>
      </c>
      <c r="E278">
        <v>1</v>
      </c>
      <c r="F278" t="s">
        <v>233</v>
      </c>
      <c r="G278" t="s">
        <v>44</v>
      </c>
      <c r="R278" t="s">
        <v>282</v>
      </c>
      <c r="S278" t="s">
        <v>274</v>
      </c>
    </row>
    <row r="279" spans="1:19" x14ac:dyDescent="0.3">
      <c r="A279">
        <v>140711</v>
      </c>
      <c r="B279" t="s">
        <v>93</v>
      </c>
      <c r="C279">
        <v>24</v>
      </c>
      <c r="D279">
        <v>2</v>
      </c>
      <c r="E279">
        <v>1</v>
      </c>
      <c r="F279" t="s">
        <v>283</v>
      </c>
      <c r="G279" t="s">
        <v>49</v>
      </c>
      <c r="S279" t="s">
        <v>284</v>
      </c>
    </row>
    <row r="280" spans="1:19" x14ac:dyDescent="0.3">
      <c r="A280">
        <v>140711</v>
      </c>
      <c r="B280" t="s">
        <v>93</v>
      </c>
      <c r="C280">
        <v>24</v>
      </c>
      <c r="D280">
        <v>1</v>
      </c>
      <c r="E280">
        <v>1</v>
      </c>
      <c r="F280" t="s">
        <v>285</v>
      </c>
      <c r="G280" t="s">
        <v>49</v>
      </c>
      <c r="K280">
        <v>1</v>
      </c>
      <c r="R280" t="s">
        <v>271</v>
      </c>
    </row>
    <row r="281" spans="1:19" x14ac:dyDescent="0.3">
      <c r="A281">
        <v>140711</v>
      </c>
      <c r="B281" t="s">
        <v>42</v>
      </c>
      <c r="C281">
        <v>79</v>
      </c>
      <c r="D281">
        <v>5</v>
      </c>
      <c r="E281">
        <v>1</v>
      </c>
      <c r="F281" t="s">
        <v>286</v>
      </c>
      <c r="G281" t="s">
        <v>49</v>
      </c>
      <c r="K281">
        <v>0</v>
      </c>
      <c r="N281">
        <v>1</v>
      </c>
      <c r="O281" t="s">
        <v>65</v>
      </c>
      <c r="P281">
        <v>1</v>
      </c>
      <c r="Q281" t="s">
        <v>66</v>
      </c>
      <c r="R281" t="s">
        <v>271</v>
      </c>
    </row>
    <row r="282" spans="1:19" x14ac:dyDescent="0.3">
      <c r="A282">
        <v>140711</v>
      </c>
      <c r="B282" t="s">
        <v>42</v>
      </c>
      <c r="C282">
        <v>67</v>
      </c>
      <c r="D282">
        <v>3</v>
      </c>
      <c r="E282">
        <v>1</v>
      </c>
      <c r="F282" t="s">
        <v>217</v>
      </c>
      <c r="G282" t="s">
        <v>49</v>
      </c>
      <c r="K282">
        <v>1</v>
      </c>
      <c r="N282">
        <v>1</v>
      </c>
      <c r="O282" t="s">
        <v>65</v>
      </c>
      <c r="P282">
        <v>0</v>
      </c>
      <c r="Q282" t="s">
        <v>66</v>
      </c>
      <c r="R282" t="s">
        <v>241</v>
      </c>
    </row>
    <row r="283" spans="1:19" x14ac:dyDescent="0.3">
      <c r="A283">
        <v>140711</v>
      </c>
      <c r="B283" t="s">
        <v>93</v>
      </c>
      <c r="C283">
        <v>47</v>
      </c>
      <c r="D283">
        <v>2</v>
      </c>
      <c r="E283">
        <v>1</v>
      </c>
      <c r="F283" t="s">
        <v>287</v>
      </c>
      <c r="G283" t="s">
        <v>49</v>
      </c>
      <c r="M283">
        <v>1</v>
      </c>
      <c r="R283" t="s">
        <v>268</v>
      </c>
    </row>
    <row r="284" spans="1:19" x14ac:dyDescent="0.3">
      <c r="A284">
        <v>140711</v>
      </c>
      <c r="B284" t="s">
        <v>42</v>
      </c>
      <c r="C284">
        <v>38</v>
      </c>
      <c r="D284">
        <v>1</v>
      </c>
      <c r="E284">
        <v>1</v>
      </c>
      <c r="F284" t="s">
        <v>185</v>
      </c>
      <c r="G284" t="s">
        <v>49</v>
      </c>
      <c r="K284">
        <v>1</v>
      </c>
      <c r="R284" t="s">
        <v>165</v>
      </c>
    </row>
    <row r="285" spans="1:19" x14ac:dyDescent="0.3">
      <c r="A285">
        <v>10811</v>
      </c>
      <c r="B285" t="s">
        <v>93</v>
      </c>
      <c r="C285">
        <v>47</v>
      </c>
      <c r="D285">
        <v>2</v>
      </c>
      <c r="E285">
        <v>0</v>
      </c>
      <c r="F285" t="s">
        <v>288</v>
      </c>
      <c r="G285" t="s">
        <v>49</v>
      </c>
      <c r="K285">
        <v>1</v>
      </c>
      <c r="R285" t="s">
        <v>289</v>
      </c>
      <c r="S285" t="s">
        <v>290</v>
      </c>
    </row>
    <row r="286" spans="1:19" x14ac:dyDescent="0.3">
      <c r="A286">
        <v>10811</v>
      </c>
      <c r="B286" t="s">
        <v>93</v>
      </c>
      <c r="C286">
        <v>78</v>
      </c>
      <c r="D286">
        <v>3</v>
      </c>
      <c r="E286">
        <v>0</v>
      </c>
      <c r="F286" t="s">
        <v>291</v>
      </c>
      <c r="G286" t="s">
        <v>49</v>
      </c>
      <c r="R286" t="s">
        <v>289</v>
      </c>
      <c r="S286" t="s">
        <v>292</v>
      </c>
    </row>
    <row r="287" spans="1:19" x14ac:dyDescent="0.3">
      <c r="A287">
        <v>20811</v>
      </c>
      <c r="B287" t="s">
        <v>42</v>
      </c>
      <c r="C287">
        <v>17</v>
      </c>
      <c r="D287">
        <v>1</v>
      </c>
      <c r="E287">
        <v>0</v>
      </c>
      <c r="F287" t="s">
        <v>293</v>
      </c>
      <c r="G287" t="s">
        <v>49</v>
      </c>
      <c r="K287">
        <v>1</v>
      </c>
      <c r="R287" t="s">
        <v>257</v>
      </c>
      <c r="S287" t="s">
        <v>277</v>
      </c>
    </row>
    <row r="288" spans="1:19" x14ac:dyDescent="0.3">
      <c r="A288">
        <v>20811</v>
      </c>
      <c r="B288" t="s">
        <v>42</v>
      </c>
      <c r="C288">
        <v>23</v>
      </c>
      <c r="D288">
        <v>2</v>
      </c>
      <c r="E288">
        <v>0</v>
      </c>
      <c r="F288" t="s">
        <v>294</v>
      </c>
      <c r="G288" t="s">
        <v>49</v>
      </c>
      <c r="K288">
        <v>1</v>
      </c>
      <c r="N288">
        <v>1</v>
      </c>
      <c r="O288" t="s">
        <v>65</v>
      </c>
      <c r="P288">
        <v>0</v>
      </c>
      <c r="Q288" t="s">
        <v>66</v>
      </c>
      <c r="R288" t="s">
        <v>257</v>
      </c>
      <c r="S288" t="s">
        <v>277</v>
      </c>
    </row>
  </sheetData>
  <sheetProtection selectLockedCells="1" selectUnlockedCells="1"/>
  <autoFilter ref="K8:K288" xr:uid="{00000000-0009-0000-0000-000001000000}"/>
  <mergeCells count="3">
    <mergeCell ref="F1:F2"/>
    <mergeCell ref="A3:E5"/>
    <mergeCell ref="F3:F5"/>
  </mergeCells>
  <phoneticPr fontId="0" type="noConversion"/>
  <pageMargins left="0.7" right="0.4375" top="0.75" bottom="0.75" header="0.51180555555555551" footer="0.51180555555555551"/>
  <pageSetup paperSize="9" firstPageNumber="0" orientation="landscape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9:E45"/>
  <sheetViews>
    <sheetView topLeftCell="A13" workbookViewId="0">
      <selection activeCell="A41" sqref="A41:IV41"/>
    </sheetView>
  </sheetViews>
  <sheetFormatPr defaultColWidth="11.44140625" defaultRowHeight="14.4" x14ac:dyDescent="0.3"/>
  <cols>
    <col min="1" max="1" width="7.88671875" customWidth="1"/>
    <col min="2" max="2" width="60.44140625" customWidth="1"/>
  </cols>
  <sheetData>
    <row r="9" spans="1:5" x14ac:dyDescent="0.3">
      <c r="A9" s="17" t="s">
        <v>30</v>
      </c>
      <c r="B9" s="18" t="s">
        <v>35</v>
      </c>
      <c r="C9" s="18" t="s">
        <v>295</v>
      </c>
      <c r="D9" s="18" t="s">
        <v>296</v>
      </c>
      <c r="E9" s="19"/>
    </row>
    <row r="10" spans="1:5" x14ac:dyDescent="0.3">
      <c r="A10">
        <v>100111</v>
      </c>
      <c r="B10" t="s">
        <v>297</v>
      </c>
      <c r="C10">
        <v>2</v>
      </c>
    </row>
    <row r="11" spans="1:5" x14ac:dyDescent="0.3">
      <c r="A11">
        <v>120111</v>
      </c>
      <c r="B11" t="s">
        <v>297</v>
      </c>
      <c r="C11">
        <v>2</v>
      </c>
    </row>
    <row r="12" spans="1:5" x14ac:dyDescent="0.3">
      <c r="A12">
        <v>130111</v>
      </c>
      <c r="B12" t="s">
        <v>297</v>
      </c>
      <c r="C12">
        <v>2</v>
      </c>
    </row>
    <row r="13" spans="1:5" x14ac:dyDescent="0.3">
      <c r="A13">
        <v>140111</v>
      </c>
      <c r="B13" t="s">
        <v>297</v>
      </c>
      <c r="C13">
        <v>8</v>
      </c>
    </row>
    <row r="14" spans="1:5" x14ac:dyDescent="0.3">
      <c r="A14">
        <v>180111</v>
      </c>
      <c r="B14" t="s">
        <v>297</v>
      </c>
      <c r="C14">
        <v>6</v>
      </c>
    </row>
    <row r="15" spans="1:5" x14ac:dyDescent="0.3">
      <c r="A15">
        <v>190111</v>
      </c>
      <c r="B15" t="s">
        <v>297</v>
      </c>
      <c r="C15">
        <v>7</v>
      </c>
    </row>
    <row r="16" spans="1:5" x14ac:dyDescent="0.3">
      <c r="A16">
        <v>210111</v>
      </c>
      <c r="B16" t="s">
        <v>297</v>
      </c>
      <c r="C16">
        <v>9</v>
      </c>
    </row>
    <row r="17" spans="1:3" x14ac:dyDescent="0.3">
      <c r="A17">
        <v>230111</v>
      </c>
      <c r="B17" t="s">
        <v>297</v>
      </c>
      <c r="C17">
        <v>9</v>
      </c>
    </row>
    <row r="18" spans="1:3" x14ac:dyDescent="0.3">
      <c r="A18">
        <v>240111</v>
      </c>
      <c r="B18" t="s">
        <v>297</v>
      </c>
      <c r="C18">
        <v>11</v>
      </c>
    </row>
    <row r="19" spans="1:3" x14ac:dyDescent="0.3">
      <c r="A19">
        <v>260111</v>
      </c>
      <c r="B19" t="s">
        <v>297</v>
      </c>
      <c r="C19">
        <v>10</v>
      </c>
    </row>
    <row r="20" spans="1:3" x14ac:dyDescent="0.3">
      <c r="A20">
        <v>270111</v>
      </c>
      <c r="B20" t="s">
        <v>297</v>
      </c>
      <c r="C20">
        <v>9</v>
      </c>
    </row>
    <row r="21" spans="1:3" x14ac:dyDescent="0.3">
      <c r="A21">
        <v>280111</v>
      </c>
      <c r="B21" t="s">
        <v>297</v>
      </c>
      <c r="C21">
        <v>8</v>
      </c>
    </row>
    <row r="22" spans="1:3" x14ac:dyDescent="0.3">
      <c r="A22">
        <v>310111</v>
      </c>
      <c r="B22" t="s">
        <v>297</v>
      </c>
      <c r="C22">
        <v>10</v>
      </c>
    </row>
    <row r="23" spans="1:3" x14ac:dyDescent="0.3">
      <c r="A23">
        <v>50411</v>
      </c>
      <c r="B23" t="s">
        <v>298</v>
      </c>
      <c r="C23">
        <v>1</v>
      </c>
    </row>
    <row r="24" spans="1:3" x14ac:dyDescent="0.3">
      <c r="A24">
        <v>60411</v>
      </c>
      <c r="B24" t="s">
        <v>298</v>
      </c>
      <c r="C24">
        <v>2</v>
      </c>
    </row>
    <row r="25" spans="1:3" x14ac:dyDescent="0.3">
      <c r="A25">
        <v>70411</v>
      </c>
      <c r="B25" t="s">
        <v>298</v>
      </c>
      <c r="C25">
        <v>3</v>
      </c>
    </row>
    <row r="26" spans="1:3" x14ac:dyDescent="0.3">
      <c r="A26">
        <v>80411</v>
      </c>
      <c r="B26" t="s">
        <v>298</v>
      </c>
      <c r="C26">
        <v>2</v>
      </c>
    </row>
    <row r="27" spans="1:3" x14ac:dyDescent="0.3">
      <c r="A27">
        <v>110411</v>
      </c>
      <c r="B27" t="s">
        <v>298</v>
      </c>
      <c r="C27">
        <v>2</v>
      </c>
    </row>
    <row r="28" spans="1:3" x14ac:dyDescent="0.3">
      <c r="A28">
        <v>130411</v>
      </c>
      <c r="B28" t="s">
        <v>298</v>
      </c>
      <c r="C28">
        <v>3</v>
      </c>
    </row>
    <row r="29" spans="1:3" x14ac:dyDescent="0.3">
      <c r="A29">
        <v>140411</v>
      </c>
      <c r="B29" t="s">
        <v>298</v>
      </c>
      <c r="C29">
        <v>3</v>
      </c>
    </row>
    <row r="30" spans="1:3" x14ac:dyDescent="0.3">
      <c r="A30">
        <v>150411</v>
      </c>
      <c r="B30" t="s">
        <v>298</v>
      </c>
      <c r="C30">
        <v>4</v>
      </c>
    </row>
    <row r="31" spans="1:3" x14ac:dyDescent="0.3">
      <c r="A31">
        <v>130511</v>
      </c>
      <c r="B31" t="s">
        <v>298</v>
      </c>
      <c r="C31">
        <v>3</v>
      </c>
    </row>
    <row r="32" spans="1:3" x14ac:dyDescent="0.3">
      <c r="A32">
        <v>150511</v>
      </c>
      <c r="B32" t="s">
        <v>298</v>
      </c>
      <c r="C32">
        <v>7</v>
      </c>
    </row>
    <row r="33" spans="1:3" x14ac:dyDescent="0.3">
      <c r="A33">
        <v>260511</v>
      </c>
      <c r="B33" t="s">
        <v>298</v>
      </c>
      <c r="C33">
        <v>3</v>
      </c>
    </row>
    <row r="34" spans="1:3" x14ac:dyDescent="0.3">
      <c r="A34">
        <v>50611</v>
      </c>
      <c r="B34" t="s">
        <v>298</v>
      </c>
      <c r="C34">
        <v>4</v>
      </c>
    </row>
    <row r="35" spans="1:3" x14ac:dyDescent="0.3">
      <c r="A35">
        <v>250611</v>
      </c>
      <c r="B35" t="s">
        <v>298</v>
      </c>
      <c r="C35">
        <v>5</v>
      </c>
    </row>
    <row r="36" spans="1:3" x14ac:dyDescent="0.3">
      <c r="A36">
        <v>300611</v>
      </c>
      <c r="B36" t="s">
        <v>298</v>
      </c>
      <c r="C36">
        <v>7</v>
      </c>
    </row>
    <row r="37" spans="1:3" x14ac:dyDescent="0.3">
      <c r="A37">
        <v>40711</v>
      </c>
      <c r="B37" t="s">
        <v>299</v>
      </c>
      <c r="C37">
        <v>8</v>
      </c>
    </row>
    <row r="38" spans="1:3" x14ac:dyDescent="0.3">
      <c r="A38">
        <v>50711</v>
      </c>
      <c r="B38" t="s">
        <v>299</v>
      </c>
      <c r="C38">
        <v>12</v>
      </c>
    </row>
    <row r="39" spans="1:3" x14ac:dyDescent="0.3">
      <c r="A39">
        <v>60711</v>
      </c>
      <c r="B39" t="s">
        <v>299</v>
      </c>
      <c r="C39">
        <v>14</v>
      </c>
    </row>
    <row r="40" spans="1:3" x14ac:dyDescent="0.3">
      <c r="A40">
        <v>60711</v>
      </c>
      <c r="B40" t="s">
        <v>298</v>
      </c>
      <c r="C40">
        <v>5</v>
      </c>
    </row>
    <row r="41" spans="1:3" x14ac:dyDescent="0.3">
      <c r="A41">
        <v>80711</v>
      </c>
      <c r="B41" t="s">
        <v>299</v>
      </c>
      <c r="C41">
        <v>18</v>
      </c>
    </row>
    <row r="42" spans="1:3" x14ac:dyDescent="0.3">
      <c r="A42">
        <v>110711</v>
      </c>
      <c r="B42" t="s">
        <v>299</v>
      </c>
      <c r="C42">
        <v>10</v>
      </c>
    </row>
    <row r="43" spans="1:3" x14ac:dyDescent="0.3">
      <c r="A43">
        <v>120711</v>
      </c>
      <c r="B43" t="s">
        <v>299</v>
      </c>
      <c r="C43">
        <v>12</v>
      </c>
    </row>
    <row r="44" spans="1:3" x14ac:dyDescent="0.3">
      <c r="A44">
        <v>130711</v>
      </c>
      <c r="B44" t="s">
        <v>299</v>
      </c>
      <c r="C44">
        <v>15</v>
      </c>
    </row>
    <row r="45" spans="1:3" x14ac:dyDescent="0.3">
      <c r="A45">
        <v>140711</v>
      </c>
      <c r="B45" t="s">
        <v>299</v>
      </c>
      <c r="C45">
        <v>16</v>
      </c>
    </row>
  </sheetData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8:B9"/>
  <sheetViews>
    <sheetView workbookViewId="0">
      <selection activeCell="B13" sqref="B13"/>
    </sheetView>
  </sheetViews>
  <sheetFormatPr defaultColWidth="11.44140625" defaultRowHeight="14.4" x14ac:dyDescent="0.3"/>
  <sheetData>
    <row r="8" spans="1:2" x14ac:dyDescent="0.3">
      <c r="A8" s="20">
        <v>40429</v>
      </c>
      <c r="B8" t="s">
        <v>300</v>
      </c>
    </row>
    <row r="9" spans="1:2" x14ac:dyDescent="0.3">
      <c r="A9" s="20">
        <v>40497</v>
      </c>
      <c r="B9" t="s">
        <v>301</v>
      </c>
    </row>
  </sheetData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8:B13"/>
  <sheetViews>
    <sheetView workbookViewId="0">
      <selection activeCell="B10" sqref="B10"/>
    </sheetView>
  </sheetViews>
  <sheetFormatPr defaultColWidth="11.44140625" defaultRowHeight="14.4" x14ac:dyDescent="0.3"/>
  <sheetData>
    <row r="8" spans="1:2" x14ac:dyDescent="0.3">
      <c r="A8" t="s">
        <v>302</v>
      </c>
    </row>
    <row r="9" spans="1:2" x14ac:dyDescent="0.3">
      <c r="A9" t="s">
        <v>303</v>
      </c>
    </row>
    <row r="10" spans="1:2" x14ac:dyDescent="0.3">
      <c r="A10" t="s">
        <v>304</v>
      </c>
      <c r="B10" s="21" t="s">
        <v>305</v>
      </c>
    </row>
    <row r="11" spans="1:2" x14ac:dyDescent="0.3">
      <c r="A11" s="20">
        <v>40279</v>
      </c>
      <c r="B11" t="s">
        <v>306</v>
      </c>
    </row>
    <row r="12" spans="1:2" x14ac:dyDescent="0.3">
      <c r="A12" t="s">
        <v>307</v>
      </c>
      <c r="B12" t="s">
        <v>308</v>
      </c>
    </row>
    <row r="13" spans="1:2" x14ac:dyDescent="0.3">
      <c r="A13" s="20">
        <v>40529</v>
      </c>
      <c r="B13" t="s">
        <v>309</v>
      </c>
    </row>
  </sheetData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8:A9"/>
  <sheetViews>
    <sheetView workbookViewId="0">
      <selection activeCell="A8" sqref="A8"/>
    </sheetView>
  </sheetViews>
  <sheetFormatPr defaultColWidth="11.44140625" defaultRowHeight="14.4" x14ac:dyDescent="0.3"/>
  <sheetData>
    <row r="8" spans="1:1" x14ac:dyDescent="0.3">
      <c r="A8" t="s">
        <v>310</v>
      </c>
    </row>
    <row r="9" spans="1:1" x14ac:dyDescent="0.3">
      <c r="A9" t="s">
        <v>303</v>
      </c>
    </row>
  </sheetData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Hoja1</vt:lpstr>
      <vt:lpstr>procedures</vt:lpstr>
      <vt:lpstr>frequent_procedures</vt:lpstr>
      <vt:lpstr>presentations</vt:lpstr>
      <vt:lpstr>congressess-courses</vt:lpstr>
      <vt:lpstr>publications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Francisco Martinez Torrente</cp:lastModifiedBy>
  <cp:revision/>
  <dcterms:created xsi:type="dcterms:W3CDTF">2011-04-24T16:14:10Z</dcterms:created>
  <dcterms:modified xsi:type="dcterms:W3CDTF">2021-04-26T11:28:35Z</dcterms:modified>
  <cp:category/>
  <cp:contentStatus/>
</cp:coreProperties>
</file>