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3"/>
  <workbookPr/>
  <mc:AlternateContent xmlns:mc="http://schemas.openxmlformats.org/markup-compatibility/2006">
    <mc:Choice Requires="x15">
      <x15ac:absPath xmlns:x15ac="http://schemas.microsoft.com/office/spreadsheetml/2010/11/ac" url="/Users/francescocarlesi/Downloads/Progetti Python/piano industriale excel/"/>
    </mc:Choice>
  </mc:AlternateContent>
  <xr:revisionPtr revIDLastSave="0" documentId="13_ncr:1_{E19EA57D-5A46-C64B-957C-E398B2617B93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Input" sheetId="1" r:id="rId1"/>
    <sheet name="Calcoli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F29" i="2"/>
  <c r="J29" i="2" s="1"/>
  <c r="N29" i="2" s="1"/>
  <c r="R29" i="2" s="1"/>
  <c r="V29" i="2" s="1"/>
  <c r="Z29" i="2" s="1"/>
  <c r="AD29" i="2" s="1"/>
  <c r="AH29" i="2" s="1"/>
  <c r="AL29" i="2" s="1"/>
  <c r="C29" i="2"/>
  <c r="AT1" i="2"/>
  <c r="AX4" i="2"/>
  <c r="AW3" i="2"/>
  <c r="F3" i="2"/>
  <c r="G4" i="2"/>
  <c r="K3" i="3"/>
  <c r="O3" i="3" s="1"/>
  <c r="S3" i="3" s="1"/>
  <c r="W3" i="3" s="1"/>
  <c r="AA3" i="3" s="1"/>
  <c r="AE3" i="3" s="1"/>
  <c r="AI3" i="3" s="1"/>
  <c r="AM3" i="3" s="1"/>
  <c r="AQ3" i="3" s="1"/>
  <c r="J3" i="3"/>
  <c r="N3" i="3" s="1"/>
  <c r="R3" i="3" s="1"/>
  <c r="V3" i="3" s="1"/>
  <c r="Z3" i="3" s="1"/>
  <c r="AD3" i="3" s="1"/>
  <c r="AH3" i="3" s="1"/>
  <c r="AL3" i="3" s="1"/>
  <c r="AP3" i="3" s="1"/>
  <c r="I3" i="3"/>
  <c r="M3" i="3" s="1"/>
  <c r="Q3" i="3" s="1"/>
  <c r="U3" i="3" s="1"/>
  <c r="Y3" i="3" s="1"/>
  <c r="AC3" i="3" s="1"/>
  <c r="AG3" i="3" s="1"/>
  <c r="AK3" i="3" s="1"/>
  <c r="AO3" i="3" s="1"/>
  <c r="H3" i="3"/>
  <c r="L3" i="3" s="1"/>
  <c r="P3" i="3" s="1"/>
  <c r="T3" i="3" s="1"/>
  <c r="X3" i="3" s="1"/>
  <c r="AB3" i="3" s="1"/>
  <c r="AF3" i="3" s="1"/>
  <c r="AJ3" i="3" s="1"/>
  <c r="AN3" i="3" s="1"/>
  <c r="K2" i="3"/>
  <c r="O2" i="3" s="1"/>
  <c r="S2" i="3" s="1"/>
  <c r="W2" i="3" s="1"/>
  <c r="AA2" i="3" s="1"/>
  <c r="AE2" i="3" s="1"/>
  <c r="AI2" i="3" s="1"/>
  <c r="AM2" i="3" s="1"/>
  <c r="AQ2" i="3" s="1"/>
  <c r="J2" i="3"/>
  <c r="N2" i="3" s="1"/>
  <c r="R2" i="3" s="1"/>
  <c r="V2" i="3" s="1"/>
  <c r="Z2" i="3" s="1"/>
  <c r="AD2" i="3" s="1"/>
  <c r="AH2" i="3" s="1"/>
  <c r="AL2" i="3" s="1"/>
  <c r="AP2" i="3" s="1"/>
  <c r="I2" i="3"/>
  <c r="M2" i="3" s="1"/>
  <c r="Q2" i="3" s="1"/>
  <c r="U2" i="3" s="1"/>
  <c r="Y2" i="3" s="1"/>
  <c r="AC2" i="3" s="1"/>
  <c r="AG2" i="3" s="1"/>
  <c r="AK2" i="3" s="1"/>
  <c r="AO2" i="3" s="1"/>
  <c r="H2" i="3"/>
  <c r="L2" i="3" s="1"/>
  <c r="P2" i="3" s="1"/>
  <c r="T2" i="3" s="1"/>
  <c r="X2" i="3" s="1"/>
  <c r="AB2" i="3" s="1"/>
  <c r="AF2" i="3" s="1"/>
  <c r="AJ2" i="3" s="1"/>
  <c r="AN2" i="3" s="1"/>
  <c r="AO70" i="2"/>
  <c r="AN69" i="2"/>
  <c r="AM68" i="2"/>
  <c r="AL67" i="2"/>
  <c r="AK66" i="2"/>
  <c r="AJ65" i="2"/>
  <c r="AI64" i="2"/>
  <c r="AH63" i="2"/>
  <c r="AG62" i="2"/>
  <c r="AF61" i="2"/>
  <c r="AE60" i="2"/>
  <c r="AD59" i="2"/>
  <c r="AC58" i="2"/>
  <c r="AB57" i="2"/>
  <c r="AA56" i="2"/>
  <c r="Z55" i="2"/>
  <c r="Y54" i="2"/>
  <c r="X53" i="2"/>
  <c r="W52" i="2"/>
  <c r="V51" i="2"/>
  <c r="U50" i="2"/>
  <c r="T49" i="2"/>
  <c r="S48" i="2"/>
  <c r="R47" i="2"/>
  <c r="Q46" i="2"/>
  <c r="P45" i="2"/>
  <c r="O44" i="2"/>
  <c r="N43" i="2"/>
  <c r="M42" i="2"/>
  <c r="L41" i="2"/>
  <c r="K40" i="2"/>
  <c r="J39" i="2"/>
  <c r="I38" i="2"/>
  <c r="H37" i="2"/>
  <c r="G36" i="2"/>
  <c r="F35" i="2"/>
  <c r="E34" i="2"/>
  <c r="D33" i="2"/>
  <c r="C32" i="2"/>
  <c r="B31" i="2"/>
  <c r="M111" i="1"/>
  <c r="L111" i="1"/>
  <c r="K111" i="1"/>
  <c r="J111" i="1"/>
  <c r="I111" i="1"/>
  <c r="H111" i="1"/>
  <c r="G111" i="1"/>
  <c r="F111" i="1"/>
  <c r="E111" i="1"/>
  <c r="D111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W83" i="1"/>
  <c r="W85" i="1" s="1"/>
  <c r="V83" i="1"/>
  <c r="V85" i="1" s="1"/>
  <c r="U83" i="1"/>
  <c r="U85" i="1" s="1"/>
  <c r="T83" i="1"/>
  <c r="T85" i="1" s="1"/>
  <c r="S83" i="1"/>
  <c r="S85" i="1" s="1"/>
  <c r="R83" i="1"/>
  <c r="R85" i="1" s="1"/>
  <c r="Q83" i="1"/>
  <c r="Q85" i="1" s="1"/>
  <c r="P83" i="1"/>
  <c r="P85" i="1" s="1"/>
  <c r="O83" i="1"/>
  <c r="O85" i="1" s="1"/>
  <c r="N83" i="1"/>
  <c r="N85" i="1" s="1"/>
  <c r="M83" i="1"/>
  <c r="M85" i="1" s="1"/>
  <c r="L83" i="1"/>
  <c r="L85" i="1" s="1"/>
  <c r="K83" i="1"/>
  <c r="K85" i="1" s="1"/>
  <c r="J83" i="1"/>
  <c r="J85" i="1" s="1"/>
  <c r="I83" i="1"/>
  <c r="I85" i="1" s="1"/>
  <c r="H83" i="1"/>
  <c r="H85" i="1" s="1"/>
  <c r="G83" i="1"/>
  <c r="G85" i="1" s="1"/>
  <c r="F83" i="1"/>
  <c r="F85" i="1" s="1"/>
  <c r="E83" i="1"/>
  <c r="E85" i="1" s="1"/>
  <c r="D83" i="1"/>
  <c r="D85" i="1" s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E66" i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E54" i="1"/>
  <c r="F54" i="1" s="1"/>
  <c r="G54" i="1" s="1"/>
  <c r="H54" i="1" s="1"/>
  <c r="I54" i="1" s="1"/>
  <c r="J54" i="1" s="1"/>
  <c r="K54" i="1" s="1"/>
  <c r="L54" i="1" s="1"/>
  <c r="M54" i="1" s="1"/>
  <c r="M38" i="1"/>
  <c r="M48" i="1" s="1"/>
  <c r="L38" i="1"/>
  <c r="L48" i="1" s="1"/>
  <c r="K38" i="1"/>
  <c r="K48" i="1" s="1"/>
  <c r="J38" i="1"/>
  <c r="J48" i="1" s="1"/>
  <c r="I38" i="1"/>
  <c r="I48" i="1" s="1"/>
  <c r="G29" i="2" l="1"/>
  <c r="K29" i="2" s="1"/>
  <c r="O29" i="2" s="1"/>
  <c r="S29" i="2" s="1"/>
  <c r="W29" i="2" s="1"/>
  <c r="AA29" i="2" s="1"/>
  <c r="AE29" i="2" s="1"/>
  <c r="AI29" i="2" s="1"/>
  <c r="AM29" i="2" s="1"/>
  <c r="D29" i="2"/>
  <c r="AX5" i="2"/>
  <c r="AW4" i="2"/>
  <c r="F4" i="2"/>
  <c r="G5" i="2"/>
  <c r="BR56" i="2"/>
  <c r="BT58" i="2"/>
  <c r="CC67" i="2"/>
  <c r="CA65" i="2"/>
  <c r="BZ64" i="2"/>
  <c r="BY63" i="2"/>
  <c r="BX62" i="2"/>
  <c r="BW61" i="2"/>
  <c r="BU59" i="2"/>
  <c r="BS57" i="2"/>
  <c r="CE69" i="2"/>
  <c r="BQ55" i="2"/>
  <c r="BO53" i="2"/>
  <c r="BN52" i="2"/>
  <c r="BM51" i="2"/>
  <c r="BL50" i="2"/>
  <c r="BK49" i="2"/>
  <c r="BJ48" i="2"/>
  <c r="BI47" i="2"/>
  <c r="BH46" i="2"/>
  <c r="BF44" i="2"/>
  <c r="BE43" i="2"/>
  <c r="BD42" i="2"/>
  <c r="BC41" i="2"/>
  <c r="BB40" i="2"/>
  <c r="BA39" i="2"/>
  <c r="AZ38" i="2"/>
  <c r="AY37" i="2"/>
  <c r="AX36" i="2"/>
  <c r="AW35" i="2"/>
  <c r="AV34" i="2"/>
  <c r="AU33" i="2"/>
  <c r="AS31" i="2"/>
  <c r="CF70" i="2"/>
  <c r="F66" i="1"/>
  <c r="AT32" i="2"/>
  <c r="BG45" i="2"/>
  <c r="BP54" i="2"/>
  <c r="CB66" i="2"/>
  <c r="BV60" i="2"/>
  <c r="CD68" i="2"/>
  <c r="E29" i="2" l="1"/>
  <c r="I29" i="2" s="1"/>
  <c r="M29" i="2" s="1"/>
  <c r="Q29" i="2" s="1"/>
  <c r="U29" i="2" s="1"/>
  <c r="Y29" i="2" s="1"/>
  <c r="AC29" i="2" s="1"/>
  <c r="AG29" i="2" s="1"/>
  <c r="AK29" i="2" s="1"/>
  <c r="AO29" i="2" s="1"/>
  <c r="H29" i="2"/>
  <c r="L29" i="2" s="1"/>
  <c r="P29" i="2" s="1"/>
  <c r="T29" i="2" s="1"/>
  <c r="X29" i="2" s="1"/>
  <c r="AB29" i="2" s="1"/>
  <c r="AF29" i="2" s="1"/>
  <c r="AJ29" i="2" s="1"/>
  <c r="AN29" i="2" s="1"/>
  <c r="AW5" i="2"/>
  <c r="AX6" i="2"/>
  <c r="G6" i="2"/>
  <c r="F5" i="2"/>
  <c r="G66" i="1"/>
  <c r="AX7" i="2" l="1"/>
  <c r="AW6" i="2"/>
  <c r="G7" i="2"/>
  <c r="F6" i="2"/>
  <c r="H66" i="1"/>
  <c r="BV98" i="2" l="1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CF97" i="2"/>
  <c r="CE97" i="2"/>
  <c r="CD97" i="2"/>
  <c r="CC97" i="2"/>
  <c r="CB97" i="2"/>
  <c r="CA97" i="2"/>
  <c r="BZ97" i="2"/>
  <c r="BY97" i="2"/>
  <c r="BX97" i="2"/>
  <c r="BW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AX8" i="2"/>
  <c r="AW7" i="2"/>
  <c r="F7" i="2"/>
  <c r="G8" i="2"/>
  <c r="I66" i="1"/>
  <c r="BF98" i="2" l="1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BV97" i="2"/>
  <c r="BU97" i="2"/>
  <c r="BT97" i="2"/>
  <c r="BS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CF96" i="2"/>
  <c r="CE96" i="2"/>
  <c r="CD96" i="2"/>
  <c r="CC96" i="2"/>
  <c r="CB96" i="2"/>
  <c r="W85" i="2"/>
  <c r="B75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AK88" i="2"/>
  <c r="G88" i="2"/>
  <c r="D88" i="2"/>
  <c r="AO87" i="2"/>
  <c r="AL87" i="2"/>
  <c r="AK87" i="2"/>
  <c r="AG87" i="2"/>
  <c r="AC87" i="2"/>
  <c r="P87" i="2"/>
  <c r="K87" i="2"/>
  <c r="H87" i="2"/>
  <c r="E87" i="2"/>
  <c r="AO86" i="2"/>
  <c r="AK86" i="2"/>
  <c r="AE86" i="2"/>
  <c r="AD86" i="2"/>
  <c r="AB86" i="2"/>
  <c r="Y86" i="2"/>
  <c r="W86" i="2"/>
  <c r="U86" i="2"/>
  <c r="P86" i="2"/>
  <c r="L86" i="2"/>
  <c r="F86" i="2"/>
  <c r="AK85" i="2"/>
  <c r="AF85" i="2"/>
  <c r="AC85" i="2"/>
  <c r="Y85" i="2"/>
  <c r="N85" i="2"/>
  <c r="J85" i="2"/>
  <c r="D85" i="2"/>
  <c r="AK84" i="2"/>
  <c r="AG84" i="2"/>
  <c r="AC84" i="2"/>
  <c r="V84" i="2"/>
  <c r="S84" i="2"/>
  <c r="P84" i="2"/>
  <c r="AO83" i="2"/>
  <c r="AJ83" i="2"/>
  <c r="AF83" i="2"/>
  <c r="AC83" i="2"/>
  <c r="Z83" i="2"/>
  <c r="W83" i="2"/>
  <c r="P83" i="2"/>
  <c r="D83" i="2"/>
  <c r="AM82" i="2"/>
  <c r="AB82" i="2"/>
  <c r="P82" i="2"/>
  <c r="N82" i="2"/>
  <c r="L82" i="2"/>
  <c r="F82" i="2"/>
  <c r="C82" i="2"/>
  <c r="AL81" i="2"/>
  <c r="AF81" i="2"/>
  <c r="T81" i="2"/>
  <c r="J81" i="2"/>
  <c r="E81" i="2"/>
  <c r="AO80" i="2"/>
  <c r="AL80" i="2"/>
  <c r="AH80" i="2"/>
  <c r="AD80" i="2"/>
  <c r="V80" i="2"/>
  <c r="R80" i="2"/>
  <c r="N80" i="2"/>
  <c r="M80" i="2"/>
  <c r="AF75" i="2"/>
  <c r="AC75" i="2"/>
  <c r="O75" i="2"/>
  <c r="I75" i="2"/>
  <c r="BV114" i="2"/>
  <c r="BC114" i="2"/>
  <c r="BY113" i="2"/>
  <c r="BT113" i="2"/>
  <c r="BJ113" i="2"/>
  <c r="BI112" i="2"/>
  <c r="BG112" i="2"/>
  <c r="AS112" i="2"/>
  <c r="BZ111" i="2"/>
  <c r="BT111" i="2"/>
  <c r="BJ111" i="2"/>
  <c r="CB93" i="2"/>
  <c r="N106" i="2"/>
  <c r="L106" i="2"/>
  <c r="K106" i="2"/>
  <c r="J106" i="2"/>
  <c r="I106" i="2"/>
  <c r="H106" i="2"/>
  <c r="G106" i="2"/>
  <c r="F106" i="2"/>
  <c r="D106" i="2"/>
  <c r="C106" i="2"/>
  <c r="B106" i="2"/>
  <c r="AO105" i="2"/>
  <c r="AM105" i="2"/>
  <c r="AK105" i="2"/>
  <c r="AJ105" i="2"/>
  <c r="AI105" i="2"/>
  <c r="AH105" i="2"/>
  <c r="AG105" i="2"/>
  <c r="AF105" i="2"/>
  <c r="AE105" i="2"/>
  <c r="AC105" i="2"/>
  <c r="AB105" i="2"/>
  <c r="Z105" i="2"/>
  <c r="Y105" i="2"/>
  <c r="W105" i="2"/>
  <c r="V105" i="2"/>
  <c r="U105" i="2"/>
  <c r="S105" i="2"/>
  <c r="R105" i="2"/>
  <c r="P105" i="2"/>
  <c r="N105" i="2"/>
  <c r="M105" i="2"/>
  <c r="L105" i="2"/>
  <c r="K105" i="2"/>
  <c r="I105" i="2"/>
  <c r="H105" i="2"/>
  <c r="G105" i="2"/>
  <c r="E105" i="2"/>
  <c r="D105" i="2"/>
  <c r="C105" i="2"/>
  <c r="AO104" i="2"/>
  <c r="AN104" i="2"/>
  <c r="AL104" i="2"/>
  <c r="AJ104" i="2"/>
  <c r="AI104" i="2"/>
  <c r="AH104" i="2"/>
  <c r="AF104" i="2"/>
  <c r="AE104" i="2"/>
  <c r="AC104" i="2"/>
  <c r="AB104" i="2"/>
  <c r="AA104" i="2"/>
  <c r="Y104" i="2"/>
  <c r="X104" i="2"/>
  <c r="V104" i="2"/>
  <c r="U104" i="2"/>
  <c r="T104" i="2"/>
  <c r="S104" i="2"/>
  <c r="Q104" i="2"/>
  <c r="P104" i="2"/>
  <c r="O104" i="2"/>
  <c r="N104" i="2"/>
  <c r="L104" i="2"/>
  <c r="K104" i="2"/>
  <c r="I104" i="2"/>
  <c r="H104" i="2"/>
  <c r="F104" i="2"/>
  <c r="E104" i="2"/>
  <c r="D104" i="2"/>
  <c r="C104" i="2"/>
  <c r="B104" i="2"/>
  <c r="AN103" i="2"/>
  <c r="AM103" i="2"/>
  <c r="AL103" i="2"/>
  <c r="AJ103" i="2"/>
  <c r="AI103" i="2"/>
  <c r="AH103" i="2"/>
  <c r="AF103" i="2"/>
  <c r="AD103" i="2"/>
  <c r="AC103" i="2"/>
  <c r="AB103" i="2"/>
  <c r="AA103" i="2"/>
  <c r="Y103" i="2"/>
  <c r="X103" i="2"/>
  <c r="W103" i="2"/>
  <c r="U103" i="2"/>
  <c r="T103" i="2"/>
  <c r="S103" i="2"/>
  <c r="Q103" i="2"/>
  <c r="P103" i="2"/>
  <c r="O103" i="2"/>
  <c r="M103" i="2"/>
  <c r="L103" i="2"/>
  <c r="K103" i="2"/>
  <c r="J103" i="2"/>
  <c r="H103" i="2"/>
  <c r="G103" i="2"/>
  <c r="F103" i="2"/>
  <c r="E103" i="2"/>
  <c r="C103" i="2"/>
  <c r="B103" i="2"/>
  <c r="AN102" i="2"/>
  <c r="AM102" i="2"/>
  <c r="AL102" i="2"/>
  <c r="AK102" i="2"/>
  <c r="AI102" i="2"/>
  <c r="AG102" i="2"/>
  <c r="AF102" i="2"/>
  <c r="AE102" i="2"/>
  <c r="AC102" i="2"/>
  <c r="AA102" i="2"/>
  <c r="Z102" i="2"/>
  <c r="X102" i="2"/>
  <c r="W102" i="2"/>
  <c r="U102" i="2"/>
  <c r="T102" i="2"/>
  <c r="S102" i="2"/>
  <c r="Q102" i="2"/>
  <c r="P102" i="2"/>
  <c r="N102" i="2"/>
  <c r="L102" i="2"/>
  <c r="J102" i="2"/>
  <c r="I102" i="2"/>
  <c r="G102" i="2"/>
  <c r="F102" i="2"/>
  <c r="E102" i="2"/>
  <c r="D102" i="2"/>
  <c r="B102" i="2"/>
  <c r="AO101" i="2"/>
  <c r="AM101" i="2"/>
  <c r="AL101" i="2"/>
  <c r="AK101" i="2"/>
  <c r="AJ101" i="2"/>
  <c r="AI101" i="2"/>
  <c r="AH101" i="2"/>
  <c r="AF101" i="2"/>
  <c r="AE101" i="2"/>
  <c r="AD101" i="2"/>
  <c r="AB101" i="2"/>
  <c r="AA101" i="2"/>
  <c r="Z101" i="2"/>
  <c r="X101" i="2"/>
  <c r="W101" i="2"/>
  <c r="U101" i="2"/>
  <c r="S101" i="2"/>
  <c r="R101" i="2"/>
  <c r="P101" i="2"/>
  <c r="O101" i="2"/>
  <c r="BV99" i="2"/>
  <c r="BH99" i="2"/>
  <c r="BG99" i="2"/>
  <c r="AW99" i="2"/>
  <c r="CE98" i="2"/>
  <c r="BY98" i="2"/>
  <c r="R85" i="2"/>
  <c r="X82" i="2"/>
  <c r="B82" i="2"/>
  <c r="O81" i="2"/>
  <c r="Z80" i="2"/>
  <c r="I80" i="2"/>
  <c r="L75" i="2"/>
  <c r="CB113" i="2"/>
  <c r="AU113" i="2"/>
  <c r="BB112" i="2"/>
  <c r="BN111" i="2"/>
  <c r="M106" i="2"/>
  <c r="E106" i="2"/>
  <c r="AN105" i="2"/>
  <c r="AL105" i="2"/>
  <c r="AD105" i="2"/>
  <c r="AA105" i="2"/>
  <c r="X105" i="2"/>
  <c r="T105" i="2"/>
  <c r="Q105" i="2"/>
  <c r="O105" i="2"/>
  <c r="J105" i="2"/>
  <c r="F105" i="2"/>
  <c r="B105" i="2"/>
  <c r="AM104" i="2"/>
  <c r="AK104" i="2"/>
  <c r="AG104" i="2"/>
  <c r="AD104" i="2"/>
  <c r="Z104" i="2"/>
  <c r="W104" i="2"/>
  <c r="R104" i="2"/>
  <c r="M104" i="2"/>
  <c r="J104" i="2"/>
  <c r="G104" i="2"/>
  <c r="AO103" i="2"/>
  <c r="AK103" i="2"/>
  <c r="AG103" i="2"/>
  <c r="AE103" i="2"/>
  <c r="Z103" i="2"/>
  <c r="V103" i="2"/>
  <c r="R103" i="2"/>
  <c r="N103" i="2"/>
  <c r="I103" i="2"/>
  <c r="D103" i="2"/>
  <c r="AO102" i="2"/>
  <c r="AJ102" i="2"/>
  <c r="AH102" i="2"/>
  <c r="AD102" i="2"/>
  <c r="AB102" i="2"/>
  <c r="Y102" i="2"/>
  <c r="V102" i="2"/>
  <c r="R102" i="2"/>
  <c r="O102" i="2"/>
  <c r="M102" i="2"/>
  <c r="K102" i="2"/>
  <c r="H102" i="2"/>
  <c r="C102" i="2"/>
  <c r="AN101" i="2"/>
  <c r="AG101" i="2"/>
  <c r="AC101" i="2"/>
  <c r="Y101" i="2"/>
  <c r="V101" i="2"/>
  <c r="T101" i="2"/>
  <c r="Q101" i="2"/>
  <c r="N101" i="2"/>
  <c r="BO99" i="2"/>
  <c r="BM99" i="2"/>
  <c r="BI99" i="2"/>
  <c r="BB99" i="2"/>
  <c r="AY99" i="2"/>
  <c r="CD98" i="2"/>
  <c r="BZ98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B89" i="2"/>
  <c r="AO88" i="2"/>
  <c r="AN88" i="2"/>
  <c r="AM88" i="2"/>
  <c r="AL88" i="2"/>
  <c r="AJ88" i="2"/>
  <c r="H88" i="2"/>
  <c r="F88" i="2"/>
  <c r="E88" i="2"/>
  <c r="C88" i="2"/>
  <c r="AN87" i="2"/>
  <c r="AJ87" i="2"/>
  <c r="AH87" i="2"/>
  <c r="AF87" i="2"/>
  <c r="Y87" i="2"/>
  <c r="V87" i="2"/>
  <c r="U87" i="2"/>
  <c r="M87" i="2"/>
  <c r="C87" i="2"/>
  <c r="AM86" i="2"/>
  <c r="AF86" i="2"/>
  <c r="S86" i="2"/>
  <c r="H86" i="2"/>
  <c r="C86" i="2"/>
  <c r="AL85" i="2"/>
  <c r="AD85" i="2"/>
  <c r="AA85" i="2"/>
  <c r="Q85" i="2"/>
  <c r="G85" i="2"/>
  <c r="C85" i="2"/>
  <c r="AI84" i="2"/>
  <c r="AB84" i="2"/>
  <c r="Y84" i="2"/>
  <c r="U84" i="2"/>
  <c r="T84" i="2"/>
  <c r="H84" i="2"/>
  <c r="E84" i="2"/>
  <c r="AK83" i="2"/>
  <c r="AH83" i="2"/>
  <c r="AG83" i="2"/>
  <c r="AD83" i="2"/>
  <c r="AA83" i="2"/>
  <c r="X83" i="2"/>
  <c r="V83" i="2"/>
  <c r="T83" i="2"/>
  <c r="J83" i="2"/>
  <c r="E83" i="2"/>
  <c r="B83" i="2"/>
  <c r="AL82" i="2"/>
  <c r="AI82" i="2"/>
  <c r="Z82" i="2"/>
  <c r="Y82" i="2"/>
  <c r="Q82" i="2"/>
  <c r="M82" i="2"/>
  <c r="J82" i="2"/>
  <c r="AN81" i="2"/>
  <c r="AK81" i="2"/>
  <c r="AH81" i="2"/>
  <c r="AA81" i="2"/>
  <c r="Y81" i="2"/>
  <c r="U81" i="2"/>
  <c r="Q81" i="2"/>
  <c r="P81" i="2"/>
  <c r="L81" i="2"/>
  <c r="H81" i="2"/>
  <c r="D81" i="2"/>
  <c r="AM80" i="2"/>
  <c r="AI80" i="2"/>
  <c r="AE80" i="2"/>
  <c r="AA80" i="2"/>
  <c r="W80" i="2"/>
  <c r="S80" i="2"/>
  <c r="O80" i="2"/>
  <c r="J80" i="2"/>
  <c r="AG75" i="2"/>
  <c r="AD75" i="2"/>
  <c r="Q75" i="2"/>
  <c r="E75" i="2"/>
  <c r="CE114" i="2"/>
  <c r="BS114" i="2"/>
  <c r="AW114" i="2"/>
  <c r="AT114" i="2"/>
  <c r="CA113" i="2"/>
  <c r="BK112" i="2"/>
  <c r="BA112" i="2"/>
  <c r="BT102" i="2"/>
  <c r="CD93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AI89" i="2"/>
  <c r="AE89" i="2"/>
  <c r="AC89" i="2"/>
  <c r="AA89" i="2"/>
  <c r="Y89" i="2"/>
  <c r="W89" i="2"/>
  <c r="U89" i="2"/>
  <c r="S89" i="2"/>
  <c r="Q89" i="2"/>
  <c r="O89" i="2"/>
  <c r="N89" i="2"/>
  <c r="M89" i="2"/>
  <c r="K89" i="2"/>
  <c r="H89" i="2"/>
  <c r="F89" i="2"/>
  <c r="D89" i="2"/>
  <c r="C89" i="2"/>
  <c r="AE87" i="2"/>
  <c r="AN86" i="2"/>
  <c r="AA86" i="2"/>
  <c r="N86" i="2"/>
  <c r="J86" i="2"/>
  <c r="AO85" i="2"/>
  <c r="S85" i="2"/>
  <c r="F85" i="2"/>
  <c r="AL84" i="2"/>
  <c r="AH84" i="2"/>
  <c r="Q84" i="2"/>
  <c r="G84" i="2"/>
  <c r="AB83" i="2"/>
  <c r="Q83" i="2"/>
  <c r="AD82" i="2"/>
  <c r="V82" i="2"/>
  <c r="E82" i="2"/>
  <c r="AJ81" i="2"/>
  <c r="I81" i="2"/>
  <c r="B81" i="2"/>
  <c r="AJ80" i="2"/>
  <c r="AB80" i="2"/>
  <c r="T80" i="2"/>
  <c r="K80" i="2"/>
  <c r="F80" i="2"/>
  <c r="O76" i="2"/>
  <c r="L76" i="2"/>
  <c r="J76" i="2"/>
  <c r="G76" i="2"/>
  <c r="E76" i="2"/>
  <c r="C76" i="2"/>
  <c r="B76" i="2"/>
  <c r="AL75" i="2"/>
  <c r="Y75" i="2"/>
  <c r="J75" i="2"/>
  <c r="BY114" i="2"/>
  <c r="BO114" i="2"/>
  <c r="BK114" i="2"/>
  <c r="BG114" i="2"/>
  <c r="AY114" i="2"/>
  <c r="BZ113" i="2"/>
  <c r="BH113" i="2"/>
  <c r="BB113" i="2"/>
  <c r="AS113" i="2"/>
  <c r="BR112" i="2"/>
  <c r="BE112" i="2"/>
  <c r="AT112" i="2"/>
  <c r="CA111" i="2"/>
  <c r="BV111" i="2"/>
  <c r="BU102" i="2"/>
  <c r="BD111" i="2"/>
  <c r="BB111" i="2"/>
  <c r="AZ111" i="2"/>
  <c r="AW111" i="2"/>
  <c r="AV111" i="2"/>
  <c r="AU111" i="2"/>
  <c r="CC110" i="2"/>
  <c r="CB110" i="2"/>
  <c r="BY110" i="2"/>
  <c r="BU110" i="2"/>
  <c r="BQ110" i="2"/>
  <c r="BO110" i="2"/>
  <c r="BJ110" i="2"/>
  <c r="BH110" i="2"/>
  <c r="BE110" i="2"/>
  <c r="BC110" i="2"/>
  <c r="BA110" i="2"/>
  <c r="AZ110" i="2"/>
  <c r="AX110" i="2"/>
  <c r="BY109" i="2"/>
  <c r="BU109" i="2"/>
  <c r="BJ109" i="2"/>
  <c r="BC109" i="2"/>
  <c r="AZ109" i="2"/>
  <c r="AW109" i="2"/>
  <c r="AU109" i="2"/>
  <c r="CF108" i="2"/>
  <c r="CE108" i="2"/>
  <c r="BT108" i="2"/>
  <c r="BI108" i="2"/>
  <c r="BH108" i="2"/>
  <c r="BF108" i="2"/>
  <c r="BD108" i="2"/>
  <c r="BC108" i="2"/>
  <c r="BA108" i="2"/>
  <c r="AW108" i="2"/>
  <c r="AV108" i="2"/>
  <c r="AU108" i="2"/>
  <c r="CE107" i="2"/>
  <c r="BT107" i="2"/>
  <c r="BS107" i="2"/>
  <c r="BN107" i="2"/>
  <c r="BA107" i="2"/>
  <c r="AV107" i="2"/>
  <c r="AU107" i="2"/>
  <c r="CF106" i="2"/>
  <c r="CA106" i="2"/>
  <c r="BU106" i="2"/>
  <c r="AZ106" i="2"/>
  <c r="AU106" i="2"/>
  <c r="CF105" i="2"/>
  <c r="CE105" i="2"/>
  <c r="CA105" i="2"/>
  <c r="BT105" i="2"/>
  <c r="BP105" i="2"/>
  <c r="BE105" i="2"/>
  <c r="BD105" i="2"/>
  <c r="BC105" i="2"/>
  <c r="AZ105" i="2"/>
  <c r="AY105" i="2"/>
  <c r="CB101" i="2"/>
  <c r="CA101" i="2"/>
  <c r="BY101" i="2"/>
  <c r="BX101" i="2"/>
  <c r="BW101" i="2"/>
  <c r="BM101" i="2"/>
  <c r="BJ101" i="2"/>
  <c r="BE101" i="2"/>
  <c r="BD101" i="2"/>
  <c r="BB101" i="2"/>
  <c r="AV101" i="2"/>
  <c r="AU101" i="2"/>
  <c r="BT100" i="2"/>
  <c r="BS100" i="2"/>
  <c r="BE100" i="2"/>
  <c r="BC100" i="2"/>
  <c r="AV100" i="2"/>
  <c r="AU100" i="2"/>
  <c r="AT100" i="2"/>
  <c r="CF99" i="2"/>
  <c r="CE99" i="2"/>
  <c r="CA99" i="2"/>
  <c r="AV99" i="2"/>
  <c r="AU99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O89" i="2"/>
  <c r="AN89" i="2"/>
  <c r="AM89" i="2"/>
  <c r="AL89" i="2"/>
  <c r="AK89" i="2"/>
  <c r="AJ89" i="2"/>
  <c r="AH89" i="2"/>
  <c r="AG89" i="2"/>
  <c r="AF89" i="2"/>
  <c r="AD89" i="2"/>
  <c r="AB89" i="2"/>
  <c r="Z89" i="2"/>
  <c r="X89" i="2"/>
  <c r="V89" i="2"/>
  <c r="T89" i="2"/>
  <c r="R89" i="2"/>
  <c r="P89" i="2"/>
  <c r="L89" i="2"/>
  <c r="J89" i="2"/>
  <c r="I89" i="2"/>
  <c r="G89" i="2"/>
  <c r="E89" i="2"/>
  <c r="AM87" i="2"/>
  <c r="AB87" i="2"/>
  <c r="Z87" i="2"/>
  <c r="O87" i="2"/>
  <c r="I87" i="2"/>
  <c r="AI86" i="2"/>
  <c r="V86" i="2"/>
  <c r="D86" i="2"/>
  <c r="B86" i="2"/>
  <c r="AN85" i="2"/>
  <c r="AM85" i="2"/>
  <c r="AI85" i="2"/>
  <c r="AG85" i="2"/>
  <c r="X85" i="2"/>
  <c r="V85" i="2"/>
  <c r="L85" i="2"/>
  <c r="B85" i="2"/>
  <c r="AD84" i="2"/>
  <c r="Z84" i="2"/>
  <c r="W84" i="2"/>
  <c r="N84" i="2"/>
  <c r="L84" i="2"/>
  <c r="AM83" i="2"/>
  <c r="U83" i="2"/>
  <c r="L83" i="2"/>
  <c r="I83" i="2"/>
  <c r="F83" i="2"/>
  <c r="AN82" i="2"/>
  <c r="W82" i="2"/>
  <c r="I82" i="2"/>
  <c r="AO81" i="2"/>
  <c r="W81" i="2"/>
  <c r="R81" i="2"/>
  <c r="F81" i="2"/>
  <c r="AN80" i="2"/>
  <c r="AF80" i="2"/>
  <c r="X80" i="2"/>
  <c r="P80" i="2"/>
  <c r="M76" i="2"/>
  <c r="H76" i="2"/>
  <c r="D76" i="2"/>
  <c r="AN75" i="2"/>
  <c r="AJ75" i="2"/>
  <c r="S75" i="2"/>
  <c r="F75" i="2"/>
  <c r="CD114" i="2"/>
  <c r="BQ114" i="2"/>
  <c r="BM114" i="2"/>
  <c r="BI114" i="2"/>
  <c r="BE114" i="2"/>
  <c r="AU114" i="2"/>
  <c r="BS113" i="2"/>
  <c r="BO113" i="2"/>
  <c r="AX113" i="2"/>
  <c r="CC112" i="2"/>
  <c r="BY112" i="2"/>
  <c r="BU112" i="2"/>
  <c r="BH112" i="2"/>
  <c r="AX112" i="2"/>
  <c r="BM111" i="2"/>
  <c r="BX102" i="2"/>
  <c r="CE93" i="2"/>
  <c r="BE111" i="2"/>
  <c r="BC111" i="2"/>
  <c r="BA111" i="2"/>
  <c r="AY111" i="2"/>
  <c r="AX111" i="2"/>
  <c r="AT111" i="2"/>
  <c r="AS111" i="2"/>
  <c r="CF110" i="2"/>
  <c r="CE110" i="2"/>
  <c r="CD110" i="2"/>
  <c r="BZ110" i="2"/>
  <c r="BX110" i="2"/>
  <c r="BV110" i="2"/>
  <c r="BS110" i="2"/>
  <c r="BR110" i="2"/>
  <c r="BM110" i="2"/>
  <c r="BI110" i="2"/>
  <c r="BG110" i="2"/>
  <c r="AY110" i="2"/>
  <c r="CF109" i="2"/>
  <c r="CE109" i="2"/>
  <c r="CB109" i="2"/>
  <c r="BT109" i="2"/>
  <c r="BS109" i="2"/>
  <c r="BF109" i="2"/>
  <c r="AX109" i="2"/>
  <c r="AT109" i="2"/>
  <c r="BX108" i="2"/>
  <c r="BV108" i="2"/>
  <c r="BS108" i="2"/>
  <c r="BR108" i="2"/>
  <c r="BO108" i="2"/>
  <c r="BM108" i="2"/>
  <c r="AS108" i="2"/>
  <c r="CC107" i="2"/>
  <c r="BZ107" i="2"/>
  <c r="BY107" i="2"/>
  <c r="BF107" i="2"/>
  <c r="BD107" i="2"/>
  <c r="BX106" i="2"/>
  <c r="BV106" i="2"/>
  <c r="BS106" i="2"/>
  <c r="BP106" i="2"/>
  <c r="BO106" i="2"/>
  <c r="BK106" i="2"/>
  <c r="BI106" i="2"/>
  <c r="BF106" i="2"/>
  <c r="BD106" i="2"/>
  <c r="BA106" i="2"/>
  <c r="AY106" i="2"/>
  <c r="CD105" i="2"/>
  <c r="CC105" i="2"/>
  <c r="BY105" i="2"/>
  <c r="BX105" i="2"/>
  <c r="BV105" i="2"/>
  <c r="BS105" i="2"/>
  <c r="BL105" i="2"/>
  <c r="BK105" i="2"/>
  <c r="BH105" i="2"/>
  <c r="BF105" i="2"/>
  <c r="BV101" i="2"/>
  <c r="BN101" i="2"/>
  <c r="BF101" i="2"/>
  <c r="AW101" i="2"/>
  <c r="AS101" i="2"/>
  <c r="BM100" i="2"/>
  <c r="BK100" i="2"/>
  <c r="BI100" i="2"/>
  <c r="AZ100" i="2"/>
  <c r="BX99" i="2"/>
  <c r="BF99" i="2"/>
  <c r="BE99" i="2"/>
  <c r="BC99" i="2"/>
  <c r="AX99" i="2"/>
  <c r="AS99" i="2"/>
  <c r="G75" i="2"/>
  <c r="BX114" i="2"/>
  <c r="BU114" i="2"/>
  <c r="BM113" i="2"/>
  <c r="CB112" i="2"/>
  <c r="BQ112" i="2"/>
  <c r="AY112" i="2"/>
  <c r="CF111" i="2"/>
  <c r="BO111" i="2"/>
  <c r="BF111" i="2"/>
  <c r="BR102" i="2"/>
  <c r="CF93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B88" i="2"/>
  <c r="AI87" i="2"/>
  <c r="AD87" i="2"/>
  <c r="AA87" i="2"/>
  <c r="S87" i="2"/>
  <c r="Q87" i="2"/>
  <c r="J87" i="2"/>
  <c r="G87" i="2"/>
  <c r="D87" i="2"/>
  <c r="AJ86" i="2"/>
  <c r="AC86" i="2"/>
  <c r="Z86" i="2"/>
  <c r="T86" i="2"/>
  <c r="Q86" i="2"/>
  <c r="O86" i="2"/>
  <c r="K86" i="2"/>
  <c r="G86" i="2"/>
  <c r="AH85" i="2"/>
  <c r="AB85" i="2"/>
  <c r="Z85" i="2"/>
  <c r="F76" i="2"/>
  <c r="T85" i="2"/>
  <c r="O85" i="2"/>
  <c r="M85" i="2"/>
  <c r="K85" i="2"/>
  <c r="H85" i="2"/>
  <c r="E85" i="2"/>
  <c r="AO84" i="2"/>
  <c r="AM84" i="2"/>
  <c r="AJ84" i="2"/>
  <c r="AF84" i="2"/>
  <c r="X84" i="2"/>
  <c r="R84" i="2"/>
  <c r="O84" i="2"/>
  <c r="K84" i="2"/>
  <c r="I84" i="2"/>
  <c r="D84" i="2"/>
  <c r="AN83" i="2"/>
  <c r="AE83" i="2"/>
  <c r="Y83" i="2"/>
  <c r="R83" i="2"/>
  <c r="O83" i="2"/>
  <c r="K83" i="2"/>
  <c r="H83" i="2"/>
  <c r="C83" i="2"/>
  <c r="AO82" i="2"/>
  <c r="AK82" i="2"/>
  <c r="AG82" i="2"/>
  <c r="AC82" i="2"/>
  <c r="U82" i="2"/>
  <c r="S82" i="2"/>
  <c r="O82" i="2"/>
  <c r="K82" i="2"/>
  <c r="G82" i="2"/>
  <c r="D82" i="2"/>
  <c r="AI81" i="2"/>
  <c r="AC81" i="2"/>
  <c r="Z81" i="2"/>
  <c r="X81" i="2"/>
  <c r="AE75" i="2"/>
  <c r="AB75" i="2"/>
  <c r="Z75" i="2"/>
  <c r="X75" i="2"/>
  <c r="V75" i="2"/>
  <c r="T75" i="2"/>
  <c r="R75" i="2"/>
  <c r="N75" i="2"/>
  <c r="K75" i="2"/>
  <c r="H75" i="2"/>
  <c r="D75" i="2"/>
  <c r="CC114" i="2"/>
  <c r="BZ114" i="2"/>
  <c r="BT114" i="2"/>
  <c r="BR114" i="2"/>
  <c r="BP114" i="2"/>
  <c r="BN114" i="2"/>
  <c r="BL114" i="2"/>
  <c r="BH114" i="2"/>
  <c r="BF114" i="2"/>
  <c r="BD114" i="2"/>
  <c r="AZ114" i="2"/>
  <c r="AX114" i="2"/>
  <c r="AV114" i="2"/>
  <c r="CF113" i="2"/>
  <c r="CD113" i="2"/>
  <c r="BX113" i="2"/>
  <c r="BW113" i="2"/>
  <c r="BR113" i="2"/>
  <c r="BP113" i="2"/>
  <c r="BK113" i="2"/>
  <c r="BI113" i="2"/>
  <c r="BG113" i="2"/>
  <c r="BE113" i="2"/>
  <c r="BA113" i="2"/>
  <c r="AY113" i="2"/>
  <c r="AW113" i="2"/>
  <c r="CF112" i="2"/>
  <c r="CD112" i="2"/>
  <c r="BZ112" i="2"/>
  <c r="BX112" i="2"/>
  <c r="BV112" i="2"/>
  <c r="BS112" i="2"/>
  <c r="BP112" i="2"/>
  <c r="BO112" i="2"/>
  <c r="BM112" i="2"/>
  <c r="BJ112" i="2"/>
  <c r="BF112" i="2"/>
  <c r="BD112" i="2"/>
  <c r="AZ112" i="2"/>
  <c r="AV112" i="2"/>
  <c r="CE111" i="2"/>
  <c r="CD111" i="2"/>
  <c r="CB111" i="2"/>
  <c r="BW111" i="2"/>
  <c r="BS111" i="2"/>
  <c r="BQ111" i="2"/>
  <c r="BL111" i="2"/>
  <c r="BI111" i="2"/>
  <c r="BG111" i="2"/>
  <c r="CA93" i="2"/>
  <c r="E80" i="2"/>
  <c r="D80" i="2"/>
  <c r="C80" i="2"/>
  <c r="B80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N76" i="2"/>
  <c r="K76" i="2"/>
  <c r="I76" i="2"/>
  <c r="C75" i="2"/>
  <c r="AO75" i="2"/>
  <c r="AM75" i="2"/>
  <c r="AK75" i="2"/>
  <c r="AI75" i="2"/>
  <c r="W75" i="2"/>
  <c r="P75" i="2"/>
  <c r="M75" i="2"/>
  <c r="CF114" i="2"/>
  <c r="CB114" i="2"/>
  <c r="BW114" i="2"/>
  <c r="BA114" i="2"/>
  <c r="CE113" i="2"/>
  <c r="CC113" i="2"/>
  <c r="BV113" i="2"/>
  <c r="BQ113" i="2"/>
  <c r="BL113" i="2"/>
  <c r="BF113" i="2"/>
  <c r="AZ113" i="2"/>
  <c r="AV113" i="2"/>
  <c r="CE112" i="2"/>
  <c r="CA112" i="2"/>
  <c r="BW112" i="2"/>
  <c r="BN112" i="2"/>
  <c r="BL112" i="2"/>
  <c r="BC112" i="2"/>
  <c r="CC111" i="2"/>
  <c r="BY111" i="2"/>
  <c r="BP111" i="2"/>
  <c r="BH111" i="2"/>
  <c r="BW110" i="2"/>
  <c r="BT110" i="2"/>
  <c r="BP110" i="2"/>
  <c r="BN110" i="2"/>
  <c r="BL110" i="2"/>
  <c r="BK110" i="2"/>
  <c r="BF110" i="2"/>
  <c r="BD110" i="2"/>
  <c r="AW110" i="2"/>
  <c r="AV110" i="2"/>
  <c r="AU110" i="2"/>
  <c r="AS110" i="2"/>
  <c r="CD109" i="2"/>
  <c r="CA109" i="2"/>
  <c r="BX109" i="2"/>
  <c r="BV109" i="2"/>
  <c r="BQ109" i="2"/>
  <c r="BP109" i="2"/>
  <c r="BN109" i="2"/>
  <c r="BM109" i="2"/>
  <c r="BK109" i="2"/>
  <c r="BH109" i="2"/>
  <c r="BG109" i="2"/>
  <c r="BE109" i="2"/>
  <c r="BB109" i="2"/>
  <c r="AY109" i="2"/>
  <c r="CD108" i="2"/>
  <c r="CB108" i="2"/>
  <c r="CA108" i="2"/>
  <c r="BY108" i="2"/>
  <c r="BW108" i="2"/>
  <c r="BQ108" i="2"/>
  <c r="BL108" i="2"/>
  <c r="BK108" i="2"/>
  <c r="BE108" i="2"/>
  <c r="AZ108" i="2"/>
  <c r="AY108" i="2"/>
  <c r="CF107" i="2"/>
  <c r="CD107" i="2"/>
  <c r="CB107" i="2"/>
  <c r="CA107" i="2"/>
  <c r="BW107" i="2"/>
  <c r="BV107" i="2"/>
  <c r="BQ107" i="2"/>
  <c r="BP107" i="2"/>
  <c r="BO107" i="2"/>
  <c r="BL107" i="2"/>
  <c r="BK107" i="2"/>
  <c r="BJ107" i="2"/>
  <c r="BI107" i="2"/>
  <c r="BG107" i="2"/>
  <c r="BC107" i="2"/>
  <c r="AZ107" i="2"/>
  <c r="AY107" i="2"/>
  <c r="AW107" i="2"/>
  <c r="AS107" i="2"/>
  <c r="CE106" i="2"/>
  <c r="CD106" i="2"/>
  <c r="CC106" i="2"/>
  <c r="BZ106" i="2"/>
  <c r="BW106" i="2"/>
  <c r="BR106" i="2"/>
  <c r="BN106" i="2"/>
  <c r="BL106" i="2"/>
  <c r="BH106" i="2"/>
  <c r="BC106" i="2"/>
  <c r="AX106" i="2"/>
  <c r="AV106" i="2"/>
  <c r="AT106" i="2"/>
  <c r="BU105" i="2"/>
  <c r="BQ105" i="2"/>
  <c r="BO105" i="2"/>
  <c r="BM105" i="2"/>
  <c r="BI105" i="2"/>
  <c r="BB105" i="2"/>
  <c r="AX105" i="2"/>
  <c r="AW105" i="2"/>
  <c r="CC101" i="2"/>
  <c r="BZ101" i="2"/>
  <c r="BU101" i="2"/>
  <c r="BP101" i="2"/>
  <c r="BO101" i="2"/>
  <c r="AX101" i="2"/>
  <c r="CE100" i="2"/>
  <c r="BJ100" i="2"/>
  <c r="BH100" i="2"/>
  <c r="BY99" i="2"/>
  <c r="BT99" i="2"/>
  <c r="BL99" i="2"/>
  <c r="BK99" i="2"/>
  <c r="BA99" i="2"/>
  <c r="CF98" i="2"/>
  <c r="CA110" i="2"/>
  <c r="BB110" i="2"/>
  <c r="AT110" i="2"/>
  <c r="CC109" i="2"/>
  <c r="BZ109" i="2"/>
  <c r="BW109" i="2"/>
  <c r="BR109" i="2"/>
  <c r="BO109" i="2"/>
  <c r="BL109" i="2"/>
  <c r="BI109" i="2"/>
  <c r="BD109" i="2"/>
  <c r="BA109" i="2"/>
  <c r="AV109" i="2"/>
  <c r="AS109" i="2"/>
  <c r="CC108" i="2"/>
  <c r="BZ108" i="2"/>
  <c r="BU108" i="2"/>
  <c r="BP108" i="2"/>
  <c r="BN108" i="2"/>
  <c r="BJ108" i="2"/>
  <c r="BG108" i="2"/>
  <c r="BB108" i="2"/>
  <c r="AX108" i="2"/>
  <c r="AT108" i="2"/>
  <c r="BX107" i="2"/>
  <c r="BU107" i="2"/>
  <c r="BR107" i="2"/>
  <c r="BM107" i="2"/>
  <c r="BH107" i="2"/>
  <c r="BE107" i="2"/>
  <c r="BB107" i="2"/>
  <c r="AX107" i="2"/>
  <c r="AT107" i="2"/>
  <c r="CB106" i="2"/>
  <c r="BY106" i="2"/>
  <c r="BT106" i="2"/>
  <c r="BQ106" i="2"/>
  <c r="BM106" i="2"/>
  <c r="BJ106" i="2"/>
  <c r="BG106" i="2"/>
  <c r="BE106" i="2"/>
  <c r="BB106" i="2"/>
  <c r="AW106" i="2"/>
  <c r="AS106" i="2"/>
  <c r="CB105" i="2"/>
  <c r="BZ105" i="2"/>
  <c r="BW105" i="2"/>
  <c r="BR105" i="2"/>
  <c r="BN105" i="2"/>
  <c r="BJ105" i="2"/>
  <c r="BG105" i="2"/>
  <c r="BA105" i="2"/>
  <c r="AV105" i="2"/>
  <c r="BT101" i="2"/>
  <c r="BR101" i="2"/>
  <c r="BK101" i="2"/>
  <c r="BH101" i="2"/>
  <c r="BC101" i="2"/>
  <c r="AZ101" i="2"/>
  <c r="AT101" i="2"/>
  <c r="CD100" i="2"/>
  <c r="CB100" i="2"/>
  <c r="BZ100" i="2"/>
  <c r="BX100" i="2"/>
  <c r="BV100" i="2"/>
  <c r="BR100" i="2"/>
  <c r="BP100" i="2"/>
  <c r="BN100" i="2"/>
  <c r="BF100" i="2"/>
  <c r="BB100" i="2"/>
  <c r="AY100" i="2"/>
  <c r="AW100" i="2"/>
  <c r="AS100" i="2"/>
  <c r="CC99" i="2"/>
  <c r="BZ99" i="2"/>
  <c r="BS99" i="2"/>
  <c r="BQ99" i="2"/>
  <c r="BN99" i="2"/>
  <c r="AT99" i="2"/>
  <c r="CC98" i="2"/>
  <c r="AU105" i="2"/>
  <c r="AT105" i="2"/>
  <c r="AS105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CF102" i="2"/>
  <c r="CE102" i="2"/>
  <c r="CD102" i="2"/>
  <c r="CC102" i="2"/>
  <c r="CB102" i="2"/>
  <c r="CA102" i="2"/>
  <c r="BZ102" i="2"/>
  <c r="BY102" i="2"/>
  <c r="BV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CF101" i="2"/>
  <c r="CE101" i="2"/>
  <c r="CD101" i="2"/>
  <c r="BS101" i="2"/>
  <c r="BQ101" i="2"/>
  <c r="BL101" i="2"/>
  <c r="BI101" i="2"/>
  <c r="BG101" i="2"/>
  <c r="BA101" i="2"/>
  <c r="AY101" i="2"/>
  <c r="CF100" i="2"/>
  <c r="CC100" i="2"/>
  <c r="CA100" i="2"/>
  <c r="BY100" i="2"/>
  <c r="BW100" i="2"/>
  <c r="BU100" i="2"/>
  <c r="BQ100" i="2"/>
  <c r="BO100" i="2"/>
  <c r="BL100" i="2"/>
  <c r="BG100" i="2"/>
  <c r="BD100" i="2"/>
  <c r="BA100" i="2"/>
  <c r="AX100" i="2"/>
  <c r="CD99" i="2"/>
  <c r="CB99" i="2"/>
  <c r="BW99" i="2"/>
  <c r="BU99" i="2"/>
  <c r="BR99" i="2"/>
  <c r="BP99" i="2"/>
  <c r="BJ99" i="2"/>
  <c r="BD99" i="2"/>
  <c r="CB98" i="2"/>
  <c r="BX98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CD81" i="2"/>
  <c r="CA81" i="2"/>
  <c r="BW81" i="2"/>
  <c r="BT81" i="2"/>
  <c r="BR81" i="2"/>
  <c r="BN81" i="2"/>
  <c r="BJ81" i="2"/>
  <c r="BH81" i="2"/>
  <c r="BF81" i="2"/>
  <c r="BE81" i="2"/>
  <c r="BD81" i="2"/>
  <c r="BC81" i="2"/>
  <c r="BB81" i="2"/>
  <c r="AX81" i="2"/>
  <c r="AV81" i="2"/>
  <c r="AT81" i="2"/>
  <c r="CD80" i="2"/>
  <c r="CB80" i="2"/>
  <c r="BK111" i="2"/>
  <c r="CC93" i="2"/>
  <c r="BW9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BN76" i="2"/>
  <c r="BM76" i="2"/>
  <c r="BL76" i="2"/>
  <c r="BJ76" i="2"/>
  <c r="BH76" i="2"/>
  <c r="BQ102" i="2"/>
  <c r="AV85" i="2"/>
  <c r="AU85" i="2"/>
  <c r="AT85" i="2"/>
  <c r="AS85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CF81" i="2"/>
  <c r="CE81" i="2"/>
  <c r="CC81" i="2"/>
  <c r="CB81" i="2"/>
  <c r="BZ81" i="2"/>
  <c r="BY81" i="2"/>
  <c r="BX81" i="2"/>
  <c r="BV81" i="2"/>
  <c r="BU81" i="2"/>
  <c r="BS81" i="2"/>
  <c r="BQ81" i="2"/>
  <c r="BP81" i="2"/>
  <c r="BO81" i="2"/>
  <c r="BM81" i="2"/>
  <c r="BL81" i="2"/>
  <c r="BK81" i="2"/>
  <c r="BI81" i="2"/>
  <c r="BG81" i="2"/>
  <c r="BA81" i="2"/>
  <c r="AZ81" i="2"/>
  <c r="AY81" i="2"/>
  <c r="AW81" i="2"/>
  <c r="AU81" i="2"/>
  <c r="AS81" i="2"/>
  <c r="CF80" i="2"/>
  <c r="CE80" i="2"/>
  <c r="CC80" i="2"/>
  <c r="CA80" i="2"/>
  <c r="BS102" i="2"/>
  <c r="AZ99" i="2"/>
  <c r="CA98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K76" i="2"/>
  <c r="BI76" i="2"/>
  <c r="BW102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X87" i="2"/>
  <c r="W87" i="2"/>
  <c r="T87" i="2"/>
  <c r="R87" i="2"/>
  <c r="N87" i="2"/>
  <c r="L87" i="2"/>
  <c r="F87" i="2"/>
  <c r="B87" i="2"/>
  <c r="AL86" i="2"/>
  <c r="AH86" i="2"/>
  <c r="AG86" i="2"/>
  <c r="X86" i="2"/>
  <c r="R86" i="2"/>
  <c r="M86" i="2"/>
  <c r="I86" i="2"/>
  <c r="E86" i="2"/>
  <c r="AJ85" i="2"/>
  <c r="AE85" i="2"/>
  <c r="U85" i="2"/>
  <c r="P85" i="2"/>
  <c r="I85" i="2"/>
  <c r="AN84" i="2"/>
  <c r="AE84" i="2"/>
  <c r="AA84" i="2"/>
  <c r="M84" i="2"/>
  <c r="J84" i="2"/>
  <c r="F84" i="2"/>
  <c r="C84" i="2"/>
  <c r="B84" i="2"/>
  <c r="AL83" i="2"/>
  <c r="AI83" i="2"/>
  <c r="S83" i="2"/>
  <c r="N83" i="2"/>
  <c r="M83" i="2"/>
  <c r="G83" i="2"/>
  <c r="AJ82" i="2"/>
  <c r="AH82" i="2"/>
  <c r="AF82" i="2"/>
  <c r="AE82" i="2"/>
  <c r="AA82" i="2"/>
  <c r="T82" i="2"/>
  <c r="R82" i="2"/>
  <c r="H82" i="2"/>
  <c r="AM81" i="2"/>
  <c r="AG81" i="2"/>
  <c r="AE81" i="2"/>
  <c r="AD81" i="2"/>
  <c r="AB81" i="2"/>
  <c r="V81" i="2"/>
  <c r="S81" i="2"/>
  <c r="N81" i="2"/>
  <c r="M81" i="2"/>
  <c r="K81" i="2"/>
  <c r="G81" i="2"/>
  <c r="C81" i="2"/>
  <c r="AK80" i="2"/>
  <c r="AG80" i="2"/>
  <c r="AC80" i="2"/>
  <c r="Y80" i="2"/>
  <c r="U80" i="2"/>
  <c r="Q80" i="2"/>
  <c r="L80" i="2"/>
  <c r="H80" i="2"/>
  <c r="G80" i="2"/>
  <c r="AH75" i="2"/>
  <c r="AA75" i="2"/>
  <c r="U75" i="2"/>
  <c r="CA114" i="2"/>
  <c r="BJ114" i="2"/>
  <c r="BB114" i="2"/>
  <c r="AS114" i="2"/>
  <c r="BU113" i="2"/>
  <c r="BN113" i="2"/>
  <c r="BD113" i="2"/>
  <c r="BC113" i="2"/>
  <c r="AT113" i="2"/>
  <c r="BT112" i="2"/>
  <c r="AW112" i="2"/>
  <c r="AU112" i="2"/>
  <c r="BX111" i="2"/>
  <c r="BU111" i="2"/>
  <c r="BR111" i="2"/>
  <c r="BP102" i="2"/>
  <c r="AW8" i="2"/>
  <c r="AX9" i="2"/>
  <c r="F8" i="2"/>
  <c r="G9" i="2"/>
  <c r="J66" i="1"/>
  <c r="AX10" i="2" l="1"/>
  <c r="AW9" i="2"/>
  <c r="G10" i="2"/>
  <c r="F9" i="2"/>
  <c r="K66" i="1"/>
  <c r="AW10" i="2" l="1"/>
  <c r="AX11" i="2"/>
  <c r="G11" i="2"/>
  <c r="F10" i="2"/>
  <c r="L66" i="1"/>
  <c r="AX12" i="2" l="1"/>
  <c r="AW11" i="2"/>
  <c r="G12" i="2"/>
  <c r="F11" i="2"/>
  <c r="M66" i="1"/>
  <c r="AX13" i="2" l="1"/>
  <c r="AW12" i="2"/>
  <c r="G13" i="2"/>
  <c r="F12" i="2"/>
  <c r="N66" i="1"/>
  <c r="AX14" i="2" l="1"/>
  <c r="AW13" i="2"/>
  <c r="G14" i="2"/>
  <c r="F13" i="2"/>
  <c r="O66" i="1"/>
  <c r="AX15" i="2" l="1"/>
  <c r="AW14" i="2"/>
  <c r="G15" i="2"/>
  <c r="F14" i="2"/>
  <c r="P66" i="1"/>
  <c r="AX16" i="2" l="1"/>
  <c r="AW15" i="2"/>
  <c r="G16" i="2"/>
  <c r="F15" i="2"/>
  <c r="Q66" i="1"/>
  <c r="AX17" i="2" l="1"/>
  <c r="AW16" i="2"/>
  <c r="F16" i="2"/>
  <c r="G17" i="2"/>
  <c r="R66" i="1"/>
  <c r="AX18" i="2" l="1"/>
  <c r="AW17" i="2"/>
  <c r="G18" i="2"/>
  <c r="F17" i="2"/>
  <c r="S66" i="1"/>
  <c r="AX19" i="2" l="1"/>
  <c r="AW18" i="2"/>
  <c r="G19" i="2"/>
  <c r="F18" i="2"/>
  <c r="T66" i="1"/>
  <c r="AW19" i="2" l="1"/>
  <c r="AX20" i="2"/>
  <c r="F19" i="2"/>
  <c r="G20" i="2"/>
  <c r="U66" i="1"/>
  <c r="AX21" i="2" l="1"/>
  <c r="AW20" i="2"/>
  <c r="F20" i="2"/>
  <c r="G21" i="2"/>
  <c r="X66" i="1"/>
  <c r="V66" i="1"/>
  <c r="AX22" i="2" l="1"/>
  <c r="AW21" i="2"/>
  <c r="G22" i="2"/>
  <c r="F21" i="2"/>
  <c r="AX23" i="2" l="1"/>
  <c r="AW22" i="2"/>
  <c r="F22" i="2"/>
  <c r="G23" i="2"/>
  <c r="AX24" i="2" l="1"/>
  <c r="AW24" i="2" s="1"/>
  <c r="AW23" i="2"/>
  <c r="F23" i="2"/>
  <c r="G24" i="2"/>
  <c r="F24" i="2" s="1"/>
</calcChain>
</file>

<file path=xl/sharedStrings.xml><?xml version="1.0" encoding="utf-8"?>
<sst xmlns="http://schemas.openxmlformats.org/spreadsheetml/2006/main" count="733" uniqueCount="406">
  <si>
    <t>ASSUMPTIONS - PARAMETRI DI INPUT</t>
  </si>
  <si>
    <t>1.1 Parametri Macro e Tassi di Mercato</t>
  </si>
  <si>
    <t>Parametro</t>
  </si>
  <si>
    <t>Descrizione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</si>
  <si>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</si>
  <si>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</si>
  <si>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</si>
  <si>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</si>
  <si>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</si>
  <si>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</si>
  <si>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</si>
  <si>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</si>
  <si>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</si>
  <si>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</si>
  <si>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Euribor 3M</t>
  </si>
  <si>
    <t>Base per pricing prodotti credito a tasso variabile</t>
  </si>
  <si>
    <t>1.2 Bilancio di Partenza (Anno 0)</t>
  </si>
  <si>
    <t>Valore</t>
  </si>
  <si>
    <t>Cash (Anno 0)</t>
  </si>
  <si>
    <t>Cassa iniziale per calcolo cash &amp; central banks</t>
  </si>
  <si>
    <t>Stock Crediti RE (Anno 0)</t>
  </si>
  <si>
    <t>Stock iniziale crediti RE per roll-forward</t>
  </si>
  <si>
    <t>Stock Crediti SME (Anno 0)</t>
  </si>
  <si>
    <t>Stock iniziale crediti SME per roll-forward</t>
  </si>
  <si>
    <t>Stock Crediti PG (Anno 0)</t>
  </si>
  <si>
    <t>Stock iniziale crediti PG per roll-forward</t>
  </si>
  <si>
    <t>Stock Titoli (Anno 0)</t>
  </si>
  <si>
    <t>Stock iniziale titoli per calcolo interessi treasury</t>
  </si>
  <si>
    <t>Stock Depositi (Anno 0)</t>
  </si>
  <si>
    <t>Stock iniziale depositi per calcolo interessi passivi</t>
  </si>
  <si>
    <t>Patrimonio Netto (Anno 0)</t>
  </si>
  <si>
    <t>Base equity per calcolo CET1 e dividendi</t>
  </si>
  <si>
    <t>Ricavi Totali (Anno 0)</t>
  </si>
  <si>
    <t>Base per calcolo RWA operativi anno 1</t>
  </si>
  <si>
    <t>1.3 Parametri di Rischio e Capitale</t>
  </si>
  <si>
    <t>Pillar 1 Requirement (CET1)</t>
  </si>
  <si>
    <t>Requisito minimo di capitale CET1</t>
  </si>
  <si>
    <t>Pillar 2 Requirement (P2R)</t>
  </si>
  <si>
    <t>Requisito aggiuntivo specifico per la banca</t>
  </si>
  <si>
    <t>Capital Conservation Buffer</t>
  </si>
  <si>
    <t>Buffer di conservazione del capitale</t>
  </si>
  <si>
    <t>Counter-cyclical Buffer</t>
  </si>
  <si>
    <t>Buffer anticiclico macroprudenziale</t>
  </si>
  <si>
    <t>RWA Operativi (% Ricavi Y-1)</t>
  </si>
  <si>
    <t>Moltiplicatore per calcolare il rischio operativo</t>
  </si>
  <si>
    <t>RWA Mercato (% Portafoglio)</t>
  </si>
  <si>
    <t>Ponderazione media del rischio di mercato</t>
  </si>
  <si>
    <t>Deducations da CET1 (% Equity)</t>
  </si>
  <si>
    <t>Percentuale di deduzioni dal CET1</t>
  </si>
  <si>
    <t>1.4 Costi Generali, Dividendi e Tasse</t>
  </si>
  <si>
    <t>Spese di Marketing</t>
  </si>
  <si>
    <t>Costo assoluto per marketing e comunicazione</t>
  </si>
  <si>
    <t>Consulenze e Spese Legali</t>
  </si>
  <si>
    <t>Costi per consulenti esterni, legali e revisori</t>
  </si>
  <si>
    <t>Costi Immobiliari</t>
  </si>
  <si>
    <t>Costi per affitti, utenze e manutenzione</t>
  </si>
  <si>
    <t>Spese Generali Amministrative</t>
  </si>
  <si>
    <t>Altre spese di funzionamento</t>
  </si>
  <si>
    <t>Contributo FITD (% Depositi)</t>
  </si>
  <si>
    <t>Contributo obbligatorio al Fondo Interbancario</t>
  </si>
  <si>
    <t>Aliquota Fiscale</t>
  </si>
  <si>
    <t>Aliquota fiscale media applicabile</t>
  </si>
  <si>
    <t>Dividend Payout</t>
  </si>
  <si>
    <t>Percentuale di utile netto distribuita come dividendi</t>
  </si>
  <si>
    <t>1.5 Erogazioni Crediti</t>
  </si>
  <si>
    <t>Nuove Erogazioni RE, TU, PG (€ mln)</t>
  </si>
  <si>
    <t>Volumi di nuovi finanziamenti</t>
  </si>
  <si>
    <t>Trimestre</t>
  </si>
  <si>
    <t>Allocazione sui trimestri delle erogazioni</t>
  </si>
  <si>
    <t>..</t>
  </si>
  <si>
    <t>1.6 Parametri Specifici per Prodotto di Credito</t>
  </si>
  <si>
    <t>Nome Prodotto</t>
  </si>
  <si>
    <t>Nome identificativo del prodotto</t>
  </si>
  <si>
    <t>abc</t>
  </si>
  <si>
    <t>Divisione</t>
  </si>
  <si>
    <t>Nome della divisione a cui appartiene il prodotto (re, tu, pg)</t>
  </si>
  <si>
    <t>re</t>
  </si>
  <si>
    <t>tu</t>
  </si>
  <si>
    <t>pg</t>
  </si>
  <si>
    <t>Mix Prodotti (%)</t>
  </si>
  <si>
    <t>% allocazione delle nuove erogazioni</t>
  </si>
  <si>
    <t>Amortizing Type</t>
  </si>
  <si>
    <t>Tipologia di rimborso</t>
  </si>
  <si>
    <t>amortizing</t>
  </si>
  <si>
    <t>bullet</t>
  </si>
  <si>
    <t>Loan Maturity (Trimestri)</t>
  </si>
  <si>
    <t>Durata contrattuale del finanziamento</t>
  </si>
  <si>
    <t>Pre-amortizing Period (Trimestri)</t>
  </si>
  <si>
    <t>Periodo iniziale di soli interessi (anni)</t>
  </si>
  <si>
    <t>LTV (garanzia immobiliare) %</t>
  </si>
  <si>
    <t>Loan-to-Value ratio per garanzie immobiliari</t>
  </si>
  <si>
    <t>Garanzia MCC (% su erogato)</t>
  </si>
  <si>
    <t>Percentuale di garanzia MCC sull'erogato</t>
  </si>
  <si>
    <t>RW (credito non garantito MCC) %</t>
  </si>
  <si>
    <t>Risk Weight per porzione non garantita MCC</t>
  </si>
  <si>
    <t>RW (credito garantito MCC) %</t>
  </si>
  <si>
    <t>Risk Weight per porzione garantita MCC</t>
  </si>
  <si>
    <t>RW Medio Prodotto %</t>
  </si>
  <si>
    <t>Risk Weight medio ponderato del prodotto</t>
  </si>
  <si>
    <t>Danger Rate %</t>
  </si>
  <si>
    <t>Tasso di passaggio a default annuale</t>
  </si>
  <si>
    <t>Abbattimento asta garanzia immobiliare %</t>
  </si>
  <si>
    <t>Sconto valore immobile all'asta</t>
  </si>
  <si>
    <t>Costi di recupero garanzia immobiliare %</t>
  </si>
  <si>
    <t>Costi legali e procedurali per recupero</t>
  </si>
  <si>
    <t>Spread Attivo Prodotto %</t>
  </si>
  <si>
    <t>Tasso di interesse applicato al cliente</t>
  </si>
  <si>
    <t>Up-front Fees %</t>
  </si>
  <si>
    <t>Commissioni iniziali sulle erogazioni</t>
  </si>
  <si>
    <t>Default Timing (Q)</t>
  </si>
  <si>
    <t>Trimestre medio di manifestazione default</t>
  </si>
  <si>
    <t>Recovery Timing Garanzia Immobiliare (Q)</t>
  </si>
  <si>
    <t>Trimestre medio recupero garanzia immobiliare</t>
  </si>
  <si>
    <t>Recovery Timing Garanzia MCC (Q)</t>
  </si>
  <si>
    <t>Trimestre medio recupero garanzia MCC</t>
  </si>
  <si>
    <t>Recovery Rate Immobili %</t>
  </si>
  <si>
    <t>% recupero da garanzie immobiliari</t>
  </si>
  <si>
    <t>Recovery Rate MCC %</t>
  </si>
  <si>
    <t>% recupero da garanzie MCC</t>
  </si>
  <si>
    <t>LGD %</t>
  </si>
  <si>
    <t>Loss Given Default calcolato</t>
  </si>
  <si>
    <t>1.7 HR Plan e Parametri</t>
  </si>
  <si>
    <t xml:space="preserve">FTE </t>
  </si>
  <si>
    <t>Real Estate</t>
  </si>
  <si>
    <t>Team dedicato al settore immobiliare</t>
  </si>
  <si>
    <t>Turnaround</t>
  </si>
  <si>
    <t>Team dedicato alle piccole e medie imprese</t>
  </si>
  <si>
    <t>Public Guarantee</t>
  </si>
  <si>
    <t>Team per finanziamenti con garanzia pubblica</t>
  </si>
  <si>
    <t>Digital Banking</t>
  </si>
  <si>
    <t>Team per servizi bancari digitali</t>
  </si>
  <si>
    <t>Wealth Management</t>
  </si>
  <si>
    <t>Team gestione patrimoniale</t>
  </si>
  <si>
    <t>IT</t>
  </si>
  <si>
    <t>Team sviluppo e gestione piattaforma tecnologica</t>
  </si>
  <si>
    <t>CEO Office</t>
  </si>
  <si>
    <t>Ufficio del CEO e supporto strategico</t>
  </si>
  <si>
    <t>CFO &amp; Finance</t>
  </si>
  <si>
    <t>Controllo di gestione e reporting finanziario</t>
  </si>
  <si>
    <t>Risk Management</t>
  </si>
  <si>
    <t>Gestione del rischio e compliance</t>
  </si>
  <si>
    <t>Legal &amp; Compliance</t>
  </si>
  <si>
    <t>Affari legali e conformità normativa</t>
  </si>
  <si>
    <t>HR &amp; Organization</t>
  </si>
  <si>
    <t>Risorse umane e sviluppo organizzativo</t>
  </si>
  <si>
    <t>Operations</t>
  </si>
  <si>
    <t>Operazioni bancarie e back-office</t>
  </si>
  <si>
    <t>Marketing &amp; Communication</t>
  </si>
  <si>
    <t>Marketing e comunicazione istituzionale</t>
  </si>
  <si>
    <t>CLO Chief Leanding Officers</t>
  </si>
  <si>
    <t>Delibera Credito</t>
  </si>
  <si>
    <t>Internal Audit</t>
  </si>
  <si>
    <t>Revisione interna</t>
  </si>
  <si>
    <t>Treasury</t>
  </si>
  <si>
    <t>Tesoreria e gestione liquidità</t>
  </si>
  <si>
    <t>TOTALE FTE BANCA</t>
  </si>
  <si>
    <t>Totale organico della banca</t>
  </si>
  <si>
    <t>RAL Media per Seniority (€/anno)</t>
  </si>
  <si>
    <t>Seniority</t>
  </si>
  <si>
    <t>RAL Base</t>
  </si>
  <si>
    <t>Bonus Target %</t>
  </si>
  <si>
    <t>RAL Total</t>
  </si>
  <si>
    <t>Junior (0-3 anni)</t>
  </si>
  <si>
    <t>Profili junior in ingresso</t>
  </si>
  <si>
    <t>Professional (3-7 anni)</t>
  </si>
  <si>
    <t>Professionisti con esperienza</t>
  </si>
  <si>
    <t>Senior (7-12 anni)</t>
  </si>
  <si>
    <t>Senior professional e specialist</t>
  </si>
  <si>
    <t>Manager</t>
  </si>
  <si>
    <t>Responsabili di team e funzioni</t>
  </si>
  <si>
    <t>Senior Manager</t>
  </si>
  <si>
    <t>Responsabili di divisione</t>
  </si>
  <si>
    <t>Director</t>
  </si>
  <si>
    <t>Direttori e C-level</t>
  </si>
  <si>
    <t>Mix Seniority per Divisione (%)</t>
  </si>
  <si>
    <t>Junior</t>
  </si>
  <si>
    <t>Professional</t>
  </si>
  <si>
    <t>Senior</t>
  </si>
  <si>
    <t>Sr Manager</t>
  </si>
  <si>
    <t>Mix seniority RE</t>
  </si>
  <si>
    <t>SME</t>
  </si>
  <si>
    <t>Mix seniority SME</t>
  </si>
  <si>
    <t>Mix seniority PG</t>
  </si>
  <si>
    <t>Mix seniority Digital</t>
  </si>
  <si>
    <t>Mix seniority Wealth</t>
  </si>
  <si>
    <t>Tech Platform</t>
  </si>
  <si>
    <t>Mix seniority Tech</t>
  </si>
  <si>
    <t>Funzioni Centrali</t>
  </si>
  <si>
    <t>Mix seniority Central</t>
  </si>
  <si>
    <t>Incrementi RAL Annuali</t>
  </si>
  <si>
    <t>Incremento RAL Base</t>
  </si>
  <si>
    <t>Incremento annuale delle retribuzioni</t>
  </si>
  <si>
    <t>Inflazione Attesa</t>
  </si>
  <si>
    <t>Tasso di inflazione atteso</t>
  </si>
  <si>
    <t>Altri Costi del Personale</t>
  </si>
  <si>
    <t>Contributi Previdenziali (%RAL)</t>
  </si>
  <si>
    <t>Contributi INPS e previdenza complementare</t>
  </si>
  <si>
    <t>TFR (%RAL)</t>
  </si>
  <si>
    <t>Accantonamento TFR annuale</t>
  </si>
  <si>
    <t>Welfare Aziendale (€/FTE)</t>
  </si>
  <si>
    <t>Benefit e welfare per dipendente</t>
  </si>
  <si>
    <t>Formazione (€/FTE)</t>
  </si>
  <si>
    <t>Budget formazione per dipendente</t>
  </si>
  <si>
    <t>Trasferte e Rimborsi (€/FTE)</t>
  </si>
  <si>
    <t>Rimborsi spese e trasferte medie</t>
  </si>
  <si>
    <t>Turnover Rate Annuo</t>
  </si>
  <si>
    <t>Tasso di turnover del personale</t>
  </si>
  <si>
    <t>Costo Recruiting (€/nuovo FTE)</t>
  </si>
  <si>
    <t>Costo medio per nuova assunzione</t>
  </si>
  <si>
    <t>1.9 Digital Bank</t>
  </si>
  <si>
    <t>Clienti Base (Anno 0)</t>
  </si>
  <si>
    <t>Numero di clienti con conto base all'inizio</t>
  </si>
  <si>
    <t>Clienti Premium (Anno 0)</t>
  </si>
  <si>
    <t>Numero di clienti con conto premium all'inizio</t>
  </si>
  <si>
    <t>Clienti Deposito (Anno 0)</t>
  </si>
  <si>
    <t>Giacenza Media Cliente Base (€)</t>
  </si>
  <si>
    <t>Giacenza media per cliente base</t>
  </si>
  <si>
    <t>Giacenza Media Cliente Premium (€)</t>
  </si>
  <si>
    <t>Giacenza media per cliente premium</t>
  </si>
  <si>
    <t>Deposito Medio su Conto Deposito (€)</t>
  </si>
  <si>
    <t>Canone Mensile Base (€)</t>
  </si>
  <si>
    <t>Canone mensile conto base</t>
  </si>
  <si>
    <t>Canone Mensile Premium (€)</t>
  </si>
  <si>
    <t>Canone mensile conto premium</t>
  </si>
  <si>
    <t>Crescita Clienti Base</t>
  </si>
  <si>
    <t>Tasso di crescita clienti base</t>
  </si>
  <si>
    <t>Crescita Clienti Premium</t>
  </si>
  <si>
    <t>Tasso di crescita clienti premium</t>
  </si>
  <si>
    <t>2.0 Wealth</t>
  </si>
  <si>
    <t>AUM Growth</t>
  </si>
  <si>
    <t>Crescita Asset Under Management</t>
  </si>
  <si>
    <t>Management Fee (% AUM)</t>
  </si>
  <si>
    <t>Commissione di gestione media ricorrente</t>
  </si>
  <si>
    <t>Performance Fee (% AUM Perf)</t>
  </si>
  <si>
    <t>Commissione di performance</t>
  </si>
  <si>
    <t>AUM Performance (% AUM Totali)</t>
  </si>
  <si>
    <t>% AUM che genera performance fee</t>
  </si>
  <si>
    <t>2.1 IT</t>
  </si>
  <si>
    <t>Licenza Temenos</t>
  </si>
  <si>
    <t>Sistema di core banking</t>
  </si>
  <si>
    <t>Costi Cloud</t>
  </si>
  <si>
    <t>Infrastruttura cloud</t>
  </si>
  <si>
    <t>Costi Infoprovider</t>
  </si>
  <si>
    <t>Dati e servizi informativi</t>
  </si>
  <si>
    <t>Canone Internet</t>
  </si>
  <si>
    <t>Connettività aziendale</t>
  </si>
  <si>
    <t>Licenze Software</t>
  </si>
  <si>
    <t>Altre licenze software</t>
  </si>
  <si>
    <t>Sviluppo Software (CAPEX)</t>
  </si>
  <si>
    <t>Investimenti capitalizzati</t>
  </si>
  <si>
    <t>Noleggio Dispositivi per FTE (€)</t>
  </si>
  <si>
    <t>Costo annuo noleggio PC/laptop per dipendente</t>
  </si>
  <si>
    <t>Telefonia per FTE (€)</t>
  </si>
  <si>
    <t>Costo annuo telefonia mobile per dipendente</t>
  </si>
  <si>
    <t>Vita Utile Software (Anni)</t>
  </si>
  <si>
    <t>Periodo di ammortamento software</t>
  </si>
  <si>
    <t>Matrice 1: EROGAZIONI CREDITI</t>
  </si>
  <si>
    <t>ANNI</t>
  </si>
  <si>
    <t>Anno 1</t>
  </si>
  <si>
    <t>Anno 2</t>
  </si>
  <si>
    <t>Anno 3</t>
  </si>
  <si>
    <t>Anno 4</t>
  </si>
  <si>
    <t>Anno 5</t>
  </si>
  <si>
    <t>Anno 6</t>
  </si>
  <si>
    <t>Anno 7</t>
  </si>
  <si>
    <t>Anno 8</t>
  </si>
  <si>
    <t>Anno 9</t>
  </si>
  <si>
    <t>Anno 10</t>
  </si>
  <si>
    <t>Erog.</t>
  </si>
  <si>
    <t>T1</t>
  </si>
  <si>
    <t>T2</t>
  </si>
  <si>
    <t>T3</t>
  </si>
  <si>
    <t>T4</t>
  </si>
  <si>
    <t>Matrice 2: RIMBORSI CAPITALE</t>
  </si>
  <si>
    <t>Matrice 5: NBV DEFAULTED (GBV - Recuperi)</t>
  </si>
  <si>
    <t>Matrice 6: STOCK GBV PERFORMING</t>
  </si>
  <si>
    <t>Matrice 7: STOCK NBV PERFORMING (dopo ECL)</t>
  </si>
  <si>
    <t>Matrice 8: INTERESSI ATTIVI</t>
  </si>
  <si>
    <t>Matrice 9: COSTO DEL RISCHIO (ECL)</t>
  </si>
  <si>
    <t>Matrice 10: CASH FLOW TOTALE</t>
  </si>
  <si>
    <t>Year</t>
  </si>
  <si>
    <t>Quarter</t>
  </si>
  <si>
    <t>P&amp;L</t>
  </si>
  <si>
    <t>Interest Income</t>
  </si>
  <si>
    <t>- o/w Real Estate Division</t>
  </si>
  <si>
    <t>- o/w Turnaround Division</t>
  </si>
  <si>
    <t>- o/w Public Guarantee Division</t>
  </si>
  <si>
    <t>- o/w Digital Banking Division</t>
  </si>
  <si>
    <t>- o/w Wealth Management Division</t>
  </si>
  <si>
    <t>- o/w Treasury</t>
  </si>
  <si>
    <t>Interest Expense</t>
  </si>
  <si>
    <t>- o/w Sight Deposits</t>
  </si>
  <si>
    <t>- o/w Term Deposits</t>
  </si>
  <si>
    <t>- o/w Wholesale Funding</t>
  </si>
  <si>
    <t>- o/w ECB Funding</t>
  </si>
  <si>
    <t>- o/w Subordinated Debt</t>
  </si>
  <si>
    <t>- o/w Other Funding</t>
  </si>
  <si>
    <t>FTP (Funds Transfer Pricing)</t>
  </si>
  <si>
    <t>Net Interest Income (NII)</t>
  </si>
  <si>
    <t>Commission Income</t>
  </si>
  <si>
    <t>Commission Expense</t>
  </si>
  <si>
    <t>- o/w Payment Processing Fees</t>
  </si>
  <si>
    <t>- o/w Distribution Fees</t>
  </si>
  <si>
    <t>- o/w Brokerage Fees</t>
  </si>
  <si>
    <t>- o/w Custody Fees</t>
  </si>
  <si>
    <t>- o/w Card Network Fees</t>
  </si>
  <si>
    <t>- o/w Other Banking Fees</t>
  </si>
  <si>
    <t>Net Commission Income (NCI)</t>
  </si>
  <si>
    <t>Total Revenues</t>
  </si>
  <si>
    <t>Personnel cost</t>
  </si>
  <si>
    <t xml:space="preserve">- o/w Central Functions </t>
  </si>
  <si>
    <t>Back-office and other admin costs</t>
  </si>
  <si>
    <t>IT costs</t>
  </si>
  <si>
    <t>Other Costs</t>
  </si>
  <si>
    <t>Total OPEX</t>
  </si>
  <si>
    <t>Provisions</t>
  </si>
  <si>
    <t>Loan loss provisions</t>
  </si>
  <si>
    <t>Unexpected loss</t>
  </si>
  <si>
    <t>Pre-tax profit</t>
  </si>
  <si>
    <t>Taxes</t>
  </si>
  <si>
    <t>Taxes - IRES</t>
  </si>
  <si>
    <t>Taxes - DEF</t>
  </si>
  <si>
    <t>Taxes - IRAP</t>
  </si>
  <si>
    <t>ACE</t>
  </si>
  <si>
    <t>Net Income</t>
  </si>
  <si>
    <t>Balance Sheet</t>
  </si>
  <si>
    <t>Total Assets</t>
  </si>
  <si>
    <t xml:space="preserve">Net Performing Assets </t>
  </si>
  <si>
    <t xml:space="preserve">Non Performing Assets </t>
  </si>
  <si>
    <t xml:space="preserve">Operating assets </t>
  </si>
  <si>
    <t>- o/w Central Functions</t>
  </si>
  <si>
    <t>High liquid assets (cash)</t>
  </si>
  <si>
    <t>- o/w Cash</t>
  </si>
  <si>
    <t>- o/w Liquid assets</t>
  </si>
  <si>
    <t>DTA</t>
  </si>
  <si>
    <t>- o/w Previous year DTA</t>
  </si>
  <si>
    <t>- o/w Current year DTA</t>
  </si>
  <si>
    <t>- o/w DTA utilization</t>
  </si>
  <si>
    <t>Liabilities</t>
  </si>
  <si>
    <t>Shareholders' Equity</t>
  </si>
  <si>
    <t>- o/w Previous year Equity</t>
  </si>
  <si>
    <t>- o/w Net Income</t>
  </si>
  <si>
    <t>- o/w Capital Injection / (Dividends)</t>
  </si>
  <si>
    <t>Tier 1 Capital</t>
  </si>
  <si>
    <t>Repo</t>
  </si>
  <si>
    <t>Sight deposits</t>
  </si>
  <si>
    <t>- o/w Retail Bank</t>
  </si>
  <si>
    <t>- o/w SME Bank</t>
  </si>
  <si>
    <t>Term deposits</t>
  </si>
  <si>
    <t xml:space="preserve">- o/w Open Banking Solutions </t>
  </si>
  <si>
    <t>Senior Debt</t>
  </si>
  <si>
    <t>Junior Debt - Tier 2 Capital</t>
  </si>
  <si>
    <t>Total wholesale</t>
  </si>
  <si>
    <t>ECB</t>
  </si>
  <si>
    <t>Wholesale</t>
  </si>
  <si>
    <t>Total liabilities</t>
  </si>
  <si>
    <t>Requisiti di capitale</t>
  </si>
  <si>
    <t>RWA</t>
  </si>
  <si>
    <t>Common Equity Tier 1 Capital</t>
  </si>
  <si>
    <t>- o/w Shareholders' Equity</t>
  </si>
  <si>
    <t>- o/w Goodwill</t>
  </si>
  <si>
    <t>- o/w Leases</t>
  </si>
  <si>
    <t>- o/w Intangible assets</t>
  </si>
  <si>
    <t>- o/w DTA</t>
  </si>
  <si>
    <t>Excess capital (+)/Shortfall (-) vs Target @15%</t>
  </si>
  <si>
    <t>CET1 ratio (%)</t>
  </si>
  <si>
    <t>RWA by risk type</t>
  </si>
  <si>
    <t>- o/w Credit Risk</t>
  </si>
  <si>
    <t>- o/w Operative risk</t>
  </si>
  <si>
    <t>- o/w Market risk</t>
  </si>
  <si>
    <t>Risk Appetite Framework</t>
  </si>
  <si>
    <t>CET1 (%)</t>
  </si>
  <si>
    <t>Tier 1 ratio (%)</t>
  </si>
  <si>
    <t>TCR (%)</t>
  </si>
  <si>
    <t>MREL</t>
  </si>
  <si>
    <t>Leverage ratio (%)</t>
  </si>
  <si>
    <t>Gross Organic NPE Ratio (%)</t>
  </si>
  <si>
    <t>Gross NPE Ratio including Turnaround (%)</t>
  </si>
  <si>
    <t>Cost of Risk (bps) su attivi totali di Gruppo</t>
  </si>
  <si>
    <t>Cost of Risk (bps) Real Estate Division</t>
  </si>
  <si>
    <t>Cost of Risk (bps) Turnaround Division</t>
  </si>
  <si>
    <t>Cost of Risk (bps) Public Guarantee Division</t>
  </si>
  <si>
    <t>Coverage Ratio (%)</t>
  </si>
  <si>
    <t>LCR</t>
  </si>
  <si>
    <t>NSFR</t>
  </si>
  <si>
    <t>ROE</t>
  </si>
  <si>
    <t>ROAE</t>
  </si>
  <si>
    <t>RoA (%)</t>
  </si>
  <si>
    <t>RoRWA (%)</t>
  </si>
  <si>
    <t>Cost / Income</t>
  </si>
  <si>
    <t>Operational loss</t>
  </si>
  <si>
    <t>Other KPIs</t>
  </si>
  <si>
    <t>Customers</t>
  </si>
  <si>
    <t>- Net acquisitions</t>
  </si>
  <si>
    <t>- Attrition</t>
  </si>
  <si>
    <t xml:space="preserve">- Gross acquisition </t>
  </si>
  <si>
    <t>End</t>
  </si>
  <si>
    <t xml:space="preserve">Matrice 3: Stock GBV </t>
  </si>
  <si>
    <t>Matrice 4: GBV DEFAULTED</t>
  </si>
  <si>
    <t>PRODOTTO</t>
  </si>
  <si>
    <t>Prodotto 1</t>
  </si>
  <si>
    <t>Prodotto 2</t>
  </si>
  <si>
    <t>Q of Y</t>
  </si>
  <si>
    <t>Q nr</t>
  </si>
  <si>
    <t>Haircut asta garanzia immobiliare %</t>
  </si>
  <si>
    <t>Costi recupero garanzia immobiliare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</si>
</sst>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0.0%"/>
    <numFmt numFmtId="166" formatCode="#,##0_);\(#,##0\);0_);@_)"/>
    <numFmt numFmtId="167" formatCode="_-* #,##0_-;\-* #,##0_-;_-* &quot;-&quot;??_-;_-@_-"/>
    <numFmt numFmtId="168" formatCode="#,##0.0_);\(#,##0.0\);0.0_);@_)"/>
  </numFmts>
  <fonts count="29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1B5E20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b/>
      <sz val="9"/>
      <color rgb="FFFFFFFF"/>
      <name val="Trebuchet MS"/>
      <family val="2"/>
    </font>
    <font>
      <b/>
      <sz val="9"/>
      <color theme="0"/>
      <name val="Trebuchet MS"/>
      <family val="2"/>
    </font>
    <font>
      <sz val="9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sz val="9"/>
      <color theme="1"/>
      <name val="Trebuchet MS"/>
      <family val="2"/>
    </font>
    <font>
      <sz val="9"/>
      <color theme="1"/>
      <name val="Trebuchet MS"/>
      <family val="2"/>
    </font>
    <font>
      <sz val="9"/>
      <color theme="0" tint="-0.499984740745262"/>
      <name val="Trebuchet MS"/>
      <family val="2"/>
    </font>
    <font>
      <b/>
      <sz val="9"/>
      <name val="Trebuchet MS"/>
      <family val="2"/>
    </font>
    <font>
      <i/>
      <sz val="9"/>
      <color theme="1"/>
      <name val="Trebuchet MS"/>
      <family val="2"/>
    </font>
    <font>
      <b/>
      <sz val="9"/>
      <color rgb="FFFF0000"/>
      <name val="Trebuchet MS"/>
      <family val="2"/>
    </font>
    <font>
      <b/>
      <sz val="12"/>
      <color rgb="FFFFFFFF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color rgb="FF000080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10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F0F0F0"/>
      </patternFill>
    </fill>
    <fill>
      <patternFill patternType="solid">
        <fgColor rgb="FFE8F5E9"/>
        <bgColor rgb="FFE8F5E9"/>
      </patternFill>
    </fill>
    <fill>
      <patternFill patternType="solid">
        <fgColor rgb="FFF5F5F5"/>
        <bgColor rgb="FFF5F5F5"/>
      </patternFill>
    </fill>
    <fill>
      <patternFill patternType="solid">
        <fgColor rgb="FFFFE699"/>
        <bgColor rgb="FFFFE699"/>
      </patternFill>
    </fill>
    <fill>
      <patternFill patternType="solid">
        <fgColor rgb="FF03522D"/>
        <bgColor indexed="64"/>
      </patternFill>
    </fill>
    <fill>
      <patternFill patternType="solid">
        <fgColor rgb="FF177B57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BCDE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</patternFill>
    </fill>
    <fill>
      <patternFill patternType="solid">
        <fgColor rgb="FFA0A0A0"/>
        <bgColor rgb="FFA0A0A0"/>
      </patternFill>
    </fill>
    <fill>
      <patternFill patternType="solid">
        <fgColor rgb="FFD3D3D3"/>
        <bgColor rgb="FFD3D3D3"/>
      </patternFill>
    </fill>
    <fill>
      <patternFill patternType="solid">
        <fgColor theme="0" tint="-4.9989318521683403E-2"/>
        <bgColor rgb="FFE8F5E9"/>
      </patternFill>
    </fill>
    <fill>
      <patternFill patternType="solid">
        <fgColor theme="0" tint="-4.9989318521683403E-2"/>
        <bgColor rgb="FFF5F5F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7" fillId="0" borderId="0"/>
    <xf numFmtId="9" fontId="7" fillId="0" borderId="0"/>
    <xf numFmtId="0" fontId="7" fillId="15" borderId="7"/>
  </cellStyleXfs>
  <cellXfs count="108">
    <xf numFmtId="0" fontId="0" fillId="0" borderId="0" xfId="0"/>
    <xf numFmtId="0" fontId="0" fillId="0" borderId="1" xfId="0" applyBorder="1"/>
    <xf numFmtId="0" fontId="3" fillId="4" borderId="1" xfId="0" applyFont="1" applyFill="1" applyBorder="1"/>
    <xf numFmtId="10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9" fontId="5" fillId="6" borderId="1" xfId="0" applyNumberFormat="1" applyFont="1" applyFill="1" applyBorder="1" applyAlignment="1">
      <alignment horizontal="center"/>
    </xf>
    <xf numFmtId="0" fontId="6" fillId="0" borderId="1" xfId="0" applyFont="1" applyBorder="1"/>
    <xf numFmtId="3" fontId="0" fillId="0" borderId="1" xfId="0" applyNumberFormat="1" applyBorder="1" applyAlignment="1">
      <alignment horizontal="center"/>
    </xf>
    <xf numFmtId="0" fontId="3" fillId="7" borderId="1" xfId="0" applyFont="1" applyFill="1" applyBorder="1"/>
    <xf numFmtId="3" fontId="3" fillId="7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0" applyFont="1" applyFill="1"/>
    <xf numFmtId="166" fontId="8" fillId="8" borderId="0" xfId="0" applyNumberFormat="1" applyFont="1" applyFill="1" applyAlignment="1">
      <alignment horizontal="right" vertical="center"/>
    </xf>
    <xf numFmtId="0" fontId="9" fillId="9" borderId="0" xfId="0" applyFont="1" applyFill="1"/>
    <xf numFmtId="0" fontId="10" fillId="0" borderId="0" xfId="0" applyFont="1"/>
    <xf numFmtId="167" fontId="11" fillId="0" borderId="3" xfId="1" applyNumberFormat="1" applyFont="1" applyBorder="1"/>
    <xf numFmtId="166" fontId="12" fillId="0" borderId="3" xfId="1" applyNumberFormat="1" applyFont="1" applyBorder="1" applyAlignment="1">
      <alignment horizontal="right"/>
    </xf>
    <xf numFmtId="168" fontId="12" fillId="0" borderId="3" xfId="1" applyNumberFormat="1" applyFont="1" applyBorder="1" applyAlignment="1">
      <alignment horizontal="right"/>
    </xf>
    <xf numFmtId="167" fontId="11" fillId="0" borderId="0" xfId="1" quotePrefix="1" applyNumberFormat="1" applyFont="1" applyAlignment="1">
      <alignment horizontal="left" indent="2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12" fillId="10" borderId="4" xfId="1" applyNumberFormat="1" applyFont="1" applyFill="1" applyBorder="1"/>
    <xf numFmtId="168" fontId="12" fillId="10" borderId="4" xfId="1" applyNumberFormat="1" applyFont="1" applyFill="1" applyBorder="1" applyAlignment="1">
      <alignment horizontal="right"/>
    </xf>
    <xf numFmtId="166" fontId="12" fillId="10" borderId="4" xfId="1" applyNumberFormat="1" applyFont="1" applyFill="1" applyBorder="1" applyAlignment="1">
      <alignment horizontal="right"/>
    </xf>
    <xf numFmtId="167" fontId="11" fillId="0" borderId="2" xfId="1" applyNumberFormat="1" applyFont="1" applyBorder="1" applyAlignment="1">
      <alignment horizontal="left" indent="1"/>
    </xf>
    <xf numFmtId="167" fontId="11" fillId="0" borderId="0" xfId="1" applyNumberFormat="1" applyFont="1" applyAlignment="1">
      <alignment horizontal="left" indent="1"/>
    </xf>
    <xf numFmtId="166" fontId="10" fillId="0" borderId="0" xfId="0" applyNumberFormat="1" applyFont="1" applyAlignment="1">
      <alignment horizontal="right"/>
    </xf>
    <xf numFmtId="166" fontId="10" fillId="0" borderId="0" xfId="0" applyNumberFormat="1" applyFont="1"/>
    <xf numFmtId="0" fontId="13" fillId="11" borderId="0" xfId="0" applyFont="1" applyFill="1"/>
    <xf numFmtId="167" fontId="14" fillId="0" borderId="3" xfId="1" applyNumberFormat="1" applyFont="1" applyBorder="1"/>
    <xf numFmtId="167" fontId="13" fillId="0" borderId="3" xfId="1" applyNumberFormat="1" applyFont="1" applyBorder="1"/>
    <xf numFmtId="167" fontId="15" fillId="0" borderId="0" xfId="1" quotePrefix="1" applyNumberFormat="1" applyFont="1" applyAlignment="1">
      <alignment horizontal="left" indent="2"/>
    </xf>
    <xf numFmtId="167" fontId="13" fillId="0" borderId="0" xfId="1" applyNumberFormat="1" applyFont="1"/>
    <xf numFmtId="167" fontId="14" fillId="0" borderId="0" xfId="1" applyNumberFormat="1" applyFont="1"/>
    <xf numFmtId="0" fontId="16" fillId="0" borderId="0" xfId="0" applyFont="1"/>
    <xf numFmtId="0" fontId="14" fillId="0" borderId="0" xfId="0" applyFont="1"/>
    <xf numFmtId="9" fontId="14" fillId="0" borderId="0" xfId="0" applyNumberFormat="1" applyFont="1"/>
    <xf numFmtId="166" fontId="13" fillId="0" borderId="3" xfId="1" applyNumberFormat="1" applyFont="1" applyBorder="1"/>
    <xf numFmtId="166" fontId="11" fillId="0" borderId="0" xfId="1" quotePrefix="1" applyNumberFormat="1" applyFont="1"/>
    <xf numFmtId="166" fontId="14" fillId="0" borderId="0" xfId="1" applyNumberFormat="1" applyFont="1"/>
    <xf numFmtId="166" fontId="12" fillId="0" borderId="3" xfId="1" applyNumberFormat="1" applyFont="1" applyBorder="1"/>
    <xf numFmtId="166" fontId="11" fillId="0" borderId="0" xfId="0" applyNumberFormat="1" applyFont="1"/>
    <xf numFmtId="167" fontId="17" fillId="0" borderId="0" xfId="1" applyNumberFormat="1" applyFont="1" applyAlignment="1">
      <alignment horizontal="left" indent="1"/>
    </xf>
    <xf numFmtId="0" fontId="11" fillId="0" borderId="0" xfId="0" applyFont="1"/>
    <xf numFmtId="167" fontId="12" fillId="0" borderId="3" xfId="1" applyNumberFormat="1" applyFont="1" applyBorder="1"/>
    <xf numFmtId="167" fontId="11" fillId="12" borderId="0" xfId="1" quotePrefix="1" applyNumberFormat="1" applyFont="1" applyFill="1" applyAlignment="1">
      <alignment horizontal="left"/>
    </xf>
    <xf numFmtId="166" fontId="11" fillId="12" borderId="0" xfId="0" applyNumberFormat="1" applyFont="1" applyFill="1"/>
    <xf numFmtId="167" fontId="12" fillId="0" borderId="3" xfId="1" applyNumberFormat="1" applyFont="1" applyBorder="1" applyAlignment="1">
      <alignment horizontal="center" vertical="center"/>
    </xf>
    <xf numFmtId="166" fontId="9" fillId="9" borderId="5" xfId="0" applyNumberFormat="1" applyFont="1" applyFill="1" applyBorder="1"/>
    <xf numFmtId="0" fontId="9" fillId="9" borderId="6" xfId="0" applyFont="1" applyFill="1" applyBorder="1"/>
    <xf numFmtId="0" fontId="18" fillId="0" borderId="0" xfId="0" applyFont="1"/>
    <xf numFmtId="9" fontId="14" fillId="0" borderId="3" xfId="2" applyFont="1" applyBorder="1"/>
    <xf numFmtId="9" fontId="12" fillId="0" borderId="0" xfId="2" applyFont="1"/>
    <xf numFmtId="9" fontId="12" fillId="0" borderId="0" xfId="2" applyFont="1" applyAlignment="1">
      <alignment horizontal="center" vertical="center"/>
    </xf>
    <xf numFmtId="9" fontId="11" fillId="0" borderId="0" xfId="2" applyFont="1"/>
    <xf numFmtId="9" fontId="11" fillId="0" borderId="0" xfId="2" applyFont="1" applyAlignment="1">
      <alignment horizontal="center" vertical="center"/>
    </xf>
    <xf numFmtId="9" fontId="16" fillId="0" borderId="0" xfId="2" applyFont="1"/>
    <xf numFmtId="9" fontId="16" fillId="0" borderId="0" xfId="2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1" fillId="14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indent="2"/>
    </xf>
    <xf numFmtId="166" fontId="19" fillId="13" borderId="0" xfId="0" applyNumberFormat="1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left" vertical="center"/>
    </xf>
    <xf numFmtId="9" fontId="22" fillId="15" borderId="7" xfId="3" applyNumberFormat="1" applyFont="1"/>
    <xf numFmtId="0" fontId="23" fillId="4" borderId="1" xfId="0" applyFont="1" applyFill="1" applyBorder="1"/>
    <xf numFmtId="0" fontId="6" fillId="0" borderId="0" xfId="0" applyFont="1"/>
    <xf numFmtId="0" fontId="25" fillId="16" borderId="8" xfId="0" applyFont="1" applyFill="1" applyBorder="1" applyAlignment="1">
      <alignment horizontal="center" vertical="center"/>
    </xf>
    <xf numFmtId="0" fontId="26" fillId="17" borderId="8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7" fillId="0" borderId="8" xfId="1" applyBorder="1"/>
    <xf numFmtId="0" fontId="0" fillId="0" borderId="9" xfId="0" applyBorder="1"/>
    <xf numFmtId="0" fontId="0" fillId="0" borderId="10" xfId="0" applyBorder="1"/>
    <xf numFmtId="0" fontId="2" fillId="3" borderId="8" xfId="0" applyFont="1" applyFill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1" fillId="2" borderId="8" xfId="0" applyFont="1" applyFill="1" applyBorder="1" applyAlignment="1">
      <alignment horizontal="center" vertical="center"/>
    </xf>
    <xf numFmtId="0" fontId="0" fillId="0" borderId="0" xfId="0"/>
    <xf numFmtId="0" fontId="25" fillId="16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/>
    <xf numFmtId="0" fontId="4" fillId="18" borderId="1" xfId="0" applyFont="1" applyFill="1" applyBorder="1" applyAlignment="1">
      <alignment horizontal="center"/>
    </xf>
    <xf numFmtId="10" fontId="4" fillId="18" borderId="1" xfId="0" applyNumberFormat="1" applyFont="1" applyFill="1" applyBorder="1" applyAlignment="1">
      <alignment horizontal="center"/>
    </xf>
    <xf numFmtId="3" fontId="4" fillId="18" borderId="1" xfId="0" applyNumberFormat="1" applyFont="1" applyFill="1" applyBorder="1" applyAlignment="1">
      <alignment horizontal="center"/>
    </xf>
    <xf numFmtId="9" fontId="4" fillId="18" borderId="1" xfId="0" applyNumberFormat="1" applyFont="1" applyFill="1" applyBorder="1" applyAlignment="1">
      <alignment horizontal="center"/>
    </xf>
    <xf numFmtId="165" fontId="5" fillId="19" borderId="1" xfId="0" applyNumberFormat="1" applyFont="1" applyFill="1" applyBorder="1" applyAlignment="1">
      <alignment horizontal="center"/>
    </xf>
    <xf numFmtId="165" fontId="4" fillId="18" borderId="1" xfId="0" applyNumberFormat="1" applyFont="1" applyFill="1" applyBorder="1" applyAlignment="1">
      <alignment horizontal="center"/>
    </xf>
    <xf numFmtId="9" fontId="5" fillId="19" borderId="1" xfId="0" applyNumberFormat="1" applyFont="1" applyFill="1" applyBorder="1" applyAlignment="1">
      <alignment horizontal="center"/>
    </xf>
    <xf numFmtId="0" fontId="0" fillId="0" borderId="8" xfId="0" applyBorder="1"/>
    <xf numFmtId="0" fontId="24" fillId="0" borderId="9" xfId="0" applyFont="1" applyBorder="1" applyAlignment="1">
      <alignment vertical="center"/>
    </xf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24" fillId="0" borderId="12" xfId="0" applyFont="1" applyBorder="1" applyAlignment="1">
      <alignment vertical="center"/>
    </xf>
    <xf numFmtId="0" fontId="0" fillId="0" borderId="13" xfId="0" applyBorder="1" applyAlignment="1"/>
    <xf numFmtId="0" fontId="0" fillId="0" borderId="5" xfId="0" applyBorder="1"/>
  </cellXfs>
  <cellStyles count="4">
    <cellStyle name="Comma" xfId="1" builtinId="3"/>
    <cellStyle name="Normal" xfId="0" builtinId="0"/>
    <cellStyle name="Note" xfId="3" builtinId="1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07"/>
  <sheetViews>
    <sheetView showGridLines="0" tabSelected="1" topLeftCell="A82" zoomScale="113" workbookViewId="0">
      <selection activeCell="B77" sqref="B77"/>
    </sheetView>
  </sheetViews>
  <sheetFormatPr baseColWidth="10" defaultColWidth="8.83203125" defaultRowHeight="15" x14ac:dyDescent="0.2"/>
  <cols>
    <col min="1" max="1" width="2" customWidth="1"/>
    <col min="2" max="2" width="35" customWidth="1"/>
    <col min="3" max="3" width="46.83203125" bestFit="1" customWidth="1"/>
    <col min="4" max="4" width="17.1640625" bestFit="1" customWidth="1"/>
    <col min="5" max="6" width="16.33203125" bestFit="1" customWidth="1"/>
    <col min="7" max="13" width="12" customWidth="1"/>
    <col min="14" max="14" width="9.33203125" bestFit="1" customWidth="1"/>
  </cols>
  <sheetData>
    <row r="2" spans="2:14" ht="21" customHeight="1" x14ac:dyDescent="0.2">
      <c r="B2" s="86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</row>
    <row r="5" spans="2:14" ht="16" customHeight="1" x14ac:dyDescent="0.2">
      <c r="B5" s="83" t="s">
        <v>1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5"/>
    </row>
    <row r="7" spans="2:14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</row>
    <row r="8" spans="2:14" x14ac:dyDescent="0.2">
      <c r="B8" s="1" t="s">
        <v>14</v>
      </c>
      <c r="C8" s="1" t="s">
        <v>15</v>
      </c>
      <c r="D8" s="3">
        <v>3.2500000000000001E-2</v>
      </c>
      <c r="E8" s="3">
        <v>3.5000000000000003E-2</v>
      </c>
      <c r="F8" s="3">
        <v>3.7499999999999999E-2</v>
      </c>
      <c r="G8" s="3">
        <v>3.7499999999999999E-2</v>
      </c>
      <c r="H8" s="3">
        <v>3.7499999999999999E-2</v>
      </c>
      <c r="I8" s="3">
        <v>3.7499999999999999E-2</v>
      </c>
      <c r="J8" s="3">
        <v>3.7499999999999999E-2</v>
      </c>
      <c r="K8" s="3">
        <v>3.7499999999999999E-2</v>
      </c>
      <c r="L8" s="3">
        <v>3.7499999999999999E-2</v>
      </c>
      <c r="M8" s="3">
        <v>3.7499999999999999E-2</v>
      </c>
    </row>
    <row r="11" spans="2:14" ht="16" customHeight="1" x14ac:dyDescent="0.2">
      <c r="B11" s="83" t="s">
        <v>16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5"/>
    </row>
    <row r="13" spans="2:14" x14ac:dyDescent="0.2">
      <c r="B13" s="2" t="s">
        <v>2</v>
      </c>
      <c r="C13" s="2" t="s">
        <v>3</v>
      </c>
      <c r="D13" s="2" t="s">
        <v>17</v>
      </c>
    </row>
    <row r="14" spans="2:14" x14ac:dyDescent="0.2">
      <c r="B14" s="1" t="s">
        <v>18</v>
      </c>
      <c r="C14" s="1" t="s">
        <v>19</v>
      </c>
      <c r="D14" s="4">
        <v>200</v>
      </c>
    </row>
    <row r="15" spans="2:14" x14ac:dyDescent="0.2">
      <c r="B15" s="1" t="s">
        <v>20</v>
      </c>
      <c r="C15" s="1" t="s">
        <v>21</v>
      </c>
      <c r="D15" s="4">
        <v>0</v>
      </c>
    </row>
    <row r="16" spans="2:14" x14ac:dyDescent="0.2">
      <c r="B16" s="1" t="s">
        <v>22</v>
      </c>
      <c r="C16" s="1" t="s">
        <v>23</v>
      </c>
      <c r="D16" s="4">
        <v>0</v>
      </c>
    </row>
    <row r="17" spans="2:14" x14ac:dyDescent="0.2">
      <c r="B17" s="1" t="s">
        <v>24</v>
      </c>
      <c r="C17" s="1" t="s">
        <v>25</v>
      </c>
      <c r="D17" s="4">
        <v>0</v>
      </c>
    </row>
    <row r="18" spans="2:14" x14ac:dyDescent="0.2">
      <c r="B18" s="1" t="s">
        <v>26</v>
      </c>
      <c r="C18" s="1" t="s">
        <v>27</v>
      </c>
      <c r="D18" s="4">
        <v>0</v>
      </c>
    </row>
    <row r="19" spans="2:14" x14ac:dyDescent="0.2">
      <c r="B19" s="1" t="s">
        <v>28</v>
      </c>
      <c r="C19" s="1" t="s">
        <v>29</v>
      </c>
      <c r="D19" s="4">
        <v>0</v>
      </c>
    </row>
    <row r="20" spans="2:14" x14ac:dyDescent="0.2">
      <c r="B20" s="1" t="s">
        <v>30</v>
      </c>
      <c r="C20" s="1" t="s">
        <v>31</v>
      </c>
      <c r="D20" s="4">
        <v>200</v>
      </c>
    </row>
    <row r="21" spans="2:14" x14ac:dyDescent="0.2">
      <c r="B21" s="1" t="s">
        <v>32</v>
      </c>
      <c r="C21" s="1" t="s">
        <v>33</v>
      </c>
      <c r="D21" s="4">
        <v>0</v>
      </c>
    </row>
    <row r="24" spans="2:14" ht="16" customHeight="1" x14ac:dyDescent="0.2">
      <c r="B24" s="83" t="s">
        <v>34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5"/>
    </row>
    <row r="26" spans="2:14" x14ac:dyDescent="0.2">
      <c r="B26" s="2" t="s">
        <v>2</v>
      </c>
      <c r="C26" s="2" t="s">
        <v>3</v>
      </c>
      <c r="D26" s="2" t="s">
        <v>17</v>
      </c>
    </row>
    <row r="27" spans="2:14" x14ac:dyDescent="0.2">
      <c r="B27" s="1" t="s">
        <v>35</v>
      </c>
      <c r="C27" s="1" t="s">
        <v>36</v>
      </c>
      <c r="D27" s="3">
        <v>4.4999999999999998E-2</v>
      </c>
    </row>
    <row r="28" spans="2:14" x14ac:dyDescent="0.2">
      <c r="B28" s="1" t="s">
        <v>37</v>
      </c>
      <c r="C28" s="1" t="s">
        <v>38</v>
      </c>
      <c r="D28" s="3">
        <v>0.02</v>
      </c>
    </row>
    <row r="29" spans="2:14" x14ac:dyDescent="0.2">
      <c r="B29" s="1" t="s">
        <v>39</v>
      </c>
      <c r="C29" s="1" t="s">
        <v>40</v>
      </c>
      <c r="D29" s="3">
        <v>2.5000000000000001E-2</v>
      </c>
    </row>
    <row r="30" spans="2:14" x14ac:dyDescent="0.2">
      <c r="B30" s="1" t="s">
        <v>41</v>
      </c>
      <c r="C30" s="1" t="s">
        <v>42</v>
      </c>
      <c r="D30" s="3">
        <v>5.0000000000000001E-3</v>
      </c>
    </row>
    <row r="31" spans="2:14" x14ac:dyDescent="0.2">
      <c r="B31" s="1" t="s">
        <v>43</v>
      </c>
      <c r="C31" s="1" t="s">
        <v>44</v>
      </c>
      <c r="D31" s="3">
        <v>0.15</v>
      </c>
    </row>
    <row r="32" spans="2:14" x14ac:dyDescent="0.2">
      <c r="B32" s="1" t="s">
        <v>45</v>
      </c>
      <c r="C32" s="1" t="s">
        <v>46</v>
      </c>
      <c r="D32" s="3">
        <v>0.1</v>
      </c>
    </row>
    <row r="33" spans="2:14" x14ac:dyDescent="0.2">
      <c r="B33" s="1" t="s">
        <v>47</v>
      </c>
      <c r="C33" s="1" t="s">
        <v>48</v>
      </c>
      <c r="D33" s="3">
        <v>0.01</v>
      </c>
    </row>
    <row r="36" spans="2:14" ht="16" customHeight="1" x14ac:dyDescent="0.2">
      <c r="B36" s="83" t="s">
        <v>49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</row>
    <row r="38" spans="2:14" x14ac:dyDescent="0.2"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tr">
        <f>I7</f>
        <v>Y6</v>
      </c>
      <c r="J38" s="2" t="str">
        <f>J7</f>
        <v>Y7</v>
      </c>
      <c r="K38" s="2" t="str">
        <f>K7</f>
        <v>Y8</v>
      </c>
      <c r="L38" s="2" t="str">
        <f>L7</f>
        <v>Y9</v>
      </c>
      <c r="M38" s="2" t="str">
        <f>M7</f>
        <v>Y10</v>
      </c>
    </row>
    <row r="39" spans="2:14" x14ac:dyDescent="0.2">
      <c r="B39" s="1" t="s">
        <v>50</v>
      </c>
      <c r="C39" s="1" t="s">
        <v>51</v>
      </c>
      <c r="D39" s="5">
        <v>2</v>
      </c>
      <c r="E39" s="5">
        <v>2.2000000000000002</v>
      </c>
      <c r="F39" s="5">
        <v>2.5</v>
      </c>
      <c r="G39" s="5">
        <v>2.8</v>
      </c>
      <c r="H39" s="5">
        <v>2.8</v>
      </c>
      <c r="I39" s="5">
        <v>2.8</v>
      </c>
      <c r="J39" s="5">
        <v>2.8</v>
      </c>
      <c r="K39" s="5">
        <v>2.8</v>
      </c>
      <c r="L39" s="5">
        <v>2.8</v>
      </c>
      <c r="M39" s="5">
        <v>2.8</v>
      </c>
    </row>
    <row r="40" spans="2:14" x14ac:dyDescent="0.2">
      <c r="B40" s="1" t="s">
        <v>52</v>
      </c>
      <c r="C40" s="1" t="s">
        <v>53</v>
      </c>
      <c r="D40" s="5">
        <v>2</v>
      </c>
      <c r="E40" s="5">
        <v>2.1</v>
      </c>
      <c r="F40" s="5">
        <v>2.1</v>
      </c>
      <c r="G40" s="5">
        <v>2.2000000000000002</v>
      </c>
      <c r="H40" s="5">
        <v>2.2000000000000002</v>
      </c>
      <c r="I40" s="5">
        <v>2.2000000000000002</v>
      </c>
      <c r="J40" s="5">
        <v>2.2000000000000002</v>
      </c>
      <c r="K40" s="5">
        <v>2.2000000000000002</v>
      </c>
      <c r="L40" s="5">
        <v>2.2000000000000002</v>
      </c>
      <c r="M40" s="5">
        <v>2.2000000000000002</v>
      </c>
    </row>
    <row r="41" spans="2:14" x14ac:dyDescent="0.2">
      <c r="B41" s="1" t="s">
        <v>54</v>
      </c>
      <c r="C41" s="1" t="s">
        <v>55</v>
      </c>
      <c r="D41" s="5">
        <v>3</v>
      </c>
      <c r="E41" s="5">
        <v>3</v>
      </c>
      <c r="F41" s="5">
        <v>3.1</v>
      </c>
      <c r="G41" s="5">
        <v>3.1</v>
      </c>
      <c r="H41" s="5">
        <v>3.1</v>
      </c>
      <c r="I41" s="5">
        <v>3.1</v>
      </c>
      <c r="J41" s="5">
        <v>3.1</v>
      </c>
      <c r="K41" s="5">
        <v>3.1</v>
      </c>
      <c r="L41" s="5">
        <v>3.1</v>
      </c>
      <c r="M41" s="5">
        <v>3.1</v>
      </c>
    </row>
    <row r="42" spans="2:14" x14ac:dyDescent="0.2">
      <c r="B42" s="1" t="s">
        <v>56</v>
      </c>
      <c r="C42" s="1" t="s">
        <v>57</v>
      </c>
      <c r="D42" s="5">
        <v>1.5</v>
      </c>
      <c r="E42" s="5">
        <v>1.5</v>
      </c>
      <c r="F42" s="5">
        <v>1.6</v>
      </c>
      <c r="G42" s="5">
        <v>1.6</v>
      </c>
      <c r="H42" s="5">
        <v>1.6</v>
      </c>
      <c r="I42" s="5">
        <v>1.6</v>
      </c>
      <c r="J42" s="5">
        <v>1.6</v>
      </c>
      <c r="K42" s="5">
        <v>1.6</v>
      </c>
      <c r="L42" s="5">
        <v>1.6</v>
      </c>
      <c r="M42" s="5">
        <v>1.6</v>
      </c>
    </row>
    <row r="44" spans="2:14" x14ac:dyDescent="0.2">
      <c r="B44" s="2" t="s">
        <v>2</v>
      </c>
      <c r="C44" s="2" t="s">
        <v>3</v>
      </c>
      <c r="D44" s="2" t="s">
        <v>17</v>
      </c>
    </row>
    <row r="45" spans="2:14" x14ac:dyDescent="0.2">
      <c r="B45" s="1" t="s">
        <v>58</v>
      </c>
      <c r="C45" s="1" t="s">
        <v>59</v>
      </c>
      <c r="D45" s="3">
        <v>1.5E-3</v>
      </c>
    </row>
    <row r="46" spans="2:14" x14ac:dyDescent="0.2">
      <c r="B46" s="1" t="s">
        <v>60</v>
      </c>
      <c r="C46" s="1" t="s">
        <v>61</v>
      </c>
      <c r="D46" s="6">
        <v>0.28000000000000003</v>
      </c>
    </row>
    <row r="48" spans="2:14" x14ac:dyDescent="0.2">
      <c r="B48" s="2" t="s">
        <v>2</v>
      </c>
      <c r="C48" s="2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tr">
        <f>I38</f>
        <v>Y6</v>
      </c>
      <c r="J48" s="2" t="str">
        <f>J38</f>
        <v>Y7</v>
      </c>
      <c r="K48" s="2" t="str">
        <f>K38</f>
        <v>Y8</v>
      </c>
      <c r="L48" s="2" t="str">
        <f>L38</f>
        <v>Y9</v>
      </c>
      <c r="M48" s="2" t="str">
        <f>M38</f>
        <v>Y10</v>
      </c>
    </row>
    <row r="49" spans="2:23" x14ac:dyDescent="0.2">
      <c r="B49" s="1" t="s">
        <v>62</v>
      </c>
      <c r="C49" s="1" t="s">
        <v>63</v>
      </c>
      <c r="D49" s="6">
        <v>0.3</v>
      </c>
      <c r="E49" s="6">
        <v>0.3</v>
      </c>
      <c r="F49" s="6">
        <v>0.35</v>
      </c>
      <c r="G49" s="6">
        <v>0.35</v>
      </c>
      <c r="H49" s="6">
        <v>0.4</v>
      </c>
      <c r="I49" s="6">
        <v>0.4</v>
      </c>
      <c r="J49" s="6">
        <v>0.4</v>
      </c>
      <c r="K49" s="6">
        <v>0.4</v>
      </c>
      <c r="L49" s="6">
        <v>0.4</v>
      </c>
      <c r="M49" s="6">
        <v>0.4</v>
      </c>
    </row>
    <row r="52" spans="2:23" ht="16" customHeight="1" x14ac:dyDescent="0.2">
      <c r="B52" s="83" t="s">
        <v>64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5"/>
    </row>
    <row r="54" spans="2:23" x14ac:dyDescent="0.2">
      <c r="B54" s="2" t="s">
        <v>2</v>
      </c>
      <c r="C54" s="2" t="s">
        <v>3</v>
      </c>
      <c r="D54" s="2">
        <v>1</v>
      </c>
      <c r="E54" s="2">
        <f t="shared" ref="E54:M54" si="0">D54+1</f>
        <v>2</v>
      </c>
      <c r="F54" s="2">
        <f t="shared" si="0"/>
        <v>3</v>
      </c>
      <c r="G54" s="2">
        <f t="shared" si="0"/>
        <v>4</v>
      </c>
      <c r="H54" s="2">
        <f t="shared" si="0"/>
        <v>5</v>
      </c>
      <c r="I54" s="2">
        <f t="shared" si="0"/>
        <v>6</v>
      </c>
      <c r="J54" s="2">
        <f t="shared" si="0"/>
        <v>7</v>
      </c>
      <c r="K54" s="2">
        <f t="shared" si="0"/>
        <v>8</v>
      </c>
      <c r="L54" s="2">
        <f t="shared" si="0"/>
        <v>9</v>
      </c>
      <c r="M54" s="2">
        <f t="shared" si="0"/>
        <v>10</v>
      </c>
    </row>
    <row r="55" spans="2:23" x14ac:dyDescent="0.2">
      <c r="B55" s="1" t="s">
        <v>65</v>
      </c>
      <c r="C55" s="1" t="s">
        <v>66</v>
      </c>
      <c r="D55" s="4">
        <v>100</v>
      </c>
      <c r="E55" s="4">
        <v>0</v>
      </c>
      <c r="F55" s="4">
        <v>100</v>
      </c>
      <c r="G55" s="4">
        <v>100</v>
      </c>
      <c r="H55" s="4">
        <v>100</v>
      </c>
      <c r="I55" s="4">
        <v>100</v>
      </c>
      <c r="J55" s="4">
        <v>100</v>
      </c>
      <c r="K55" s="4">
        <v>100</v>
      </c>
      <c r="L55" s="4">
        <v>100</v>
      </c>
      <c r="M55" s="4">
        <v>100</v>
      </c>
    </row>
    <row r="57" spans="2:23" x14ac:dyDescent="0.2">
      <c r="B57" s="74" t="s">
        <v>67</v>
      </c>
      <c r="C57" s="2" t="s">
        <v>3</v>
      </c>
      <c r="D57" s="74">
        <v>1</v>
      </c>
      <c r="E57" s="2">
        <v>2</v>
      </c>
      <c r="F57" s="2">
        <v>3</v>
      </c>
      <c r="G57" s="2">
        <v>4</v>
      </c>
    </row>
    <row r="58" spans="2:23" x14ac:dyDescent="0.2">
      <c r="B58" s="1" t="s">
        <v>68</v>
      </c>
      <c r="C58" s="1" t="s">
        <v>69</v>
      </c>
      <c r="D58" s="73">
        <v>0.25</v>
      </c>
      <c r="E58" s="73">
        <v>0.25</v>
      </c>
      <c r="F58" s="73">
        <v>0.25</v>
      </c>
      <c r="G58" s="73">
        <v>0.25</v>
      </c>
    </row>
    <row r="60" spans="2:23" ht="16" customHeight="1" x14ac:dyDescent="0.2">
      <c r="B60" s="83" t="s">
        <v>70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5"/>
    </row>
    <row r="62" spans="2:23" ht="16" customHeight="1" x14ac:dyDescent="0.2"/>
    <row r="63" spans="2:23" x14ac:dyDescent="0.2">
      <c r="B63" s="2" t="s">
        <v>2</v>
      </c>
      <c r="C63" s="2" t="s">
        <v>3</v>
      </c>
      <c r="D63" s="2">
        <v>1</v>
      </c>
      <c r="E63" s="2">
        <f t="shared" ref="E63:W63" si="1">D63+1</f>
        <v>2</v>
      </c>
      <c r="F63" s="2">
        <f t="shared" si="1"/>
        <v>3</v>
      </c>
      <c r="G63" s="2">
        <f t="shared" si="1"/>
        <v>4</v>
      </c>
      <c r="H63" s="2">
        <f t="shared" si="1"/>
        <v>5</v>
      </c>
      <c r="I63" s="2">
        <f t="shared" si="1"/>
        <v>6</v>
      </c>
      <c r="J63" s="2">
        <f t="shared" si="1"/>
        <v>7</v>
      </c>
      <c r="K63" s="2">
        <f t="shared" si="1"/>
        <v>8</v>
      </c>
      <c r="L63" s="2">
        <f t="shared" si="1"/>
        <v>9</v>
      </c>
      <c r="M63" s="2">
        <f t="shared" si="1"/>
        <v>10</v>
      </c>
      <c r="N63" s="2">
        <f t="shared" si="1"/>
        <v>11</v>
      </c>
      <c r="O63" s="2">
        <f t="shared" si="1"/>
        <v>12</v>
      </c>
      <c r="P63" s="2">
        <f t="shared" si="1"/>
        <v>13</v>
      </c>
      <c r="Q63" s="2">
        <f t="shared" si="1"/>
        <v>14</v>
      </c>
      <c r="R63" s="2">
        <f t="shared" si="1"/>
        <v>15</v>
      </c>
      <c r="S63" s="2">
        <f t="shared" si="1"/>
        <v>16</v>
      </c>
      <c r="T63" s="2">
        <f t="shared" si="1"/>
        <v>17</v>
      </c>
      <c r="U63" s="2">
        <f t="shared" si="1"/>
        <v>18</v>
      </c>
      <c r="V63" s="2">
        <f t="shared" si="1"/>
        <v>19</v>
      </c>
      <c r="W63" s="2">
        <f t="shared" si="1"/>
        <v>20</v>
      </c>
    </row>
    <row r="64" spans="2:23" x14ac:dyDescent="0.2">
      <c r="B64" s="1" t="s">
        <v>71</v>
      </c>
      <c r="C64" s="1" t="s">
        <v>72</v>
      </c>
      <c r="D64" s="7" t="s">
        <v>400</v>
      </c>
      <c r="E64" s="7" t="s">
        <v>401</v>
      </c>
      <c r="F64" s="7" t="s">
        <v>73</v>
      </c>
      <c r="G64" s="7" t="s">
        <v>73</v>
      </c>
      <c r="H64" s="7" t="s">
        <v>73</v>
      </c>
      <c r="I64" s="7" t="s">
        <v>73</v>
      </c>
      <c r="J64" s="7" t="s">
        <v>73</v>
      </c>
      <c r="K64" s="7" t="s">
        <v>73</v>
      </c>
      <c r="L64" s="7" t="s">
        <v>73</v>
      </c>
      <c r="M64" s="7" t="s">
        <v>73</v>
      </c>
      <c r="N64" s="7" t="s">
        <v>73</v>
      </c>
      <c r="O64" s="7" t="s">
        <v>73</v>
      </c>
      <c r="P64" s="7" t="s">
        <v>73</v>
      </c>
      <c r="Q64" s="7" t="s">
        <v>73</v>
      </c>
      <c r="R64" s="7" t="s">
        <v>73</v>
      </c>
      <c r="S64" s="7" t="s">
        <v>73</v>
      </c>
      <c r="T64" s="7" t="s">
        <v>73</v>
      </c>
      <c r="U64" s="7" t="s">
        <v>73</v>
      </c>
      <c r="V64" s="7" t="s">
        <v>73</v>
      </c>
      <c r="W64" s="7" t="s">
        <v>73</v>
      </c>
    </row>
    <row r="65" spans="2:24" x14ac:dyDescent="0.2">
      <c r="B65" s="1" t="s">
        <v>74</v>
      </c>
      <c r="C65" s="1" t="s">
        <v>75</v>
      </c>
      <c r="D65" s="7" t="s">
        <v>76</v>
      </c>
      <c r="E65" s="7" t="s">
        <v>76</v>
      </c>
      <c r="F65" s="7" t="s">
        <v>76</v>
      </c>
      <c r="G65" s="7" t="s">
        <v>76</v>
      </c>
      <c r="H65" s="7" t="s">
        <v>76</v>
      </c>
      <c r="I65" s="7" t="s">
        <v>76</v>
      </c>
      <c r="J65" s="7" t="s">
        <v>77</v>
      </c>
      <c r="K65" s="7" t="s">
        <v>77</v>
      </c>
      <c r="L65" s="7" t="s">
        <v>77</v>
      </c>
      <c r="M65" s="7" t="s">
        <v>77</v>
      </c>
      <c r="N65" s="7" t="s">
        <v>77</v>
      </c>
      <c r="O65" s="7" t="s">
        <v>77</v>
      </c>
      <c r="P65" s="7" t="s">
        <v>78</v>
      </c>
      <c r="Q65" s="7" t="s">
        <v>78</v>
      </c>
      <c r="R65" s="7" t="s">
        <v>78</v>
      </c>
      <c r="S65" s="7" t="s">
        <v>78</v>
      </c>
      <c r="T65" s="7" t="s">
        <v>78</v>
      </c>
      <c r="U65" s="7" t="s">
        <v>78</v>
      </c>
      <c r="V65" s="7" t="s">
        <v>78</v>
      </c>
      <c r="W65" s="7" t="s">
        <v>78</v>
      </c>
    </row>
    <row r="66" spans="2:24" x14ac:dyDescent="0.2">
      <c r="B66" s="1" t="s">
        <v>79</v>
      </c>
      <c r="C66" s="1" t="s">
        <v>80</v>
      </c>
      <c r="D66" s="3">
        <v>5.0000000000000001E-3</v>
      </c>
      <c r="E66" s="3">
        <f t="shared" ref="E66:V66" si="2">D66+0.5%</f>
        <v>0.01</v>
      </c>
      <c r="F66" s="3">
        <f t="shared" si="2"/>
        <v>1.4999999999999999E-2</v>
      </c>
      <c r="G66" s="3">
        <f t="shared" si="2"/>
        <v>0.02</v>
      </c>
      <c r="H66" s="3">
        <f t="shared" si="2"/>
        <v>2.5000000000000001E-2</v>
      </c>
      <c r="I66" s="3">
        <f t="shared" si="2"/>
        <v>3.0000000000000002E-2</v>
      </c>
      <c r="J66" s="3">
        <f t="shared" si="2"/>
        <v>3.5000000000000003E-2</v>
      </c>
      <c r="K66" s="3">
        <f t="shared" si="2"/>
        <v>0.04</v>
      </c>
      <c r="L66" s="3">
        <f t="shared" si="2"/>
        <v>4.4999999999999998E-2</v>
      </c>
      <c r="M66" s="3">
        <f t="shared" si="2"/>
        <v>4.9999999999999996E-2</v>
      </c>
      <c r="N66" s="3">
        <f t="shared" si="2"/>
        <v>5.4999999999999993E-2</v>
      </c>
      <c r="O66" s="3">
        <f t="shared" si="2"/>
        <v>5.9999999999999991E-2</v>
      </c>
      <c r="P66" s="3">
        <f t="shared" si="2"/>
        <v>6.4999999999999988E-2</v>
      </c>
      <c r="Q66" s="3">
        <f t="shared" si="2"/>
        <v>6.9999999999999993E-2</v>
      </c>
      <c r="R66" s="3">
        <f t="shared" si="2"/>
        <v>7.4999999999999997E-2</v>
      </c>
      <c r="S66" s="3">
        <f t="shared" si="2"/>
        <v>0.08</v>
      </c>
      <c r="T66" s="3">
        <f t="shared" si="2"/>
        <v>8.5000000000000006E-2</v>
      </c>
      <c r="U66" s="3">
        <f t="shared" si="2"/>
        <v>9.0000000000000011E-2</v>
      </c>
      <c r="V66" s="3">
        <f t="shared" si="2"/>
        <v>9.5000000000000015E-2</v>
      </c>
      <c r="W66" s="3">
        <v>0.05</v>
      </c>
      <c r="X66" t="str">
        <f>IF(SUM(D66:W66)=1,"ok","ko")</f>
        <v>ok</v>
      </c>
    </row>
    <row r="67" spans="2:24" x14ac:dyDescent="0.2">
      <c r="B67" s="1" t="s">
        <v>81</v>
      </c>
      <c r="C67" s="1" t="s">
        <v>82</v>
      </c>
      <c r="D67" s="7" t="s">
        <v>84</v>
      </c>
      <c r="E67" s="7" t="s">
        <v>83</v>
      </c>
      <c r="F67" s="7" t="s">
        <v>83</v>
      </c>
      <c r="G67" s="7" t="s">
        <v>83</v>
      </c>
      <c r="H67" s="7" t="s">
        <v>83</v>
      </c>
      <c r="I67" s="7" t="s">
        <v>83</v>
      </c>
      <c r="J67" s="7" t="s">
        <v>83</v>
      </c>
      <c r="K67" s="7" t="s">
        <v>83</v>
      </c>
      <c r="L67" s="7" t="s">
        <v>83</v>
      </c>
      <c r="M67" s="7" t="s">
        <v>83</v>
      </c>
      <c r="N67" s="7" t="s">
        <v>83</v>
      </c>
      <c r="O67" s="7" t="s">
        <v>83</v>
      </c>
      <c r="P67" s="7" t="s">
        <v>83</v>
      </c>
      <c r="Q67" s="7" t="s">
        <v>83</v>
      </c>
      <c r="R67" s="7" t="s">
        <v>83</v>
      </c>
      <c r="S67" s="7" t="s">
        <v>83</v>
      </c>
      <c r="T67" s="7" t="s">
        <v>83</v>
      </c>
      <c r="U67" s="7" t="s">
        <v>83</v>
      </c>
      <c r="V67" s="7" t="s">
        <v>83</v>
      </c>
      <c r="W67" s="7" t="s">
        <v>83</v>
      </c>
    </row>
    <row r="68" spans="2:24" x14ac:dyDescent="0.2">
      <c r="B68" s="1" t="s">
        <v>85</v>
      </c>
      <c r="C68" s="1" t="s">
        <v>86</v>
      </c>
      <c r="D68" s="4">
        <v>4</v>
      </c>
      <c r="E68" s="4">
        <v>4</v>
      </c>
      <c r="F68" s="4">
        <v>7</v>
      </c>
      <c r="G68" s="4">
        <v>7</v>
      </c>
      <c r="H68" s="4">
        <v>7</v>
      </c>
      <c r="I68" s="4">
        <v>7</v>
      </c>
      <c r="J68" s="4">
        <v>7</v>
      </c>
      <c r="K68" s="4">
        <v>7</v>
      </c>
      <c r="L68" s="4">
        <v>7</v>
      </c>
      <c r="M68" s="4">
        <v>7</v>
      </c>
      <c r="N68" s="4">
        <v>7</v>
      </c>
      <c r="O68" s="4">
        <v>7</v>
      </c>
      <c r="P68" s="4">
        <v>7</v>
      </c>
      <c r="Q68" s="4">
        <v>7</v>
      </c>
      <c r="R68" s="4">
        <v>7</v>
      </c>
      <c r="S68" s="4">
        <v>7</v>
      </c>
      <c r="T68" s="4">
        <v>7</v>
      </c>
      <c r="U68" s="4">
        <v>7</v>
      </c>
      <c r="V68" s="4">
        <v>7</v>
      </c>
      <c r="W68" s="4">
        <v>7</v>
      </c>
    </row>
    <row r="69" spans="2:24" x14ac:dyDescent="0.2">
      <c r="B69" s="1" t="s">
        <v>87</v>
      </c>
      <c r="C69" s="1" t="s">
        <v>88</v>
      </c>
      <c r="D69" s="4">
        <v>0</v>
      </c>
      <c r="E69" s="4">
        <v>0</v>
      </c>
      <c r="F69" s="4">
        <v>0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</row>
    <row r="70" spans="2:24" x14ac:dyDescent="0.2">
      <c r="B70" s="1" t="s">
        <v>89</v>
      </c>
      <c r="C70" s="1" t="s">
        <v>90</v>
      </c>
      <c r="D70" s="8">
        <v>0.7</v>
      </c>
      <c r="E70" s="8">
        <v>0.65</v>
      </c>
      <c r="F70" s="8">
        <v>0.6</v>
      </c>
      <c r="G70" s="8">
        <v>0.65</v>
      </c>
      <c r="H70" s="8">
        <v>0.6</v>
      </c>
      <c r="I70" s="8">
        <v>0.6</v>
      </c>
      <c r="J70" s="8">
        <v>0.6</v>
      </c>
      <c r="K70" s="8">
        <v>0.6</v>
      </c>
      <c r="L70" s="8">
        <v>0.6</v>
      </c>
      <c r="M70" s="8">
        <v>0.6</v>
      </c>
      <c r="N70" s="8">
        <v>0.6</v>
      </c>
      <c r="O70" s="8">
        <v>0.6</v>
      </c>
      <c r="P70" s="8">
        <v>0.6</v>
      </c>
      <c r="Q70" s="8">
        <v>0.6</v>
      </c>
      <c r="R70" s="8">
        <v>0.6</v>
      </c>
      <c r="S70" s="8">
        <v>0.6</v>
      </c>
      <c r="T70" s="8">
        <v>0.6</v>
      </c>
      <c r="U70" s="8">
        <v>0.6</v>
      </c>
      <c r="V70" s="8">
        <v>0.6</v>
      </c>
      <c r="W70" s="8">
        <v>0.6</v>
      </c>
    </row>
    <row r="71" spans="2:24" x14ac:dyDescent="0.2">
      <c r="B71" s="1" t="s">
        <v>91</v>
      </c>
      <c r="C71" s="1" t="s">
        <v>92</v>
      </c>
      <c r="D71" s="8">
        <v>0.5</v>
      </c>
      <c r="E71" s="8">
        <v>0</v>
      </c>
      <c r="F71" s="8">
        <v>0.8</v>
      </c>
      <c r="G71" s="8">
        <v>0.6</v>
      </c>
      <c r="H71" s="8">
        <v>0.8</v>
      </c>
      <c r="I71" s="8">
        <v>0.8</v>
      </c>
      <c r="J71" s="8">
        <v>0.8</v>
      </c>
      <c r="K71" s="8">
        <v>0.8</v>
      </c>
      <c r="L71" s="8">
        <v>0.8</v>
      </c>
      <c r="M71" s="8">
        <v>0.8</v>
      </c>
      <c r="N71" s="8">
        <v>0.8</v>
      </c>
      <c r="O71" s="8">
        <v>0.8</v>
      </c>
      <c r="P71" s="8">
        <v>0.8</v>
      </c>
      <c r="Q71" s="8">
        <v>0.8</v>
      </c>
      <c r="R71" s="8">
        <v>0.8</v>
      </c>
      <c r="S71" s="8">
        <v>0.8</v>
      </c>
      <c r="T71" s="8">
        <v>0.8</v>
      </c>
      <c r="U71" s="8">
        <v>0.8</v>
      </c>
      <c r="V71" s="8">
        <v>0.8</v>
      </c>
      <c r="W71" s="8">
        <v>0.8</v>
      </c>
    </row>
    <row r="72" spans="2:24" x14ac:dyDescent="0.2">
      <c r="B72" s="1" t="s">
        <v>93</v>
      </c>
      <c r="C72" s="1" t="s">
        <v>94</v>
      </c>
      <c r="D72" s="8">
        <v>0.75</v>
      </c>
      <c r="E72" s="8">
        <v>0.6</v>
      </c>
      <c r="F72" s="8">
        <v>0.8</v>
      </c>
      <c r="G72" s="8">
        <v>0.75</v>
      </c>
      <c r="H72" s="8">
        <v>0.75</v>
      </c>
      <c r="I72" s="8">
        <v>0.75</v>
      </c>
      <c r="J72" s="8">
        <v>0.75</v>
      </c>
      <c r="K72" s="8">
        <v>0.75</v>
      </c>
      <c r="L72" s="8">
        <v>0.75</v>
      </c>
      <c r="M72" s="8">
        <v>0.75</v>
      </c>
      <c r="N72" s="8">
        <v>0.75</v>
      </c>
      <c r="O72" s="8">
        <v>0.75</v>
      </c>
      <c r="P72" s="8">
        <v>0.75</v>
      </c>
      <c r="Q72" s="8">
        <v>0.75</v>
      </c>
      <c r="R72" s="8">
        <v>0.75</v>
      </c>
      <c r="S72" s="8">
        <v>0.75</v>
      </c>
      <c r="T72" s="8">
        <v>0.75</v>
      </c>
      <c r="U72" s="8">
        <v>0.75</v>
      </c>
      <c r="V72" s="8">
        <v>0.75</v>
      </c>
      <c r="W72" s="8">
        <v>0.75</v>
      </c>
    </row>
    <row r="73" spans="2:24" x14ac:dyDescent="0.2">
      <c r="B73" s="1" t="s">
        <v>95</v>
      </c>
      <c r="C73" s="1" t="s">
        <v>96</v>
      </c>
      <c r="D73" s="8">
        <v>0.2</v>
      </c>
      <c r="E73" s="8">
        <v>0.2</v>
      </c>
      <c r="F73" s="8">
        <v>0.2</v>
      </c>
      <c r="G73" s="8">
        <v>0.2</v>
      </c>
      <c r="H73" s="8">
        <v>0.2</v>
      </c>
      <c r="I73" s="8">
        <v>0.2</v>
      </c>
      <c r="J73" s="8">
        <v>0.2</v>
      </c>
      <c r="K73" s="8">
        <v>0.2</v>
      </c>
      <c r="L73" s="8">
        <v>0.2</v>
      </c>
      <c r="M73" s="8">
        <v>0.2</v>
      </c>
      <c r="N73" s="8">
        <v>0.2</v>
      </c>
      <c r="O73" s="8">
        <v>0.2</v>
      </c>
      <c r="P73" s="8">
        <v>0.2</v>
      </c>
      <c r="Q73" s="8">
        <v>0.2</v>
      </c>
      <c r="R73" s="8">
        <v>0.2</v>
      </c>
      <c r="S73" s="8">
        <v>0.2</v>
      </c>
      <c r="T73" s="8">
        <v>0.2</v>
      </c>
      <c r="U73" s="8">
        <v>0.2</v>
      </c>
      <c r="V73" s="8">
        <v>0.2</v>
      </c>
      <c r="W73" s="8">
        <v>0.2</v>
      </c>
    </row>
    <row r="74" spans="2:24" x14ac:dyDescent="0.2">
      <c r="B74" s="1" t="s">
        <v>97</v>
      </c>
      <c r="C74" s="1" t="s">
        <v>98</v>
      </c>
      <c r="D74" s="9">
        <f t="shared" ref="D74:W74" si="3">D73*D71+D72*(1-D71)</f>
        <v>0.47499999999999998</v>
      </c>
      <c r="E74" s="9">
        <f t="shared" si="3"/>
        <v>0.6</v>
      </c>
      <c r="F74" s="9">
        <f t="shared" si="3"/>
        <v>0.32</v>
      </c>
      <c r="G74" s="9">
        <f t="shared" si="3"/>
        <v>0.42000000000000004</v>
      </c>
      <c r="H74" s="9">
        <f t="shared" si="3"/>
        <v>0.31</v>
      </c>
      <c r="I74" s="9">
        <f t="shared" si="3"/>
        <v>0.31</v>
      </c>
      <c r="J74" s="9">
        <f t="shared" si="3"/>
        <v>0.31</v>
      </c>
      <c r="K74" s="9">
        <f t="shared" si="3"/>
        <v>0.31</v>
      </c>
      <c r="L74" s="9">
        <f t="shared" si="3"/>
        <v>0.31</v>
      </c>
      <c r="M74" s="9">
        <f t="shared" si="3"/>
        <v>0.31</v>
      </c>
      <c r="N74" s="9">
        <f t="shared" si="3"/>
        <v>0.31</v>
      </c>
      <c r="O74" s="9">
        <f t="shared" si="3"/>
        <v>0.31</v>
      </c>
      <c r="P74" s="9">
        <f t="shared" si="3"/>
        <v>0.31</v>
      </c>
      <c r="Q74" s="9">
        <f t="shared" si="3"/>
        <v>0.31</v>
      </c>
      <c r="R74" s="9">
        <f t="shared" si="3"/>
        <v>0.31</v>
      </c>
      <c r="S74" s="9">
        <f t="shared" si="3"/>
        <v>0.31</v>
      </c>
      <c r="T74" s="9">
        <f t="shared" si="3"/>
        <v>0.31</v>
      </c>
      <c r="U74" s="9">
        <f t="shared" si="3"/>
        <v>0.31</v>
      </c>
      <c r="V74" s="9">
        <f t="shared" si="3"/>
        <v>0.31</v>
      </c>
      <c r="W74" s="9">
        <f t="shared" si="3"/>
        <v>0.31</v>
      </c>
    </row>
    <row r="75" spans="2:24" x14ac:dyDescent="0.2">
      <c r="B75" s="1" t="s">
        <v>99</v>
      </c>
      <c r="C75" s="1" t="s">
        <v>100</v>
      </c>
      <c r="D75" s="8">
        <v>0.05</v>
      </c>
      <c r="E75" s="8">
        <v>0.05</v>
      </c>
      <c r="F75" s="8">
        <v>0.05</v>
      </c>
      <c r="G75" s="8">
        <v>0.05</v>
      </c>
      <c r="H75" s="8">
        <v>0.05</v>
      </c>
      <c r="I75" s="8">
        <v>0.05</v>
      </c>
      <c r="J75" s="8">
        <v>0.05</v>
      </c>
      <c r="K75" s="8">
        <v>0.05</v>
      </c>
      <c r="L75" s="8">
        <v>0.05</v>
      </c>
      <c r="M75" s="8">
        <v>0.05</v>
      </c>
      <c r="N75" s="8">
        <v>0.05</v>
      </c>
      <c r="O75" s="8">
        <v>0.05</v>
      </c>
      <c r="P75" s="8">
        <v>0.05</v>
      </c>
      <c r="Q75" s="8">
        <v>0.05</v>
      </c>
      <c r="R75" s="8">
        <v>0.05</v>
      </c>
      <c r="S75" s="8">
        <v>0.05</v>
      </c>
      <c r="T75" s="8">
        <v>0.05</v>
      </c>
      <c r="U75" s="8">
        <v>0.05</v>
      </c>
      <c r="V75" s="8">
        <v>0.05</v>
      </c>
      <c r="W75" s="8">
        <v>0.05</v>
      </c>
    </row>
    <row r="76" spans="2:24" x14ac:dyDescent="0.2">
      <c r="B76" s="1" t="s">
        <v>404</v>
      </c>
      <c r="C76" s="1" t="s">
        <v>102</v>
      </c>
      <c r="D76" s="8">
        <v>0.15</v>
      </c>
      <c r="E76" s="8">
        <v>0.15</v>
      </c>
      <c r="F76" s="8">
        <v>0.1</v>
      </c>
      <c r="G76" s="8">
        <v>0.15</v>
      </c>
      <c r="H76" s="8">
        <v>0.1</v>
      </c>
      <c r="I76" s="8">
        <v>0.1</v>
      </c>
      <c r="J76" s="8">
        <v>0.1</v>
      </c>
      <c r="K76" s="8">
        <v>0.1</v>
      </c>
      <c r="L76" s="8">
        <v>0.1</v>
      </c>
      <c r="M76" s="8">
        <v>0.1</v>
      </c>
      <c r="N76" s="8">
        <v>0.1</v>
      </c>
      <c r="O76" s="8">
        <v>0.1</v>
      </c>
      <c r="P76" s="8">
        <v>0.1</v>
      </c>
      <c r="Q76" s="8">
        <v>0.1</v>
      </c>
      <c r="R76" s="8">
        <v>0.1</v>
      </c>
      <c r="S76" s="8">
        <v>0.1</v>
      </c>
      <c r="T76" s="8">
        <v>0.1</v>
      </c>
      <c r="U76" s="8">
        <v>0.1</v>
      </c>
      <c r="V76" s="8">
        <v>0.1</v>
      </c>
      <c r="W76" s="8">
        <v>0.1</v>
      </c>
    </row>
    <row r="77" spans="2:24" x14ac:dyDescent="0.2">
      <c r="B77" s="1" t="s">
        <v>405</v>
      </c>
      <c r="C77" s="1" t="s">
        <v>104</v>
      </c>
      <c r="D77" s="8">
        <v>0.05</v>
      </c>
      <c r="E77" s="8">
        <v>0.05</v>
      </c>
      <c r="F77" s="8">
        <v>0.05</v>
      </c>
      <c r="G77" s="8">
        <v>0.05</v>
      </c>
      <c r="H77" s="8">
        <v>0.05</v>
      </c>
      <c r="I77" s="8">
        <v>0.05</v>
      </c>
      <c r="J77" s="8">
        <v>0.05</v>
      </c>
      <c r="K77" s="8">
        <v>0.05</v>
      </c>
      <c r="L77" s="8">
        <v>0.05</v>
      </c>
      <c r="M77" s="8">
        <v>0.05</v>
      </c>
      <c r="N77" s="8">
        <v>0.05</v>
      </c>
      <c r="O77" s="8">
        <v>0.05</v>
      </c>
      <c r="P77" s="8">
        <v>0.05</v>
      </c>
      <c r="Q77" s="8">
        <v>0.05</v>
      </c>
      <c r="R77" s="8">
        <v>0.05</v>
      </c>
      <c r="S77" s="8">
        <v>0.05</v>
      </c>
      <c r="T77" s="8">
        <v>0.05</v>
      </c>
      <c r="U77" s="8">
        <v>0.05</v>
      </c>
      <c r="V77" s="8">
        <v>0.05</v>
      </c>
      <c r="W77" s="8">
        <v>0.05</v>
      </c>
    </row>
    <row r="78" spans="2:24" x14ac:dyDescent="0.2">
      <c r="B78" s="1" t="s">
        <v>105</v>
      </c>
      <c r="C78" s="1" t="s">
        <v>106</v>
      </c>
      <c r="D78" s="6">
        <v>0.08</v>
      </c>
      <c r="E78" s="6">
        <v>0.08</v>
      </c>
      <c r="F78" s="6">
        <v>0.06</v>
      </c>
      <c r="G78" s="6">
        <v>0.08</v>
      </c>
      <c r="H78" s="6">
        <v>0.06</v>
      </c>
      <c r="I78" s="6">
        <v>0.06</v>
      </c>
      <c r="J78" s="6">
        <v>0.06</v>
      </c>
      <c r="K78" s="6">
        <v>0.06</v>
      </c>
      <c r="L78" s="6">
        <v>0.06</v>
      </c>
      <c r="M78" s="6">
        <v>0.06</v>
      </c>
      <c r="N78" s="6">
        <v>0.06</v>
      </c>
      <c r="O78" s="6">
        <v>0.06</v>
      </c>
      <c r="P78" s="6">
        <v>0.06</v>
      </c>
      <c r="Q78" s="6">
        <v>0.06</v>
      </c>
      <c r="R78" s="6">
        <v>0.06</v>
      </c>
      <c r="S78" s="6">
        <v>0.06</v>
      </c>
      <c r="T78" s="6">
        <v>0.06</v>
      </c>
      <c r="U78" s="6">
        <v>0.06</v>
      </c>
      <c r="V78" s="6">
        <v>0.06</v>
      </c>
      <c r="W78" s="6">
        <v>0.06</v>
      </c>
    </row>
    <row r="79" spans="2:24" x14ac:dyDescent="0.2">
      <c r="B79" s="1" t="s">
        <v>107</v>
      </c>
      <c r="C79" s="1" t="s">
        <v>108</v>
      </c>
      <c r="D79" s="6">
        <v>0.01</v>
      </c>
      <c r="E79" s="6">
        <v>0.01</v>
      </c>
      <c r="F79" s="6">
        <v>0.01</v>
      </c>
      <c r="G79" s="6">
        <v>0.01</v>
      </c>
      <c r="H79" s="6">
        <v>0.01</v>
      </c>
      <c r="I79" s="6">
        <v>0.01</v>
      </c>
      <c r="J79" s="6">
        <v>0.01</v>
      </c>
      <c r="K79" s="6">
        <v>0.01</v>
      </c>
      <c r="L79" s="6">
        <v>0.01</v>
      </c>
      <c r="M79" s="6">
        <v>0.01</v>
      </c>
      <c r="N79" s="6">
        <v>0.01</v>
      </c>
      <c r="O79" s="6">
        <v>0.01</v>
      </c>
      <c r="P79" s="6">
        <v>0.01</v>
      </c>
      <c r="Q79" s="6">
        <v>0.01</v>
      </c>
      <c r="R79" s="6">
        <v>0.01</v>
      </c>
      <c r="S79" s="6">
        <v>0.01</v>
      </c>
      <c r="T79" s="6">
        <v>0.01</v>
      </c>
      <c r="U79" s="6">
        <v>0.01</v>
      </c>
      <c r="V79" s="6">
        <v>0.01</v>
      </c>
      <c r="W79" s="6">
        <v>0.01</v>
      </c>
    </row>
    <row r="80" spans="2:24" x14ac:dyDescent="0.2">
      <c r="B80" s="1" t="s">
        <v>109</v>
      </c>
      <c r="C80" s="1" t="s">
        <v>110</v>
      </c>
      <c r="D80" s="4">
        <v>12</v>
      </c>
      <c r="E80" s="4">
        <v>12</v>
      </c>
      <c r="F80" s="4">
        <v>12</v>
      </c>
      <c r="G80" s="4">
        <v>12</v>
      </c>
      <c r="H80" s="4">
        <v>12</v>
      </c>
      <c r="I80" s="4">
        <v>12</v>
      </c>
      <c r="J80" s="4">
        <v>12</v>
      </c>
      <c r="K80" s="4">
        <v>12</v>
      </c>
      <c r="L80" s="4">
        <v>12</v>
      </c>
      <c r="M80" s="4">
        <v>12</v>
      </c>
      <c r="N80" s="4">
        <v>12</v>
      </c>
      <c r="O80" s="4">
        <v>12</v>
      </c>
      <c r="P80" s="4">
        <v>12</v>
      </c>
      <c r="Q80" s="4">
        <v>12</v>
      </c>
      <c r="R80" s="4">
        <v>12</v>
      </c>
      <c r="S80" s="4">
        <v>12</v>
      </c>
      <c r="T80" s="4">
        <v>12</v>
      </c>
      <c r="U80" s="4">
        <v>12</v>
      </c>
      <c r="V80" s="4">
        <v>12</v>
      </c>
      <c r="W80" s="4">
        <v>12</v>
      </c>
    </row>
    <row r="81" spans="2:23" x14ac:dyDescent="0.2">
      <c r="B81" s="1" t="s">
        <v>111</v>
      </c>
      <c r="C81" s="1" t="s">
        <v>112</v>
      </c>
      <c r="D81" s="4">
        <v>8</v>
      </c>
      <c r="E81" s="4">
        <v>8</v>
      </c>
      <c r="F81" s="4">
        <v>8</v>
      </c>
      <c r="G81" s="4">
        <v>8</v>
      </c>
      <c r="H81" s="4">
        <v>8</v>
      </c>
      <c r="I81" s="4">
        <v>8</v>
      </c>
      <c r="J81" s="4">
        <v>8</v>
      </c>
      <c r="K81" s="4">
        <v>8</v>
      </c>
      <c r="L81" s="4">
        <v>8</v>
      </c>
      <c r="M81" s="4">
        <v>8</v>
      </c>
      <c r="N81" s="4">
        <v>8</v>
      </c>
      <c r="O81" s="4">
        <v>8</v>
      </c>
      <c r="P81" s="4">
        <v>8</v>
      </c>
      <c r="Q81" s="4">
        <v>8</v>
      </c>
      <c r="R81" s="4">
        <v>8</v>
      </c>
      <c r="S81" s="4">
        <v>8</v>
      </c>
      <c r="T81" s="4">
        <v>8</v>
      </c>
      <c r="U81" s="4">
        <v>8</v>
      </c>
      <c r="V81" s="4">
        <v>8</v>
      </c>
      <c r="W81" s="4">
        <v>8</v>
      </c>
    </row>
    <row r="82" spans="2:23" x14ac:dyDescent="0.2">
      <c r="B82" s="1" t="s">
        <v>113</v>
      </c>
      <c r="C82" s="1" t="s">
        <v>114</v>
      </c>
      <c r="D82" s="4">
        <v>4</v>
      </c>
      <c r="E82" s="4">
        <v>4</v>
      </c>
      <c r="F82" s="4">
        <v>4</v>
      </c>
      <c r="G82" s="4">
        <v>4</v>
      </c>
      <c r="H82" s="4">
        <v>4</v>
      </c>
      <c r="I82" s="4">
        <v>4</v>
      </c>
      <c r="J82" s="4">
        <v>4</v>
      </c>
      <c r="K82" s="4">
        <v>4</v>
      </c>
      <c r="L82" s="4">
        <v>4</v>
      </c>
      <c r="M82" s="4">
        <v>4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4</v>
      </c>
      <c r="T82" s="4">
        <v>4</v>
      </c>
      <c r="U82" s="4">
        <v>4</v>
      </c>
      <c r="V82" s="4">
        <v>4</v>
      </c>
      <c r="W82" s="4">
        <v>4</v>
      </c>
    </row>
    <row r="83" spans="2:23" x14ac:dyDescent="0.2">
      <c r="B83" s="1" t="s">
        <v>115</v>
      </c>
      <c r="C83" s="1" t="s">
        <v>116</v>
      </c>
      <c r="D83" s="10">
        <f t="shared" ref="D83:W83" si="4">(1-D76-D77)*D70/(D70+D71*(1-D71))</f>
        <v>0.58947368421052626</v>
      </c>
      <c r="E83" s="10">
        <f t="shared" si="4"/>
        <v>0.8</v>
      </c>
      <c r="F83" s="10">
        <f t="shared" si="4"/>
        <v>0.67105263157894735</v>
      </c>
      <c r="G83" s="10">
        <f t="shared" si="4"/>
        <v>0.5842696629213483</v>
      </c>
      <c r="H83" s="10">
        <f t="shared" si="4"/>
        <v>0.67105263157894735</v>
      </c>
      <c r="I83" s="10">
        <f t="shared" si="4"/>
        <v>0.67105263157894735</v>
      </c>
      <c r="J83" s="10">
        <f t="shared" si="4"/>
        <v>0.67105263157894735</v>
      </c>
      <c r="K83" s="10">
        <f t="shared" si="4"/>
        <v>0.67105263157894735</v>
      </c>
      <c r="L83" s="10">
        <f t="shared" si="4"/>
        <v>0.67105263157894735</v>
      </c>
      <c r="M83" s="10">
        <f t="shared" si="4"/>
        <v>0.67105263157894735</v>
      </c>
      <c r="N83" s="10">
        <f t="shared" si="4"/>
        <v>0.67105263157894735</v>
      </c>
      <c r="O83" s="10">
        <f t="shared" si="4"/>
        <v>0.67105263157894735</v>
      </c>
      <c r="P83" s="10">
        <f t="shared" si="4"/>
        <v>0.67105263157894735</v>
      </c>
      <c r="Q83" s="10">
        <f t="shared" si="4"/>
        <v>0.67105263157894735</v>
      </c>
      <c r="R83" s="10">
        <f t="shared" si="4"/>
        <v>0.67105263157894735</v>
      </c>
      <c r="S83" s="10">
        <f t="shared" si="4"/>
        <v>0.67105263157894735</v>
      </c>
      <c r="T83" s="10">
        <f t="shared" si="4"/>
        <v>0.67105263157894735</v>
      </c>
      <c r="U83" s="10">
        <f t="shared" si="4"/>
        <v>0.67105263157894735</v>
      </c>
      <c r="V83" s="10">
        <f t="shared" si="4"/>
        <v>0.67105263157894735</v>
      </c>
      <c r="W83" s="10">
        <f t="shared" si="4"/>
        <v>0.67105263157894735</v>
      </c>
    </row>
    <row r="84" spans="2:23" x14ac:dyDescent="0.2">
      <c r="B84" s="1" t="s">
        <v>117</v>
      </c>
      <c r="C84" s="1" t="s">
        <v>118</v>
      </c>
      <c r="D84" s="10">
        <f t="shared" ref="D84:W84" si="5">D71</f>
        <v>0.5</v>
      </c>
      <c r="E84" s="10">
        <f t="shared" si="5"/>
        <v>0</v>
      </c>
      <c r="F84" s="10">
        <f t="shared" si="5"/>
        <v>0.8</v>
      </c>
      <c r="G84" s="10">
        <f t="shared" si="5"/>
        <v>0.6</v>
      </c>
      <c r="H84" s="10">
        <f t="shared" si="5"/>
        <v>0.8</v>
      </c>
      <c r="I84" s="10">
        <f t="shared" si="5"/>
        <v>0.8</v>
      </c>
      <c r="J84" s="10">
        <f t="shared" si="5"/>
        <v>0.8</v>
      </c>
      <c r="K84" s="10">
        <f t="shared" si="5"/>
        <v>0.8</v>
      </c>
      <c r="L84" s="10">
        <f t="shared" si="5"/>
        <v>0.8</v>
      </c>
      <c r="M84" s="10">
        <f t="shared" si="5"/>
        <v>0.8</v>
      </c>
      <c r="N84" s="10">
        <f t="shared" si="5"/>
        <v>0.8</v>
      </c>
      <c r="O84" s="10">
        <f t="shared" si="5"/>
        <v>0.8</v>
      </c>
      <c r="P84" s="10">
        <f t="shared" si="5"/>
        <v>0.8</v>
      </c>
      <c r="Q84" s="10">
        <f t="shared" si="5"/>
        <v>0.8</v>
      </c>
      <c r="R84" s="10">
        <f t="shared" si="5"/>
        <v>0.8</v>
      </c>
      <c r="S84" s="10">
        <f t="shared" si="5"/>
        <v>0.8</v>
      </c>
      <c r="T84" s="10">
        <f t="shared" si="5"/>
        <v>0.8</v>
      </c>
      <c r="U84" s="10">
        <f t="shared" si="5"/>
        <v>0.8</v>
      </c>
      <c r="V84" s="10">
        <f t="shared" si="5"/>
        <v>0.8</v>
      </c>
      <c r="W84" s="10">
        <f t="shared" si="5"/>
        <v>0.8</v>
      </c>
    </row>
    <row r="85" spans="2:23" x14ac:dyDescent="0.2">
      <c r="B85" s="1" t="s">
        <v>119</v>
      </c>
      <c r="C85" s="1" t="s">
        <v>120</v>
      </c>
      <c r="D85" s="9">
        <f t="shared" ref="D85:W85" si="6">1-((D83*D70+D84*D71*(1-D71))/(D70+D71*(1-D71)))</f>
        <v>0.43407202216066487</v>
      </c>
      <c r="E85" s="9">
        <f t="shared" si="6"/>
        <v>0.19999999999999996</v>
      </c>
      <c r="F85" s="9">
        <f t="shared" si="6"/>
        <v>0.30180055401662065</v>
      </c>
      <c r="G85" s="9">
        <f t="shared" si="6"/>
        <v>0.41148844842822885</v>
      </c>
      <c r="H85" s="9">
        <f t="shared" si="6"/>
        <v>0.30180055401662065</v>
      </c>
      <c r="I85" s="9">
        <f t="shared" si="6"/>
        <v>0.30180055401662065</v>
      </c>
      <c r="J85" s="9">
        <f t="shared" si="6"/>
        <v>0.30180055401662065</v>
      </c>
      <c r="K85" s="9">
        <f t="shared" si="6"/>
        <v>0.30180055401662065</v>
      </c>
      <c r="L85" s="9">
        <f t="shared" si="6"/>
        <v>0.30180055401662065</v>
      </c>
      <c r="M85" s="9">
        <f t="shared" si="6"/>
        <v>0.30180055401662065</v>
      </c>
      <c r="N85" s="9">
        <f t="shared" si="6"/>
        <v>0.30180055401662065</v>
      </c>
      <c r="O85" s="9">
        <f t="shared" si="6"/>
        <v>0.30180055401662065</v>
      </c>
      <c r="P85" s="9">
        <f t="shared" si="6"/>
        <v>0.30180055401662065</v>
      </c>
      <c r="Q85" s="9">
        <f t="shared" si="6"/>
        <v>0.30180055401662065</v>
      </c>
      <c r="R85" s="9">
        <f t="shared" si="6"/>
        <v>0.30180055401662065</v>
      </c>
      <c r="S85" s="9">
        <f t="shared" si="6"/>
        <v>0.30180055401662065</v>
      </c>
      <c r="T85" s="9">
        <f t="shared" si="6"/>
        <v>0.30180055401662065</v>
      </c>
      <c r="U85" s="9">
        <f t="shared" si="6"/>
        <v>0.30180055401662065</v>
      </c>
      <c r="V85" s="9">
        <f t="shared" si="6"/>
        <v>0.30180055401662065</v>
      </c>
      <c r="W85" s="9">
        <f t="shared" si="6"/>
        <v>0.30180055401662065</v>
      </c>
    </row>
    <row r="90" spans="2:23" ht="16" customHeight="1" x14ac:dyDescent="0.2">
      <c r="B90" s="83" t="s">
        <v>121</v>
      </c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5"/>
    </row>
    <row r="92" spans="2:23" x14ac:dyDescent="0.2">
      <c r="B92" s="11" t="s">
        <v>122</v>
      </c>
      <c r="C92" s="75"/>
    </row>
    <row r="93" spans="2:23" x14ac:dyDescent="0.2">
      <c r="B93" s="2" t="s">
        <v>74</v>
      </c>
      <c r="C93" s="2" t="s">
        <v>3</v>
      </c>
      <c r="D93" s="2" t="s">
        <v>4</v>
      </c>
      <c r="E93" s="2" t="s">
        <v>5</v>
      </c>
      <c r="F93" s="2" t="s">
        <v>6</v>
      </c>
      <c r="G93" s="2" t="s">
        <v>7</v>
      </c>
      <c r="H93" s="2" t="s">
        <v>8</v>
      </c>
      <c r="I93" s="2" t="s">
        <v>9</v>
      </c>
      <c r="J93" s="2" t="s">
        <v>10</v>
      </c>
      <c r="K93" s="2" t="s">
        <v>11</v>
      </c>
      <c r="L93" s="2" t="s">
        <v>12</v>
      </c>
      <c r="M93" s="2" t="s">
        <v>13</v>
      </c>
    </row>
    <row r="94" spans="2:23" x14ac:dyDescent="0.2">
      <c r="B94" s="1" t="s">
        <v>123</v>
      </c>
      <c r="C94" s="1" t="s">
        <v>124</v>
      </c>
      <c r="D94" s="12">
        <v>15</v>
      </c>
      <c r="E94" s="12">
        <v>18</v>
      </c>
      <c r="F94" s="12">
        <v>22</v>
      </c>
      <c r="G94" s="12">
        <v>25</v>
      </c>
      <c r="H94" s="12">
        <v>28</v>
      </c>
      <c r="I94" s="12">
        <v>28</v>
      </c>
      <c r="J94" s="12">
        <v>28</v>
      </c>
      <c r="K94" s="12">
        <v>28</v>
      </c>
      <c r="L94" s="12">
        <v>28</v>
      </c>
      <c r="M94" s="12">
        <v>28</v>
      </c>
    </row>
    <row r="95" spans="2:23" x14ac:dyDescent="0.2">
      <c r="B95" s="1" t="s">
        <v>125</v>
      </c>
      <c r="C95" s="1" t="s">
        <v>126</v>
      </c>
      <c r="D95" s="12">
        <v>15</v>
      </c>
      <c r="E95" s="12">
        <v>20</v>
      </c>
      <c r="F95" s="12">
        <v>25</v>
      </c>
      <c r="G95" s="12">
        <v>30</v>
      </c>
      <c r="H95" s="12">
        <v>35</v>
      </c>
      <c r="I95" s="12">
        <v>35</v>
      </c>
      <c r="J95" s="12">
        <v>35</v>
      </c>
      <c r="K95" s="12">
        <v>35</v>
      </c>
      <c r="L95" s="12">
        <v>35</v>
      </c>
      <c r="M95" s="12">
        <v>35</v>
      </c>
    </row>
    <row r="96" spans="2:23" x14ac:dyDescent="0.2">
      <c r="B96" s="1" t="s">
        <v>127</v>
      </c>
      <c r="C96" s="1" t="s">
        <v>128</v>
      </c>
      <c r="D96" s="12">
        <v>15</v>
      </c>
      <c r="E96" s="12">
        <v>16</v>
      </c>
      <c r="F96" s="12">
        <v>18</v>
      </c>
      <c r="G96" s="12">
        <v>20</v>
      </c>
      <c r="H96" s="12">
        <v>22</v>
      </c>
      <c r="I96" s="12">
        <v>22</v>
      </c>
      <c r="J96" s="12">
        <v>22</v>
      </c>
      <c r="K96" s="12">
        <v>22</v>
      </c>
      <c r="L96" s="12">
        <v>22</v>
      </c>
      <c r="M96" s="12">
        <v>22</v>
      </c>
    </row>
    <row r="97" spans="2:13" x14ac:dyDescent="0.2">
      <c r="B97" s="1" t="s">
        <v>129</v>
      </c>
      <c r="C97" s="1" t="s">
        <v>130</v>
      </c>
      <c r="D97" s="12">
        <v>16</v>
      </c>
      <c r="E97" s="12">
        <v>20</v>
      </c>
      <c r="F97" s="12">
        <v>25</v>
      </c>
      <c r="G97" s="12">
        <v>28</v>
      </c>
      <c r="H97" s="12">
        <v>30</v>
      </c>
      <c r="I97" s="12">
        <v>30</v>
      </c>
      <c r="J97" s="12">
        <v>30</v>
      </c>
      <c r="K97" s="12">
        <v>30</v>
      </c>
      <c r="L97" s="12">
        <v>30</v>
      </c>
      <c r="M97" s="12">
        <v>30</v>
      </c>
    </row>
    <row r="98" spans="2:13" x14ac:dyDescent="0.2">
      <c r="B98" s="1" t="s">
        <v>131</v>
      </c>
      <c r="C98" s="1" t="s">
        <v>132</v>
      </c>
      <c r="D98" s="12">
        <v>13</v>
      </c>
      <c r="E98" s="12">
        <v>15</v>
      </c>
      <c r="F98" s="12">
        <v>18</v>
      </c>
      <c r="G98" s="12">
        <v>20</v>
      </c>
      <c r="H98" s="12">
        <v>22</v>
      </c>
      <c r="I98" s="12">
        <v>22</v>
      </c>
      <c r="J98" s="12">
        <v>22</v>
      </c>
      <c r="K98" s="12">
        <v>22</v>
      </c>
      <c r="L98" s="12">
        <v>22</v>
      </c>
      <c r="M98" s="12">
        <v>22</v>
      </c>
    </row>
    <row r="99" spans="2:13" x14ac:dyDescent="0.2">
      <c r="B99" s="1" t="s">
        <v>133</v>
      </c>
      <c r="C99" s="1" t="s">
        <v>134</v>
      </c>
      <c r="D99" s="12">
        <v>25</v>
      </c>
      <c r="E99" s="12">
        <v>30</v>
      </c>
      <c r="F99" s="12">
        <v>35</v>
      </c>
      <c r="G99" s="12">
        <v>40</v>
      </c>
      <c r="H99" s="12">
        <v>45</v>
      </c>
      <c r="I99" s="12">
        <v>45</v>
      </c>
      <c r="J99" s="12">
        <v>45</v>
      </c>
      <c r="K99" s="12">
        <v>45</v>
      </c>
      <c r="L99" s="12">
        <v>45</v>
      </c>
      <c r="M99" s="12">
        <v>45</v>
      </c>
    </row>
    <row r="100" spans="2:13" x14ac:dyDescent="0.2">
      <c r="B100" s="1" t="s">
        <v>135</v>
      </c>
      <c r="C100" s="1" t="s">
        <v>136</v>
      </c>
      <c r="D100" s="12">
        <v>3</v>
      </c>
      <c r="E100" s="12">
        <v>3</v>
      </c>
      <c r="F100" s="12">
        <v>3</v>
      </c>
      <c r="G100" s="12">
        <v>4</v>
      </c>
      <c r="H100" s="12">
        <v>4</v>
      </c>
      <c r="I100" s="12">
        <v>4</v>
      </c>
      <c r="J100" s="12">
        <v>4</v>
      </c>
      <c r="K100" s="12">
        <v>4</v>
      </c>
      <c r="L100" s="12">
        <v>4</v>
      </c>
      <c r="M100" s="12">
        <v>4</v>
      </c>
    </row>
    <row r="101" spans="2:13" x14ac:dyDescent="0.2">
      <c r="B101" s="1" t="s">
        <v>137</v>
      </c>
      <c r="C101" s="1" t="s">
        <v>138</v>
      </c>
      <c r="D101" s="12">
        <v>8</v>
      </c>
      <c r="E101" s="12">
        <v>9</v>
      </c>
      <c r="F101" s="12">
        <v>10</v>
      </c>
      <c r="G101" s="12">
        <v>11</v>
      </c>
      <c r="H101" s="12">
        <v>12</v>
      </c>
      <c r="I101" s="12">
        <v>12</v>
      </c>
      <c r="J101" s="12">
        <v>12</v>
      </c>
      <c r="K101" s="12">
        <v>12</v>
      </c>
      <c r="L101" s="12">
        <v>12</v>
      </c>
      <c r="M101" s="12">
        <v>12</v>
      </c>
    </row>
    <row r="102" spans="2:13" x14ac:dyDescent="0.2">
      <c r="B102" s="1" t="s">
        <v>139</v>
      </c>
      <c r="C102" s="1" t="s">
        <v>140</v>
      </c>
      <c r="D102" s="12">
        <v>10</v>
      </c>
      <c r="E102" s="12">
        <v>11</v>
      </c>
      <c r="F102" s="12">
        <v>12</v>
      </c>
      <c r="G102" s="12">
        <v>13</v>
      </c>
      <c r="H102" s="12">
        <v>14</v>
      </c>
      <c r="I102" s="12">
        <v>14</v>
      </c>
      <c r="J102" s="12">
        <v>14</v>
      </c>
      <c r="K102" s="12">
        <v>14</v>
      </c>
      <c r="L102" s="12">
        <v>14</v>
      </c>
      <c r="M102" s="12">
        <v>14</v>
      </c>
    </row>
    <row r="103" spans="2:13" x14ac:dyDescent="0.2">
      <c r="B103" s="1" t="s">
        <v>141</v>
      </c>
      <c r="C103" s="1" t="s">
        <v>142</v>
      </c>
      <c r="D103" s="12">
        <v>6</v>
      </c>
      <c r="E103" s="12">
        <v>7</v>
      </c>
      <c r="F103" s="12">
        <v>8</v>
      </c>
      <c r="G103" s="12">
        <v>9</v>
      </c>
      <c r="H103" s="12">
        <v>10</v>
      </c>
      <c r="I103" s="12">
        <v>10</v>
      </c>
      <c r="J103" s="12">
        <v>10</v>
      </c>
      <c r="K103" s="12">
        <v>10</v>
      </c>
      <c r="L103" s="12">
        <v>10</v>
      </c>
      <c r="M103" s="12">
        <v>10</v>
      </c>
    </row>
    <row r="104" spans="2:13" x14ac:dyDescent="0.2">
      <c r="B104" s="1" t="s">
        <v>143</v>
      </c>
      <c r="C104" s="1" t="s">
        <v>144</v>
      </c>
      <c r="D104" s="12">
        <v>5</v>
      </c>
      <c r="E104" s="12">
        <v>6</v>
      </c>
      <c r="F104" s="12">
        <v>7</v>
      </c>
      <c r="G104" s="12">
        <v>8</v>
      </c>
      <c r="H104" s="12">
        <v>9</v>
      </c>
      <c r="I104" s="12">
        <v>9</v>
      </c>
      <c r="J104" s="12">
        <v>9</v>
      </c>
      <c r="K104" s="12">
        <v>9</v>
      </c>
      <c r="L104" s="12">
        <v>9</v>
      </c>
      <c r="M104" s="12">
        <v>9</v>
      </c>
    </row>
    <row r="105" spans="2:13" x14ac:dyDescent="0.2">
      <c r="B105" s="1" t="s">
        <v>145</v>
      </c>
      <c r="C105" s="1" t="s">
        <v>146</v>
      </c>
      <c r="D105" s="12">
        <v>8</v>
      </c>
      <c r="E105" s="12">
        <v>9</v>
      </c>
      <c r="F105" s="12">
        <v>10</v>
      </c>
      <c r="G105" s="12">
        <v>11</v>
      </c>
      <c r="H105" s="12">
        <v>12</v>
      </c>
      <c r="I105" s="12">
        <v>12</v>
      </c>
      <c r="J105" s="12">
        <v>12</v>
      </c>
      <c r="K105" s="12">
        <v>12</v>
      </c>
      <c r="L105" s="12">
        <v>12</v>
      </c>
      <c r="M105" s="12">
        <v>12</v>
      </c>
    </row>
    <row r="106" spans="2:13" x14ac:dyDescent="0.2">
      <c r="B106" s="1" t="s">
        <v>147</v>
      </c>
      <c r="C106" s="1" t="s">
        <v>148</v>
      </c>
      <c r="D106" s="12">
        <v>4</v>
      </c>
      <c r="E106" s="12">
        <v>5</v>
      </c>
      <c r="F106" s="12">
        <v>5</v>
      </c>
      <c r="G106" s="12">
        <v>6</v>
      </c>
      <c r="H106" s="12">
        <v>6</v>
      </c>
      <c r="I106" s="12">
        <v>6</v>
      </c>
      <c r="J106" s="12">
        <v>6</v>
      </c>
      <c r="K106" s="12">
        <v>6</v>
      </c>
      <c r="L106" s="12">
        <v>6</v>
      </c>
      <c r="M106" s="12">
        <v>6</v>
      </c>
    </row>
    <row r="107" spans="2:13" x14ac:dyDescent="0.2">
      <c r="B107" s="1" t="s">
        <v>149</v>
      </c>
      <c r="C107" s="1" t="s">
        <v>150</v>
      </c>
      <c r="D107" s="12">
        <v>2</v>
      </c>
      <c r="E107" s="12">
        <v>2</v>
      </c>
      <c r="F107" s="12">
        <v>2</v>
      </c>
      <c r="G107" s="12">
        <v>2</v>
      </c>
      <c r="H107" s="12">
        <v>2</v>
      </c>
      <c r="I107" s="12">
        <v>2</v>
      </c>
      <c r="J107" s="12">
        <v>2</v>
      </c>
      <c r="K107" s="12">
        <v>2</v>
      </c>
      <c r="L107" s="12">
        <v>2</v>
      </c>
      <c r="M107" s="12">
        <v>2</v>
      </c>
    </row>
    <row r="108" spans="2:13" x14ac:dyDescent="0.2">
      <c r="B108" s="1" t="s">
        <v>151</v>
      </c>
      <c r="C108" s="1" t="s">
        <v>152</v>
      </c>
      <c r="D108" s="12">
        <v>4</v>
      </c>
      <c r="E108" s="12">
        <v>4</v>
      </c>
      <c r="F108" s="12">
        <v>5</v>
      </c>
      <c r="G108" s="12">
        <v>5</v>
      </c>
      <c r="H108" s="12">
        <v>6</v>
      </c>
      <c r="I108" s="12">
        <v>6</v>
      </c>
      <c r="J108" s="12">
        <v>6</v>
      </c>
      <c r="K108" s="12">
        <v>6</v>
      </c>
      <c r="L108" s="12">
        <v>6</v>
      </c>
      <c r="M108" s="12">
        <v>6</v>
      </c>
    </row>
    <row r="109" spans="2:13" x14ac:dyDescent="0.2">
      <c r="B109" s="1" t="s">
        <v>153</v>
      </c>
      <c r="C109" s="1" t="s">
        <v>154</v>
      </c>
      <c r="D109" s="12">
        <v>3</v>
      </c>
      <c r="E109" s="12">
        <v>3</v>
      </c>
      <c r="F109" s="12">
        <v>4</v>
      </c>
      <c r="G109" s="12">
        <v>4</v>
      </c>
      <c r="H109" s="12">
        <v>4</v>
      </c>
      <c r="I109" s="12">
        <v>4</v>
      </c>
      <c r="J109" s="12">
        <v>4</v>
      </c>
      <c r="K109" s="12">
        <v>4</v>
      </c>
      <c r="L109" s="12">
        <v>4</v>
      </c>
      <c r="M109" s="12">
        <v>4</v>
      </c>
    </row>
    <row r="111" spans="2:13" x14ac:dyDescent="0.2">
      <c r="B111" s="13" t="s">
        <v>155</v>
      </c>
      <c r="C111" s="1" t="s">
        <v>156</v>
      </c>
      <c r="D111" s="14">
        <f t="shared" ref="D111:M111" si="7">SUM(D100:D109,D94:D99)</f>
        <v>152</v>
      </c>
      <c r="E111" s="14">
        <f t="shared" si="7"/>
        <v>178</v>
      </c>
      <c r="F111" s="14">
        <f t="shared" si="7"/>
        <v>209</v>
      </c>
      <c r="G111" s="14">
        <f t="shared" si="7"/>
        <v>236</v>
      </c>
      <c r="H111" s="14">
        <f t="shared" si="7"/>
        <v>261</v>
      </c>
      <c r="I111" s="14">
        <f t="shared" si="7"/>
        <v>261</v>
      </c>
      <c r="J111" s="14">
        <f t="shared" si="7"/>
        <v>261</v>
      </c>
      <c r="K111" s="14">
        <f t="shared" si="7"/>
        <v>261</v>
      </c>
      <c r="L111" s="14">
        <f t="shared" si="7"/>
        <v>261</v>
      </c>
      <c r="M111" s="14">
        <f t="shared" si="7"/>
        <v>261</v>
      </c>
    </row>
    <row r="113" spans="2:9" x14ac:dyDescent="0.2">
      <c r="B113" s="11" t="s">
        <v>157</v>
      </c>
      <c r="C113" s="75"/>
    </row>
    <row r="114" spans="2:9" x14ac:dyDescent="0.2">
      <c r="B114" s="2" t="s">
        <v>158</v>
      </c>
      <c r="C114" s="2" t="s">
        <v>3</v>
      </c>
      <c r="D114" s="2" t="s">
        <v>159</v>
      </c>
      <c r="E114" s="2" t="s">
        <v>160</v>
      </c>
      <c r="F114" s="2" t="s">
        <v>161</v>
      </c>
    </row>
    <row r="115" spans="2:9" x14ac:dyDescent="0.2">
      <c r="B115" s="1" t="s">
        <v>162</v>
      </c>
      <c r="C115" s="1" t="s">
        <v>163</v>
      </c>
      <c r="D115" s="12">
        <v>35000</v>
      </c>
      <c r="E115" s="15">
        <v>0.1</v>
      </c>
      <c r="F115" s="12">
        <v>38500</v>
      </c>
    </row>
    <row r="116" spans="2:9" x14ac:dyDescent="0.2">
      <c r="B116" s="1" t="s">
        <v>164</v>
      </c>
      <c r="C116" s="1" t="s">
        <v>165</v>
      </c>
      <c r="D116" s="12">
        <v>50000</v>
      </c>
      <c r="E116" s="15">
        <v>0.15</v>
      </c>
      <c r="F116" s="12">
        <v>57500</v>
      </c>
    </row>
    <row r="117" spans="2:9" x14ac:dyDescent="0.2">
      <c r="B117" s="1" t="s">
        <v>166</v>
      </c>
      <c r="C117" s="1" t="s">
        <v>167</v>
      </c>
      <c r="D117" s="12">
        <v>70000</v>
      </c>
      <c r="E117" s="15">
        <v>0.2</v>
      </c>
      <c r="F117" s="12">
        <v>84000</v>
      </c>
    </row>
    <row r="118" spans="2:9" x14ac:dyDescent="0.2">
      <c r="B118" s="1" t="s">
        <v>168</v>
      </c>
      <c r="C118" s="1" t="s">
        <v>169</v>
      </c>
      <c r="D118" s="12">
        <v>95000</v>
      </c>
      <c r="E118" s="15">
        <v>0.3</v>
      </c>
      <c r="F118" s="12">
        <v>123500</v>
      </c>
    </row>
    <row r="119" spans="2:9" x14ac:dyDescent="0.2">
      <c r="B119" s="1" t="s">
        <v>170</v>
      </c>
      <c r="C119" s="1" t="s">
        <v>171</v>
      </c>
      <c r="D119" s="12">
        <v>130000</v>
      </c>
      <c r="E119" s="15">
        <v>0.4</v>
      </c>
      <c r="F119" s="12">
        <v>182000</v>
      </c>
    </row>
    <row r="120" spans="2:9" x14ac:dyDescent="0.2">
      <c r="B120" s="1" t="s">
        <v>172</v>
      </c>
      <c r="C120" s="1" t="s">
        <v>173</v>
      </c>
      <c r="D120" s="12">
        <v>180000</v>
      </c>
      <c r="E120" s="15">
        <v>0.5</v>
      </c>
      <c r="F120" s="12">
        <v>270000</v>
      </c>
    </row>
    <row r="123" spans="2:9" x14ac:dyDescent="0.2">
      <c r="B123" s="11" t="s">
        <v>174</v>
      </c>
      <c r="C123" s="75"/>
    </row>
    <row r="124" spans="2:9" x14ac:dyDescent="0.2">
      <c r="B124" s="2" t="s">
        <v>74</v>
      </c>
      <c r="C124" s="2" t="s">
        <v>3</v>
      </c>
      <c r="D124" s="2" t="s">
        <v>175</v>
      </c>
      <c r="E124" s="2" t="s">
        <v>176</v>
      </c>
      <c r="F124" s="2" t="s">
        <v>177</v>
      </c>
      <c r="G124" s="2" t="s">
        <v>168</v>
      </c>
      <c r="H124" s="2" t="s">
        <v>178</v>
      </c>
      <c r="I124" s="2" t="s">
        <v>172</v>
      </c>
    </row>
    <row r="125" spans="2:9" x14ac:dyDescent="0.2">
      <c r="B125" s="1" t="s">
        <v>123</v>
      </c>
      <c r="C125" s="1" t="s">
        <v>179</v>
      </c>
      <c r="D125" s="15">
        <v>0.2</v>
      </c>
      <c r="E125" s="15">
        <v>0.3</v>
      </c>
      <c r="F125" s="15">
        <v>0.25</v>
      </c>
      <c r="G125" s="15">
        <v>0.15</v>
      </c>
      <c r="H125" s="15">
        <v>0.08</v>
      </c>
      <c r="I125" s="15">
        <v>0.02</v>
      </c>
    </row>
    <row r="126" spans="2:9" x14ac:dyDescent="0.2">
      <c r="B126" s="1" t="s">
        <v>180</v>
      </c>
      <c r="C126" s="1" t="s">
        <v>181</v>
      </c>
      <c r="D126" s="15">
        <v>0.25</v>
      </c>
      <c r="E126" s="15">
        <v>0.35</v>
      </c>
      <c r="F126" s="15">
        <v>0.2</v>
      </c>
      <c r="G126" s="15">
        <v>0.12</v>
      </c>
      <c r="H126" s="15">
        <v>0.06</v>
      </c>
      <c r="I126" s="15">
        <v>0.02</v>
      </c>
    </row>
    <row r="127" spans="2:9" x14ac:dyDescent="0.2">
      <c r="B127" s="1" t="s">
        <v>127</v>
      </c>
      <c r="C127" s="1" t="s">
        <v>182</v>
      </c>
      <c r="D127" s="15">
        <v>0.3</v>
      </c>
      <c r="E127" s="15">
        <v>0.35</v>
      </c>
      <c r="F127" s="15">
        <v>0.2</v>
      </c>
      <c r="G127" s="15">
        <v>0.1</v>
      </c>
      <c r="H127" s="15">
        <v>0.04</v>
      </c>
      <c r="I127" s="15">
        <v>0.01</v>
      </c>
    </row>
    <row r="128" spans="2:9" x14ac:dyDescent="0.2">
      <c r="B128" s="1" t="s">
        <v>129</v>
      </c>
      <c r="C128" s="1" t="s">
        <v>183</v>
      </c>
      <c r="D128" s="15">
        <v>0.35</v>
      </c>
      <c r="E128" s="15">
        <v>0.3</v>
      </c>
      <c r="F128" s="15">
        <v>0.2</v>
      </c>
      <c r="G128" s="15">
        <v>0.1</v>
      </c>
      <c r="H128" s="15">
        <v>0.04</v>
      </c>
      <c r="I128" s="15">
        <v>0.01</v>
      </c>
    </row>
    <row r="129" spans="2:13" x14ac:dyDescent="0.2">
      <c r="B129" s="1" t="s">
        <v>131</v>
      </c>
      <c r="C129" s="1" t="s">
        <v>184</v>
      </c>
      <c r="D129" s="15">
        <v>0.15</v>
      </c>
      <c r="E129" s="15">
        <v>0.25</v>
      </c>
      <c r="F129" s="15">
        <v>0.3</v>
      </c>
      <c r="G129" s="15">
        <v>0.2</v>
      </c>
      <c r="H129" s="15">
        <v>0.08</v>
      </c>
      <c r="I129" s="15">
        <v>0.02</v>
      </c>
    </row>
    <row r="130" spans="2:13" x14ac:dyDescent="0.2">
      <c r="B130" s="1" t="s">
        <v>185</v>
      </c>
      <c r="C130" s="1" t="s">
        <v>186</v>
      </c>
      <c r="D130" s="15">
        <v>0.4</v>
      </c>
      <c r="E130" s="15">
        <v>0.3</v>
      </c>
      <c r="F130" s="15">
        <v>0.15</v>
      </c>
      <c r="G130" s="15">
        <v>0.1</v>
      </c>
      <c r="H130" s="15">
        <v>0.04</v>
      </c>
      <c r="I130" s="15">
        <v>0.01</v>
      </c>
    </row>
    <row r="131" spans="2:13" x14ac:dyDescent="0.2">
      <c r="B131" s="1" t="s">
        <v>187</v>
      </c>
      <c r="C131" s="1" t="s">
        <v>188</v>
      </c>
      <c r="D131" s="15">
        <v>0.25</v>
      </c>
      <c r="E131" s="15">
        <v>0.3</v>
      </c>
      <c r="F131" s="15">
        <v>0.25</v>
      </c>
      <c r="G131" s="15">
        <v>0.12</v>
      </c>
      <c r="H131" s="15">
        <v>0.06</v>
      </c>
      <c r="I131" s="15">
        <v>0.02</v>
      </c>
    </row>
    <row r="134" spans="2:13" x14ac:dyDescent="0.2">
      <c r="B134" s="11" t="s">
        <v>189</v>
      </c>
      <c r="C134" s="75"/>
    </row>
    <row r="135" spans="2:13" x14ac:dyDescent="0.2">
      <c r="B135" s="2" t="s">
        <v>2</v>
      </c>
      <c r="C135" s="2" t="s">
        <v>3</v>
      </c>
      <c r="D135" s="2" t="s">
        <v>4</v>
      </c>
      <c r="E135" s="2" t="s">
        <v>5</v>
      </c>
      <c r="F135" s="2" t="s">
        <v>6</v>
      </c>
      <c r="G135" s="2" t="s">
        <v>7</v>
      </c>
      <c r="H135" s="2" t="s">
        <v>8</v>
      </c>
      <c r="I135" s="2" t="s">
        <v>9</v>
      </c>
      <c r="J135" s="2" t="s">
        <v>10</v>
      </c>
      <c r="K135" s="2" t="s">
        <v>11</v>
      </c>
      <c r="L135" s="2" t="s">
        <v>12</v>
      </c>
      <c r="M135" s="2" t="s">
        <v>13</v>
      </c>
    </row>
    <row r="136" spans="2:13" x14ac:dyDescent="0.2">
      <c r="B136" s="1" t="s">
        <v>190</v>
      </c>
      <c r="C136" s="1" t="s">
        <v>191</v>
      </c>
      <c r="D136" s="16">
        <v>0.02</v>
      </c>
      <c r="E136" s="16">
        <v>2.5000000000000001E-2</v>
      </c>
      <c r="F136" s="16">
        <v>2.5000000000000001E-2</v>
      </c>
      <c r="G136" s="16">
        <v>0.03</v>
      </c>
      <c r="H136" s="16">
        <v>0.03</v>
      </c>
      <c r="I136" s="16">
        <v>0.03</v>
      </c>
      <c r="J136" s="16">
        <v>0.03</v>
      </c>
      <c r="K136" s="16">
        <v>0.03</v>
      </c>
      <c r="L136" s="16">
        <v>0.03</v>
      </c>
      <c r="M136" s="16">
        <v>0.03</v>
      </c>
    </row>
    <row r="137" spans="2:13" x14ac:dyDescent="0.2">
      <c r="B137" s="1" t="s">
        <v>192</v>
      </c>
      <c r="C137" s="1" t="s">
        <v>193</v>
      </c>
      <c r="D137" s="16">
        <v>0.02</v>
      </c>
      <c r="E137" s="16">
        <v>0.02</v>
      </c>
      <c r="F137" s="16">
        <v>0.02</v>
      </c>
      <c r="G137" s="16">
        <v>0.02</v>
      </c>
      <c r="H137" s="16">
        <v>0.02</v>
      </c>
      <c r="I137" s="16">
        <v>0.02</v>
      </c>
      <c r="J137" s="16">
        <v>0.02</v>
      </c>
      <c r="K137" s="16">
        <v>0.02</v>
      </c>
      <c r="L137" s="16">
        <v>0.02</v>
      </c>
      <c r="M137" s="16">
        <v>0.02</v>
      </c>
    </row>
    <row r="139" spans="2:13" x14ac:dyDescent="0.2">
      <c r="B139" s="11" t="s">
        <v>194</v>
      </c>
      <c r="C139" s="75"/>
    </row>
    <row r="140" spans="2:13" x14ac:dyDescent="0.2">
      <c r="B140" s="2" t="s">
        <v>2</v>
      </c>
      <c r="C140" s="2" t="s">
        <v>3</v>
      </c>
      <c r="D140" s="2" t="s">
        <v>17</v>
      </c>
    </row>
    <row r="141" spans="2:13" x14ac:dyDescent="0.2">
      <c r="B141" s="1" t="s">
        <v>195</v>
      </c>
      <c r="C141" s="1" t="s">
        <v>196</v>
      </c>
      <c r="D141" s="16">
        <v>0.3</v>
      </c>
    </row>
    <row r="142" spans="2:13" x14ac:dyDescent="0.2">
      <c r="B142" s="1" t="s">
        <v>197</v>
      </c>
      <c r="C142" s="1" t="s">
        <v>198</v>
      </c>
      <c r="D142" s="16">
        <v>7.0000000000000007E-2</v>
      </c>
    </row>
    <row r="143" spans="2:13" x14ac:dyDescent="0.2">
      <c r="B143" s="1" t="s">
        <v>199</v>
      </c>
      <c r="C143" s="1" t="s">
        <v>200</v>
      </c>
      <c r="D143" s="12">
        <v>2000</v>
      </c>
    </row>
    <row r="144" spans="2:13" x14ac:dyDescent="0.2">
      <c r="B144" s="1" t="s">
        <v>201</v>
      </c>
      <c r="C144" s="1" t="s">
        <v>202</v>
      </c>
      <c r="D144" s="12">
        <v>1500</v>
      </c>
    </row>
    <row r="145" spans="2:14" x14ac:dyDescent="0.2">
      <c r="B145" s="1" t="s">
        <v>203</v>
      </c>
      <c r="C145" s="1" t="s">
        <v>204</v>
      </c>
      <c r="D145" s="12">
        <v>3000</v>
      </c>
    </row>
    <row r="146" spans="2:14" x14ac:dyDescent="0.2">
      <c r="B146" s="1" t="s">
        <v>205</v>
      </c>
      <c r="C146" s="1" t="s">
        <v>206</v>
      </c>
      <c r="D146" s="16">
        <v>0.1</v>
      </c>
    </row>
    <row r="147" spans="2:14" x14ac:dyDescent="0.2">
      <c r="B147" s="1" t="s">
        <v>207</v>
      </c>
      <c r="C147" s="1" t="s">
        <v>208</v>
      </c>
      <c r="D147" s="12">
        <v>5000</v>
      </c>
    </row>
    <row r="151" spans="2:14" ht="16" customHeight="1" x14ac:dyDescent="0.2">
      <c r="B151" s="83" t="s">
        <v>209</v>
      </c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5"/>
    </row>
    <row r="153" spans="2:14" x14ac:dyDescent="0.2">
      <c r="B153" s="11" t="s">
        <v>129</v>
      </c>
      <c r="C153" s="75"/>
    </row>
    <row r="154" spans="2:14" x14ac:dyDescent="0.2">
      <c r="B154" s="2" t="s">
        <v>2</v>
      </c>
      <c r="C154" s="2" t="s">
        <v>3</v>
      </c>
      <c r="D154" s="2" t="s">
        <v>17</v>
      </c>
    </row>
    <row r="155" spans="2:14" x14ac:dyDescent="0.2">
      <c r="B155" s="1" t="s">
        <v>210</v>
      </c>
      <c r="C155" s="1" t="s">
        <v>211</v>
      </c>
      <c r="D155" s="12">
        <v>50000</v>
      </c>
    </row>
    <row r="156" spans="2:14" x14ac:dyDescent="0.2">
      <c r="B156" s="1" t="s">
        <v>212</v>
      </c>
      <c r="C156" s="1" t="s">
        <v>213</v>
      </c>
      <c r="D156" s="12">
        <v>5000</v>
      </c>
    </row>
    <row r="157" spans="2:14" x14ac:dyDescent="0.2">
      <c r="B157" s="1" t="s">
        <v>214</v>
      </c>
      <c r="C157" s="1"/>
      <c r="D157" s="12">
        <v>5000</v>
      </c>
    </row>
    <row r="158" spans="2:14" x14ac:dyDescent="0.2">
      <c r="B158" s="1" t="s">
        <v>215</v>
      </c>
      <c r="C158" s="1" t="s">
        <v>216</v>
      </c>
      <c r="D158" s="12">
        <v>2000</v>
      </c>
    </row>
    <row r="159" spans="2:14" x14ac:dyDescent="0.2">
      <c r="B159" s="1" t="s">
        <v>217</v>
      </c>
      <c r="C159" s="1" t="s">
        <v>218</v>
      </c>
      <c r="D159" s="12">
        <v>15000</v>
      </c>
    </row>
    <row r="160" spans="2:14" x14ac:dyDescent="0.2">
      <c r="B160" s="1" t="s">
        <v>219</v>
      </c>
      <c r="C160" s="1"/>
      <c r="D160" s="12">
        <v>15000</v>
      </c>
    </row>
    <row r="161" spans="2:14" x14ac:dyDescent="0.2">
      <c r="B161" s="1" t="s">
        <v>220</v>
      </c>
      <c r="C161" s="1" t="s">
        <v>221</v>
      </c>
      <c r="D161" s="12">
        <v>3</v>
      </c>
    </row>
    <row r="162" spans="2:14" x14ac:dyDescent="0.2">
      <c r="B162" s="1" t="s">
        <v>222</v>
      </c>
      <c r="C162" s="1" t="s">
        <v>223</v>
      </c>
      <c r="D162" s="12">
        <v>8</v>
      </c>
    </row>
    <row r="164" spans="2:14" x14ac:dyDescent="0.2">
      <c r="B164" s="2" t="s">
        <v>2</v>
      </c>
      <c r="C164" s="2" t="s">
        <v>3</v>
      </c>
      <c r="D164" s="2" t="s">
        <v>4</v>
      </c>
      <c r="E164" s="2" t="s">
        <v>5</v>
      </c>
      <c r="F164" s="2" t="s">
        <v>6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11</v>
      </c>
      <c r="L164" s="2" t="s">
        <v>12</v>
      </c>
      <c r="M164" s="2" t="s">
        <v>13</v>
      </c>
    </row>
    <row r="165" spans="2:14" x14ac:dyDescent="0.2">
      <c r="B165" s="1" t="s">
        <v>224</v>
      </c>
      <c r="C165" s="1" t="s">
        <v>225</v>
      </c>
      <c r="D165" s="15">
        <v>0.2</v>
      </c>
      <c r="E165" s="15">
        <v>0.18</v>
      </c>
      <c r="F165" s="15">
        <v>0.15</v>
      </c>
      <c r="G165" s="15">
        <v>0.12</v>
      </c>
      <c r="H165" s="15">
        <v>0.1</v>
      </c>
      <c r="I165" s="15">
        <v>0.1</v>
      </c>
      <c r="J165" s="15">
        <v>0.1</v>
      </c>
      <c r="K165" s="15">
        <v>0.1</v>
      </c>
      <c r="L165" s="15">
        <v>0.1</v>
      </c>
      <c r="M165" s="15">
        <v>0.1</v>
      </c>
    </row>
    <row r="166" spans="2:14" x14ac:dyDescent="0.2">
      <c r="B166" s="1" t="s">
        <v>226</v>
      </c>
      <c r="C166" s="1" t="s">
        <v>227</v>
      </c>
      <c r="D166" s="15">
        <v>0.3</v>
      </c>
      <c r="E166" s="15">
        <v>0.28000000000000003</v>
      </c>
      <c r="F166" s="15">
        <v>0.25</v>
      </c>
      <c r="G166" s="15">
        <v>0.25</v>
      </c>
      <c r="H166" s="15">
        <v>0.25</v>
      </c>
      <c r="I166" s="15">
        <v>0.25</v>
      </c>
      <c r="J166" s="15">
        <v>0.25</v>
      </c>
      <c r="K166" s="15">
        <v>0.25</v>
      </c>
      <c r="L166" s="15">
        <v>0.25</v>
      </c>
      <c r="M166" s="15">
        <v>0.25</v>
      </c>
    </row>
    <row r="175" spans="2:14" x14ac:dyDescent="0.2">
      <c r="D175" s="67"/>
    </row>
    <row r="176" spans="2:14" ht="16" customHeight="1" x14ac:dyDescent="0.2">
      <c r="B176" s="83" t="s">
        <v>228</v>
      </c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5"/>
    </row>
    <row r="178" spans="2:13" x14ac:dyDescent="0.2">
      <c r="B178" s="11" t="s">
        <v>131</v>
      </c>
      <c r="C178" s="75"/>
    </row>
    <row r="179" spans="2:13" x14ac:dyDescent="0.2">
      <c r="B179" s="2" t="s">
        <v>2</v>
      </c>
      <c r="C179" s="2" t="s">
        <v>3</v>
      </c>
      <c r="D179" s="2" t="s">
        <v>4</v>
      </c>
      <c r="E179" s="2" t="s">
        <v>5</v>
      </c>
      <c r="F179" s="2" t="s">
        <v>6</v>
      </c>
      <c r="G179" s="2" t="s">
        <v>7</v>
      </c>
      <c r="H179" s="2" t="s">
        <v>8</v>
      </c>
      <c r="I179" s="2" t="s">
        <v>9</v>
      </c>
      <c r="J179" s="2" t="s">
        <v>10</v>
      </c>
      <c r="K179" s="2" t="s">
        <v>11</v>
      </c>
      <c r="L179" s="2" t="s">
        <v>12</v>
      </c>
      <c r="M179" s="2" t="s">
        <v>13</v>
      </c>
    </row>
    <row r="180" spans="2:13" x14ac:dyDescent="0.2">
      <c r="B180" s="1" t="s">
        <v>229</v>
      </c>
      <c r="C180" s="1" t="s">
        <v>230</v>
      </c>
      <c r="D180" s="15">
        <v>0.15</v>
      </c>
      <c r="E180" s="15">
        <v>0.15</v>
      </c>
      <c r="F180" s="15">
        <v>0.12</v>
      </c>
      <c r="G180" s="15">
        <v>0.12</v>
      </c>
      <c r="H180" s="15">
        <v>0.1</v>
      </c>
      <c r="I180" s="15">
        <v>0.1</v>
      </c>
      <c r="J180" s="15">
        <v>0.1</v>
      </c>
      <c r="K180" s="15">
        <v>0.1</v>
      </c>
      <c r="L180" s="15">
        <v>0.1</v>
      </c>
      <c r="M180" s="15">
        <v>0.1</v>
      </c>
    </row>
    <row r="181" spans="2:13" x14ac:dyDescent="0.2">
      <c r="B181" s="2" t="s">
        <v>2</v>
      </c>
      <c r="C181" s="2" t="s">
        <v>3</v>
      </c>
      <c r="D181" s="2" t="s">
        <v>17</v>
      </c>
    </row>
    <row r="182" spans="2:13" x14ac:dyDescent="0.2">
      <c r="B182" s="1" t="s">
        <v>231</v>
      </c>
      <c r="C182" s="1" t="s">
        <v>232</v>
      </c>
      <c r="D182" s="17">
        <v>8.0000000000000002E-3</v>
      </c>
    </row>
    <row r="183" spans="2:13" x14ac:dyDescent="0.2">
      <c r="B183" s="1" t="s">
        <v>233</v>
      </c>
      <c r="C183" s="1" t="s">
        <v>234</v>
      </c>
      <c r="D183" s="16">
        <v>0.15</v>
      </c>
    </row>
    <row r="184" spans="2:13" x14ac:dyDescent="0.2">
      <c r="B184" s="1" t="s">
        <v>235</v>
      </c>
      <c r="C184" s="1" t="s">
        <v>236</v>
      </c>
      <c r="D184" s="16">
        <v>0.3</v>
      </c>
    </row>
    <row r="194" spans="2:14" ht="16" customHeight="1" x14ac:dyDescent="0.2">
      <c r="B194" s="83" t="s">
        <v>237</v>
      </c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5"/>
    </row>
    <row r="196" spans="2:14" x14ac:dyDescent="0.2">
      <c r="B196" s="2" t="s">
        <v>2</v>
      </c>
      <c r="C196" s="2" t="s">
        <v>3</v>
      </c>
      <c r="D196" s="2" t="s">
        <v>4</v>
      </c>
      <c r="E196" s="2" t="s">
        <v>5</v>
      </c>
      <c r="F196" s="2" t="s">
        <v>6</v>
      </c>
      <c r="G196" s="2" t="s">
        <v>7</v>
      </c>
      <c r="H196" s="2" t="s">
        <v>8</v>
      </c>
      <c r="I196" s="2" t="s">
        <v>9</v>
      </c>
      <c r="J196" s="2" t="s">
        <v>10</v>
      </c>
      <c r="K196" s="2" t="s">
        <v>11</v>
      </c>
      <c r="L196" s="2" t="s">
        <v>12</v>
      </c>
      <c r="M196" s="2" t="s">
        <v>13</v>
      </c>
    </row>
    <row r="197" spans="2:14" x14ac:dyDescent="0.2">
      <c r="B197" s="1" t="s">
        <v>238</v>
      </c>
      <c r="C197" s="1" t="s">
        <v>239</v>
      </c>
      <c r="D197" s="18">
        <v>2</v>
      </c>
      <c r="E197" s="18">
        <v>2.1</v>
      </c>
      <c r="F197" s="18">
        <v>2.2000000000000002</v>
      </c>
      <c r="G197" s="18">
        <v>2.2999999999999998</v>
      </c>
      <c r="H197" s="18">
        <v>2.4</v>
      </c>
      <c r="I197" s="18">
        <v>2.4</v>
      </c>
      <c r="J197" s="18">
        <v>2.4</v>
      </c>
      <c r="K197" s="18">
        <v>2.4</v>
      </c>
      <c r="L197" s="18">
        <v>2.4</v>
      </c>
      <c r="M197" s="18">
        <v>2.4</v>
      </c>
    </row>
    <row r="198" spans="2:14" x14ac:dyDescent="0.2">
      <c r="B198" s="1" t="s">
        <v>240</v>
      </c>
      <c r="C198" s="1" t="s">
        <v>241</v>
      </c>
      <c r="D198" s="18">
        <v>1.5</v>
      </c>
      <c r="E198" s="18">
        <v>2</v>
      </c>
      <c r="F198" s="18">
        <v>2.5</v>
      </c>
      <c r="G198" s="18">
        <v>2.8</v>
      </c>
      <c r="H198" s="18">
        <v>3</v>
      </c>
      <c r="I198" s="18">
        <v>3</v>
      </c>
      <c r="J198" s="18">
        <v>3</v>
      </c>
      <c r="K198" s="18">
        <v>3</v>
      </c>
      <c r="L198" s="18">
        <v>3</v>
      </c>
      <c r="M198" s="18">
        <v>3</v>
      </c>
    </row>
    <row r="199" spans="2:14" x14ac:dyDescent="0.2">
      <c r="B199" s="1" t="s">
        <v>242</v>
      </c>
      <c r="C199" s="1" t="s">
        <v>243</v>
      </c>
      <c r="D199" s="18">
        <v>0.5</v>
      </c>
      <c r="E199" s="18">
        <v>0.5</v>
      </c>
      <c r="F199" s="18">
        <v>0.6</v>
      </c>
      <c r="G199" s="18">
        <v>0.6</v>
      </c>
      <c r="H199" s="18">
        <v>0.7</v>
      </c>
      <c r="I199" s="18">
        <v>0.7</v>
      </c>
      <c r="J199" s="18">
        <v>0.7</v>
      </c>
      <c r="K199" s="18">
        <v>0.7</v>
      </c>
      <c r="L199" s="18">
        <v>0.7</v>
      </c>
      <c r="M199" s="18">
        <v>0.7</v>
      </c>
    </row>
    <row r="200" spans="2:14" x14ac:dyDescent="0.2">
      <c r="B200" s="1" t="s">
        <v>244</v>
      </c>
      <c r="C200" s="1" t="s">
        <v>245</v>
      </c>
      <c r="D200" s="18">
        <v>0.2</v>
      </c>
      <c r="E200" s="18">
        <v>0.2</v>
      </c>
      <c r="F200" s="18">
        <v>0.25</v>
      </c>
      <c r="G200" s="18">
        <v>0.25</v>
      </c>
      <c r="H200" s="18">
        <v>0.3</v>
      </c>
      <c r="I200" s="18">
        <v>0.3</v>
      </c>
      <c r="J200" s="18">
        <v>0.3</v>
      </c>
      <c r="K200" s="18">
        <v>0.3</v>
      </c>
      <c r="L200" s="18">
        <v>0.3</v>
      </c>
      <c r="M200" s="18">
        <v>0.3</v>
      </c>
    </row>
    <row r="201" spans="2:14" x14ac:dyDescent="0.2">
      <c r="B201" s="1" t="s">
        <v>246</v>
      </c>
      <c r="C201" s="1" t="s">
        <v>247</v>
      </c>
      <c r="D201" s="18">
        <v>0.3</v>
      </c>
      <c r="E201" s="18">
        <v>0.35</v>
      </c>
      <c r="F201" s="18">
        <v>0.4</v>
      </c>
      <c r="G201" s="18">
        <v>0.45</v>
      </c>
      <c r="H201" s="18">
        <v>0.5</v>
      </c>
      <c r="I201" s="18">
        <v>0.5</v>
      </c>
      <c r="J201" s="18">
        <v>0.5</v>
      </c>
      <c r="K201" s="18">
        <v>0.5</v>
      </c>
      <c r="L201" s="18">
        <v>0.5</v>
      </c>
      <c r="M201" s="18">
        <v>0.5</v>
      </c>
    </row>
    <row r="202" spans="2:14" x14ac:dyDescent="0.2">
      <c r="B202" s="1" t="s">
        <v>248</v>
      </c>
      <c r="C202" s="1" t="s">
        <v>249</v>
      </c>
      <c r="D202" s="18">
        <v>5</v>
      </c>
      <c r="E202" s="18">
        <v>4</v>
      </c>
      <c r="F202" s="18">
        <v>3</v>
      </c>
      <c r="G202" s="18">
        <v>2</v>
      </c>
      <c r="H202" s="18">
        <v>1</v>
      </c>
      <c r="I202" s="18">
        <v>1</v>
      </c>
      <c r="J202" s="18">
        <v>1</v>
      </c>
      <c r="K202" s="18">
        <v>1</v>
      </c>
      <c r="L202" s="18">
        <v>1</v>
      </c>
      <c r="M202" s="18">
        <v>1</v>
      </c>
    </row>
    <row r="204" spans="2:14" x14ac:dyDescent="0.2">
      <c r="B204" s="2" t="s">
        <v>2</v>
      </c>
      <c r="C204" s="2" t="s">
        <v>3</v>
      </c>
      <c r="D204" s="2" t="s">
        <v>17</v>
      </c>
    </row>
    <row r="205" spans="2:14" x14ac:dyDescent="0.2">
      <c r="B205" s="1" t="s">
        <v>250</v>
      </c>
      <c r="C205" s="1" t="s">
        <v>251</v>
      </c>
      <c r="D205" s="12">
        <v>800</v>
      </c>
    </row>
    <row r="206" spans="2:14" x14ac:dyDescent="0.2">
      <c r="B206" s="1" t="s">
        <v>252</v>
      </c>
      <c r="C206" s="1" t="s">
        <v>253</v>
      </c>
      <c r="D206" s="12">
        <v>400</v>
      </c>
    </row>
    <row r="207" spans="2:14" x14ac:dyDescent="0.2">
      <c r="B207" s="1" t="s">
        <v>254</v>
      </c>
      <c r="C207" s="1" t="s">
        <v>255</v>
      </c>
      <c r="D207" s="19">
        <v>5</v>
      </c>
    </row>
  </sheetData>
  <mergeCells count="11">
    <mergeCell ref="B176:N176"/>
    <mergeCell ref="B11:N11"/>
    <mergeCell ref="B24:N24"/>
    <mergeCell ref="B2:N2"/>
    <mergeCell ref="B194:N194"/>
    <mergeCell ref="B90:N90"/>
    <mergeCell ref="B151:N151"/>
    <mergeCell ref="B5:N5"/>
    <mergeCell ref="B60:N60"/>
    <mergeCell ref="B36:N36"/>
    <mergeCell ref="B52:N52"/>
  </mergeCells>
  <dataValidations count="1">
    <dataValidation type="list" allowBlank="1" showInputMessage="1" showErrorMessage="1" sqref="D67:W67" xr:uid="{FD1C518A-EBD1-8C44-A1D5-2C74DA864F6A}">
      <formula1>"amoritinzig,bullet"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66"/>
  <sheetViews>
    <sheetView showGridLines="0" zoomScale="75" workbookViewId="0">
      <selection activeCell="E10" sqref="E10"/>
    </sheetView>
  </sheetViews>
  <sheetFormatPr baseColWidth="10" defaultColWidth="7.33203125" defaultRowHeight="15" x14ac:dyDescent="0.2"/>
  <cols>
    <col min="2" max="2" width="9.33203125" customWidth="1"/>
    <col min="4" max="4" width="6.1640625" customWidth="1"/>
    <col min="6" max="6" width="9.83203125" bestFit="1" customWidth="1"/>
    <col min="7" max="7" width="6" bestFit="1" customWidth="1"/>
    <col min="49" max="49" width="9.33203125" bestFit="1" customWidth="1"/>
  </cols>
  <sheetData>
    <row r="1" spans="1:84" ht="20" customHeight="1" x14ac:dyDescent="0.2">
      <c r="A1" s="90" t="s">
        <v>399</v>
      </c>
      <c r="C1" s="90">
        <v>1</v>
      </c>
      <c r="D1" s="91"/>
      <c r="E1" s="91"/>
      <c r="F1" s="91"/>
      <c r="G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R1" s="90" t="s">
        <v>399</v>
      </c>
      <c r="AT1" s="90">
        <f>C1+1</f>
        <v>2</v>
      </c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</row>
    <row r="2" spans="1:84" ht="20" customHeight="1" x14ac:dyDescent="0.2">
      <c r="A2" s="90"/>
      <c r="C2" s="90"/>
      <c r="D2" s="91"/>
      <c r="E2" s="91"/>
      <c r="F2" s="91"/>
      <c r="G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R2" s="90"/>
      <c r="AT2" s="90"/>
      <c r="AU2" s="91"/>
      <c r="AV2" s="91"/>
      <c r="AW2" s="91"/>
      <c r="AX2" s="91"/>
    </row>
    <row r="3" spans="1:84" ht="20" customHeight="1" x14ac:dyDescent="0.2">
      <c r="A3" s="103" t="s">
        <v>71</v>
      </c>
      <c r="B3" s="104"/>
      <c r="C3" s="105"/>
      <c r="D3" s="106"/>
      <c r="E3" s="91"/>
      <c r="F3" s="93" t="str">
        <f>HLOOKUP(C$1,Input!$D$63:$W$85,G3,0)</f>
        <v>Prodotto 1</v>
      </c>
      <c r="G3" s="91">
        <v>2</v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R3" s="103" t="s">
        <v>71</v>
      </c>
      <c r="AS3" s="104"/>
      <c r="AT3" s="105"/>
      <c r="AU3" s="106"/>
      <c r="AV3" s="91"/>
      <c r="AW3" s="93" t="str">
        <f>HLOOKUP(AT$1,Input!$D$63:$W$85,AX3,0)</f>
        <v>Prodotto 2</v>
      </c>
      <c r="AX3" s="91">
        <v>2</v>
      </c>
    </row>
    <row r="4" spans="1:84" ht="20" customHeight="1" x14ac:dyDescent="0.2">
      <c r="A4" s="107" t="s">
        <v>74</v>
      </c>
      <c r="B4" s="81"/>
      <c r="C4" s="101"/>
      <c r="D4" s="102"/>
      <c r="E4" s="91"/>
      <c r="F4" s="93" t="str">
        <f>HLOOKUP(C$1,Input!$D$63:$W$85,G4,0)</f>
        <v>re</v>
      </c>
      <c r="G4" s="91">
        <f>G3+1</f>
        <v>3</v>
      </c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R4" s="107" t="s">
        <v>74</v>
      </c>
      <c r="AS4" s="81"/>
      <c r="AT4" s="101"/>
      <c r="AU4" s="102"/>
      <c r="AV4" s="91"/>
      <c r="AW4" s="93" t="str">
        <f>HLOOKUP(AT$1,Input!$D$63:$W$85,AX4,0)</f>
        <v>re</v>
      </c>
      <c r="AX4" s="91">
        <f>AX3+1</f>
        <v>3</v>
      </c>
    </row>
    <row r="5" spans="1:84" ht="20" customHeight="1" x14ac:dyDescent="0.2">
      <c r="A5" s="100" t="s">
        <v>79</v>
      </c>
      <c r="B5" s="81"/>
      <c r="C5" s="101"/>
      <c r="D5" s="102"/>
      <c r="E5" s="91"/>
      <c r="F5" s="94">
        <f>HLOOKUP(C$1,Input!$D$63:$W$85,G5,0)</f>
        <v>5.0000000000000001E-3</v>
      </c>
      <c r="G5" s="91">
        <f>G4+1</f>
        <v>4</v>
      </c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R5" s="100" t="s">
        <v>79</v>
      </c>
      <c r="AS5" s="81"/>
      <c r="AT5" s="101"/>
      <c r="AU5" s="102"/>
      <c r="AV5" s="91"/>
      <c r="AW5" s="94">
        <f>HLOOKUP(AT$1,Input!$D$63:$W$85,AX5,0)</f>
        <v>0.01</v>
      </c>
      <c r="AX5" s="91">
        <f>AX4+1</f>
        <v>4</v>
      </c>
    </row>
    <row r="6" spans="1:84" ht="20" customHeight="1" x14ac:dyDescent="0.2">
      <c r="A6" s="100" t="s">
        <v>81</v>
      </c>
      <c r="B6" s="81"/>
      <c r="C6" s="101"/>
      <c r="D6" s="102"/>
      <c r="E6" s="91"/>
      <c r="F6" s="93" t="str">
        <f>HLOOKUP(C$1,Input!$D$63:$W$85,G6,0)</f>
        <v>bullet</v>
      </c>
      <c r="G6" s="91">
        <f>G5+1</f>
        <v>5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R6" s="100" t="s">
        <v>81</v>
      </c>
      <c r="AS6" s="81"/>
      <c r="AT6" s="101"/>
      <c r="AU6" s="102"/>
      <c r="AV6" s="91"/>
      <c r="AW6" s="93" t="str">
        <f>HLOOKUP(AT$1,Input!$D$63:$W$85,AX6,0)</f>
        <v>amortizing</v>
      </c>
      <c r="AX6" s="91">
        <f>AX5+1</f>
        <v>5</v>
      </c>
    </row>
    <row r="7" spans="1:84" ht="20" customHeight="1" x14ac:dyDescent="0.2">
      <c r="A7" s="100" t="s">
        <v>85</v>
      </c>
      <c r="B7" s="81"/>
      <c r="C7" s="101"/>
      <c r="D7" s="102"/>
      <c r="E7" s="91"/>
      <c r="F7" s="95">
        <f>HLOOKUP(C$1,Input!$D$63:$W$85,G7,0)</f>
        <v>4</v>
      </c>
      <c r="G7" s="91">
        <f>G6+1</f>
        <v>6</v>
      </c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R7" s="100" t="s">
        <v>85</v>
      </c>
      <c r="AS7" s="81"/>
      <c r="AT7" s="101"/>
      <c r="AU7" s="102"/>
      <c r="AV7" s="91"/>
      <c r="AW7" s="95">
        <f>HLOOKUP(AT$1,Input!$D$63:$W$85,AX7,0)</f>
        <v>4</v>
      </c>
      <c r="AX7" s="91">
        <f>AX6+1</f>
        <v>6</v>
      </c>
    </row>
    <row r="8" spans="1:84" ht="20" customHeight="1" x14ac:dyDescent="0.2">
      <c r="A8" s="100" t="s">
        <v>87</v>
      </c>
      <c r="B8" s="81"/>
      <c r="C8" s="101"/>
      <c r="D8" s="102"/>
      <c r="E8" s="91"/>
      <c r="F8" s="95">
        <f>HLOOKUP(C$1,Input!$D$63:$W$85,G8,0)</f>
        <v>0</v>
      </c>
      <c r="G8" s="91">
        <f>G7+1</f>
        <v>7</v>
      </c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R8" s="100" t="s">
        <v>87</v>
      </c>
      <c r="AS8" s="81"/>
      <c r="AT8" s="101"/>
      <c r="AU8" s="102"/>
      <c r="AV8" s="91"/>
      <c r="AW8" s="95">
        <f>HLOOKUP(AT$1,Input!$D$63:$W$85,AX8,0)</f>
        <v>0</v>
      </c>
      <c r="AX8" s="91">
        <f>AX7+1</f>
        <v>7</v>
      </c>
    </row>
    <row r="9" spans="1:84" ht="20" customHeight="1" x14ac:dyDescent="0.2">
      <c r="A9" s="100" t="s">
        <v>89</v>
      </c>
      <c r="B9" s="81"/>
      <c r="C9" s="101"/>
      <c r="D9" s="102"/>
      <c r="E9" s="91"/>
      <c r="F9" s="96">
        <f>HLOOKUP(C$1,Input!$D$63:$W$85,G9,0)</f>
        <v>0.7</v>
      </c>
      <c r="G9" s="91">
        <f>G8+1</f>
        <v>8</v>
      </c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R9" s="100" t="s">
        <v>89</v>
      </c>
      <c r="AS9" s="81"/>
      <c r="AT9" s="101"/>
      <c r="AU9" s="102"/>
      <c r="AV9" s="91"/>
      <c r="AW9" s="96">
        <f>HLOOKUP(AT$1,Input!$D$63:$W$85,AX9,0)</f>
        <v>0.65</v>
      </c>
      <c r="AX9" s="91">
        <f>AX8+1</f>
        <v>8</v>
      </c>
    </row>
    <row r="10" spans="1:84" ht="20" customHeight="1" x14ac:dyDescent="0.2">
      <c r="A10" s="100" t="s">
        <v>91</v>
      </c>
      <c r="B10" s="81"/>
      <c r="C10" s="101"/>
      <c r="D10" s="102"/>
      <c r="E10" s="91"/>
      <c r="F10" s="96">
        <f>HLOOKUP(C$1,Input!$D$63:$W$85,G10,0)</f>
        <v>0.5</v>
      </c>
      <c r="G10" s="91">
        <f>G9+1</f>
        <v>9</v>
      </c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R10" s="100" t="s">
        <v>91</v>
      </c>
      <c r="AS10" s="81"/>
      <c r="AT10" s="101"/>
      <c r="AU10" s="102"/>
      <c r="AV10" s="91"/>
      <c r="AW10" s="96">
        <f>HLOOKUP(AT$1,Input!$D$63:$W$85,AX10,0)</f>
        <v>0</v>
      </c>
      <c r="AX10" s="91">
        <f>AX9+1</f>
        <v>9</v>
      </c>
    </row>
    <row r="11" spans="1:84" ht="20" customHeight="1" x14ac:dyDescent="0.2">
      <c r="A11" s="100" t="s">
        <v>93</v>
      </c>
      <c r="B11" s="81"/>
      <c r="C11" s="101"/>
      <c r="D11" s="102"/>
      <c r="E11" s="91"/>
      <c r="F11" s="96">
        <f>HLOOKUP(C$1,Input!$D$63:$W$85,G11,0)</f>
        <v>0.75</v>
      </c>
      <c r="G11" s="91">
        <f>G10+1</f>
        <v>10</v>
      </c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R11" s="100" t="s">
        <v>93</v>
      </c>
      <c r="AS11" s="81"/>
      <c r="AT11" s="101"/>
      <c r="AU11" s="102"/>
      <c r="AV11" s="91"/>
      <c r="AW11" s="96">
        <f>HLOOKUP(AT$1,Input!$D$63:$W$85,AX11,0)</f>
        <v>0.6</v>
      </c>
      <c r="AX11" s="91">
        <f>AX10+1</f>
        <v>10</v>
      </c>
    </row>
    <row r="12" spans="1:84" ht="20" customHeight="1" x14ac:dyDescent="0.2">
      <c r="A12" s="100" t="s">
        <v>95</v>
      </c>
      <c r="B12" s="81"/>
      <c r="C12" s="101"/>
      <c r="D12" s="102"/>
      <c r="E12" s="91"/>
      <c r="F12" s="96">
        <f>HLOOKUP(C$1,Input!$D$63:$W$85,G12,0)</f>
        <v>0.2</v>
      </c>
      <c r="G12" s="91">
        <f>G11+1</f>
        <v>11</v>
      </c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R12" s="100" t="s">
        <v>95</v>
      </c>
      <c r="AS12" s="81"/>
      <c r="AT12" s="101"/>
      <c r="AU12" s="102"/>
      <c r="AV12" s="91"/>
      <c r="AW12" s="96">
        <f>HLOOKUP(AT$1,Input!$D$63:$W$85,AX12,0)</f>
        <v>0.2</v>
      </c>
      <c r="AX12" s="91">
        <f>AX11+1</f>
        <v>11</v>
      </c>
    </row>
    <row r="13" spans="1:84" ht="20" customHeight="1" x14ac:dyDescent="0.2">
      <c r="A13" s="100" t="s">
        <v>97</v>
      </c>
      <c r="B13" s="81"/>
      <c r="C13" s="101"/>
      <c r="D13" s="102"/>
      <c r="E13" s="91"/>
      <c r="F13" s="97">
        <f>HLOOKUP(C$1,Input!$D$63:$W$85,G13,0)</f>
        <v>0.47499999999999998</v>
      </c>
      <c r="G13" s="91">
        <f>G12+1</f>
        <v>12</v>
      </c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R13" s="100" t="s">
        <v>97</v>
      </c>
      <c r="AS13" s="81"/>
      <c r="AT13" s="101"/>
      <c r="AU13" s="102"/>
      <c r="AV13" s="91"/>
      <c r="AW13" s="97">
        <f>HLOOKUP(AT$1,Input!$D$63:$W$85,AX13,0)</f>
        <v>0.6</v>
      </c>
      <c r="AX13" s="91">
        <f>AX12+1</f>
        <v>12</v>
      </c>
    </row>
    <row r="14" spans="1:84" ht="20" customHeight="1" x14ac:dyDescent="0.2">
      <c r="A14" s="100" t="s">
        <v>99</v>
      </c>
      <c r="B14" s="81"/>
      <c r="C14" s="101"/>
      <c r="D14" s="102"/>
      <c r="E14" s="91"/>
      <c r="F14" s="96">
        <f>HLOOKUP(C$1,Input!$D$63:$W$85,G14,0)</f>
        <v>0.05</v>
      </c>
      <c r="G14" s="91">
        <f>G13+1</f>
        <v>13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R14" s="100" t="s">
        <v>99</v>
      </c>
      <c r="AS14" s="81"/>
      <c r="AT14" s="101"/>
      <c r="AU14" s="102"/>
      <c r="AV14" s="91"/>
      <c r="AW14" s="96">
        <f>HLOOKUP(AT$1,Input!$D$63:$W$85,AX14,0)</f>
        <v>0.05</v>
      </c>
      <c r="AX14" s="91">
        <f>AX13+1</f>
        <v>13</v>
      </c>
    </row>
    <row r="15" spans="1:84" ht="20" customHeight="1" x14ac:dyDescent="0.2">
      <c r="A15" s="100" t="s">
        <v>101</v>
      </c>
      <c r="B15" s="81"/>
      <c r="C15" s="101"/>
      <c r="D15" s="102"/>
      <c r="E15" s="91"/>
      <c r="F15" s="96">
        <f>HLOOKUP(C$1,Input!$D$63:$W$85,G15,0)</f>
        <v>0.15</v>
      </c>
      <c r="G15" s="91">
        <f>G14+1</f>
        <v>14</v>
      </c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R15" s="100" t="s">
        <v>101</v>
      </c>
      <c r="AS15" s="81"/>
      <c r="AT15" s="101"/>
      <c r="AU15" s="102"/>
      <c r="AV15" s="91"/>
      <c r="AW15" s="96">
        <f>HLOOKUP(AT$1,Input!$D$63:$W$85,AX15,0)</f>
        <v>0.15</v>
      </c>
      <c r="AX15" s="91">
        <f>AX14+1</f>
        <v>14</v>
      </c>
    </row>
    <row r="16" spans="1:84" ht="20" customHeight="1" x14ac:dyDescent="0.2">
      <c r="A16" s="100" t="s">
        <v>103</v>
      </c>
      <c r="B16" s="81"/>
      <c r="C16" s="101"/>
      <c r="D16" s="102"/>
      <c r="E16" s="91"/>
      <c r="F16" s="96">
        <f>HLOOKUP(C$1,Input!$D$63:$W$85,G16,0)</f>
        <v>0.05</v>
      </c>
      <c r="G16" s="91">
        <f>G15+1</f>
        <v>15</v>
      </c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R16" s="100" t="s">
        <v>103</v>
      </c>
      <c r="AS16" s="81"/>
      <c r="AT16" s="101"/>
      <c r="AU16" s="102"/>
      <c r="AV16" s="91"/>
      <c r="AW16" s="96">
        <f>HLOOKUP(AT$1,Input!$D$63:$W$85,AX16,0)</f>
        <v>0.05</v>
      </c>
      <c r="AX16" s="91">
        <f>AX15+1</f>
        <v>15</v>
      </c>
    </row>
    <row r="17" spans="1:84" ht="20" customHeight="1" x14ac:dyDescent="0.2">
      <c r="A17" s="100" t="s">
        <v>105</v>
      </c>
      <c r="B17" s="81"/>
      <c r="C17" s="101"/>
      <c r="D17" s="102"/>
      <c r="E17" s="91"/>
      <c r="F17" s="98">
        <f>HLOOKUP(C$1,Input!$D$63:$W$85,G17,0)</f>
        <v>0.08</v>
      </c>
      <c r="G17" s="91">
        <f>G16+1</f>
        <v>16</v>
      </c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R17" s="100" t="s">
        <v>105</v>
      </c>
      <c r="AS17" s="81"/>
      <c r="AT17" s="101"/>
      <c r="AU17" s="102"/>
      <c r="AV17" s="91"/>
      <c r="AW17" s="98">
        <f>HLOOKUP(AT$1,Input!$D$63:$W$85,AX17,0)</f>
        <v>0.08</v>
      </c>
      <c r="AX17" s="91">
        <f>AX16+1</f>
        <v>16</v>
      </c>
    </row>
    <row r="18" spans="1:84" ht="20" customHeight="1" x14ac:dyDescent="0.2">
      <c r="A18" s="100" t="s">
        <v>107</v>
      </c>
      <c r="B18" s="81"/>
      <c r="C18" s="101"/>
      <c r="D18" s="102"/>
      <c r="E18" s="91"/>
      <c r="F18" s="98">
        <f>HLOOKUP(C$1,Input!$D$63:$W$85,G18,0)</f>
        <v>0.01</v>
      </c>
      <c r="G18" s="91">
        <f>G17+1</f>
        <v>17</v>
      </c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R18" s="100" t="s">
        <v>107</v>
      </c>
      <c r="AS18" s="81"/>
      <c r="AT18" s="101"/>
      <c r="AU18" s="102"/>
      <c r="AV18" s="91"/>
      <c r="AW18" s="98">
        <f>HLOOKUP(AT$1,Input!$D$63:$W$85,AX18,0)</f>
        <v>0.01</v>
      </c>
      <c r="AX18" s="91">
        <f>AX17+1</f>
        <v>17</v>
      </c>
    </row>
    <row r="19" spans="1:84" ht="20" customHeight="1" x14ac:dyDescent="0.2">
      <c r="A19" s="100" t="s">
        <v>109</v>
      </c>
      <c r="B19" s="81"/>
      <c r="C19" s="101"/>
      <c r="D19" s="102"/>
      <c r="E19" s="91"/>
      <c r="F19" s="95">
        <f>HLOOKUP(C$1,Input!$D$63:$W$85,G19,0)</f>
        <v>12</v>
      </c>
      <c r="G19" s="91">
        <f>G18+1</f>
        <v>18</v>
      </c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R19" s="100" t="s">
        <v>109</v>
      </c>
      <c r="AS19" s="81"/>
      <c r="AT19" s="101"/>
      <c r="AU19" s="102"/>
      <c r="AV19" s="91"/>
      <c r="AW19" s="95">
        <f>HLOOKUP(AT$1,Input!$D$63:$W$85,AX19,0)</f>
        <v>12</v>
      </c>
      <c r="AX19" s="91">
        <f>AX18+1</f>
        <v>18</v>
      </c>
    </row>
    <row r="20" spans="1:84" ht="20" customHeight="1" x14ac:dyDescent="0.2">
      <c r="A20" s="100" t="s">
        <v>111</v>
      </c>
      <c r="B20" s="81"/>
      <c r="C20" s="101"/>
      <c r="D20" s="102"/>
      <c r="E20" s="91"/>
      <c r="F20" s="95">
        <f>HLOOKUP(C$1,Input!$D$63:$W$85,G20,0)</f>
        <v>8</v>
      </c>
      <c r="G20" s="91">
        <f>G19+1</f>
        <v>19</v>
      </c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R20" s="100" t="s">
        <v>111</v>
      </c>
      <c r="AS20" s="81"/>
      <c r="AT20" s="101"/>
      <c r="AU20" s="102"/>
      <c r="AV20" s="91"/>
      <c r="AW20" s="95">
        <f>HLOOKUP(AT$1,Input!$D$63:$W$85,AX20,0)</f>
        <v>8</v>
      </c>
      <c r="AX20" s="91">
        <f>AX19+1</f>
        <v>19</v>
      </c>
    </row>
    <row r="21" spans="1:84" ht="20" customHeight="1" x14ac:dyDescent="0.2">
      <c r="A21" s="100" t="s">
        <v>113</v>
      </c>
      <c r="B21" s="81"/>
      <c r="C21" s="101"/>
      <c r="D21" s="102"/>
      <c r="E21" s="91"/>
      <c r="F21" s="95">
        <f>HLOOKUP(C$1,Input!$D$63:$W$85,G21,0)</f>
        <v>4</v>
      </c>
      <c r="G21" s="91">
        <f>G20+1</f>
        <v>20</v>
      </c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R21" s="100" t="s">
        <v>113</v>
      </c>
      <c r="AS21" s="81"/>
      <c r="AT21" s="101"/>
      <c r="AU21" s="102"/>
      <c r="AV21" s="91"/>
      <c r="AW21" s="95">
        <f>HLOOKUP(AT$1,Input!$D$63:$W$85,AX21,0)</f>
        <v>4</v>
      </c>
      <c r="AX21" s="91">
        <f>AX20+1</f>
        <v>20</v>
      </c>
    </row>
    <row r="22" spans="1:84" ht="20" customHeight="1" x14ac:dyDescent="0.2">
      <c r="A22" s="100" t="s">
        <v>115</v>
      </c>
      <c r="B22" s="81"/>
      <c r="C22" s="101"/>
      <c r="D22" s="102"/>
      <c r="E22" s="91"/>
      <c r="F22" s="99">
        <f>HLOOKUP(C$1,Input!$D$63:$W$85,G22,0)</f>
        <v>0.58947368421052626</v>
      </c>
      <c r="G22" s="91">
        <f>G21+1</f>
        <v>21</v>
      </c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R22" s="100" t="s">
        <v>115</v>
      </c>
      <c r="AS22" s="81"/>
      <c r="AT22" s="101"/>
      <c r="AU22" s="102"/>
      <c r="AV22" s="91"/>
      <c r="AW22" s="99">
        <f>HLOOKUP(AT$1,Input!$D$63:$W$85,AX22,0)</f>
        <v>0.8</v>
      </c>
      <c r="AX22" s="91">
        <f>AX21+1</f>
        <v>21</v>
      </c>
    </row>
    <row r="23" spans="1:84" ht="20" customHeight="1" x14ac:dyDescent="0.2">
      <c r="A23" s="103" t="s">
        <v>117</v>
      </c>
      <c r="B23" s="104"/>
      <c r="C23" s="105"/>
      <c r="D23" s="106"/>
      <c r="E23" s="91"/>
      <c r="F23" s="99">
        <f>HLOOKUP(C$1,Input!$D$63:$W$85,G23,0)</f>
        <v>0.5</v>
      </c>
      <c r="G23" s="91">
        <f>G22+1</f>
        <v>22</v>
      </c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R23" s="103" t="s">
        <v>117</v>
      </c>
      <c r="AS23" s="104"/>
      <c r="AT23" s="105"/>
      <c r="AU23" s="106"/>
      <c r="AV23" s="91"/>
      <c r="AW23" s="99">
        <f>HLOOKUP(AT$1,Input!$D$63:$W$85,AX23,0)</f>
        <v>0</v>
      </c>
      <c r="AX23" s="91">
        <f>AX22+1</f>
        <v>22</v>
      </c>
    </row>
    <row r="24" spans="1:84" x14ac:dyDescent="0.2">
      <c r="A24" s="107" t="s">
        <v>119</v>
      </c>
      <c r="B24" s="81"/>
      <c r="C24" s="81"/>
      <c r="D24" s="82"/>
      <c r="F24" s="97">
        <f>HLOOKUP(C$1,Input!$D$63:$W$85,G24,0)</f>
        <v>0.43407202216066487</v>
      </c>
      <c r="G24" s="91">
        <f>G23+1</f>
        <v>23</v>
      </c>
      <c r="AR24" s="107" t="s">
        <v>119</v>
      </c>
      <c r="AS24" s="81"/>
      <c r="AT24" s="81"/>
      <c r="AU24" s="82"/>
      <c r="AW24" s="97">
        <f>HLOOKUP(AT$1,Input!$D$63:$W$85,AX24,0)</f>
        <v>0.19999999999999996</v>
      </c>
      <c r="AX24" s="91">
        <f>AX23+1</f>
        <v>23</v>
      </c>
    </row>
    <row r="25" spans="1:84" x14ac:dyDescent="0.2">
      <c r="B25" s="92"/>
    </row>
    <row r="26" spans="1:84" x14ac:dyDescent="0.2">
      <c r="B26" s="89" t="s">
        <v>256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S26" s="89" t="s">
        <v>256</v>
      </c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</row>
    <row r="28" spans="1:84" x14ac:dyDescent="0.2">
      <c r="A28" s="76" t="s">
        <v>257</v>
      </c>
      <c r="B28" s="88" t="s">
        <v>258</v>
      </c>
      <c r="C28" s="84"/>
      <c r="D28" s="84"/>
      <c r="E28" s="85"/>
      <c r="F28" s="88" t="s">
        <v>259</v>
      </c>
      <c r="G28" s="84"/>
      <c r="H28" s="84"/>
      <c r="I28" s="85"/>
      <c r="J28" s="88" t="s">
        <v>260</v>
      </c>
      <c r="K28" s="84"/>
      <c r="L28" s="84"/>
      <c r="M28" s="85"/>
      <c r="N28" s="88" t="s">
        <v>261</v>
      </c>
      <c r="O28" s="84"/>
      <c r="P28" s="84"/>
      <c r="Q28" s="85"/>
      <c r="R28" s="88" t="s">
        <v>262</v>
      </c>
      <c r="S28" s="84"/>
      <c r="T28" s="84"/>
      <c r="U28" s="85"/>
      <c r="V28" s="88" t="s">
        <v>263</v>
      </c>
      <c r="W28" s="84"/>
      <c r="X28" s="84"/>
      <c r="Y28" s="85"/>
      <c r="Z28" s="88" t="s">
        <v>264</v>
      </c>
      <c r="AA28" s="84"/>
      <c r="AB28" s="84"/>
      <c r="AC28" s="85"/>
      <c r="AD28" s="88" t="s">
        <v>265</v>
      </c>
      <c r="AE28" s="84"/>
      <c r="AF28" s="84"/>
      <c r="AG28" s="85"/>
      <c r="AH28" s="88" t="s">
        <v>266</v>
      </c>
      <c r="AI28" s="84"/>
      <c r="AJ28" s="84"/>
      <c r="AK28" s="85"/>
      <c r="AL28" s="88" t="s">
        <v>267</v>
      </c>
      <c r="AM28" s="84"/>
      <c r="AN28" s="84"/>
      <c r="AO28" s="85"/>
      <c r="AR28" s="76" t="s">
        <v>257</v>
      </c>
      <c r="AS28" s="88" t="s">
        <v>258</v>
      </c>
      <c r="AT28" s="84"/>
      <c r="AU28" s="84"/>
      <c r="AV28" s="85"/>
      <c r="AW28" s="88" t="s">
        <v>259</v>
      </c>
      <c r="AX28" s="84"/>
      <c r="AY28" s="84"/>
      <c r="AZ28" s="85"/>
      <c r="BA28" s="88" t="s">
        <v>260</v>
      </c>
      <c r="BB28" s="84"/>
      <c r="BC28" s="84"/>
      <c r="BD28" s="85"/>
      <c r="BE28" s="88" t="s">
        <v>261</v>
      </c>
      <c r="BF28" s="84"/>
      <c r="BG28" s="84"/>
      <c r="BH28" s="85"/>
      <c r="BI28" s="88" t="s">
        <v>262</v>
      </c>
      <c r="BJ28" s="84"/>
      <c r="BK28" s="84"/>
      <c r="BL28" s="85"/>
      <c r="BM28" s="88" t="s">
        <v>263</v>
      </c>
      <c r="BN28" s="84"/>
      <c r="BO28" s="84"/>
      <c r="BP28" s="85"/>
      <c r="BQ28" s="88" t="s">
        <v>264</v>
      </c>
      <c r="BR28" s="84"/>
      <c r="BS28" s="84"/>
      <c r="BT28" s="85"/>
      <c r="BU28" s="88" t="s">
        <v>265</v>
      </c>
      <c r="BV28" s="84"/>
      <c r="BW28" s="84"/>
      <c r="BX28" s="85"/>
      <c r="BY28" s="88" t="s">
        <v>266</v>
      </c>
      <c r="BZ28" s="84"/>
      <c r="CA28" s="84"/>
      <c r="CB28" s="85"/>
      <c r="CC28" s="88" t="s">
        <v>267</v>
      </c>
      <c r="CD28" s="84"/>
      <c r="CE28" s="84"/>
      <c r="CF28" s="85"/>
    </row>
    <row r="29" spans="1:84" x14ac:dyDescent="0.2">
      <c r="A29" s="77" t="s">
        <v>402</v>
      </c>
      <c r="B29" s="77">
        <v>1</v>
      </c>
      <c r="C29" s="77">
        <f>B29+1</f>
        <v>2</v>
      </c>
      <c r="D29" s="77">
        <f>C29+1</f>
        <v>3</v>
      </c>
      <c r="E29" s="77">
        <f>D29+1</f>
        <v>4</v>
      </c>
      <c r="F29" s="77">
        <f>B29</f>
        <v>1</v>
      </c>
      <c r="G29" s="77">
        <f>C29</f>
        <v>2</v>
      </c>
      <c r="H29" s="77">
        <f>D29</f>
        <v>3</v>
      </c>
      <c r="I29" s="77">
        <f>E29</f>
        <v>4</v>
      </c>
      <c r="J29" s="77">
        <f>F29</f>
        <v>1</v>
      </c>
      <c r="K29" s="77">
        <f>G29</f>
        <v>2</v>
      </c>
      <c r="L29" s="77">
        <f>H29</f>
        <v>3</v>
      </c>
      <c r="M29" s="77">
        <f>I29</f>
        <v>4</v>
      </c>
      <c r="N29" s="77">
        <f t="shared" ref="N29:AO29" si="0">J29</f>
        <v>1</v>
      </c>
      <c r="O29" s="77">
        <f t="shared" si="0"/>
        <v>2</v>
      </c>
      <c r="P29" s="77">
        <f t="shared" si="0"/>
        <v>3</v>
      </c>
      <c r="Q29" s="77">
        <f t="shared" si="0"/>
        <v>4</v>
      </c>
      <c r="R29" s="77">
        <f t="shared" si="0"/>
        <v>1</v>
      </c>
      <c r="S29" s="77">
        <f t="shared" si="0"/>
        <v>2</v>
      </c>
      <c r="T29" s="77">
        <f t="shared" si="0"/>
        <v>3</v>
      </c>
      <c r="U29" s="77">
        <f t="shared" si="0"/>
        <v>4</v>
      </c>
      <c r="V29" s="77">
        <f t="shared" si="0"/>
        <v>1</v>
      </c>
      <c r="W29" s="77">
        <f t="shared" si="0"/>
        <v>2</v>
      </c>
      <c r="X29" s="77">
        <f t="shared" si="0"/>
        <v>3</v>
      </c>
      <c r="Y29" s="77">
        <f t="shared" si="0"/>
        <v>4</v>
      </c>
      <c r="Z29" s="77">
        <f t="shared" si="0"/>
        <v>1</v>
      </c>
      <c r="AA29" s="77">
        <f t="shared" si="0"/>
        <v>2</v>
      </c>
      <c r="AB29" s="77">
        <f t="shared" si="0"/>
        <v>3</v>
      </c>
      <c r="AC29" s="77">
        <f t="shared" si="0"/>
        <v>4</v>
      </c>
      <c r="AD29" s="77">
        <f t="shared" si="0"/>
        <v>1</v>
      </c>
      <c r="AE29" s="77">
        <f t="shared" si="0"/>
        <v>2</v>
      </c>
      <c r="AF29" s="77">
        <f t="shared" si="0"/>
        <v>3</v>
      </c>
      <c r="AG29" s="77">
        <f t="shared" si="0"/>
        <v>4</v>
      </c>
      <c r="AH29" s="77">
        <f t="shared" si="0"/>
        <v>1</v>
      </c>
      <c r="AI29" s="77">
        <f t="shared" si="0"/>
        <v>2</v>
      </c>
      <c r="AJ29" s="77">
        <f t="shared" si="0"/>
        <v>3</v>
      </c>
      <c r="AK29" s="77">
        <f t="shared" si="0"/>
        <v>4</v>
      </c>
      <c r="AL29" s="77">
        <f t="shared" si="0"/>
        <v>1</v>
      </c>
      <c r="AM29" s="77">
        <f t="shared" si="0"/>
        <v>2</v>
      </c>
      <c r="AN29" s="77">
        <f t="shared" si="0"/>
        <v>3</v>
      </c>
      <c r="AO29" s="77">
        <f t="shared" si="0"/>
        <v>4</v>
      </c>
      <c r="AR29" s="77" t="s">
        <v>268</v>
      </c>
      <c r="AS29" s="77" t="s">
        <v>269</v>
      </c>
      <c r="AT29" s="77" t="s">
        <v>270</v>
      </c>
      <c r="AU29" s="77" t="s">
        <v>271</v>
      </c>
      <c r="AV29" s="77" t="s">
        <v>272</v>
      </c>
      <c r="AW29" s="77" t="s">
        <v>269</v>
      </c>
      <c r="AX29" s="77" t="s">
        <v>270</v>
      </c>
      <c r="AY29" s="77" t="s">
        <v>271</v>
      </c>
      <c r="AZ29" s="77" t="s">
        <v>272</v>
      </c>
      <c r="BA29" s="77" t="s">
        <v>269</v>
      </c>
      <c r="BB29" s="77" t="s">
        <v>270</v>
      </c>
      <c r="BC29" s="77" t="s">
        <v>271</v>
      </c>
      <c r="BD29" s="77" t="s">
        <v>272</v>
      </c>
      <c r="BE29" s="77" t="s">
        <v>269</v>
      </c>
      <c r="BF29" s="77" t="s">
        <v>270</v>
      </c>
      <c r="BG29" s="77" t="s">
        <v>271</v>
      </c>
      <c r="BH29" s="77" t="s">
        <v>272</v>
      </c>
      <c r="BI29" s="77" t="s">
        <v>269</v>
      </c>
      <c r="BJ29" s="77" t="s">
        <v>270</v>
      </c>
      <c r="BK29" s="77" t="s">
        <v>271</v>
      </c>
      <c r="BL29" s="77" t="s">
        <v>272</v>
      </c>
      <c r="BM29" s="77" t="s">
        <v>269</v>
      </c>
      <c r="BN29" s="77" t="s">
        <v>270</v>
      </c>
      <c r="BO29" s="77" t="s">
        <v>271</v>
      </c>
      <c r="BP29" s="77" t="s">
        <v>272</v>
      </c>
      <c r="BQ29" s="77" t="s">
        <v>269</v>
      </c>
      <c r="BR29" s="77" t="s">
        <v>270</v>
      </c>
      <c r="BS29" s="77" t="s">
        <v>271</v>
      </c>
      <c r="BT29" s="77" t="s">
        <v>272</v>
      </c>
      <c r="BU29" s="77" t="s">
        <v>269</v>
      </c>
      <c r="BV29" s="77" t="s">
        <v>270</v>
      </c>
      <c r="BW29" s="77" t="s">
        <v>271</v>
      </c>
      <c r="BX29" s="77" t="s">
        <v>272</v>
      </c>
      <c r="BY29" s="77" t="s">
        <v>269</v>
      </c>
      <c r="BZ29" s="77" t="s">
        <v>270</v>
      </c>
      <c r="CA29" s="77" t="s">
        <v>271</v>
      </c>
      <c r="CB29" s="77" t="s">
        <v>272</v>
      </c>
      <c r="CC29" s="77" t="s">
        <v>269</v>
      </c>
      <c r="CD29" s="77" t="s">
        <v>270</v>
      </c>
      <c r="CE29" s="77" t="s">
        <v>271</v>
      </c>
      <c r="CF29" s="77" t="s">
        <v>272</v>
      </c>
    </row>
    <row r="30" spans="1:84" x14ac:dyDescent="0.2">
      <c r="A30" s="77" t="s">
        <v>403</v>
      </c>
      <c r="B30" s="77">
        <v>1</v>
      </c>
      <c r="C30" s="77">
        <f>B30+1</f>
        <v>2</v>
      </c>
      <c r="D30" s="77">
        <f t="shared" ref="D30:AO30" si="1">C30+1</f>
        <v>3</v>
      </c>
      <c r="E30" s="77">
        <f t="shared" si="1"/>
        <v>4</v>
      </c>
      <c r="F30" s="77">
        <f t="shared" si="1"/>
        <v>5</v>
      </c>
      <c r="G30" s="77">
        <f t="shared" si="1"/>
        <v>6</v>
      </c>
      <c r="H30" s="77">
        <f t="shared" si="1"/>
        <v>7</v>
      </c>
      <c r="I30" s="77">
        <f t="shared" si="1"/>
        <v>8</v>
      </c>
      <c r="J30" s="77">
        <f t="shared" si="1"/>
        <v>9</v>
      </c>
      <c r="K30" s="77">
        <f t="shared" si="1"/>
        <v>10</v>
      </c>
      <c r="L30" s="77">
        <f t="shared" si="1"/>
        <v>11</v>
      </c>
      <c r="M30" s="77">
        <f t="shared" si="1"/>
        <v>12</v>
      </c>
      <c r="N30" s="77">
        <f t="shared" si="1"/>
        <v>13</v>
      </c>
      <c r="O30" s="77">
        <f t="shared" si="1"/>
        <v>14</v>
      </c>
      <c r="P30" s="77">
        <f t="shared" si="1"/>
        <v>15</v>
      </c>
      <c r="Q30" s="77">
        <f t="shared" si="1"/>
        <v>16</v>
      </c>
      <c r="R30" s="77">
        <f t="shared" si="1"/>
        <v>17</v>
      </c>
      <c r="S30" s="77">
        <f t="shared" si="1"/>
        <v>18</v>
      </c>
      <c r="T30" s="77">
        <f t="shared" si="1"/>
        <v>19</v>
      </c>
      <c r="U30" s="77">
        <f t="shared" si="1"/>
        <v>20</v>
      </c>
      <c r="V30" s="77">
        <f t="shared" si="1"/>
        <v>21</v>
      </c>
      <c r="W30" s="77">
        <f t="shared" si="1"/>
        <v>22</v>
      </c>
      <c r="X30" s="77">
        <f t="shared" si="1"/>
        <v>23</v>
      </c>
      <c r="Y30" s="77">
        <f t="shared" si="1"/>
        <v>24</v>
      </c>
      <c r="Z30" s="77">
        <f t="shared" si="1"/>
        <v>25</v>
      </c>
      <c r="AA30" s="77">
        <f t="shared" si="1"/>
        <v>26</v>
      </c>
      <c r="AB30" s="77">
        <f t="shared" si="1"/>
        <v>27</v>
      </c>
      <c r="AC30" s="77">
        <f t="shared" si="1"/>
        <v>28</v>
      </c>
      <c r="AD30" s="77">
        <f t="shared" si="1"/>
        <v>29</v>
      </c>
      <c r="AE30" s="77">
        <f t="shared" si="1"/>
        <v>30</v>
      </c>
      <c r="AF30" s="77">
        <f t="shared" si="1"/>
        <v>31</v>
      </c>
      <c r="AG30" s="77">
        <f t="shared" si="1"/>
        <v>32</v>
      </c>
      <c r="AH30" s="77">
        <f t="shared" si="1"/>
        <v>33</v>
      </c>
      <c r="AI30" s="77">
        <f t="shared" si="1"/>
        <v>34</v>
      </c>
      <c r="AJ30" s="77">
        <f t="shared" si="1"/>
        <v>35</v>
      </c>
      <c r="AK30" s="77">
        <f t="shared" si="1"/>
        <v>36</v>
      </c>
      <c r="AL30" s="77">
        <f t="shared" si="1"/>
        <v>37</v>
      </c>
      <c r="AM30" s="77">
        <f t="shared" si="1"/>
        <v>38</v>
      </c>
      <c r="AN30" s="77">
        <f t="shared" si="1"/>
        <v>39</v>
      </c>
      <c r="AO30" s="77">
        <f t="shared" si="1"/>
        <v>40</v>
      </c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</row>
    <row r="31" spans="1:84" x14ac:dyDescent="0.2">
      <c r="A31" s="78">
        <v>1</v>
      </c>
      <c r="B31" s="80">
        <f>Input!D55*Input!D58*Input!D66</f>
        <v>0.125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R31" s="78">
        <v>1</v>
      </c>
      <c r="AS31" s="79">
        <f>Input!D55*Input!D58*Input!E66</f>
        <v>0.25</v>
      </c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</row>
    <row r="32" spans="1:84" x14ac:dyDescent="0.2">
      <c r="A32" s="78">
        <v>2</v>
      </c>
      <c r="B32" s="80"/>
      <c r="C32" s="80">
        <f>Input!D55*Input!E58*Input!D66</f>
        <v>0.125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R32" s="78">
        <v>2</v>
      </c>
      <c r="AS32" s="79"/>
      <c r="AT32" s="79">
        <f>Input!D55*Input!E58*Input!E66</f>
        <v>0.25</v>
      </c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</row>
    <row r="33" spans="1:84" x14ac:dyDescent="0.2">
      <c r="A33" s="78">
        <v>3</v>
      </c>
      <c r="B33" s="80"/>
      <c r="C33" s="80"/>
      <c r="D33" s="80">
        <f>Input!D55*Input!F58*Input!D66</f>
        <v>0.125</v>
      </c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R33" s="78">
        <v>3</v>
      </c>
      <c r="AS33" s="79"/>
      <c r="AT33" s="79"/>
      <c r="AU33" s="79">
        <f>Input!D55*Input!F58*Input!E66</f>
        <v>0.25</v>
      </c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</row>
    <row r="34" spans="1:84" x14ac:dyDescent="0.2">
      <c r="A34" s="78">
        <v>4</v>
      </c>
      <c r="B34" s="80"/>
      <c r="C34" s="80"/>
      <c r="D34" s="80"/>
      <c r="E34" s="80">
        <f>Input!D55*Input!G58*Input!D66</f>
        <v>0.125</v>
      </c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R34" s="78">
        <v>4</v>
      </c>
      <c r="AS34" s="79"/>
      <c r="AT34" s="79"/>
      <c r="AU34" s="79"/>
      <c r="AV34" s="79">
        <f>Input!D55*Input!G58*Input!E66</f>
        <v>0.25</v>
      </c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</row>
    <row r="35" spans="1:84" x14ac:dyDescent="0.2">
      <c r="A35" s="78">
        <v>5</v>
      </c>
      <c r="B35" s="80"/>
      <c r="C35" s="80"/>
      <c r="D35" s="80"/>
      <c r="E35" s="80"/>
      <c r="F35" s="80">
        <f>Input!E55*Input!D58*Input!D66</f>
        <v>0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R35" s="78">
        <v>5</v>
      </c>
      <c r="AS35" s="79"/>
      <c r="AT35" s="79"/>
      <c r="AU35" s="79"/>
      <c r="AV35" s="79"/>
      <c r="AW35" s="79">
        <f>Input!E55*Input!D58*Input!E66</f>
        <v>0</v>
      </c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</row>
    <row r="36" spans="1:84" x14ac:dyDescent="0.2">
      <c r="A36" s="78">
        <v>6</v>
      </c>
      <c r="B36" s="80"/>
      <c r="C36" s="80"/>
      <c r="D36" s="80"/>
      <c r="E36" s="80"/>
      <c r="F36" s="80"/>
      <c r="G36" s="80">
        <f>Input!E55*Input!E58*Input!D66</f>
        <v>0</v>
      </c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R36" s="78">
        <v>6</v>
      </c>
      <c r="AS36" s="79"/>
      <c r="AT36" s="79"/>
      <c r="AU36" s="79"/>
      <c r="AV36" s="79"/>
      <c r="AW36" s="79"/>
      <c r="AX36" s="79">
        <f>Input!E55*Input!E58*Input!E66</f>
        <v>0</v>
      </c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</row>
    <row r="37" spans="1:84" x14ac:dyDescent="0.2">
      <c r="A37" s="78">
        <v>7</v>
      </c>
      <c r="B37" s="80"/>
      <c r="C37" s="80"/>
      <c r="D37" s="80"/>
      <c r="E37" s="80"/>
      <c r="F37" s="80"/>
      <c r="G37" s="80"/>
      <c r="H37" s="80">
        <f>Input!E55*Input!F58*Input!D66</f>
        <v>0</v>
      </c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R37" s="78">
        <v>7</v>
      </c>
      <c r="AS37" s="79"/>
      <c r="AT37" s="79"/>
      <c r="AU37" s="79"/>
      <c r="AV37" s="79"/>
      <c r="AW37" s="79"/>
      <c r="AX37" s="79"/>
      <c r="AY37" s="79">
        <f>Input!E55*Input!F58*Input!E66</f>
        <v>0</v>
      </c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</row>
    <row r="38" spans="1:84" x14ac:dyDescent="0.2">
      <c r="A38" s="78">
        <v>8</v>
      </c>
      <c r="B38" s="80"/>
      <c r="C38" s="80"/>
      <c r="D38" s="80"/>
      <c r="E38" s="80"/>
      <c r="F38" s="80"/>
      <c r="G38" s="80"/>
      <c r="H38" s="80"/>
      <c r="I38" s="80">
        <f>Input!E55*Input!G58*Input!D66</f>
        <v>0</v>
      </c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R38" s="78">
        <v>8</v>
      </c>
      <c r="AS38" s="79"/>
      <c r="AT38" s="79"/>
      <c r="AU38" s="79"/>
      <c r="AV38" s="79"/>
      <c r="AW38" s="79"/>
      <c r="AX38" s="79"/>
      <c r="AY38" s="79"/>
      <c r="AZ38" s="79">
        <f>Input!E55*Input!G58*Input!E66</f>
        <v>0</v>
      </c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</row>
    <row r="39" spans="1:84" x14ac:dyDescent="0.2">
      <c r="A39" s="78">
        <v>9</v>
      </c>
      <c r="B39" s="80"/>
      <c r="C39" s="80"/>
      <c r="D39" s="80"/>
      <c r="E39" s="80"/>
      <c r="F39" s="80"/>
      <c r="G39" s="80"/>
      <c r="H39" s="80"/>
      <c r="I39" s="80"/>
      <c r="J39" s="80">
        <f>Input!F55*Input!D58*Input!D66</f>
        <v>0.125</v>
      </c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R39" s="78">
        <v>9</v>
      </c>
      <c r="AS39" s="79"/>
      <c r="AT39" s="79"/>
      <c r="AU39" s="79"/>
      <c r="AV39" s="79"/>
      <c r="AW39" s="79"/>
      <c r="AX39" s="79"/>
      <c r="AY39" s="79"/>
      <c r="AZ39" s="79"/>
      <c r="BA39" s="79">
        <f>Input!F55*Input!D58*Input!E66</f>
        <v>0.25</v>
      </c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</row>
    <row r="40" spans="1:84" x14ac:dyDescent="0.2">
      <c r="A40" s="78">
        <v>10</v>
      </c>
      <c r="B40" s="80"/>
      <c r="C40" s="80"/>
      <c r="D40" s="80"/>
      <c r="E40" s="80"/>
      <c r="F40" s="80"/>
      <c r="G40" s="80"/>
      <c r="H40" s="80"/>
      <c r="I40" s="80"/>
      <c r="J40" s="80"/>
      <c r="K40" s="80">
        <f>Input!F55*Input!E58*Input!D66</f>
        <v>0.125</v>
      </c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R40" s="78">
        <v>10</v>
      </c>
      <c r="AS40" s="79"/>
      <c r="AT40" s="79"/>
      <c r="AU40" s="79"/>
      <c r="AV40" s="79"/>
      <c r="AW40" s="79"/>
      <c r="AX40" s="79"/>
      <c r="AY40" s="79"/>
      <c r="AZ40" s="79"/>
      <c r="BA40" s="79"/>
      <c r="BB40" s="79">
        <f>Input!F55*Input!E58*Input!E66</f>
        <v>0.25</v>
      </c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</row>
    <row r="41" spans="1:84" x14ac:dyDescent="0.2">
      <c r="A41" s="78">
        <v>11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>
        <f>Input!F55*Input!F58*Input!D66</f>
        <v>0.125</v>
      </c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R41" s="78">
        <v>11</v>
      </c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>
        <f>Input!F55*Input!F58*Input!E66</f>
        <v>0.25</v>
      </c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</row>
    <row r="42" spans="1:84" x14ac:dyDescent="0.2">
      <c r="A42" s="78">
        <v>12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>
        <f>Input!F55*Input!G58*Input!D66</f>
        <v>0.125</v>
      </c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R42" s="78">
        <v>12</v>
      </c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>
        <f>Input!F55*Input!G58*Input!E66</f>
        <v>0.25</v>
      </c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</row>
    <row r="43" spans="1:84" x14ac:dyDescent="0.2">
      <c r="A43" s="78">
        <v>13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>
        <f>Input!G55*Input!D58*Input!D66</f>
        <v>0.125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R43" s="78">
        <v>13</v>
      </c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>
        <f>Input!G55*Input!D58*Input!E66</f>
        <v>0.25</v>
      </c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</row>
    <row r="44" spans="1:84" x14ac:dyDescent="0.2">
      <c r="A44" s="78">
        <v>14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>
        <f>Input!G55*Input!E58*Input!D66</f>
        <v>0.125</v>
      </c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R44" s="78">
        <v>14</v>
      </c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>
        <f>Input!G55*Input!E58*Input!E66</f>
        <v>0.25</v>
      </c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</row>
    <row r="45" spans="1:84" x14ac:dyDescent="0.2">
      <c r="A45" s="78">
        <v>15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>
        <f>Input!G55*Input!F58*Input!D66</f>
        <v>0.125</v>
      </c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R45" s="78">
        <v>15</v>
      </c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>
        <f>Input!G55*Input!F58*Input!E66</f>
        <v>0.25</v>
      </c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</row>
    <row r="46" spans="1:84" x14ac:dyDescent="0.2">
      <c r="A46" s="78">
        <v>16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>
        <f>Input!G55*Input!G58*Input!D66</f>
        <v>0.125</v>
      </c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R46" s="78">
        <v>16</v>
      </c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>
        <f>Input!G55*Input!G58*Input!E66</f>
        <v>0.25</v>
      </c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/>
    </row>
    <row r="47" spans="1:84" x14ac:dyDescent="0.2">
      <c r="A47" s="78">
        <v>17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>
        <f>Input!H55*Input!D58*Input!D66</f>
        <v>0.125</v>
      </c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R47" s="78">
        <v>17</v>
      </c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>
        <f>Input!H55*Input!D58*Input!E66</f>
        <v>0.25</v>
      </c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</row>
    <row r="48" spans="1:84" x14ac:dyDescent="0.2">
      <c r="A48" s="78">
        <v>18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>
        <f>Input!H55*Input!E58*Input!D66</f>
        <v>0.125</v>
      </c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R48" s="78">
        <v>18</v>
      </c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>
        <f>Input!H55*Input!E58*Input!E66</f>
        <v>0.25</v>
      </c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</row>
    <row r="49" spans="1:84" x14ac:dyDescent="0.2">
      <c r="A49" s="78">
        <v>19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>
        <f>Input!H55*Input!F58*Input!D66</f>
        <v>0.125</v>
      </c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R49" s="78">
        <v>19</v>
      </c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>
        <f>Input!H55*Input!F58*Input!E66</f>
        <v>0.25</v>
      </c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</row>
    <row r="50" spans="1:84" x14ac:dyDescent="0.2">
      <c r="A50" s="78">
        <v>20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>
        <f>Input!H55*Input!G58*Input!D66</f>
        <v>0.125</v>
      </c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R50" s="78">
        <v>20</v>
      </c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>
        <f>Input!H55*Input!G58*Input!E66</f>
        <v>0.25</v>
      </c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</row>
    <row r="51" spans="1:84" x14ac:dyDescent="0.2">
      <c r="A51" s="78">
        <v>21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>
        <f>Input!I55*Input!D58*Input!D66</f>
        <v>0.125</v>
      </c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R51" s="78">
        <v>21</v>
      </c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>
        <f>Input!I55*Input!D58*Input!E66</f>
        <v>0.25</v>
      </c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</row>
    <row r="52" spans="1:84" x14ac:dyDescent="0.2">
      <c r="A52" s="78">
        <v>22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>
        <f>Input!I55*Input!E58*Input!D66</f>
        <v>0.125</v>
      </c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R52" s="78">
        <v>22</v>
      </c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>
        <f>Input!I55*Input!E58*Input!E66</f>
        <v>0.25</v>
      </c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</row>
    <row r="53" spans="1:84" x14ac:dyDescent="0.2">
      <c r="A53" s="78">
        <v>23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>
        <f>Input!I55*Input!F58*Input!D66</f>
        <v>0.125</v>
      </c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R53" s="78">
        <v>23</v>
      </c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>
        <f>Input!I55*Input!F58*Input!E66</f>
        <v>0.25</v>
      </c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</row>
    <row r="54" spans="1:84" x14ac:dyDescent="0.2">
      <c r="A54" s="78">
        <v>24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>
        <f>Input!I55*Input!G58*Input!D66</f>
        <v>0.125</v>
      </c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R54" s="78">
        <v>24</v>
      </c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>
        <f>Input!I55*Input!G58*Input!E66</f>
        <v>0.25</v>
      </c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</row>
    <row r="55" spans="1:84" x14ac:dyDescent="0.2">
      <c r="A55" s="78">
        <v>25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>
        <f>Input!J55*Input!D58*Input!D66</f>
        <v>0.125</v>
      </c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R55" s="78">
        <v>25</v>
      </c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>
        <f>Input!J55*Input!D58*Input!E66</f>
        <v>0.25</v>
      </c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</row>
    <row r="56" spans="1:84" x14ac:dyDescent="0.2">
      <c r="A56" s="78">
        <v>26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>
        <f>Input!J55*Input!E58*Input!D66</f>
        <v>0.125</v>
      </c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R56" s="78">
        <v>26</v>
      </c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>
        <f>Input!J55*Input!E58*Input!E66</f>
        <v>0.25</v>
      </c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</row>
    <row r="57" spans="1:84" x14ac:dyDescent="0.2">
      <c r="A57" s="78">
        <v>27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>
        <f>Input!J55*Input!F58*Input!D66</f>
        <v>0.125</v>
      </c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R57" s="78">
        <v>27</v>
      </c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>
        <f>Input!J55*Input!F58*Input!E66</f>
        <v>0.25</v>
      </c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</row>
    <row r="58" spans="1:84" x14ac:dyDescent="0.2">
      <c r="A58" s="78">
        <v>28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>
        <f>Input!J55*Input!G58*Input!D66</f>
        <v>0.125</v>
      </c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R58" s="78">
        <v>28</v>
      </c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>
        <f>Input!J55*Input!G58*Input!E66</f>
        <v>0.25</v>
      </c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</row>
    <row r="59" spans="1:84" x14ac:dyDescent="0.2">
      <c r="A59" s="78">
        <v>29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>
        <f>Input!K55*Input!D58*Input!D66</f>
        <v>0.125</v>
      </c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R59" s="78">
        <v>29</v>
      </c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>
        <f>Input!K55*Input!D58*Input!E66</f>
        <v>0.25</v>
      </c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</row>
    <row r="60" spans="1:84" x14ac:dyDescent="0.2">
      <c r="A60" s="78">
        <v>30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>
        <f>Input!K55*Input!E58*Input!D66</f>
        <v>0.125</v>
      </c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R60" s="78">
        <v>30</v>
      </c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>
        <f>Input!K55*Input!E58*Input!E66</f>
        <v>0.25</v>
      </c>
      <c r="BW60" s="79"/>
      <c r="BX60" s="79"/>
      <c r="BY60" s="79"/>
      <c r="BZ60" s="79"/>
      <c r="CA60" s="79"/>
      <c r="CB60" s="79"/>
      <c r="CC60" s="79"/>
      <c r="CD60" s="79"/>
      <c r="CE60" s="79"/>
      <c r="CF60" s="79"/>
    </row>
    <row r="61" spans="1:84" x14ac:dyDescent="0.2">
      <c r="A61" s="78">
        <v>31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>
        <f>Input!K55*Input!F58*Input!D66</f>
        <v>0.125</v>
      </c>
      <c r="AG61" s="80"/>
      <c r="AH61" s="80"/>
      <c r="AI61" s="80"/>
      <c r="AJ61" s="80"/>
      <c r="AK61" s="80"/>
      <c r="AL61" s="80"/>
      <c r="AM61" s="80"/>
      <c r="AN61" s="80"/>
      <c r="AO61" s="80"/>
      <c r="AR61" s="78">
        <v>31</v>
      </c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>
        <f>Input!K55*Input!F58*Input!E66</f>
        <v>0.25</v>
      </c>
      <c r="BX61" s="79"/>
      <c r="BY61" s="79"/>
      <c r="BZ61" s="79"/>
      <c r="CA61" s="79"/>
      <c r="CB61" s="79"/>
      <c r="CC61" s="79"/>
      <c r="CD61" s="79"/>
      <c r="CE61" s="79"/>
      <c r="CF61" s="79"/>
    </row>
    <row r="62" spans="1:84" x14ac:dyDescent="0.2">
      <c r="A62" s="78">
        <v>32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>
        <f>Input!K55*Input!G58*Input!D66</f>
        <v>0.125</v>
      </c>
      <c r="AH62" s="80"/>
      <c r="AI62" s="80"/>
      <c r="AJ62" s="80"/>
      <c r="AK62" s="80"/>
      <c r="AL62" s="80"/>
      <c r="AM62" s="80"/>
      <c r="AN62" s="80"/>
      <c r="AO62" s="80"/>
      <c r="AR62" s="78">
        <v>32</v>
      </c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>
        <f>Input!K55*Input!G58*Input!E66</f>
        <v>0.25</v>
      </c>
      <c r="BY62" s="79"/>
      <c r="BZ62" s="79"/>
      <c r="CA62" s="79"/>
      <c r="CB62" s="79"/>
      <c r="CC62" s="79"/>
      <c r="CD62" s="79"/>
      <c r="CE62" s="79"/>
      <c r="CF62" s="79"/>
    </row>
    <row r="63" spans="1:84" x14ac:dyDescent="0.2">
      <c r="A63" s="78">
        <v>33</v>
      </c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>
        <f>Input!L55*Input!D58*Input!D66</f>
        <v>0.125</v>
      </c>
      <c r="AI63" s="80"/>
      <c r="AJ63" s="80"/>
      <c r="AK63" s="80"/>
      <c r="AL63" s="80"/>
      <c r="AM63" s="80"/>
      <c r="AN63" s="80"/>
      <c r="AO63" s="80"/>
      <c r="AR63" s="78">
        <v>33</v>
      </c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>
        <f>Input!L55*Input!D58*Input!E66</f>
        <v>0.25</v>
      </c>
      <c r="BZ63" s="79"/>
      <c r="CA63" s="79"/>
      <c r="CB63" s="79"/>
      <c r="CC63" s="79"/>
      <c r="CD63" s="79"/>
      <c r="CE63" s="79"/>
      <c r="CF63" s="79"/>
    </row>
    <row r="64" spans="1:84" x14ac:dyDescent="0.2">
      <c r="A64" s="78">
        <v>34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>
        <f>Input!L55*Input!E58*Input!D66</f>
        <v>0.125</v>
      </c>
      <c r="AJ64" s="80"/>
      <c r="AK64" s="80"/>
      <c r="AL64" s="80"/>
      <c r="AM64" s="80"/>
      <c r="AN64" s="80"/>
      <c r="AO64" s="80"/>
      <c r="AR64" s="78">
        <v>34</v>
      </c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>
        <f>Input!L55*Input!E58*Input!E66</f>
        <v>0.25</v>
      </c>
      <c r="CA64" s="79"/>
      <c r="CB64" s="79"/>
      <c r="CC64" s="79"/>
      <c r="CD64" s="79"/>
      <c r="CE64" s="79"/>
      <c r="CF64" s="79"/>
    </row>
    <row r="65" spans="1:84" x14ac:dyDescent="0.2">
      <c r="A65" s="78">
        <v>35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>
        <f>Input!L55*Input!F58*Input!D66</f>
        <v>0.125</v>
      </c>
      <c r="AK65" s="80"/>
      <c r="AL65" s="80"/>
      <c r="AM65" s="80"/>
      <c r="AN65" s="80"/>
      <c r="AO65" s="80"/>
      <c r="AR65" s="78">
        <v>35</v>
      </c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>
        <f>Input!L55*Input!F58*Input!E66</f>
        <v>0.25</v>
      </c>
      <c r="CB65" s="79"/>
      <c r="CC65" s="79"/>
      <c r="CD65" s="79"/>
      <c r="CE65" s="79"/>
      <c r="CF65" s="79"/>
    </row>
    <row r="66" spans="1:84" x14ac:dyDescent="0.2">
      <c r="A66" s="78">
        <v>36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>
        <f>Input!L55*Input!G58*Input!D66</f>
        <v>0.125</v>
      </c>
      <c r="AL66" s="80"/>
      <c r="AM66" s="80"/>
      <c r="AN66" s="80"/>
      <c r="AO66" s="80"/>
      <c r="AR66" s="78">
        <v>36</v>
      </c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>
        <f>Input!L55*Input!G58*Input!E66</f>
        <v>0.25</v>
      </c>
      <c r="CC66" s="79"/>
      <c r="CD66" s="79"/>
      <c r="CE66" s="79"/>
      <c r="CF66" s="79"/>
    </row>
    <row r="67" spans="1:84" x14ac:dyDescent="0.2">
      <c r="A67" s="78">
        <v>37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>
        <f>Input!M55*Input!D58*Input!D66</f>
        <v>0.125</v>
      </c>
      <c r="AM67" s="80"/>
      <c r="AN67" s="80"/>
      <c r="AO67" s="80"/>
      <c r="AR67" s="78">
        <v>37</v>
      </c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>
        <f>Input!M55*Input!D58*Input!E66</f>
        <v>0.25</v>
      </c>
      <c r="CD67" s="79"/>
      <c r="CE67" s="79"/>
      <c r="CF67" s="79"/>
    </row>
    <row r="68" spans="1:84" x14ac:dyDescent="0.2">
      <c r="A68" s="78">
        <v>38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>
        <f>Input!M55*Input!E58*Input!D66</f>
        <v>0.125</v>
      </c>
      <c r="AN68" s="80"/>
      <c r="AO68" s="80"/>
      <c r="AR68" s="78">
        <v>38</v>
      </c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>
        <f>Input!M55*Input!E58*Input!E66</f>
        <v>0.25</v>
      </c>
      <c r="CE68" s="79"/>
      <c r="CF68" s="79"/>
    </row>
    <row r="69" spans="1:84" x14ac:dyDescent="0.2">
      <c r="A69" s="78">
        <v>39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>
        <f>Input!M55*Input!F58*Input!D66</f>
        <v>0.125</v>
      </c>
      <c r="AO69" s="80"/>
      <c r="AR69" s="78">
        <v>39</v>
      </c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>
        <f>Input!M55*Input!F58*Input!E66</f>
        <v>0.25</v>
      </c>
      <c r="CF69" s="79"/>
    </row>
    <row r="70" spans="1:84" x14ac:dyDescent="0.2">
      <c r="A70" s="78">
        <v>40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>
        <f>Input!M55*Input!G58*Input!D66</f>
        <v>0.125</v>
      </c>
      <c r="AR70" s="78">
        <v>40</v>
      </c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>
        <f>Input!M55*Input!G58*Input!E66</f>
        <v>0.25</v>
      </c>
    </row>
    <row r="73" spans="1:84" x14ac:dyDescent="0.2">
      <c r="B73" s="89" t="s">
        <v>273</v>
      </c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S73" s="89" t="s">
        <v>273</v>
      </c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</row>
    <row r="75" spans="1:84" x14ac:dyDescent="0.2">
      <c r="A75" s="78">
        <v>1</v>
      </c>
      <c r="B75" s="80">
        <f>IF($F$6="bullet",IF(B$30=($A75+$F$7*4-1),B$31,0),IF($F$6="amortizing",IF($F$8=0,IF(AND(B$30&gt;=$A75,B$30&lt;($A75+$F$7*4)),B$31/($F$7*4),0),IF(AND(B$30&gt;=($A75+$F$8*4),B$30&lt;($A75+$F$7*4)),B$31/(($F$7-$F$8)*4),0)),0))</f>
        <v>0</v>
      </c>
      <c r="C75" s="80">
        <f>IF($F$6="bullet",IF(C$30=($A75+$F$7*4-1),C$31,0),IF($F$6="amortizing",IF($F$8=0,IF(AND(C$30&gt;=$A75,C$30&lt;($A75+$F$7*4)),C$31/($F$7*4),0),IF(AND(C$30&gt;=($A75+$F$8*4),C$30&lt;($A75+$F$7*4)),C$31/(($F$7-$F$8)*4),0)),0))</f>
        <v>0</v>
      </c>
      <c r="D75" s="80">
        <f>IF($F$6="bullet",IF(D$30=($A75+$F$7*4-1),D$31,0),IF($F$6="amortizing",IF($F$8=0,IF(AND(D$30&gt;=$A75,D$30&lt;($A75+$F$7*4)),D$31/($F$7*4),0),IF(AND(D$30&gt;=($A75+$F$8*4),D$30&lt;($A75+$F$7*4)),D$31/(($F$7-$F$8)*4),0)),0))</f>
        <v>0</v>
      </c>
      <c r="E75" s="80">
        <f>IF($F$6="bullet",IF(E$30=($A75+$F$7*4-1),E$31,0),IF($F$6="amortizing",IF($F$8=0,IF(AND(E$30&gt;=$A75,E$30&lt;($A75+$F$7*4)),E$31/($F$7*4),0),IF(AND(E$30&gt;=($A75+$F$8*4),E$30&lt;($A75+$F$7*4)),E$31/(($F$7-$F$8)*4),0)),0))</f>
        <v>0</v>
      </c>
      <c r="F75" s="80">
        <f>IF($F$6="bullet",IF(F$30=($A75+$F$7*4-1),F$31,0),IF($F$6="amortizing",IF($F$8=0,IF(AND(F$30&gt;=$A75,F$30&lt;($A75+$F$7*4)),F$31/($F$7*4),0),IF(AND(F$30&gt;=($A75+$F$8*4),F$30&lt;($A75+$F$7*4)),F$31/(($F$7-$F$8)*4),0)),0))</f>
        <v>0</v>
      </c>
      <c r="G75" s="80">
        <f>IF($F$6="bullet",IF(G$30=($A75+$F$7*4-1),G$31,0),IF($F$6="amortizing",IF($F$8=0,IF(AND(G$30&gt;=$A75,G$30&lt;($A75+$F$7*4)),G$31/($F$7*4),0),IF(AND(G$30&gt;=($A75+$F$8*4),G$30&lt;($A75+$F$7*4)),G$31/(($F$7-$F$8)*4),0)),0))</f>
        <v>0</v>
      </c>
      <c r="H75" s="80">
        <f>IF($F$6="bullet",IF(H$30=($A75+$F$7*4-1),H$31,0),IF($F$6="amortizing",IF($F$8=0,IF(AND(H$30&gt;=$A75,H$30&lt;($A75+$F$7*4)),H$31/($F$7*4),0),IF(AND(H$30&gt;=($A75+$F$8*4),H$30&lt;($A75+$F$7*4)),H$31/(($F$7-$F$8)*4),0)),0))</f>
        <v>0</v>
      </c>
      <c r="I75" s="80">
        <f>IF($F$6="bullet",IF(I$30=($A75+$F$7*4-1),I$31,0),IF($F$6="amortizing",IF($F$8=0,IF(AND(I$30&gt;=$A75,I$30&lt;($A75+$F$7*4)),I$31/($F$7*4),0),IF(AND(I$30&gt;=($A75+$F$8*4),I$30&lt;($A75+$F$7*4)),I$31/(($F$7-$F$8)*4),0)),0))</f>
        <v>0</v>
      </c>
      <c r="J75" s="80">
        <f>IF($F$6="bullet",IF(J$30=($A75+$F$7*4-1),J$31,0),IF($F$6="amortizing",IF($F$8=0,IF(AND(J$30&gt;=$A75,J$30&lt;($A75+$F$7*4)),J$31/($F$7*4),0),IF(AND(J$30&gt;=($A75+$F$8*4),J$30&lt;($A75+$F$7*4)),J$31/(($F$7-$F$8)*4),0)),0))</f>
        <v>0</v>
      </c>
      <c r="K75" s="80">
        <f>IF($F$6="bullet",IF(K$30=($A75+$F$7*4-1),K$31,0),IF($F$6="amortizing",IF($F$8=0,IF(AND(K$30&gt;=$A75,K$30&lt;($A75+$F$7*4)),K$31/($F$7*4),0),IF(AND(K$30&gt;=($A75+$F$8*4),K$30&lt;($A75+$F$7*4)),K$31/(($F$7-$F$8)*4),0)),0))</f>
        <v>0</v>
      </c>
      <c r="L75" s="80">
        <f>IF($F$6="bullet",IF(L$30=($A75+$F$7*4-1),L$31,0),IF($F$6="amortizing",IF($F$8=0,IF(AND(L$30&gt;=$A75,L$30&lt;($A75+$F$7*4)),L$31/($F$7*4),0),IF(AND(L$30&gt;=($A75+$F$8*4),L$30&lt;($A75+$F$7*4)),L$31/(($F$7-$F$8)*4),0)),0))</f>
        <v>0</v>
      </c>
      <c r="M75" s="80">
        <f>IF($F$6="bullet",IF(M$30=($A75+$F$7*4-1),M$31,0),IF($F$6="amortizing",IF($F$8=0,IF(AND(M$30&gt;=$A75,M$30&lt;($A75+$F$7*4)),M$31/($F$7*4),0),IF(AND(M$30&gt;=($A75+$F$8*4),M$30&lt;($A75+$F$7*4)),M$31/(($F$7-$F$8)*4),0)),0))</f>
        <v>0</v>
      </c>
      <c r="N75" s="80">
        <f>IF($F$6="bullet",IF(N$30=($A75+$F$7*4-1),N$31,0),IF($F$6="amortizing",IF($F$8=0,IF(AND(N$30&gt;=$A75,N$30&lt;($A75+$F$7*4)),N$31/($F$7*4),0),IF(AND(N$30&gt;=($A75+$F$8*4),N$30&lt;($A75+$F$7*4)),N$31/(($F$7-$F$8)*4),0)),0))</f>
        <v>0</v>
      </c>
      <c r="O75" s="80">
        <f>IF($F$6="bullet",IF(O$30=($A75+$F$7*4-1),O$31,0),IF($F$6="amortizing",IF($F$8=0,IF(AND(O$30&gt;=$A75,O$30&lt;($A75+$F$7*4)),O$31/($F$7*4),0),IF(AND(O$30&gt;=($A75+$F$8*4),O$30&lt;($A75+$F$7*4)),O$31/(($F$7-$F$8)*4),0)),0))</f>
        <v>0</v>
      </c>
      <c r="P75" s="80">
        <f>IF($F$6="bullet",IF(P$30=($A75+$F$7*4-1),P$31,0),IF($F$6="amortizing",IF($F$8=0,IF(AND(P$30&gt;=$A75,P$30&lt;($A75+$F$7*4)),P$31/($F$7*4),0),IF(AND(P$30&gt;=($A75+$F$8*4),P$30&lt;($A75+$F$7*4)),P$31/(($F$7-$F$8)*4),0)),0))</f>
        <v>0</v>
      </c>
      <c r="Q75" s="80">
        <f>IF($F$6="bullet",IF(Q$30=($A75+$F$7*4-1),Q$31,0),IF($F$6="amortizing",IF($F$8=0,IF(AND(Q$30&gt;=$A75,Q$30&lt;($A75+$F$7*4)),Q$31/($F$7*4),0),IF(AND(Q$30&gt;=($A75+$F$8*4),Q$30&lt;($A75+$F$7*4)),Q$31/(($F$7-$F$8)*4),0)),0))</f>
        <v>0</v>
      </c>
      <c r="R75" s="80">
        <f>IF($F$6="bullet",IF(R$30=($A75+$F$7*4-1),R$31,0),IF($F$6="amortizing",IF($F$8=0,IF(AND(R$30&gt;=$A75,R$30&lt;($A75+$F$7*4)),R$31/($F$7*4),0),IF(AND(R$30&gt;=($A75+$F$8*4),R$30&lt;($A75+$F$7*4)),R$31/(($F$7-$F$8)*4),0)),0))</f>
        <v>0</v>
      </c>
      <c r="S75" s="80">
        <f>IF($F$6="bullet",IF(S$30=($A75+$F$7*4-1),S$31,0),IF($F$6="amortizing",IF($F$8=0,IF(AND(S$30&gt;=$A75,S$30&lt;($A75+$F$7*4)),S$31/($F$7*4),0),IF(AND(S$30&gt;=($A75+$F$8*4),S$30&lt;($A75+$F$7*4)),S$31/(($F$7-$F$8)*4),0)),0))</f>
        <v>0</v>
      </c>
      <c r="T75" s="80">
        <f>IF($F$6="bullet",IF(T$30=($A75+$F$7*4-1),T$31,0),IF($F$6="amortizing",IF($F$8=0,IF(AND(T$30&gt;=$A75,T$30&lt;($A75+$F$7*4)),T$31/($F$7*4),0),IF(AND(T$30&gt;=($A75+$F$8*4),T$30&lt;($A75+$F$7*4)),T$31/(($F$7-$F$8)*4),0)),0))</f>
        <v>0</v>
      </c>
      <c r="U75" s="80">
        <f>IF($F$6="bullet",IF(U$30=($A75+$F$7*4-1),U$31,0),IF($F$6="amortizing",IF($F$8=0,IF(AND(U$30&gt;=$A75,U$30&lt;($A75+$F$7*4)),U$31/($F$7*4),0),IF(AND(U$30&gt;=($A75+$F$8*4),U$30&lt;($A75+$F$7*4)),U$31/(($F$7-$F$8)*4),0)),0))</f>
        <v>0</v>
      </c>
      <c r="V75" s="80">
        <f>IF($F$6="bullet",IF(V$30=($A75+$F$7*4-1),V$31,0),IF($F$6="amortizing",IF($F$8=0,IF(AND(V$30&gt;=$A75,V$30&lt;($A75+$F$7*4)),V$31/($F$7*4),0),IF(AND(V$30&gt;=($A75+$F$8*4),V$30&lt;($A75+$F$7*4)),V$31/(($F$7-$F$8)*4),0)),0))</f>
        <v>0</v>
      </c>
      <c r="W75" s="80">
        <f>IF($F$6="bullet",IF(W$30=($A75+$F$7*4-1),W$31,0),IF($F$6="amortizing",IF($F$8=0,IF(AND(W$30&gt;=$A75,W$30&lt;($A75+$F$7*4)),W$31/($F$7*4),0),IF(AND(W$30&gt;=($A75+$F$8*4),W$30&lt;($A75+$F$7*4)),W$31/(($F$7-$F$8)*4),0)),0))</f>
        <v>0</v>
      </c>
      <c r="X75" s="80">
        <f>IF($F$6="bullet",IF(X$30=($A75+$F$7*4-1),X$31,0),IF($F$6="amortizing",IF($F$8=0,IF(AND(X$30&gt;=$A75,X$30&lt;($A75+$F$7*4)),X$31/($F$7*4),0),IF(AND(X$30&gt;=($A75+$F$8*4),X$30&lt;($A75+$F$7*4)),X$31/(($F$7-$F$8)*4),0)),0))</f>
        <v>0</v>
      </c>
      <c r="Y75" s="80">
        <f>IF($F$6="bullet",IF(Y$30=($A75+$F$7*4-1),Y$31,0),IF($F$6="amortizing",IF($F$8=0,IF(AND(Y$30&gt;=$A75,Y$30&lt;($A75+$F$7*4)),Y$31/($F$7*4),0),IF(AND(Y$30&gt;=($A75+$F$8*4),Y$30&lt;($A75+$F$7*4)),Y$31/(($F$7-$F$8)*4),0)),0))</f>
        <v>0</v>
      </c>
      <c r="Z75" s="80">
        <f>IF($F$6="bullet",IF(Z$30=($A75+$F$7*4-1),Z$31,0),IF($F$6="amortizing",IF($F$8=0,IF(AND(Z$30&gt;=$A75,Z$30&lt;($A75+$F$7*4)),Z$31/($F$7*4),0),IF(AND(Z$30&gt;=($A75+$F$8*4),Z$30&lt;($A75+$F$7*4)),Z$31/(($F$7-$F$8)*4),0)),0))</f>
        <v>0</v>
      </c>
      <c r="AA75" s="80">
        <f>IF($F$6="bullet",IF(AA$30=($A75+$F$7*4-1),AA$31,0),IF($F$6="amortizing",IF($F$8=0,IF(AND(AA$30&gt;=$A75,AA$30&lt;($A75+$F$7*4)),AA$31/($F$7*4),0),IF(AND(AA$30&gt;=($A75+$F$8*4),AA$30&lt;($A75+$F$7*4)),AA$31/(($F$7-$F$8)*4),0)),0))</f>
        <v>0</v>
      </c>
      <c r="AB75" s="80">
        <f>IF($F$6="bullet",IF(AB$30=($A75+$F$7*4-1),AB$31,0),IF($F$6="amortizing",IF($F$8=0,IF(AND(AB$30&gt;=$A75,AB$30&lt;($A75+$F$7*4)),AB$31/($F$7*4),0),IF(AND(AB$30&gt;=($A75+$F$8*4),AB$30&lt;($A75+$F$7*4)),AB$31/(($F$7-$F$8)*4),0)),0))</f>
        <v>0</v>
      </c>
      <c r="AC75" s="80">
        <f>IF($F$6="bullet",IF(AC$30=($A75+$F$7*4-1),AC$31,0),IF($F$6="amortizing",IF($F$8=0,IF(AND(AC$30&gt;=$A75,AC$30&lt;($A75+$F$7*4)),AC$31/($F$7*4),0),IF(AND(AC$30&gt;=($A75+$F$8*4),AC$30&lt;($A75+$F$7*4)),AC$31/(($F$7-$F$8)*4),0)),0))</f>
        <v>0</v>
      </c>
      <c r="AD75" s="80">
        <f>IF($F$6="bullet",IF(AD$30=($A75+$F$7*4-1),AD$31,0),IF($F$6="amortizing",IF($F$8=0,IF(AND(AD$30&gt;=$A75,AD$30&lt;($A75+$F$7*4)),AD$31/($F$7*4),0),IF(AND(AD$30&gt;=($A75+$F$8*4),AD$30&lt;($A75+$F$7*4)),AD$31/(($F$7-$F$8)*4),0)),0))</f>
        <v>0</v>
      </c>
      <c r="AE75" s="80">
        <f>IF($F$6="bullet",IF(AE$30=($A75+$F$7*4-1),AE$31,0),IF($F$6="amortizing",IF($F$8=0,IF(AND(AE$30&gt;=$A75,AE$30&lt;($A75+$F$7*4)),AE$31/($F$7*4),0),IF(AND(AE$30&gt;=($A75+$F$8*4),AE$30&lt;($A75+$F$7*4)),AE$31/(($F$7-$F$8)*4),0)),0))</f>
        <v>0</v>
      </c>
      <c r="AF75" s="80">
        <f>IF($F$6="bullet",IF(AF$30=($A75+$F$7*4-1),AF$31,0),IF($F$6="amortizing",IF($F$8=0,IF(AND(AF$30&gt;=$A75,AF$30&lt;($A75+$F$7*4)),AF$31/($F$7*4),0),IF(AND(AF$30&gt;=($A75+$F$8*4),AF$30&lt;($A75+$F$7*4)),AF$31/(($F$7-$F$8)*4),0)),0))</f>
        <v>0</v>
      </c>
      <c r="AG75" s="80">
        <f>IF($F$6="bullet",IF(AG$30=($A75+$F$7*4-1),AG$31,0),IF($F$6="amortizing",IF($F$8=0,IF(AND(AG$30&gt;=$A75,AG$30&lt;($A75+$F$7*4)),AG$31/($F$7*4),0),IF(AND(AG$30&gt;=($A75+$F$8*4),AG$30&lt;($A75+$F$7*4)),AG$31/(($F$7-$F$8)*4),0)),0))</f>
        <v>0</v>
      </c>
      <c r="AH75" s="80">
        <f>IF($F$6="bullet",IF(AH$30=($A75+$F$7*4-1),AH$31,0),IF($F$6="amortizing",IF($F$8=0,IF(AND(AH$30&gt;=$A75,AH$30&lt;($A75+$F$7*4)),AH$31/($F$7*4),0),IF(AND(AH$30&gt;=($A75+$F$8*4),AH$30&lt;($A75+$F$7*4)),AH$31/(($F$7-$F$8)*4),0)),0))</f>
        <v>0</v>
      </c>
      <c r="AI75" s="80">
        <f>IF($F$6="bullet",IF(AI$30=($A75+$F$7*4-1),AI$31,0),IF($F$6="amortizing",IF($F$8=0,IF(AND(AI$30&gt;=$A75,AI$30&lt;($A75+$F$7*4)),AI$31/($F$7*4),0),IF(AND(AI$30&gt;=($A75+$F$8*4),AI$30&lt;($A75+$F$7*4)),AI$31/(($F$7-$F$8)*4),0)),0))</f>
        <v>0</v>
      </c>
      <c r="AJ75" s="80">
        <f>IF($F$6="bullet",IF(AJ$30=($A75+$F$7*4-1),AJ$31,0),IF($F$6="amortizing",IF($F$8=0,IF(AND(AJ$30&gt;=$A75,AJ$30&lt;($A75+$F$7*4)),AJ$31/($F$7*4),0),IF(AND(AJ$30&gt;=($A75+$F$8*4),AJ$30&lt;($A75+$F$7*4)),AJ$31/(($F$7-$F$8)*4),0)),0))</f>
        <v>0</v>
      </c>
      <c r="AK75" s="80">
        <f>IF($F$6="bullet",IF(AK$30=($A75+$F$7*4-1),AK$31,0),IF($F$6="amortizing",IF($F$8=0,IF(AND(AK$30&gt;=$A75,AK$30&lt;($A75+$F$7*4)),AK$31/($F$7*4),0),IF(AND(AK$30&gt;=($A75+$F$8*4),AK$30&lt;($A75+$F$7*4)),AK$31/(($F$7-$F$8)*4),0)),0))</f>
        <v>0</v>
      </c>
      <c r="AL75" s="80">
        <f>IF($F$6="bullet",IF(AL$30=($A75+$F$7*4-1),AL$31,0),IF($F$6="amortizing",IF($F$8=0,IF(AND(AL$30&gt;=$A75,AL$30&lt;($A75+$F$7*4)),AL$31/($F$7*4),0),IF(AND(AL$30&gt;=($A75+$F$8*4),AL$30&lt;($A75+$F$7*4)),AL$31/(($F$7-$F$8)*4),0)),0))</f>
        <v>0</v>
      </c>
      <c r="AM75" s="80">
        <f>IF($F$6="bullet",IF(AM$30=($A75+$F$7*4-1),AM$31,0),IF($F$6="amortizing",IF($F$8=0,IF(AND(AM$30&gt;=$A75,AM$30&lt;($A75+$F$7*4)),AM$31/($F$7*4),0),IF(AND(AM$30&gt;=($A75+$F$8*4),AM$30&lt;($A75+$F$7*4)),AM$31/(($F$7-$F$8)*4),0)),0))</f>
        <v>0</v>
      </c>
      <c r="AN75" s="80">
        <f>IF($F$6="bullet",IF(AN$30=($A75+$F$7*4-1),AN$31,0),IF($F$6="amortizing",IF($F$8=0,IF(AND(AN$30&gt;=$A75,AN$30&lt;($A75+$F$7*4)),AN$31/($F$7*4),0),IF(AND(AN$30&gt;=($A75+$F$8*4),AN$30&lt;($A75+$F$7*4)),AN$31/(($F$7-$F$8)*4),0)),0))</f>
        <v>0</v>
      </c>
      <c r="AO75" s="80">
        <f>IF($F$6="bullet",IF(AO$30=($A75+$F$7*4-1),AO$31,0),IF($F$6="amortizing",IF($F$8=0,IF(AND(AO$30&gt;=$A75,AO$30&lt;($A75+$F$7*4)),AO$31/($F$7*4),0),IF(AND(AO$30&gt;=($A75+$F$8*4),AO$30&lt;($A75+$F$7*4)),AO$31/(($F$7-$F$8)*4),0)),0))</f>
        <v>0</v>
      </c>
      <c r="AR75" s="78">
        <v>1</v>
      </c>
      <c r="AS75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75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75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75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75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75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75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75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75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75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75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75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75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75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75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75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75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75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75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75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75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75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75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75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75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75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75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75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75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75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75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75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75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75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75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75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75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75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75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75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76" spans="1:84" x14ac:dyDescent="0.2">
      <c r="A76" s="78">
        <v>2</v>
      </c>
      <c r="B76" s="80">
        <f>IF($F$6="bullet",IF(B$30=($A76+$F$7*4-1),B$31,0),IF($F$6="amortizing",IF($F$8=0,IF(AND(B$30&gt;=$A76,B$30&lt;($A76+$F$7*4)),B$31/($F$7*4),0),IF(AND(B$30&gt;=($A76+$F$8*4),B$30&lt;($A76+$F$7*4)),B$31/(($F$7-$F$8)*4),0)),0))</f>
        <v>0</v>
      </c>
      <c r="C76" s="80">
        <f>IF($F$6="bullet",IF(C$30=($A76+$F$7*4-1),C$31,0),IF($F$6="amortizing",IF($F$8=0,IF(AND(C$30&gt;=$A76,C$30&lt;($A76+$F$7*4)),C$31/($F$7*4),0),IF(AND(C$30&gt;=($A76+$F$8*4),C$30&lt;($A76+$F$7*4)),C$31/(($F$7-$F$8)*4),0)),0))</f>
        <v>0</v>
      </c>
      <c r="D76" s="80">
        <f>IF($F$6="bullet",IF(D$30=($A76+$F$7*4-1),D$31,0),IF($F$6="amortizing",IF($F$8=0,IF(AND(D$30&gt;=$A76,D$30&lt;($A76+$F$7*4)),D$31/($F$7*4),0),IF(AND(D$30&gt;=($A76+$F$8*4),D$30&lt;($A76+$F$7*4)),D$31/(($F$7-$F$8)*4),0)),0))</f>
        <v>0</v>
      </c>
      <c r="E76" s="80">
        <f>IF($F$6="bullet",IF(E$30=($A76+$F$7*4-1),E$31,0),IF($F$6="amortizing",IF($F$8=0,IF(AND(E$30&gt;=$A76,E$30&lt;($A76+$F$7*4)),E$31/($F$7*4),0),IF(AND(E$30&gt;=($A76+$F$8*4),E$30&lt;($A76+$F$7*4)),E$31/(($F$7-$F$8)*4),0)),0))</f>
        <v>0</v>
      </c>
      <c r="F76" s="80">
        <f>IF($F$6="bullet",IF(F$30=($A76+$F$7*4-1),F$31,0),IF($F$6="amortizing",IF($F$8=0,IF(AND(F$30&gt;=$A76,F$30&lt;($A76+$F$7*4)),F$31/($F$7*4),0),IF(AND(F$30&gt;=($A76+$F$8*4),F$30&lt;($A76+$F$7*4)),F$31/(($F$7-$F$8)*4),0)),0))</f>
        <v>0</v>
      </c>
      <c r="G76" s="80">
        <f>IF($F$6="bullet",IF(G$30=($A76+$F$7*4-1),G$31,0),IF($F$6="amortizing",IF($F$8=0,IF(AND(G$30&gt;=$A76,G$30&lt;($A76+$F$7*4)),G$31/($F$7*4),0),IF(AND(G$30&gt;=($A76+$F$8*4),G$30&lt;($A76+$F$7*4)),G$31/(($F$7-$F$8)*4),0)),0))</f>
        <v>0</v>
      </c>
      <c r="H76" s="80">
        <f>IF($F$6="bullet",IF(H$30=($A76+$F$7*4-1),H$31,0),IF($F$6="amortizing",IF($F$8=0,IF(AND(H$30&gt;=$A76,H$30&lt;($A76+$F$7*4)),H$31/($F$7*4),0),IF(AND(H$30&gt;=($A76+$F$8*4),H$30&lt;($A76+$F$7*4)),H$31/(($F$7-$F$8)*4),0)),0))</f>
        <v>0</v>
      </c>
      <c r="I76" s="80">
        <f>IF($F$6="bullet",IF(I$30=($A76+$F$7*4-1),I$31,0),IF($F$6="amortizing",IF($F$8=0,IF(AND(I$30&gt;=$A76,I$30&lt;($A76+$F$7*4)),I$31/($F$7*4),0),IF(AND(I$30&gt;=($A76+$F$8*4),I$30&lt;($A76+$F$7*4)),I$31/(($F$7-$F$8)*4),0)),0))</f>
        <v>0</v>
      </c>
      <c r="J76" s="80">
        <f>IF($F$6="bullet",IF(J$30=($A76+$F$7*4-1),J$31,0),IF($F$6="amortizing",IF($F$8=0,IF(AND(J$30&gt;=$A76,J$30&lt;($A76+$F$7*4)),J$31/($F$7*4),0),IF(AND(J$30&gt;=($A76+$F$8*4),J$30&lt;($A76+$F$7*4)),J$31/(($F$7-$F$8)*4),0)),0))</f>
        <v>0</v>
      </c>
      <c r="K76" s="80">
        <f>IF($F$6="bullet",IF(K$30=($A76+$F$7*4-1),K$31,0),IF($F$6="amortizing",IF($F$8=0,IF(AND(K$30&gt;=$A76,K$30&lt;($A76+$F$7*4)),K$31/($F$7*4),0),IF(AND(K$30&gt;=($A76+$F$8*4),K$30&lt;($A76+$F$7*4)),K$31/(($F$7-$F$8)*4),0)),0))</f>
        <v>0</v>
      </c>
      <c r="L76" s="80">
        <f>IF($F$6="bullet",IF(L$30=($A76+$F$7*4-1),L$31,0),IF($F$6="amortizing",IF($F$8=0,IF(AND(L$30&gt;=$A76,L$30&lt;($A76+$F$7*4)),L$31/($F$7*4),0),IF(AND(L$30&gt;=($A76+$F$8*4),L$30&lt;($A76+$F$7*4)),L$31/(($F$7-$F$8)*4),0)),0))</f>
        <v>0</v>
      </c>
      <c r="M76" s="80">
        <f>IF($F$6="bullet",IF(M$30=($A76+$F$7*4-1),M$31,0),IF($F$6="amortizing",IF($F$8=0,IF(AND(M$30&gt;=$A76,M$30&lt;($A76+$F$7*4)),M$31/($F$7*4),0),IF(AND(M$30&gt;=($A76+$F$8*4),M$30&lt;($A76+$F$7*4)),M$31/(($F$7-$F$8)*4),0)),0))</f>
        <v>0</v>
      </c>
      <c r="N76" s="80">
        <f>IF($F$6="bullet",IF(N$30=($A76+$F$7*4-1),N$31,0),IF($F$6="amortizing",IF($F$8=0,IF(AND(N$30&gt;=$A76,N$30&lt;($A76+$F$7*4)),N$31/($F$7*4),0),IF(AND(N$30&gt;=($A76+$F$8*4),N$30&lt;($A76+$F$7*4)),N$31/(($F$7-$F$8)*4),0)),0))</f>
        <v>0</v>
      </c>
      <c r="O76" s="80">
        <f>IF($F$6="bullet",IF(O$30=($A76+$F$7*4-1),O$31,0),IF($F$6="amortizing",IF($F$8=0,IF(AND(O$30&gt;=$A76,O$30&lt;($A76+$F$7*4)),O$31/($F$7*4),0),IF(AND(O$30&gt;=($A76+$F$8*4),O$30&lt;($A76+$F$7*4)),O$31/(($F$7-$F$8)*4),0)),0))</f>
        <v>0</v>
      </c>
      <c r="P76" s="80">
        <f>IF($F$6="bullet",IF(P$30=($A76+$F$7*4-1),P$31,0),IF($F$6="amortizing",IF($F$8=0,IF(AND(P$30&gt;=$A76,P$30&lt;($A76+$F$7*4)),P$31/($F$7*4),0),IF(AND(P$30&gt;=($A76+$F$8*4),P$30&lt;($A76+$F$7*4)),P$31/(($F$7-$F$8)*4),0)),0))</f>
        <v>0</v>
      </c>
      <c r="Q76" s="80">
        <f>IF($F$6="bullet",IF(Q$30=($A76+$F$7*4-1),Q$31,0),IF($F$6="amortizing",IF($F$8=0,IF(AND(Q$30&gt;=$A76,Q$30&lt;($A76+$F$7*4)),Q$31/($F$7*4),0),IF(AND(Q$30&gt;=($A76+$F$8*4),Q$30&lt;($A76+$F$7*4)),Q$31/(($F$7-$F$8)*4),0)),0))</f>
        <v>0</v>
      </c>
      <c r="R76" s="80">
        <f>IF($F$6="bullet",IF(R$30=($A76+$F$7*4-1),R$31,0),IF($F$6="amortizing",IF($F$8=0,IF(AND(R$30&gt;=$A76,R$30&lt;($A76+$F$7*4)),R$31/($F$7*4),0),IF(AND(R$30&gt;=($A76+$F$8*4),R$30&lt;($A76+$F$7*4)),R$31/(($F$7-$F$8)*4),0)),0))</f>
        <v>0</v>
      </c>
      <c r="S76" s="80">
        <f>IF($F$6="bullet",IF(S$30=($A76+$F$7*4-1),S$31,0),IF($F$6="amortizing",IF($F$8=0,IF(AND(S$30&gt;=$A76,S$30&lt;($A76+$F$7*4)),S$31/($F$7*4),0),IF(AND(S$30&gt;=($A76+$F$8*4),S$30&lt;($A76+$F$7*4)),S$31/(($F$7-$F$8)*4),0)),0))</f>
        <v>0</v>
      </c>
      <c r="T76" s="80">
        <f>IF($F$6="bullet",IF(T$30=($A76+$F$7*4-1),T$31,0),IF($F$6="amortizing",IF($F$8=0,IF(AND(T$30&gt;=$A76,T$30&lt;($A76+$F$7*4)),T$31/($F$7*4),0),IF(AND(T$30&gt;=($A76+$F$8*4),T$30&lt;($A76+$F$7*4)),T$31/(($F$7-$F$8)*4),0)),0))</f>
        <v>0</v>
      </c>
      <c r="U76" s="80">
        <f>IF($F$6="bullet",IF(U$30=($A76+$F$7*4-1),U$31,0),IF($F$6="amortizing",IF($F$8=0,IF(AND(U$30&gt;=$A76,U$30&lt;($A76+$F$7*4)),U$31/($F$7*4),0),IF(AND(U$30&gt;=($A76+$F$8*4),U$30&lt;($A76+$F$7*4)),U$31/(($F$7-$F$8)*4),0)),0))</f>
        <v>0</v>
      </c>
      <c r="V76" s="80">
        <f>IF($F$6="bullet",IF(V$30=($A76+$F$7*4-1),V$31,0),IF($F$6="amortizing",IF($F$8=0,IF(AND(V$30&gt;=$A76,V$30&lt;($A76+$F$7*4)),V$31/($F$7*4),0),IF(AND(V$30&gt;=($A76+$F$8*4),V$30&lt;($A76+$F$7*4)),V$31/(($F$7-$F$8)*4),0)),0))</f>
        <v>0</v>
      </c>
      <c r="W76" s="80">
        <f>IF($F$6="bullet",IF(W$30=($A76+$F$7*4-1),W$31,0),IF($F$6="amortizing",IF($F$8=0,IF(AND(W$30&gt;=$A76,W$30&lt;($A76+$F$7*4)),W$31/($F$7*4),0),IF(AND(W$30&gt;=($A76+$F$8*4),W$30&lt;($A76+$F$7*4)),W$31/(($F$7-$F$8)*4),0)),0))</f>
        <v>0</v>
      </c>
      <c r="X76" s="80">
        <f>IF($F$6="bullet",IF(X$30=($A76+$F$7*4-1),X$31,0),IF($F$6="amortizing",IF($F$8=0,IF(AND(X$30&gt;=$A76,X$30&lt;($A76+$F$7*4)),X$31/($F$7*4),0),IF(AND(X$30&gt;=($A76+$F$8*4),X$30&lt;($A76+$F$7*4)),X$31/(($F$7-$F$8)*4),0)),0))</f>
        <v>0</v>
      </c>
      <c r="Y76" s="80">
        <f>IF($F$6="bullet",IF(Y$30=($A76+$F$7*4-1),Y$31,0),IF($F$6="amortizing",IF($F$8=0,IF(AND(Y$30&gt;=$A76,Y$30&lt;($A76+$F$7*4)),Y$31/($F$7*4),0),IF(AND(Y$30&gt;=($A76+$F$8*4),Y$30&lt;($A76+$F$7*4)),Y$31/(($F$7-$F$8)*4),0)),0))</f>
        <v>0</v>
      </c>
      <c r="Z76" s="80">
        <f>IF($F$6="bullet",IF(Z$30=($A76+$F$7*4-1),Z$31,0),IF($F$6="amortizing",IF($F$8=0,IF(AND(Z$30&gt;=$A76,Z$30&lt;($A76+$F$7*4)),Z$31/($F$7*4),0),IF(AND(Z$30&gt;=($A76+$F$8*4),Z$30&lt;($A76+$F$7*4)),Z$31/(($F$7-$F$8)*4),0)),0))</f>
        <v>0</v>
      </c>
      <c r="AA76" s="80">
        <f>IF($F$6="bullet",IF(AA$30=($A76+$F$7*4-1),AA$31,0),IF($F$6="amortizing",IF($F$8=0,IF(AND(AA$30&gt;=$A76,AA$30&lt;($A76+$F$7*4)),AA$31/($F$7*4),0),IF(AND(AA$30&gt;=($A76+$F$8*4),AA$30&lt;($A76+$F$7*4)),AA$31/(($F$7-$F$8)*4),0)),0))</f>
        <v>0</v>
      </c>
      <c r="AB76" s="80">
        <f>IF($F$6="bullet",IF(AB$30=($A76+$F$7*4-1),AB$31,0),IF($F$6="amortizing",IF($F$8=0,IF(AND(AB$30&gt;=$A76,AB$30&lt;($A76+$F$7*4)),AB$31/($F$7*4),0),IF(AND(AB$30&gt;=($A76+$F$8*4),AB$30&lt;($A76+$F$7*4)),AB$31/(($F$7-$F$8)*4),0)),0))</f>
        <v>0</v>
      </c>
      <c r="AC76" s="80">
        <f>IF($F$6="bullet",IF(AC$30=($A76+$F$7*4-1),AC$31,0),IF($F$6="amortizing",IF($F$8=0,IF(AND(AC$30&gt;=$A76,AC$30&lt;($A76+$F$7*4)),AC$31/($F$7*4),0),IF(AND(AC$30&gt;=($A76+$F$8*4),AC$30&lt;($A76+$F$7*4)),AC$31/(($F$7-$F$8)*4),0)),0))</f>
        <v>0</v>
      </c>
      <c r="AD76" s="80">
        <f>IF($F$6="bullet",IF(AD$30=($A76+$F$7*4-1),AD$31,0),IF($F$6="amortizing",IF($F$8=0,IF(AND(AD$30&gt;=$A76,AD$30&lt;($A76+$F$7*4)),AD$31/($F$7*4),0),IF(AND(AD$30&gt;=($A76+$F$8*4),AD$30&lt;($A76+$F$7*4)),AD$31/(($F$7-$F$8)*4),0)),0))</f>
        <v>0</v>
      </c>
      <c r="AE76" s="80">
        <f>IF($F$6="bullet",IF(AE$30=($A76+$F$7*4-1),AE$31,0),IF($F$6="amortizing",IF($F$8=0,IF(AND(AE$30&gt;=$A76,AE$30&lt;($A76+$F$7*4)),AE$31/($F$7*4),0),IF(AND(AE$30&gt;=($A76+$F$8*4),AE$30&lt;($A76+$F$7*4)),AE$31/(($F$7-$F$8)*4),0)),0))</f>
        <v>0</v>
      </c>
      <c r="AF76" s="80">
        <f>IF($F$6="bullet",IF(AF$30=($A76+$F$7*4-1),AF$31,0),IF($F$6="amortizing",IF($F$8=0,IF(AND(AF$30&gt;=$A76,AF$30&lt;($A76+$F$7*4)),AF$31/($F$7*4),0),IF(AND(AF$30&gt;=($A76+$F$8*4),AF$30&lt;($A76+$F$7*4)),AF$31/(($F$7-$F$8)*4),0)),0))</f>
        <v>0</v>
      </c>
      <c r="AG76" s="80">
        <f>IF($F$6="bullet",IF(AG$30=($A76+$F$7*4-1),AG$31,0),IF($F$6="amortizing",IF($F$8=0,IF(AND(AG$30&gt;=$A76,AG$30&lt;($A76+$F$7*4)),AG$31/($F$7*4),0),IF(AND(AG$30&gt;=($A76+$F$8*4),AG$30&lt;($A76+$F$7*4)),AG$31/(($F$7-$F$8)*4),0)),0))</f>
        <v>0</v>
      </c>
      <c r="AH76" s="80">
        <f>IF($F$6="bullet",IF(AH$30=($A76+$F$7*4-1),AH$31,0),IF($F$6="amortizing",IF($F$8=0,IF(AND(AH$30&gt;=$A76,AH$30&lt;($A76+$F$7*4)),AH$31/($F$7*4),0),IF(AND(AH$30&gt;=($A76+$F$8*4),AH$30&lt;($A76+$F$7*4)),AH$31/(($F$7-$F$8)*4),0)),0))</f>
        <v>0</v>
      </c>
      <c r="AI76" s="80">
        <f>IF($F$6="bullet",IF(AI$30=($A76+$F$7*4-1),AI$31,0),IF($F$6="amortizing",IF($F$8=0,IF(AND(AI$30&gt;=$A76,AI$30&lt;($A76+$F$7*4)),AI$31/($F$7*4),0),IF(AND(AI$30&gt;=($A76+$F$8*4),AI$30&lt;($A76+$F$7*4)),AI$31/(($F$7-$F$8)*4),0)),0))</f>
        <v>0</v>
      </c>
      <c r="AJ76" s="80">
        <f>IF($F$6="bullet",IF(AJ$30=($A76+$F$7*4-1),AJ$31,0),IF($F$6="amortizing",IF($F$8=0,IF(AND(AJ$30&gt;=$A76,AJ$30&lt;($A76+$F$7*4)),AJ$31/($F$7*4),0),IF(AND(AJ$30&gt;=($A76+$F$8*4),AJ$30&lt;($A76+$F$7*4)),AJ$31/(($F$7-$F$8)*4),0)),0))</f>
        <v>0</v>
      </c>
      <c r="AK76" s="80">
        <f>IF($F$6="bullet",IF(AK$30=($A76+$F$7*4-1),AK$31,0),IF($F$6="amortizing",IF($F$8=0,IF(AND(AK$30&gt;=$A76,AK$30&lt;($A76+$F$7*4)),AK$31/($F$7*4),0),IF(AND(AK$30&gt;=($A76+$F$8*4),AK$30&lt;($A76+$F$7*4)),AK$31/(($F$7-$F$8)*4),0)),0))</f>
        <v>0</v>
      </c>
      <c r="AL76" s="80">
        <f>IF($F$6="bullet",IF(AL$30=($A76+$F$7*4-1),AL$31,0),IF($F$6="amortizing",IF($F$8=0,IF(AND(AL$30&gt;=$A76,AL$30&lt;($A76+$F$7*4)),AL$31/($F$7*4),0),IF(AND(AL$30&gt;=($A76+$F$8*4),AL$30&lt;($A76+$F$7*4)),AL$31/(($F$7-$F$8)*4),0)),0))</f>
        <v>0</v>
      </c>
      <c r="AM76" s="80">
        <f>IF($F$6="bullet",IF(AM$30=($A76+$F$7*4-1),AM$31,0),IF($F$6="amortizing",IF($F$8=0,IF(AND(AM$30&gt;=$A76,AM$30&lt;($A76+$F$7*4)),AM$31/($F$7*4),0),IF(AND(AM$30&gt;=($A76+$F$8*4),AM$30&lt;($A76+$F$7*4)),AM$31/(($F$7-$F$8)*4),0)),0))</f>
        <v>0</v>
      </c>
      <c r="AN76" s="80">
        <f>IF($F$6="bullet",IF(AN$30=($A76+$F$7*4-1),AN$31,0),IF($F$6="amortizing",IF($F$8=0,IF(AND(AN$30&gt;=$A76,AN$30&lt;($A76+$F$7*4)),AN$31/($F$7*4),0),IF(AND(AN$30&gt;=($A76+$F$8*4),AN$30&lt;($A76+$F$7*4)),AN$31/(($F$7-$F$8)*4),0)),0))</f>
        <v>0</v>
      </c>
      <c r="AO76" s="80">
        <f>IF($F$6="bullet",IF(AO$30=($A76+$F$7*4-1),AO$31,0),IF($F$6="amortizing",IF($F$8=0,IF(AND(AO$30&gt;=$A76,AO$30&lt;($A76+$F$7*4)),AO$31/($F$7*4),0),IF(AND(AO$30&gt;=($A76+$F$8*4),AO$30&lt;($A76+$F$7*4)),AO$31/(($F$7-$F$8)*4),0)),0))</f>
        <v>0</v>
      </c>
      <c r="AR76" s="78">
        <v>2</v>
      </c>
      <c r="AS76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76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76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76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76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76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76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76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76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76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76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76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76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76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76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76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76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76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76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76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76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76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76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76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76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76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76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76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76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76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76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76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76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76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76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76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76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76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76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76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77" spans="1:84" x14ac:dyDescent="0.2">
      <c r="A77" s="78">
        <v>3</v>
      </c>
      <c r="B77" s="80">
        <f>IF($F$6="bullet",IF(B$30=($A77+$F$7*4-1),B$31,0),IF($F$6="amortizing",IF($F$8=0,IF(AND(B$30&gt;=$A77,B$30&lt;($A77+$F$7*4)),B$31/($F$7*4),0),IF(AND(B$30&gt;=($A77+$F$8*4),B$30&lt;($A77+$F$7*4)),B$31/(($F$7-$F$8)*4),0)),0))</f>
        <v>0</v>
      </c>
      <c r="C77" s="80">
        <f>IF($F$6="bullet",IF(C$30=($A77+$F$7*4-1),C$31,0),IF($F$6="amortizing",IF($F$8=0,IF(AND(C$30&gt;=$A77,C$30&lt;($A77+$F$7*4)),C$31/($F$7*4),0),IF(AND(C$30&gt;=($A77+$F$8*4),C$30&lt;($A77+$F$7*4)),C$31/(($F$7-$F$8)*4),0)),0))</f>
        <v>0</v>
      </c>
      <c r="D77" s="80">
        <f>IF($F$6="bullet",IF(D$30=($A77+$F$7*4-1),D$31,0),IF($F$6="amortizing",IF($F$8=0,IF(AND(D$30&gt;=$A77,D$30&lt;($A77+$F$7*4)),D$31/($F$7*4),0),IF(AND(D$30&gt;=($A77+$F$8*4),D$30&lt;($A77+$F$7*4)),D$31/(($F$7-$F$8)*4),0)),0))</f>
        <v>0</v>
      </c>
      <c r="E77" s="80">
        <f>IF($F$6="bullet",IF(E$30=($A77+$F$7*4-1),E$31,0),IF($F$6="amortizing",IF($F$8=0,IF(AND(E$30&gt;=$A77,E$30&lt;($A77+$F$7*4)),E$31/($F$7*4),0),IF(AND(E$30&gt;=($A77+$F$8*4),E$30&lt;($A77+$F$7*4)),E$31/(($F$7-$F$8)*4),0)),0))</f>
        <v>0</v>
      </c>
      <c r="F77" s="80">
        <f>IF($F$6="bullet",IF(F$30=($A77+$F$7*4-1),F$31,0),IF($F$6="amortizing",IF($F$8=0,IF(AND(F$30&gt;=$A77,F$30&lt;($A77+$F$7*4)),F$31/($F$7*4),0),IF(AND(F$30&gt;=($A77+$F$8*4),F$30&lt;($A77+$F$7*4)),F$31/(($F$7-$F$8)*4),0)),0))</f>
        <v>0</v>
      </c>
      <c r="G77" s="80">
        <f>IF($F$6="bullet",IF(G$30=($A77+$F$7*4-1),G$31,0),IF($F$6="amortizing",IF($F$8=0,IF(AND(G$30&gt;=$A77,G$30&lt;($A77+$F$7*4)),G$31/($F$7*4),0),IF(AND(G$30&gt;=($A77+$F$8*4),G$30&lt;($A77+$F$7*4)),G$31/(($F$7-$F$8)*4),0)),0))</f>
        <v>0</v>
      </c>
      <c r="H77" s="80">
        <f>IF($F$6="bullet",IF(H$30=($A77+$F$7*4-1),H$31,0),IF($F$6="amortizing",IF($F$8=0,IF(AND(H$30&gt;=$A77,H$30&lt;($A77+$F$7*4)),H$31/($F$7*4),0),IF(AND(H$30&gt;=($A77+$F$8*4),H$30&lt;($A77+$F$7*4)),H$31/(($F$7-$F$8)*4),0)),0))</f>
        <v>0</v>
      </c>
      <c r="I77" s="80">
        <f>IF($F$6="bullet",IF(I$30=($A77+$F$7*4-1),I$31,0),IF($F$6="amortizing",IF($F$8=0,IF(AND(I$30&gt;=$A77,I$30&lt;($A77+$F$7*4)),I$31/($F$7*4),0),IF(AND(I$30&gt;=($A77+$F$8*4),I$30&lt;($A77+$F$7*4)),I$31/(($F$7-$F$8)*4),0)),0))</f>
        <v>0</v>
      </c>
      <c r="J77" s="80">
        <f>IF($F$6="bullet",IF(J$30=($A77+$F$7*4-1),J$31,0),IF($F$6="amortizing",IF($F$8=0,IF(AND(J$30&gt;=$A77,J$30&lt;($A77+$F$7*4)),J$31/($F$7*4),0),IF(AND(J$30&gt;=($A77+$F$8*4),J$30&lt;($A77+$F$7*4)),J$31/(($F$7-$F$8)*4),0)),0))</f>
        <v>0</v>
      </c>
      <c r="K77" s="80">
        <f>IF($F$6="bullet",IF(K$30=($A77+$F$7*4-1),K$31,0),IF($F$6="amortizing",IF($F$8=0,IF(AND(K$30&gt;=$A77,K$30&lt;($A77+$F$7*4)),K$31/($F$7*4),0),IF(AND(K$30&gt;=($A77+$F$8*4),K$30&lt;($A77+$F$7*4)),K$31/(($F$7-$F$8)*4),0)),0))</f>
        <v>0</v>
      </c>
      <c r="L77" s="80">
        <f>IF($F$6="bullet",IF(L$30=($A77+$F$7*4-1),L$31,0),IF($F$6="amortizing",IF($F$8=0,IF(AND(L$30&gt;=$A77,L$30&lt;($A77+$F$7*4)),L$31/($F$7*4),0),IF(AND(L$30&gt;=($A77+$F$8*4),L$30&lt;($A77+$F$7*4)),L$31/(($F$7-$F$8)*4),0)),0))</f>
        <v>0</v>
      </c>
      <c r="M77" s="80">
        <f>IF($F$6="bullet",IF(M$30=($A77+$F$7*4-1),M$31,0),IF($F$6="amortizing",IF($F$8=0,IF(AND(M$30&gt;=$A77,M$30&lt;($A77+$F$7*4)),M$31/($F$7*4),0),IF(AND(M$30&gt;=($A77+$F$8*4),M$30&lt;($A77+$F$7*4)),M$31/(($F$7-$F$8)*4),0)),0))</f>
        <v>0</v>
      </c>
      <c r="N77" s="80">
        <f>IF($F$6="bullet",IF(N$30=($A77+$F$7*4-1),N$31,0),IF($F$6="amortizing",IF($F$8=0,IF(AND(N$30&gt;=$A77,N$30&lt;($A77+$F$7*4)),N$31/($F$7*4),0),IF(AND(N$30&gt;=($A77+$F$8*4),N$30&lt;($A77+$F$7*4)),N$31/(($F$7-$F$8)*4),0)),0))</f>
        <v>0</v>
      </c>
      <c r="O77" s="80">
        <f>IF($F$6="bullet",IF(O$30=($A77+$F$7*4-1),O$31,0),IF($F$6="amortizing",IF($F$8=0,IF(AND(O$30&gt;=$A77,O$30&lt;($A77+$F$7*4)),O$31/($F$7*4),0),IF(AND(O$30&gt;=($A77+$F$8*4),O$30&lt;($A77+$F$7*4)),O$31/(($F$7-$F$8)*4),0)),0))</f>
        <v>0</v>
      </c>
      <c r="P77" s="80">
        <f>IF($F$6="bullet",IF(P$30=($A77+$F$7*4-1),P$31,0),IF($F$6="amortizing",IF($F$8=0,IF(AND(P$30&gt;=$A77,P$30&lt;($A77+$F$7*4)),P$31/($F$7*4),0),IF(AND(P$30&gt;=($A77+$F$8*4),P$30&lt;($A77+$F$7*4)),P$31/(($F$7-$F$8)*4),0)),0))</f>
        <v>0</v>
      </c>
      <c r="Q77" s="80">
        <f>IF($F$6="bullet",IF(Q$30=($A77+$F$7*4-1),Q$31,0),IF($F$6="amortizing",IF($F$8=0,IF(AND(Q$30&gt;=$A77,Q$30&lt;($A77+$F$7*4)),Q$31/($F$7*4),0),IF(AND(Q$30&gt;=($A77+$F$8*4),Q$30&lt;($A77+$F$7*4)),Q$31/(($F$7-$F$8)*4),0)),0))</f>
        <v>0</v>
      </c>
      <c r="R77" s="80">
        <f>IF($F$6="bullet",IF(R$30=($A77+$F$7*4-1),R$31,0),IF($F$6="amortizing",IF($F$8=0,IF(AND(R$30&gt;=$A77,R$30&lt;($A77+$F$7*4)),R$31/($F$7*4),0),IF(AND(R$30&gt;=($A77+$F$8*4),R$30&lt;($A77+$F$7*4)),R$31/(($F$7-$F$8)*4),0)),0))</f>
        <v>0</v>
      </c>
      <c r="S77" s="80">
        <f>IF($F$6="bullet",IF(S$30=($A77+$F$7*4-1),S$31,0),IF($F$6="amortizing",IF($F$8=0,IF(AND(S$30&gt;=$A77,S$30&lt;($A77+$F$7*4)),S$31/($F$7*4),0),IF(AND(S$30&gt;=($A77+$F$8*4),S$30&lt;($A77+$F$7*4)),S$31/(($F$7-$F$8)*4),0)),0))</f>
        <v>0</v>
      </c>
      <c r="T77" s="80">
        <f>IF($F$6="bullet",IF(T$30=($A77+$F$7*4-1),T$31,0),IF($F$6="amortizing",IF($F$8=0,IF(AND(T$30&gt;=$A77,T$30&lt;($A77+$F$7*4)),T$31/($F$7*4),0),IF(AND(T$30&gt;=($A77+$F$8*4),T$30&lt;($A77+$F$7*4)),T$31/(($F$7-$F$8)*4),0)),0))</f>
        <v>0</v>
      </c>
      <c r="U77" s="80">
        <f>IF($F$6="bullet",IF(U$30=($A77+$F$7*4-1),U$31,0),IF($F$6="amortizing",IF($F$8=0,IF(AND(U$30&gt;=$A77,U$30&lt;($A77+$F$7*4)),U$31/($F$7*4),0),IF(AND(U$30&gt;=($A77+$F$8*4),U$30&lt;($A77+$F$7*4)),U$31/(($F$7-$F$8)*4),0)),0))</f>
        <v>0</v>
      </c>
      <c r="V77" s="80">
        <f>IF($F$6="bullet",IF(V$30=($A77+$F$7*4-1),V$31,0),IF($F$6="amortizing",IF($F$8=0,IF(AND(V$30&gt;=$A77,V$30&lt;($A77+$F$7*4)),V$31/($F$7*4),0),IF(AND(V$30&gt;=($A77+$F$8*4),V$30&lt;($A77+$F$7*4)),V$31/(($F$7-$F$8)*4),0)),0))</f>
        <v>0</v>
      </c>
      <c r="W77" s="80">
        <f>IF($F$6="bullet",IF(W$30=($A77+$F$7*4-1),W$31,0),IF($F$6="amortizing",IF($F$8=0,IF(AND(W$30&gt;=$A77,W$30&lt;($A77+$F$7*4)),W$31/($F$7*4),0),IF(AND(W$30&gt;=($A77+$F$8*4),W$30&lt;($A77+$F$7*4)),W$31/(($F$7-$F$8)*4),0)),0))</f>
        <v>0</v>
      </c>
      <c r="X77" s="80">
        <f>IF($F$6="bullet",IF(X$30=($A77+$F$7*4-1),X$31,0),IF($F$6="amortizing",IF($F$8=0,IF(AND(X$30&gt;=$A77,X$30&lt;($A77+$F$7*4)),X$31/($F$7*4),0),IF(AND(X$30&gt;=($A77+$F$8*4),X$30&lt;($A77+$F$7*4)),X$31/(($F$7-$F$8)*4),0)),0))</f>
        <v>0</v>
      </c>
      <c r="Y77" s="80">
        <f>IF($F$6="bullet",IF(Y$30=($A77+$F$7*4-1),Y$31,0),IF($F$6="amortizing",IF($F$8=0,IF(AND(Y$30&gt;=$A77,Y$30&lt;($A77+$F$7*4)),Y$31/($F$7*4),0),IF(AND(Y$30&gt;=($A77+$F$8*4),Y$30&lt;($A77+$F$7*4)),Y$31/(($F$7-$F$8)*4),0)),0))</f>
        <v>0</v>
      </c>
      <c r="Z77" s="80">
        <f>IF($F$6="bullet",IF(Z$30=($A77+$F$7*4-1),Z$31,0),IF($F$6="amortizing",IF($F$8=0,IF(AND(Z$30&gt;=$A77,Z$30&lt;($A77+$F$7*4)),Z$31/($F$7*4),0),IF(AND(Z$30&gt;=($A77+$F$8*4),Z$30&lt;($A77+$F$7*4)),Z$31/(($F$7-$F$8)*4),0)),0))</f>
        <v>0</v>
      </c>
      <c r="AA77" s="80">
        <f>IF($F$6="bullet",IF(AA$30=($A77+$F$7*4-1),AA$31,0),IF($F$6="amortizing",IF($F$8=0,IF(AND(AA$30&gt;=$A77,AA$30&lt;($A77+$F$7*4)),AA$31/($F$7*4),0),IF(AND(AA$30&gt;=($A77+$F$8*4),AA$30&lt;($A77+$F$7*4)),AA$31/(($F$7-$F$8)*4),0)),0))</f>
        <v>0</v>
      </c>
      <c r="AB77" s="80">
        <f>IF($F$6="bullet",IF(AB$30=($A77+$F$7*4-1),AB$31,0),IF($F$6="amortizing",IF($F$8=0,IF(AND(AB$30&gt;=$A77,AB$30&lt;($A77+$F$7*4)),AB$31/($F$7*4),0),IF(AND(AB$30&gt;=($A77+$F$8*4),AB$30&lt;($A77+$F$7*4)),AB$31/(($F$7-$F$8)*4),0)),0))</f>
        <v>0</v>
      </c>
      <c r="AC77" s="80">
        <f>IF($F$6="bullet",IF(AC$30=($A77+$F$7*4-1),AC$31,0),IF($F$6="amortizing",IF($F$8=0,IF(AND(AC$30&gt;=$A77,AC$30&lt;($A77+$F$7*4)),AC$31/($F$7*4),0),IF(AND(AC$30&gt;=($A77+$F$8*4),AC$30&lt;($A77+$F$7*4)),AC$31/(($F$7-$F$8)*4),0)),0))</f>
        <v>0</v>
      </c>
      <c r="AD77" s="80">
        <f>IF($F$6="bullet",IF(AD$30=($A77+$F$7*4-1),AD$31,0),IF($F$6="amortizing",IF($F$8=0,IF(AND(AD$30&gt;=$A77,AD$30&lt;($A77+$F$7*4)),AD$31/($F$7*4),0),IF(AND(AD$30&gt;=($A77+$F$8*4),AD$30&lt;($A77+$F$7*4)),AD$31/(($F$7-$F$8)*4),0)),0))</f>
        <v>0</v>
      </c>
      <c r="AE77" s="80">
        <f>IF($F$6="bullet",IF(AE$30=($A77+$F$7*4-1),AE$31,0),IF($F$6="amortizing",IF($F$8=0,IF(AND(AE$30&gt;=$A77,AE$30&lt;($A77+$F$7*4)),AE$31/($F$7*4),0),IF(AND(AE$30&gt;=($A77+$F$8*4),AE$30&lt;($A77+$F$7*4)),AE$31/(($F$7-$F$8)*4),0)),0))</f>
        <v>0</v>
      </c>
      <c r="AF77" s="80">
        <f>IF($F$6="bullet",IF(AF$30=($A77+$F$7*4-1),AF$31,0),IF($F$6="amortizing",IF($F$8=0,IF(AND(AF$30&gt;=$A77,AF$30&lt;($A77+$F$7*4)),AF$31/($F$7*4),0),IF(AND(AF$30&gt;=($A77+$F$8*4),AF$30&lt;($A77+$F$7*4)),AF$31/(($F$7-$F$8)*4),0)),0))</f>
        <v>0</v>
      </c>
      <c r="AG77" s="80">
        <f>IF($F$6="bullet",IF(AG$30=($A77+$F$7*4-1),AG$31,0),IF($F$6="amortizing",IF($F$8=0,IF(AND(AG$30&gt;=$A77,AG$30&lt;($A77+$F$7*4)),AG$31/($F$7*4),0),IF(AND(AG$30&gt;=($A77+$F$8*4),AG$30&lt;($A77+$F$7*4)),AG$31/(($F$7-$F$8)*4),0)),0))</f>
        <v>0</v>
      </c>
      <c r="AH77" s="80">
        <f>IF($F$6="bullet",IF(AH$30=($A77+$F$7*4-1),AH$31,0),IF($F$6="amortizing",IF($F$8=0,IF(AND(AH$30&gt;=$A77,AH$30&lt;($A77+$F$7*4)),AH$31/($F$7*4),0),IF(AND(AH$30&gt;=($A77+$F$8*4),AH$30&lt;($A77+$F$7*4)),AH$31/(($F$7-$F$8)*4),0)),0))</f>
        <v>0</v>
      </c>
      <c r="AI77" s="80">
        <f>IF($F$6="bullet",IF(AI$30=($A77+$F$7*4-1),AI$31,0),IF($F$6="amortizing",IF($F$8=0,IF(AND(AI$30&gt;=$A77,AI$30&lt;($A77+$F$7*4)),AI$31/($F$7*4),0),IF(AND(AI$30&gt;=($A77+$F$8*4),AI$30&lt;($A77+$F$7*4)),AI$31/(($F$7-$F$8)*4),0)),0))</f>
        <v>0</v>
      </c>
      <c r="AJ77" s="80">
        <f>IF($F$6="bullet",IF(AJ$30=($A77+$F$7*4-1),AJ$31,0),IF($F$6="amortizing",IF($F$8=0,IF(AND(AJ$30&gt;=$A77,AJ$30&lt;($A77+$F$7*4)),AJ$31/($F$7*4),0),IF(AND(AJ$30&gt;=($A77+$F$8*4),AJ$30&lt;($A77+$F$7*4)),AJ$31/(($F$7-$F$8)*4),0)),0))</f>
        <v>0</v>
      </c>
      <c r="AK77" s="80">
        <f>IF($F$6="bullet",IF(AK$30=($A77+$F$7*4-1),AK$31,0),IF($F$6="amortizing",IF($F$8=0,IF(AND(AK$30&gt;=$A77,AK$30&lt;($A77+$F$7*4)),AK$31/($F$7*4),0),IF(AND(AK$30&gt;=($A77+$F$8*4),AK$30&lt;($A77+$F$7*4)),AK$31/(($F$7-$F$8)*4),0)),0))</f>
        <v>0</v>
      </c>
      <c r="AL77" s="80">
        <f>IF($F$6="bullet",IF(AL$30=($A77+$F$7*4-1),AL$31,0),IF($F$6="amortizing",IF($F$8=0,IF(AND(AL$30&gt;=$A77,AL$30&lt;($A77+$F$7*4)),AL$31/($F$7*4),0),IF(AND(AL$30&gt;=($A77+$F$8*4),AL$30&lt;($A77+$F$7*4)),AL$31/(($F$7-$F$8)*4),0)),0))</f>
        <v>0</v>
      </c>
      <c r="AM77" s="80">
        <f>IF($F$6="bullet",IF(AM$30=($A77+$F$7*4-1),AM$31,0),IF($F$6="amortizing",IF($F$8=0,IF(AND(AM$30&gt;=$A77,AM$30&lt;($A77+$F$7*4)),AM$31/($F$7*4),0),IF(AND(AM$30&gt;=($A77+$F$8*4),AM$30&lt;($A77+$F$7*4)),AM$31/(($F$7-$F$8)*4),0)),0))</f>
        <v>0</v>
      </c>
      <c r="AN77" s="80">
        <f>IF($F$6="bullet",IF(AN$30=($A77+$F$7*4-1),AN$31,0),IF($F$6="amortizing",IF($F$8=0,IF(AND(AN$30&gt;=$A77,AN$30&lt;($A77+$F$7*4)),AN$31/($F$7*4),0),IF(AND(AN$30&gt;=($A77+$F$8*4),AN$30&lt;($A77+$F$7*4)),AN$31/(($F$7-$F$8)*4),0)),0))</f>
        <v>0</v>
      </c>
      <c r="AO77" s="80">
        <f>IF($F$6="bullet",IF(AO$30=($A77+$F$7*4-1),AO$31,0),IF($F$6="amortizing",IF($F$8=0,IF(AND(AO$30&gt;=$A77,AO$30&lt;($A77+$F$7*4)),AO$31/($F$7*4),0),IF(AND(AO$30&gt;=($A77+$F$8*4),AO$30&lt;($A77+$F$7*4)),AO$31/(($F$7-$F$8)*4),0)),0))</f>
        <v>0</v>
      </c>
      <c r="AR77" s="78">
        <v>3</v>
      </c>
      <c r="AS77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77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77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77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77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77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77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77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77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77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77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77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77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77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77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77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77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77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77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77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77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77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77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77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77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77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77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77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77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77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77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77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77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77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77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77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77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77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77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77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78" spans="1:84" x14ac:dyDescent="0.2">
      <c r="A78" s="78">
        <v>4</v>
      </c>
      <c r="B78" s="80">
        <f>IF($F$6="bullet",IF(B$30=($A78+$F$7*4-1),B$31,0),IF($F$6="amortizing",IF($F$8=0,IF(AND(B$30&gt;=$A78,B$30&lt;($A78+$F$7*4)),B$31/($F$7*4),0),IF(AND(B$30&gt;=($A78+$F$8*4),B$30&lt;($A78+$F$7*4)),B$31/(($F$7-$F$8)*4),0)),0))</f>
        <v>0</v>
      </c>
      <c r="C78" s="80">
        <f>IF($F$6="bullet",IF(C$30=($A78+$F$7*4-1),C$31,0),IF($F$6="amortizing",IF($F$8=0,IF(AND(C$30&gt;=$A78,C$30&lt;($A78+$F$7*4)),C$31/($F$7*4),0),IF(AND(C$30&gt;=($A78+$F$8*4),C$30&lt;($A78+$F$7*4)),C$31/(($F$7-$F$8)*4),0)),0))</f>
        <v>0</v>
      </c>
      <c r="D78" s="80">
        <f>IF($F$6="bullet",IF(D$30=($A78+$F$7*4-1),D$31,0),IF($F$6="amortizing",IF($F$8=0,IF(AND(D$30&gt;=$A78,D$30&lt;($A78+$F$7*4)),D$31/($F$7*4),0),IF(AND(D$30&gt;=($A78+$F$8*4),D$30&lt;($A78+$F$7*4)),D$31/(($F$7-$F$8)*4),0)),0))</f>
        <v>0</v>
      </c>
      <c r="E78" s="80">
        <f>IF($F$6="bullet",IF(E$30=($A78+$F$7*4-1),E$31,0),IF($F$6="amortizing",IF($F$8=0,IF(AND(E$30&gt;=$A78,E$30&lt;($A78+$F$7*4)),E$31/($F$7*4),0),IF(AND(E$30&gt;=($A78+$F$8*4),E$30&lt;($A78+$F$7*4)),E$31/(($F$7-$F$8)*4),0)),0))</f>
        <v>0</v>
      </c>
      <c r="F78" s="80">
        <f>IF($F$6="bullet",IF(F$30=($A78+$F$7*4-1),F$31,0),IF($F$6="amortizing",IF($F$8=0,IF(AND(F$30&gt;=$A78,F$30&lt;($A78+$F$7*4)),F$31/($F$7*4),0),IF(AND(F$30&gt;=($A78+$F$8*4),F$30&lt;($A78+$F$7*4)),F$31/(($F$7-$F$8)*4),0)),0))</f>
        <v>0</v>
      </c>
      <c r="G78" s="80">
        <f>IF($F$6="bullet",IF(G$30=($A78+$F$7*4-1),G$31,0),IF($F$6="amortizing",IF($F$8=0,IF(AND(G$30&gt;=$A78,G$30&lt;($A78+$F$7*4)),G$31/($F$7*4),0),IF(AND(G$30&gt;=($A78+$F$8*4),G$30&lt;($A78+$F$7*4)),G$31/(($F$7-$F$8)*4),0)),0))</f>
        <v>0</v>
      </c>
      <c r="H78" s="80">
        <f>IF($F$6="bullet",IF(H$30=($A78+$F$7*4-1),H$31,0),IF($F$6="amortizing",IF($F$8=0,IF(AND(H$30&gt;=$A78,H$30&lt;($A78+$F$7*4)),H$31/($F$7*4),0),IF(AND(H$30&gt;=($A78+$F$8*4),H$30&lt;($A78+$F$7*4)),H$31/(($F$7-$F$8)*4),0)),0))</f>
        <v>0</v>
      </c>
      <c r="I78" s="80">
        <f>IF($F$6="bullet",IF(I$30=($A78+$F$7*4-1),I$31,0),IF($F$6="amortizing",IF($F$8=0,IF(AND(I$30&gt;=$A78,I$30&lt;($A78+$F$7*4)),I$31/($F$7*4),0),IF(AND(I$30&gt;=($A78+$F$8*4),I$30&lt;($A78+$F$7*4)),I$31/(($F$7-$F$8)*4),0)),0))</f>
        <v>0</v>
      </c>
      <c r="J78" s="80">
        <f>IF($F$6="bullet",IF(J$30=($A78+$F$7*4-1),J$31,0),IF($F$6="amortizing",IF($F$8=0,IF(AND(J$30&gt;=$A78,J$30&lt;($A78+$F$7*4)),J$31/($F$7*4),0),IF(AND(J$30&gt;=($A78+$F$8*4),J$30&lt;($A78+$F$7*4)),J$31/(($F$7-$F$8)*4),0)),0))</f>
        <v>0</v>
      </c>
      <c r="K78" s="80">
        <f>IF($F$6="bullet",IF(K$30=($A78+$F$7*4-1),K$31,0),IF($F$6="amortizing",IF($F$8=0,IF(AND(K$30&gt;=$A78,K$30&lt;($A78+$F$7*4)),K$31/($F$7*4),0),IF(AND(K$30&gt;=($A78+$F$8*4),K$30&lt;($A78+$F$7*4)),K$31/(($F$7-$F$8)*4),0)),0))</f>
        <v>0</v>
      </c>
      <c r="L78" s="80">
        <f>IF($F$6="bullet",IF(L$30=($A78+$F$7*4-1),L$31,0),IF($F$6="amortizing",IF($F$8=0,IF(AND(L$30&gt;=$A78,L$30&lt;($A78+$F$7*4)),L$31/($F$7*4),0),IF(AND(L$30&gt;=($A78+$F$8*4),L$30&lt;($A78+$F$7*4)),L$31/(($F$7-$F$8)*4),0)),0))</f>
        <v>0</v>
      </c>
      <c r="M78" s="80">
        <f>IF($F$6="bullet",IF(M$30=($A78+$F$7*4-1),M$31,0),IF($F$6="amortizing",IF($F$8=0,IF(AND(M$30&gt;=$A78,M$30&lt;($A78+$F$7*4)),M$31/($F$7*4),0),IF(AND(M$30&gt;=($A78+$F$8*4),M$30&lt;($A78+$F$7*4)),M$31/(($F$7-$F$8)*4),0)),0))</f>
        <v>0</v>
      </c>
      <c r="N78" s="80">
        <f>IF($F$6="bullet",IF(N$30=($A78+$F$7*4-1),N$31,0),IF($F$6="amortizing",IF($F$8=0,IF(AND(N$30&gt;=$A78,N$30&lt;($A78+$F$7*4)),N$31/($F$7*4),0),IF(AND(N$30&gt;=($A78+$F$8*4),N$30&lt;($A78+$F$7*4)),N$31/(($F$7-$F$8)*4),0)),0))</f>
        <v>0</v>
      </c>
      <c r="O78" s="80">
        <f>IF($F$6="bullet",IF(O$30=($A78+$F$7*4-1),O$31,0),IF($F$6="amortizing",IF($F$8=0,IF(AND(O$30&gt;=$A78,O$30&lt;($A78+$F$7*4)),O$31/($F$7*4),0),IF(AND(O$30&gt;=($A78+$F$8*4),O$30&lt;($A78+$F$7*4)),O$31/(($F$7-$F$8)*4),0)),0))</f>
        <v>0</v>
      </c>
      <c r="P78" s="80">
        <f>IF($F$6="bullet",IF(P$30=($A78+$F$7*4-1),P$31,0),IF($F$6="amortizing",IF($F$8=0,IF(AND(P$30&gt;=$A78,P$30&lt;($A78+$F$7*4)),P$31/($F$7*4),0),IF(AND(P$30&gt;=($A78+$F$8*4),P$30&lt;($A78+$F$7*4)),P$31/(($F$7-$F$8)*4),0)),0))</f>
        <v>0</v>
      </c>
      <c r="Q78" s="80">
        <f>IF($F$6="bullet",IF(Q$30=($A78+$F$7*4-1),Q$31,0),IF($F$6="amortizing",IF($F$8=0,IF(AND(Q$30&gt;=$A78,Q$30&lt;($A78+$F$7*4)),Q$31/($F$7*4),0),IF(AND(Q$30&gt;=($A78+$F$8*4),Q$30&lt;($A78+$F$7*4)),Q$31/(($F$7-$F$8)*4),0)),0))</f>
        <v>0</v>
      </c>
      <c r="R78" s="80">
        <f>IF($F$6="bullet",IF(R$30=($A78+$F$7*4-1),R$31,0),IF($F$6="amortizing",IF($F$8=0,IF(AND(R$30&gt;=$A78,R$30&lt;($A78+$F$7*4)),R$31/($F$7*4),0),IF(AND(R$30&gt;=($A78+$F$8*4),R$30&lt;($A78+$F$7*4)),R$31/(($F$7-$F$8)*4),0)),0))</f>
        <v>0</v>
      </c>
      <c r="S78" s="80">
        <f>IF($F$6="bullet",IF(S$30=($A78+$F$7*4-1),S$31,0),IF($F$6="amortizing",IF($F$8=0,IF(AND(S$30&gt;=$A78,S$30&lt;($A78+$F$7*4)),S$31/($F$7*4),0),IF(AND(S$30&gt;=($A78+$F$8*4),S$30&lt;($A78+$F$7*4)),S$31/(($F$7-$F$8)*4),0)),0))</f>
        <v>0</v>
      </c>
      <c r="T78" s="80">
        <f>IF($F$6="bullet",IF(T$30=($A78+$F$7*4-1),T$31,0),IF($F$6="amortizing",IF($F$8=0,IF(AND(T$30&gt;=$A78,T$30&lt;($A78+$F$7*4)),T$31/($F$7*4),0),IF(AND(T$30&gt;=($A78+$F$8*4),T$30&lt;($A78+$F$7*4)),T$31/(($F$7-$F$8)*4),0)),0))</f>
        <v>0</v>
      </c>
      <c r="U78" s="80">
        <f>IF($F$6="bullet",IF(U$30=($A78+$F$7*4-1),U$31,0),IF($F$6="amortizing",IF($F$8=0,IF(AND(U$30&gt;=$A78,U$30&lt;($A78+$F$7*4)),U$31/($F$7*4),0),IF(AND(U$30&gt;=($A78+$F$8*4),U$30&lt;($A78+$F$7*4)),U$31/(($F$7-$F$8)*4),0)),0))</f>
        <v>0</v>
      </c>
      <c r="V78" s="80">
        <f>IF($F$6="bullet",IF(V$30=($A78+$F$7*4-1),V$31,0),IF($F$6="amortizing",IF($F$8=0,IF(AND(V$30&gt;=$A78,V$30&lt;($A78+$F$7*4)),V$31/($F$7*4),0),IF(AND(V$30&gt;=($A78+$F$8*4),V$30&lt;($A78+$F$7*4)),V$31/(($F$7-$F$8)*4),0)),0))</f>
        <v>0</v>
      </c>
      <c r="W78" s="80">
        <f>IF($F$6="bullet",IF(W$30=($A78+$F$7*4-1),W$31,0),IF($F$6="amortizing",IF($F$8=0,IF(AND(W$30&gt;=$A78,W$30&lt;($A78+$F$7*4)),W$31/($F$7*4),0),IF(AND(W$30&gt;=($A78+$F$8*4),W$30&lt;($A78+$F$7*4)),W$31/(($F$7-$F$8)*4),0)),0))</f>
        <v>0</v>
      </c>
      <c r="X78" s="80">
        <f>IF($F$6="bullet",IF(X$30=($A78+$F$7*4-1),X$31,0),IF($F$6="amortizing",IF($F$8=0,IF(AND(X$30&gt;=$A78,X$30&lt;($A78+$F$7*4)),X$31/($F$7*4),0),IF(AND(X$30&gt;=($A78+$F$8*4),X$30&lt;($A78+$F$7*4)),X$31/(($F$7-$F$8)*4),0)),0))</f>
        <v>0</v>
      </c>
      <c r="Y78" s="80">
        <f>IF($F$6="bullet",IF(Y$30=($A78+$F$7*4-1),Y$31,0),IF($F$6="amortizing",IF($F$8=0,IF(AND(Y$30&gt;=$A78,Y$30&lt;($A78+$F$7*4)),Y$31/($F$7*4),0),IF(AND(Y$30&gt;=($A78+$F$8*4),Y$30&lt;($A78+$F$7*4)),Y$31/(($F$7-$F$8)*4),0)),0))</f>
        <v>0</v>
      </c>
      <c r="Z78" s="80">
        <f>IF($F$6="bullet",IF(Z$30=($A78+$F$7*4-1),Z$31,0),IF($F$6="amortizing",IF($F$8=0,IF(AND(Z$30&gt;=$A78,Z$30&lt;($A78+$F$7*4)),Z$31/($F$7*4),0),IF(AND(Z$30&gt;=($A78+$F$8*4),Z$30&lt;($A78+$F$7*4)),Z$31/(($F$7-$F$8)*4),0)),0))</f>
        <v>0</v>
      </c>
      <c r="AA78" s="80">
        <f>IF($F$6="bullet",IF(AA$30=($A78+$F$7*4-1),AA$31,0),IF($F$6="amortizing",IF($F$8=0,IF(AND(AA$30&gt;=$A78,AA$30&lt;($A78+$F$7*4)),AA$31/($F$7*4),0),IF(AND(AA$30&gt;=($A78+$F$8*4),AA$30&lt;($A78+$F$7*4)),AA$31/(($F$7-$F$8)*4),0)),0))</f>
        <v>0</v>
      </c>
      <c r="AB78" s="80">
        <f>IF($F$6="bullet",IF(AB$30=($A78+$F$7*4-1),AB$31,0),IF($F$6="amortizing",IF($F$8=0,IF(AND(AB$30&gt;=$A78,AB$30&lt;($A78+$F$7*4)),AB$31/($F$7*4),0),IF(AND(AB$30&gt;=($A78+$F$8*4),AB$30&lt;($A78+$F$7*4)),AB$31/(($F$7-$F$8)*4),0)),0))</f>
        <v>0</v>
      </c>
      <c r="AC78" s="80">
        <f>IF($F$6="bullet",IF(AC$30=($A78+$F$7*4-1),AC$31,0),IF($F$6="amortizing",IF($F$8=0,IF(AND(AC$30&gt;=$A78,AC$30&lt;($A78+$F$7*4)),AC$31/($F$7*4),0),IF(AND(AC$30&gt;=($A78+$F$8*4),AC$30&lt;($A78+$F$7*4)),AC$31/(($F$7-$F$8)*4),0)),0))</f>
        <v>0</v>
      </c>
      <c r="AD78" s="80">
        <f>IF($F$6="bullet",IF(AD$30=($A78+$F$7*4-1),AD$31,0),IF($F$6="amortizing",IF($F$8=0,IF(AND(AD$30&gt;=$A78,AD$30&lt;($A78+$F$7*4)),AD$31/($F$7*4),0),IF(AND(AD$30&gt;=($A78+$F$8*4),AD$30&lt;($A78+$F$7*4)),AD$31/(($F$7-$F$8)*4),0)),0))</f>
        <v>0</v>
      </c>
      <c r="AE78" s="80">
        <f>IF($F$6="bullet",IF(AE$30=($A78+$F$7*4-1),AE$31,0),IF($F$6="amortizing",IF($F$8=0,IF(AND(AE$30&gt;=$A78,AE$30&lt;($A78+$F$7*4)),AE$31/($F$7*4),0),IF(AND(AE$30&gt;=($A78+$F$8*4),AE$30&lt;($A78+$F$7*4)),AE$31/(($F$7-$F$8)*4),0)),0))</f>
        <v>0</v>
      </c>
      <c r="AF78" s="80">
        <f>IF($F$6="bullet",IF(AF$30=($A78+$F$7*4-1),AF$31,0),IF($F$6="amortizing",IF($F$8=0,IF(AND(AF$30&gt;=$A78,AF$30&lt;($A78+$F$7*4)),AF$31/($F$7*4),0),IF(AND(AF$30&gt;=($A78+$F$8*4),AF$30&lt;($A78+$F$7*4)),AF$31/(($F$7-$F$8)*4),0)),0))</f>
        <v>0</v>
      </c>
      <c r="AG78" s="80">
        <f>IF($F$6="bullet",IF(AG$30=($A78+$F$7*4-1),AG$31,0),IF($F$6="amortizing",IF($F$8=0,IF(AND(AG$30&gt;=$A78,AG$30&lt;($A78+$F$7*4)),AG$31/($F$7*4),0),IF(AND(AG$30&gt;=($A78+$F$8*4),AG$30&lt;($A78+$F$7*4)),AG$31/(($F$7-$F$8)*4),0)),0))</f>
        <v>0</v>
      </c>
      <c r="AH78" s="80">
        <f>IF($F$6="bullet",IF(AH$30=($A78+$F$7*4-1),AH$31,0),IF($F$6="amortizing",IF($F$8=0,IF(AND(AH$30&gt;=$A78,AH$30&lt;($A78+$F$7*4)),AH$31/($F$7*4),0),IF(AND(AH$30&gt;=($A78+$F$8*4),AH$30&lt;($A78+$F$7*4)),AH$31/(($F$7-$F$8)*4),0)),0))</f>
        <v>0</v>
      </c>
      <c r="AI78" s="80">
        <f>IF($F$6="bullet",IF(AI$30=($A78+$F$7*4-1),AI$31,0),IF($F$6="amortizing",IF($F$8=0,IF(AND(AI$30&gt;=$A78,AI$30&lt;($A78+$F$7*4)),AI$31/($F$7*4),0),IF(AND(AI$30&gt;=($A78+$F$8*4),AI$30&lt;($A78+$F$7*4)),AI$31/(($F$7-$F$8)*4),0)),0))</f>
        <v>0</v>
      </c>
      <c r="AJ78" s="80">
        <f>IF($F$6="bullet",IF(AJ$30=($A78+$F$7*4-1),AJ$31,0),IF($F$6="amortizing",IF($F$8=0,IF(AND(AJ$30&gt;=$A78,AJ$30&lt;($A78+$F$7*4)),AJ$31/($F$7*4),0),IF(AND(AJ$30&gt;=($A78+$F$8*4),AJ$30&lt;($A78+$F$7*4)),AJ$31/(($F$7-$F$8)*4),0)),0))</f>
        <v>0</v>
      </c>
      <c r="AK78" s="80">
        <f>IF($F$6="bullet",IF(AK$30=($A78+$F$7*4-1),AK$31,0),IF($F$6="amortizing",IF($F$8=0,IF(AND(AK$30&gt;=$A78,AK$30&lt;($A78+$F$7*4)),AK$31/($F$7*4),0),IF(AND(AK$30&gt;=($A78+$F$8*4),AK$30&lt;($A78+$F$7*4)),AK$31/(($F$7-$F$8)*4),0)),0))</f>
        <v>0</v>
      </c>
      <c r="AL78" s="80">
        <f>IF($F$6="bullet",IF(AL$30=($A78+$F$7*4-1),AL$31,0),IF($F$6="amortizing",IF($F$8=0,IF(AND(AL$30&gt;=$A78,AL$30&lt;($A78+$F$7*4)),AL$31/($F$7*4),0),IF(AND(AL$30&gt;=($A78+$F$8*4),AL$30&lt;($A78+$F$7*4)),AL$31/(($F$7-$F$8)*4),0)),0))</f>
        <v>0</v>
      </c>
      <c r="AM78" s="80">
        <f>IF($F$6="bullet",IF(AM$30=($A78+$F$7*4-1),AM$31,0),IF($F$6="amortizing",IF($F$8=0,IF(AND(AM$30&gt;=$A78,AM$30&lt;($A78+$F$7*4)),AM$31/($F$7*4),0),IF(AND(AM$30&gt;=($A78+$F$8*4),AM$30&lt;($A78+$F$7*4)),AM$31/(($F$7-$F$8)*4),0)),0))</f>
        <v>0</v>
      </c>
      <c r="AN78" s="80">
        <f>IF($F$6="bullet",IF(AN$30=($A78+$F$7*4-1),AN$31,0),IF($F$6="amortizing",IF($F$8=0,IF(AND(AN$30&gt;=$A78,AN$30&lt;($A78+$F$7*4)),AN$31/($F$7*4),0),IF(AND(AN$30&gt;=($A78+$F$8*4),AN$30&lt;($A78+$F$7*4)),AN$31/(($F$7-$F$8)*4),0)),0))</f>
        <v>0</v>
      </c>
      <c r="AO78" s="80">
        <f>IF($F$6="bullet",IF(AO$30=($A78+$F$7*4-1),AO$31,0),IF($F$6="amortizing",IF($F$8=0,IF(AND(AO$30&gt;=$A78,AO$30&lt;($A78+$F$7*4)),AO$31/($F$7*4),0),IF(AND(AO$30&gt;=($A78+$F$8*4),AO$30&lt;($A78+$F$7*4)),AO$31/(($F$7-$F$8)*4),0)),0))</f>
        <v>0</v>
      </c>
      <c r="AR78" s="78">
        <v>4</v>
      </c>
      <c r="AS78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78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78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78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78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78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78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78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78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78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78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78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78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78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78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78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78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78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78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78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78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78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78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78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78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78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78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78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78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78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78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78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78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78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78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78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78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78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78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78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79" spans="1:84" x14ac:dyDescent="0.2">
      <c r="A79" s="78">
        <v>5</v>
      </c>
      <c r="B79" s="80">
        <f>IF($F$6="bullet",IF(B$30=($A79+$F$7*4-1),B$31,0),IF($F$6="amortizing",IF($F$8=0,IF(AND(B$30&gt;=$A79,B$30&lt;($A79+$F$7*4)),B$31/($F$7*4),0),IF(AND(B$30&gt;=($A79+$F$8*4),B$30&lt;($A79+$F$7*4)),B$31/(($F$7-$F$8)*4),0)),0))</f>
        <v>0</v>
      </c>
      <c r="C79" s="80">
        <f>IF($F$6="bullet",IF(C$30=($A79+$F$7*4-1),C$31,0),IF($F$6="amortizing",IF($F$8=0,IF(AND(C$30&gt;=$A79,C$30&lt;($A79+$F$7*4)),C$31/($F$7*4),0),IF(AND(C$30&gt;=($A79+$F$8*4),C$30&lt;($A79+$F$7*4)),C$31/(($F$7-$F$8)*4),0)),0))</f>
        <v>0</v>
      </c>
      <c r="D79" s="80">
        <f>IF($F$6="bullet",IF(D$30=($A79+$F$7*4-1),D$31,0),IF($F$6="amortizing",IF($F$8=0,IF(AND(D$30&gt;=$A79,D$30&lt;($A79+$F$7*4)),D$31/($F$7*4),0),IF(AND(D$30&gt;=($A79+$F$8*4),D$30&lt;($A79+$F$7*4)),D$31/(($F$7-$F$8)*4),0)),0))</f>
        <v>0</v>
      </c>
      <c r="E79" s="80">
        <f>IF($F$6="bullet",IF(E$30=($A79+$F$7*4-1),E$31,0),IF($F$6="amortizing",IF($F$8=0,IF(AND(E$30&gt;=$A79,E$30&lt;($A79+$F$7*4)),E$31/($F$7*4),0),IF(AND(E$30&gt;=($A79+$F$8*4),E$30&lt;($A79+$F$7*4)),E$31/(($F$7-$F$8)*4),0)),0))</f>
        <v>0</v>
      </c>
      <c r="F79" s="80">
        <f>IF($F$6="bullet",IF(F$30=($A79+$F$7*4-1),F$31,0),IF($F$6="amortizing",IF($F$8=0,IF(AND(F$30&gt;=$A79,F$30&lt;($A79+$F$7*4)),F$31/($F$7*4),0),IF(AND(F$30&gt;=($A79+$F$8*4),F$30&lt;($A79+$F$7*4)),F$31/(($F$7-$F$8)*4),0)),0))</f>
        <v>0</v>
      </c>
      <c r="G79" s="80">
        <f>IF($F$6="bullet",IF(G$30=($A79+$F$7*4-1),G$31,0),IF($F$6="amortizing",IF($F$8=0,IF(AND(G$30&gt;=$A79,G$30&lt;($A79+$F$7*4)),G$31/($F$7*4),0),IF(AND(G$30&gt;=($A79+$F$8*4),G$30&lt;($A79+$F$7*4)),G$31/(($F$7-$F$8)*4),0)),0))</f>
        <v>0</v>
      </c>
      <c r="H79" s="80">
        <f>IF($F$6="bullet",IF(H$30=($A79+$F$7*4-1),H$31,0),IF($F$6="amortizing",IF($F$8=0,IF(AND(H$30&gt;=$A79,H$30&lt;($A79+$F$7*4)),H$31/($F$7*4),0),IF(AND(H$30&gt;=($A79+$F$8*4),H$30&lt;($A79+$F$7*4)),H$31/(($F$7-$F$8)*4),0)),0))</f>
        <v>0</v>
      </c>
      <c r="I79" s="80">
        <f>IF($F$6="bullet",IF(I$30=($A79+$F$7*4-1),I$31,0),IF($F$6="amortizing",IF($F$8=0,IF(AND(I$30&gt;=$A79,I$30&lt;($A79+$F$7*4)),I$31/($F$7*4),0),IF(AND(I$30&gt;=($A79+$F$8*4),I$30&lt;($A79+$F$7*4)),I$31/(($F$7-$F$8)*4),0)),0))</f>
        <v>0</v>
      </c>
      <c r="J79" s="80">
        <f>IF($F$6="bullet",IF(J$30=($A79+$F$7*4-1),J$31,0),IF($F$6="amortizing",IF($F$8=0,IF(AND(J$30&gt;=$A79,J$30&lt;($A79+$F$7*4)),J$31/($F$7*4),0),IF(AND(J$30&gt;=($A79+$F$8*4),J$30&lt;($A79+$F$7*4)),J$31/(($F$7-$F$8)*4),0)),0))</f>
        <v>0</v>
      </c>
      <c r="K79" s="80">
        <f>IF($F$6="bullet",IF(K$30=($A79+$F$7*4-1),K$31,0),IF($F$6="amortizing",IF($F$8=0,IF(AND(K$30&gt;=$A79,K$30&lt;($A79+$F$7*4)),K$31/($F$7*4),0),IF(AND(K$30&gt;=($A79+$F$8*4),K$30&lt;($A79+$F$7*4)),K$31/(($F$7-$F$8)*4),0)),0))</f>
        <v>0</v>
      </c>
      <c r="L79" s="80">
        <f>IF($F$6="bullet",IF(L$30=($A79+$F$7*4-1),L$31,0),IF($F$6="amortizing",IF($F$8=0,IF(AND(L$30&gt;=$A79,L$30&lt;($A79+$F$7*4)),L$31/($F$7*4),0),IF(AND(L$30&gt;=($A79+$F$8*4),L$30&lt;($A79+$F$7*4)),L$31/(($F$7-$F$8)*4),0)),0))</f>
        <v>0</v>
      </c>
      <c r="M79" s="80">
        <f>IF($F$6="bullet",IF(M$30=($A79+$F$7*4-1),M$31,0),IF($F$6="amortizing",IF($F$8=0,IF(AND(M$30&gt;=$A79,M$30&lt;($A79+$F$7*4)),M$31/($F$7*4),0),IF(AND(M$30&gt;=($A79+$F$8*4),M$30&lt;($A79+$F$7*4)),M$31/(($F$7-$F$8)*4),0)),0))</f>
        <v>0</v>
      </c>
      <c r="N79" s="80">
        <f>IF($F$6="bullet",IF(N$30=($A79+$F$7*4-1),N$31,0),IF($F$6="amortizing",IF($F$8=0,IF(AND(N$30&gt;=$A79,N$30&lt;($A79+$F$7*4)),N$31/($F$7*4),0),IF(AND(N$30&gt;=($A79+$F$8*4),N$30&lt;($A79+$F$7*4)),N$31/(($F$7-$F$8)*4),0)),0))</f>
        <v>0</v>
      </c>
      <c r="O79" s="80">
        <f>IF($F$6="bullet",IF(O$30=($A79+$F$7*4-1),O$31,0),IF($F$6="amortizing",IF($F$8=0,IF(AND(O$30&gt;=$A79,O$30&lt;($A79+$F$7*4)),O$31/($F$7*4),0),IF(AND(O$30&gt;=($A79+$F$8*4),O$30&lt;($A79+$F$7*4)),O$31/(($F$7-$F$8)*4),0)),0))</f>
        <v>0</v>
      </c>
      <c r="P79" s="80">
        <f>IF($F$6="bullet",IF(P$30=($A79+$F$7*4-1),P$31,0),IF($F$6="amortizing",IF($F$8=0,IF(AND(P$30&gt;=$A79,P$30&lt;($A79+$F$7*4)),P$31/($F$7*4),0),IF(AND(P$30&gt;=($A79+$F$8*4),P$30&lt;($A79+$F$7*4)),P$31/(($F$7-$F$8)*4),0)),0))</f>
        <v>0</v>
      </c>
      <c r="Q79" s="80">
        <f>IF($F$6="bullet",IF(Q$30=($A79+$F$7*4-1),Q$31,0),IF($F$6="amortizing",IF($F$8=0,IF(AND(Q$30&gt;=$A79,Q$30&lt;($A79+$F$7*4)),Q$31/($F$7*4),0),IF(AND(Q$30&gt;=($A79+$F$8*4),Q$30&lt;($A79+$F$7*4)),Q$31/(($F$7-$F$8)*4),0)),0))</f>
        <v>0</v>
      </c>
      <c r="R79" s="80">
        <f>IF($F$6="bullet",IF(R$30=($A79+$F$7*4-1),R$31,0),IF($F$6="amortizing",IF($F$8=0,IF(AND(R$30&gt;=$A79,R$30&lt;($A79+$F$7*4)),R$31/($F$7*4),0),IF(AND(R$30&gt;=($A79+$F$8*4),R$30&lt;($A79+$F$7*4)),R$31/(($F$7-$F$8)*4),0)),0))</f>
        <v>0</v>
      </c>
      <c r="S79" s="80">
        <f>IF($F$6="bullet",IF(S$30=($A79+$F$7*4-1),S$31,0),IF($F$6="amortizing",IF($F$8=0,IF(AND(S$30&gt;=$A79,S$30&lt;($A79+$F$7*4)),S$31/($F$7*4),0),IF(AND(S$30&gt;=($A79+$F$8*4),S$30&lt;($A79+$F$7*4)),S$31/(($F$7-$F$8)*4),0)),0))</f>
        <v>0</v>
      </c>
      <c r="T79" s="80">
        <f>IF($F$6="bullet",IF(T$30=($A79+$F$7*4-1),T$31,0),IF($F$6="amortizing",IF($F$8=0,IF(AND(T$30&gt;=$A79,T$30&lt;($A79+$F$7*4)),T$31/($F$7*4),0),IF(AND(T$30&gt;=($A79+$F$8*4),T$30&lt;($A79+$F$7*4)),T$31/(($F$7-$F$8)*4),0)),0))</f>
        <v>0</v>
      </c>
      <c r="U79" s="80">
        <f>IF($F$6="bullet",IF(U$30=($A79+$F$7*4-1),U$31,0),IF($F$6="amortizing",IF($F$8=0,IF(AND(U$30&gt;=$A79,U$30&lt;($A79+$F$7*4)),U$31/($F$7*4),0),IF(AND(U$30&gt;=($A79+$F$8*4),U$30&lt;($A79+$F$7*4)),U$31/(($F$7-$F$8)*4),0)),0))</f>
        <v>0</v>
      </c>
      <c r="V79" s="80">
        <f>IF($F$6="bullet",IF(V$30=($A79+$F$7*4-1),V$31,0),IF($F$6="amortizing",IF($F$8=0,IF(AND(V$30&gt;=$A79,V$30&lt;($A79+$F$7*4)),V$31/($F$7*4),0),IF(AND(V$30&gt;=($A79+$F$8*4),V$30&lt;($A79+$F$7*4)),V$31/(($F$7-$F$8)*4),0)),0))</f>
        <v>0</v>
      </c>
      <c r="W79" s="80">
        <f>IF($F$6="bullet",IF(W$30=($A79+$F$7*4-1),W$31,0),IF($F$6="amortizing",IF($F$8=0,IF(AND(W$30&gt;=$A79,W$30&lt;($A79+$F$7*4)),W$31/($F$7*4),0),IF(AND(W$30&gt;=($A79+$F$8*4),W$30&lt;($A79+$F$7*4)),W$31/(($F$7-$F$8)*4),0)),0))</f>
        <v>0</v>
      </c>
      <c r="X79" s="80">
        <f>IF($F$6="bullet",IF(X$30=($A79+$F$7*4-1),X$31,0),IF($F$6="amortizing",IF($F$8=0,IF(AND(X$30&gt;=$A79,X$30&lt;($A79+$F$7*4)),X$31/($F$7*4),0),IF(AND(X$30&gt;=($A79+$F$8*4),X$30&lt;($A79+$F$7*4)),X$31/(($F$7-$F$8)*4),0)),0))</f>
        <v>0</v>
      </c>
      <c r="Y79" s="80">
        <f>IF($F$6="bullet",IF(Y$30=($A79+$F$7*4-1),Y$31,0),IF($F$6="amortizing",IF($F$8=0,IF(AND(Y$30&gt;=$A79,Y$30&lt;($A79+$F$7*4)),Y$31/($F$7*4),0),IF(AND(Y$30&gt;=($A79+$F$8*4),Y$30&lt;($A79+$F$7*4)),Y$31/(($F$7-$F$8)*4),0)),0))</f>
        <v>0</v>
      </c>
      <c r="Z79" s="80">
        <f>IF($F$6="bullet",IF(Z$30=($A79+$F$7*4-1),Z$31,0),IF($F$6="amortizing",IF($F$8=0,IF(AND(Z$30&gt;=$A79,Z$30&lt;($A79+$F$7*4)),Z$31/($F$7*4),0),IF(AND(Z$30&gt;=($A79+$F$8*4),Z$30&lt;($A79+$F$7*4)),Z$31/(($F$7-$F$8)*4),0)),0))</f>
        <v>0</v>
      </c>
      <c r="AA79" s="80">
        <f>IF($F$6="bullet",IF(AA$30=($A79+$F$7*4-1),AA$31,0),IF($F$6="amortizing",IF($F$8=0,IF(AND(AA$30&gt;=$A79,AA$30&lt;($A79+$F$7*4)),AA$31/($F$7*4),0),IF(AND(AA$30&gt;=($A79+$F$8*4),AA$30&lt;($A79+$F$7*4)),AA$31/(($F$7-$F$8)*4),0)),0))</f>
        <v>0</v>
      </c>
      <c r="AB79" s="80">
        <f>IF($F$6="bullet",IF(AB$30=($A79+$F$7*4-1),AB$31,0),IF($F$6="amortizing",IF($F$8=0,IF(AND(AB$30&gt;=$A79,AB$30&lt;($A79+$F$7*4)),AB$31/($F$7*4),0),IF(AND(AB$30&gt;=($A79+$F$8*4),AB$30&lt;($A79+$F$7*4)),AB$31/(($F$7-$F$8)*4),0)),0))</f>
        <v>0</v>
      </c>
      <c r="AC79" s="80">
        <f>IF($F$6="bullet",IF(AC$30=($A79+$F$7*4-1),AC$31,0),IF($F$6="amortizing",IF($F$8=0,IF(AND(AC$30&gt;=$A79,AC$30&lt;($A79+$F$7*4)),AC$31/($F$7*4),0),IF(AND(AC$30&gt;=($A79+$F$8*4),AC$30&lt;($A79+$F$7*4)),AC$31/(($F$7-$F$8)*4),0)),0))</f>
        <v>0</v>
      </c>
      <c r="AD79" s="80">
        <f>IF($F$6="bullet",IF(AD$30=($A79+$F$7*4-1),AD$31,0),IF($F$6="amortizing",IF($F$8=0,IF(AND(AD$30&gt;=$A79,AD$30&lt;($A79+$F$7*4)),AD$31/($F$7*4),0),IF(AND(AD$30&gt;=($A79+$F$8*4),AD$30&lt;($A79+$F$7*4)),AD$31/(($F$7-$F$8)*4),0)),0))</f>
        <v>0</v>
      </c>
      <c r="AE79" s="80">
        <f>IF($F$6="bullet",IF(AE$30=($A79+$F$7*4-1),AE$31,0),IF($F$6="amortizing",IF($F$8=0,IF(AND(AE$30&gt;=$A79,AE$30&lt;($A79+$F$7*4)),AE$31/($F$7*4),0),IF(AND(AE$30&gt;=($A79+$F$8*4),AE$30&lt;($A79+$F$7*4)),AE$31/(($F$7-$F$8)*4),0)),0))</f>
        <v>0</v>
      </c>
      <c r="AF79" s="80">
        <f>IF($F$6="bullet",IF(AF$30=($A79+$F$7*4-1),AF$31,0),IF($F$6="amortizing",IF($F$8=0,IF(AND(AF$30&gt;=$A79,AF$30&lt;($A79+$F$7*4)),AF$31/($F$7*4),0),IF(AND(AF$30&gt;=($A79+$F$8*4),AF$30&lt;($A79+$F$7*4)),AF$31/(($F$7-$F$8)*4),0)),0))</f>
        <v>0</v>
      </c>
      <c r="AG79" s="80">
        <f>IF($F$6="bullet",IF(AG$30=($A79+$F$7*4-1),AG$31,0),IF($F$6="amortizing",IF($F$8=0,IF(AND(AG$30&gt;=$A79,AG$30&lt;($A79+$F$7*4)),AG$31/($F$7*4),0),IF(AND(AG$30&gt;=($A79+$F$8*4),AG$30&lt;($A79+$F$7*4)),AG$31/(($F$7-$F$8)*4),0)),0))</f>
        <v>0</v>
      </c>
      <c r="AH79" s="80">
        <f>IF($F$6="bullet",IF(AH$30=($A79+$F$7*4-1),AH$31,0),IF($F$6="amortizing",IF($F$8=0,IF(AND(AH$30&gt;=$A79,AH$30&lt;($A79+$F$7*4)),AH$31/($F$7*4),0),IF(AND(AH$30&gt;=($A79+$F$8*4),AH$30&lt;($A79+$F$7*4)),AH$31/(($F$7-$F$8)*4),0)),0))</f>
        <v>0</v>
      </c>
      <c r="AI79" s="80">
        <f>IF($F$6="bullet",IF(AI$30=($A79+$F$7*4-1),AI$31,0),IF($F$6="amortizing",IF($F$8=0,IF(AND(AI$30&gt;=$A79,AI$30&lt;($A79+$F$7*4)),AI$31/($F$7*4),0),IF(AND(AI$30&gt;=($A79+$F$8*4),AI$30&lt;($A79+$F$7*4)),AI$31/(($F$7-$F$8)*4),0)),0))</f>
        <v>0</v>
      </c>
      <c r="AJ79" s="80">
        <f>IF($F$6="bullet",IF(AJ$30=($A79+$F$7*4-1),AJ$31,0),IF($F$6="amortizing",IF($F$8=0,IF(AND(AJ$30&gt;=$A79,AJ$30&lt;($A79+$F$7*4)),AJ$31/($F$7*4),0),IF(AND(AJ$30&gt;=($A79+$F$8*4),AJ$30&lt;($A79+$F$7*4)),AJ$31/(($F$7-$F$8)*4),0)),0))</f>
        <v>0</v>
      </c>
      <c r="AK79" s="80">
        <f>IF($F$6="bullet",IF(AK$30=($A79+$F$7*4-1),AK$31,0),IF($F$6="amortizing",IF($F$8=0,IF(AND(AK$30&gt;=$A79,AK$30&lt;($A79+$F$7*4)),AK$31/($F$7*4),0),IF(AND(AK$30&gt;=($A79+$F$8*4),AK$30&lt;($A79+$F$7*4)),AK$31/(($F$7-$F$8)*4),0)),0))</f>
        <v>0</v>
      </c>
      <c r="AL79" s="80">
        <f>IF($F$6="bullet",IF(AL$30=($A79+$F$7*4-1),AL$31,0),IF($F$6="amortizing",IF($F$8=0,IF(AND(AL$30&gt;=$A79,AL$30&lt;($A79+$F$7*4)),AL$31/($F$7*4),0),IF(AND(AL$30&gt;=($A79+$F$8*4),AL$30&lt;($A79+$F$7*4)),AL$31/(($F$7-$F$8)*4),0)),0))</f>
        <v>0</v>
      </c>
      <c r="AM79" s="80">
        <f>IF($F$6="bullet",IF(AM$30=($A79+$F$7*4-1),AM$31,0),IF($F$6="amortizing",IF($F$8=0,IF(AND(AM$30&gt;=$A79,AM$30&lt;($A79+$F$7*4)),AM$31/($F$7*4),0),IF(AND(AM$30&gt;=($A79+$F$8*4),AM$30&lt;($A79+$F$7*4)),AM$31/(($F$7-$F$8)*4),0)),0))</f>
        <v>0</v>
      </c>
      <c r="AN79" s="80">
        <f>IF($F$6="bullet",IF(AN$30=($A79+$F$7*4-1),AN$31,0),IF($F$6="amortizing",IF($F$8=0,IF(AND(AN$30&gt;=$A79,AN$30&lt;($A79+$F$7*4)),AN$31/($F$7*4),0),IF(AND(AN$30&gt;=($A79+$F$8*4),AN$30&lt;($A79+$F$7*4)),AN$31/(($F$7-$F$8)*4),0)),0))</f>
        <v>0</v>
      </c>
      <c r="AO79" s="80">
        <f>IF($F$6="bullet",IF(AO$30=($A79+$F$7*4-1),AO$31,0),IF($F$6="amortizing",IF($F$8=0,IF(AND(AO$30&gt;=$A79,AO$30&lt;($A79+$F$7*4)),AO$31/($F$7*4),0),IF(AND(AO$30&gt;=($A79+$F$8*4),AO$30&lt;($A79+$F$7*4)),AO$31/(($F$7-$F$8)*4),0)),0))</f>
        <v>0</v>
      </c>
      <c r="AR79" s="78">
        <v>5</v>
      </c>
      <c r="AS79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79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79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79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79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79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79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79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79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79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79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79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79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79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79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79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79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79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79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79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79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79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79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79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79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79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79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79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79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79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79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79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79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79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79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79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79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79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79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79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0" spans="1:84" x14ac:dyDescent="0.2">
      <c r="A80" s="78">
        <v>6</v>
      </c>
      <c r="B80" s="80">
        <f>IF($F$6="bullet",IF(B$30=($A80+$F$7*4-1),B$31,0),IF($F$6="amortizing",IF($F$8=0,IF(AND(B$30&gt;=$A80,B$30&lt;($A80+$F$7*4)),B$31/($F$7*4),0),IF(AND(B$30&gt;=($A80+$F$8*4),B$30&lt;($A80+$F$7*4)),B$31/(($F$7-$F$8)*4),0)),0))</f>
        <v>0</v>
      </c>
      <c r="C80" s="80">
        <f>IF($F$6="bullet",IF(C$30=($A80+$F$7*4-1),C$31,0),IF($F$6="amortizing",IF($F$8=0,IF(AND(C$30&gt;=$A80,C$30&lt;($A80+$F$7*4)),C$31/($F$7*4),0),IF(AND(C$30&gt;=($A80+$F$8*4),C$30&lt;($A80+$F$7*4)),C$31/(($F$7-$F$8)*4),0)),0))</f>
        <v>0</v>
      </c>
      <c r="D80" s="80">
        <f>IF($F$6="bullet",IF(D$30=($A80+$F$7*4-1),D$31,0),IF($F$6="amortizing",IF($F$8=0,IF(AND(D$30&gt;=$A80,D$30&lt;($A80+$F$7*4)),D$31/($F$7*4),0),IF(AND(D$30&gt;=($A80+$F$8*4),D$30&lt;($A80+$F$7*4)),D$31/(($F$7-$F$8)*4),0)),0))</f>
        <v>0</v>
      </c>
      <c r="E80" s="80">
        <f>IF($F$6="bullet",IF(E$30=($A80+$F$7*4-1),E$31,0),IF($F$6="amortizing",IF($F$8=0,IF(AND(E$30&gt;=$A80,E$30&lt;($A80+$F$7*4)),E$31/($F$7*4),0),IF(AND(E$30&gt;=($A80+$F$8*4),E$30&lt;($A80+$F$7*4)),E$31/(($F$7-$F$8)*4),0)),0))</f>
        <v>0</v>
      </c>
      <c r="F80" s="80">
        <f>IF($F$6="bullet",IF(F$30=($A80+$F$7*4-1),F$31,0),IF($F$6="amortizing",IF($F$8=0,IF(AND(F$30&gt;=$A80,F$30&lt;($A80+$F$7*4)),F$31/($F$7*4),0),IF(AND(F$30&gt;=($A80+$F$8*4),F$30&lt;($A80+$F$7*4)),F$31/(($F$7-$F$8)*4),0)),0))</f>
        <v>0</v>
      </c>
      <c r="G80" s="80">
        <f>IF($F$6="bullet",IF(G$30=($A80+$F$7*4-1),G$31,0),IF($F$6="amortizing",IF($F$8=0,IF(AND(G$30&gt;=$A80,G$30&lt;($A80+$F$7*4)),G$31/($F$7*4),0),IF(AND(G$30&gt;=($A80+$F$8*4),G$30&lt;($A80+$F$7*4)),G$31/(($F$7-$F$8)*4),0)),0))</f>
        <v>0</v>
      </c>
      <c r="H80" s="80">
        <f>IF($F$6="bullet",IF(H$30=($A80+$F$7*4-1),H$31,0),IF($F$6="amortizing",IF($F$8=0,IF(AND(H$30&gt;=$A80,H$30&lt;($A80+$F$7*4)),H$31/($F$7*4),0),IF(AND(H$30&gt;=($A80+$F$8*4),H$30&lt;($A80+$F$7*4)),H$31/(($F$7-$F$8)*4),0)),0))</f>
        <v>0</v>
      </c>
      <c r="I80" s="80">
        <f>IF($F$6="bullet",IF(I$30=($A80+$F$7*4-1),I$31,0),IF($F$6="amortizing",IF($F$8=0,IF(AND(I$30&gt;=$A80,I$30&lt;($A80+$F$7*4)),I$31/($F$7*4),0),IF(AND(I$30&gt;=($A80+$F$8*4),I$30&lt;($A80+$F$7*4)),I$31/(($F$7-$F$8)*4),0)),0))</f>
        <v>0</v>
      </c>
      <c r="J80" s="80">
        <f>IF($F$6="bullet",IF(J$30=($A80+$F$7*4-1),J$31,0),IF($F$6="amortizing",IF($F$8=0,IF(AND(J$30&gt;=$A80,J$30&lt;($A80+$F$7*4)),J$31/($F$7*4),0),IF(AND(J$30&gt;=($A80+$F$8*4),J$30&lt;($A80+$F$7*4)),J$31/(($F$7-$F$8)*4),0)),0))</f>
        <v>0</v>
      </c>
      <c r="K80" s="80">
        <f>IF($F$6="bullet",IF(K$30=($A80+$F$7*4-1),K$31,0),IF($F$6="amortizing",IF($F$8=0,IF(AND(K$30&gt;=$A80,K$30&lt;($A80+$F$7*4)),K$31/($F$7*4),0),IF(AND(K$30&gt;=($A80+$F$8*4),K$30&lt;($A80+$F$7*4)),K$31/(($F$7-$F$8)*4),0)),0))</f>
        <v>0</v>
      </c>
      <c r="L80" s="80">
        <f>IF($F$6="bullet",IF(L$30=($A80+$F$7*4-1),L$31,0),IF($F$6="amortizing",IF($F$8=0,IF(AND(L$30&gt;=$A80,L$30&lt;($A80+$F$7*4)),L$31/($F$7*4),0),IF(AND(L$30&gt;=($A80+$F$8*4),L$30&lt;($A80+$F$7*4)),L$31/(($F$7-$F$8)*4),0)),0))</f>
        <v>0</v>
      </c>
      <c r="M80" s="80">
        <f>IF($F$6="bullet",IF(M$30=($A80+$F$7*4-1),M$31,0),IF($F$6="amortizing",IF($F$8=0,IF(AND(M$30&gt;=$A80,M$30&lt;($A80+$F$7*4)),M$31/($F$7*4),0),IF(AND(M$30&gt;=($A80+$F$8*4),M$30&lt;($A80+$F$7*4)),M$31/(($F$7-$F$8)*4),0)),0))</f>
        <v>0</v>
      </c>
      <c r="N80" s="80">
        <f>IF($F$6="bullet",IF(N$30=($A80+$F$7*4-1),N$31,0),IF($F$6="amortizing",IF($F$8=0,IF(AND(N$30&gt;=$A80,N$30&lt;($A80+$F$7*4)),N$31/($F$7*4),0),IF(AND(N$30&gt;=($A80+$F$8*4),N$30&lt;($A80+$F$7*4)),N$31/(($F$7-$F$8)*4),0)),0))</f>
        <v>0</v>
      </c>
      <c r="O80" s="80">
        <f>IF($F$6="bullet",IF(O$30=($A80+$F$7*4-1),O$31,0),IF($F$6="amortizing",IF($F$8=0,IF(AND(O$30&gt;=$A80,O$30&lt;($A80+$F$7*4)),O$31/($F$7*4),0),IF(AND(O$30&gt;=($A80+$F$8*4),O$30&lt;($A80+$F$7*4)),O$31/(($F$7-$F$8)*4),0)),0))</f>
        <v>0</v>
      </c>
      <c r="P80" s="80">
        <f>IF($F$6="bullet",IF(P$30=($A80+$F$7*4-1),P$31,0),IF($F$6="amortizing",IF($F$8=0,IF(AND(P$30&gt;=$A80,P$30&lt;($A80+$F$7*4)),P$31/($F$7*4),0),IF(AND(P$30&gt;=($A80+$F$8*4),P$30&lt;($A80+$F$7*4)),P$31/(($F$7-$F$8)*4),0)),0))</f>
        <v>0</v>
      </c>
      <c r="Q80" s="80">
        <f>IF($F$6="bullet",IF(Q$30=($A80+$F$7*4-1),Q$31,0),IF($F$6="amortizing",IF($F$8=0,IF(AND(Q$30&gt;=$A80,Q$30&lt;($A80+$F$7*4)),Q$31/($F$7*4),0),IF(AND(Q$30&gt;=($A80+$F$8*4),Q$30&lt;($A80+$F$7*4)),Q$31/(($F$7-$F$8)*4),0)),0))</f>
        <v>0</v>
      </c>
      <c r="R80" s="80">
        <f>IF($F$6="bullet",IF(R$30=($A80+$F$7*4-1),R$31,0),IF($F$6="amortizing",IF($F$8=0,IF(AND(R$30&gt;=$A80,R$30&lt;($A80+$F$7*4)),R$31/($F$7*4),0),IF(AND(R$30&gt;=($A80+$F$8*4),R$30&lt;($A80+$F$7*4)),R$31/(($F$7-$F$8)*4),0)),0))</f>
        <v>0</v>
      </c>
      <c r="S80" s="80">
        <f>IF($F$6="bullet",IF(S$30=($A80+$F$7*4-1),S$31,0),IF($F$6="amortizing",IF($F$8=0,IF(AND(S$30&gt;=$A80,S$30&lt;($A80+$F$7*4)),S$31/($F$7*4),0),IF(AND(S$30&gt;=($A80+$F$8*4),S$30&lt;($A80+$F$7*4)),S$31/(($F$7-$F$8)*4),0)),0))</f>
        <v>0</v>
      </c>
      <c r="T80" s="80">
        <f>IF($F$6="bullet",IF(T$30=($A80+$F$7*4-1),T$31,0),IF($F$6="amortizing",IF($F$8=0,IF(AND(T$30&gt;=$A80,T$30&lt;($A80+$F$7*4)),T$31/($F$7*4),0),IF(AND(T$30&gt;=($A80+$F$8*4),T$30&lt;($A80+$F$7*4)),T$31/(($F$7-$F$8)*4),0)),0))</f>
        <v>0</v>
      </c>
      <c r="U80" s="80">
        <f>IF($F$6="bullet",IF(U$30=($A80+$F$7*4-1),U$31,0),IF($F$6="amortizing",IF($F$8=0,IF(AND(U$30&gt;=$A80,U$30&lt;($A80+$F$7*4)),U$31/($F$7*4),0),IF(AND(U$30&gt;=($A80+$F$8*4),U$30&lt;($A80+$F$7*4)),U$31/(($F$7-$F$8)*4),0)),0))</f>
        <v>0</v>
      </c>
      <c r="V80" s="80">
        <f>IF($F$6="bullet",IF(V$30=($A80+$F$7*4-1),V$31,0),IF($F$6="amortizing",IF($F$8=0,IF(AND(V$30&gt;=$A80,V$30&lt;($A80+$F$7*4)),V$31/($F$7*4),0),IF(AND(V$30&gt;=($A80+$F$8*4),V$30&lt;($A80+$F$7*4)),V$31/(($F$7-$F$8)*4),0)),0))</f>
        <v>0</v>
      </c>
      <c r="W80" s="80">
        <f>IF($F$6="bullet",IF(W$30=($A80+$F$7*4-1),W$31,0),IF($F$6="amortizing",IF($F$8=0,IF(AND(W$30&gt;=$A80,W$30&lt;($A80+$F$7*4)),W$31/($F$7*4),0),IF(AND(W$30&gt;=($A80+$F$8*4),W$30&lt;($A80+$F$7*4)),W$31/(($F$7-$F$8)*4),0)),0))</f>
        <v>0</v>
      </c>
      <c r="X80" s="80">
        <f>IF($F$6="bullet",IF(X$30=($A80+$F$7*4-1),X$31,0),IF($F$6="amortizing",IF($F$8=0,IF(AND(X$30&gt;=$A80,X$30&lt;($A80+$F$7*4)),X$31/($F$7*4),0),IF(AND(X$30&gt;=($A80+$F$8*4),X$30&lt;($A80+$F$7*4)),X$31/(($F$7-$F$8)*4),0)),0))</f>
        <v>0</v>
      </c>
      <c r="Y80" s="80">
        <f>IF($F$6="bullet",IF(Y$30=($A80+$F$7*4-1),Y$31,0),IF($F$6="amortizing",IF($F$8=0,IF(AND(Y$30&gt;=$A80,Y$30&lt;($A80+$F$7*4)),Y$31/($F$7*4),0),IF(AND(Y$30&gt;=($A80+$F$8*4),Y$30&lt;($A80+$F$7*4)),Y$31/(($F$7-$F$8)*4),0)),0))</f>
        <v>0</v>
      </c>
      <c r="Z80" s="80">
        <f>IF($F$6="bullet",IF(Z$30=($A80+$F$7*4-1),Z$31,0),IF($F$6="amortizing",IF($F$8=0,IF(AND(Z$30&gt;=$A80,Z$30&lt;($A80+$F$7*4)),Z$31/($F$7*4),0),IF(AND(Z$30&gt;=($A80+$F$8*4),Z$30&lt;($A80+$F$7*4)),Z$31/(($F$7-$F$8)*4),0)),0))</f>
        <v>0</v>
      </c>
      <c r="AA80" s="80">
        <f>IF($F$6="bullet",IF(AA$30=($A80+$F$7*4-1),AA$31,0),IF($F$6="amortizing",IF($F$8=0,IF(AND(AA$30&gt;=$A80,AA$30&lt;($A80+$F$7*4)),AA$31/($F$7*4),0),IF(AND(AA$30&gt;=($A80+$F$8*4),AA$30&lt;($A80+$F$7*4)),AA$31/(($F$7-$F$8)*4),0)),0))</f>
        <v>0</v>
      </c>
      <c r="AB80" s="80">
        <f>IF($F$6="bullet",IF(AB$30=($A80+$F$7*4-1),AB$31,0),IF($F$6="amortizing",IF($F$8=0,IF(AND(AB$30&gt;=$A80,AB$30&lt;($A80+$F$7*4)),AB$31/($F$7*4),0),IF(AND(AB$30&gt;=($A80+$F$8*4),AB$30&lt;($A80+$F$7*4)),AB$31/(($F$7-$F$8)*4),0)),0))</f>
        <v>0</v>
      </c>
      <c r="AC80" s="80">
        <f>IF($F$6="bullet",IF(AC$30=($A80+$F$7*4-1),AC$31,0),IF($F$6="amortizing",IF($F$8=0,IF(AND(AC$30&gt;=$A80,AC$30&lt;($A80+$F$7*4)),AC$31/($F$7*4),0),IF(AND(AC$30&gt;=($A80+$F$8*4),AC$30&lt;($A80+$F$7*4)),AC$31/(($F$7-$F$8)*4),0)),0))</f>
        <v>0</v>
      </c>
      <c r="AD80" s="80">
        <f>IF($F$6="bullet",IF(AD$30=($A80+$F$7*4-1),AD$31,0),IF($F$6="amortizing",IF($F$8=0,IF(AND(AD$30&gt;=$A80,AD$30&lt;($A80+$F$7*4)),AD$31/($F$7*4),0),IF(AND(AD$30&gt;=($A80+$F$8*4),AD$30&lt;($A80+$F$7*4)),AD$31/(($F$7-$F$8)*4),0)),0))</f>
        <v>0</v>
      </c>
      <c r="AE80" s="80">
        <f>IF($F$6="bullet",IF(AE$30=($A80+$F$7*4-1),AE$31,0),IF($F$6="amortizing",IF($F$8=0,IF(AND(AE$30&gt;=$A80,AE$30&lt;($A80+$F$7*4)),AE$31/($F$7*4),0),IF(AND(AE$30&gt;=($A80+$F$8*4),AE$30&lt;($A80+$F$7*4)),AE$31/(($F$7-$F$8)*4),0)),0))</f>
        <v>0</v>
      </c>
      <c r="AF80" s="80">
        <f>IF($F$6="bullet",IF(AF$30=($A80+$F$7*4-1),AF$31,0),IF($F$6="amortizing",IF($F$8=0,IF(AND(AF$30&gt;=$A80,AF$30&lt;($A80+$F$7*4)),AF$31/($F$7*4),0),IF(AND(AF$30&gt;=($A80+$F$8*4),AF$30&lt;($A80+$F$7*4)),AF$31/(($F$7-$F$8)*4),0)),0))</f>
        <v>0</v>
      </c>
      <c r="AG80" s="80">
        <f>IF($F$6="bullet",IF(AG$30=($A80+$F$7*4-1),AG$31,0),IF($F$6="amortizing",IF($F$8=0,IF(AND(AG$30&gt;=$A80,AG$30&lt;($A80+$F$7*4)),AG$31/($F$7*4),0),IF(AND(AG$30&gt;=($A80+$F$8*4),AG$30&lt;($A80+$F$7*4)),AG$31/(($F$7-$F$8)*4),0)),0))</f>
        <v>0</v>
      </c>
      <c r="AH80" s="80">
        <f>IF($F$6="bullet",IF(AH$30=($A80+$F$7*4-1),AH$31,0),IF($F$6="amortizing",IF($F$8=0,IF(AND(AH$30&gt;=$A80,AH$30&lt;($A80+$F$7*4)),AH$31/($F$7*4),0),IF(AND(AH$30&gt;=($A80+$F$8*4),AH$30&lt;($A80+$F$7*4)),AH$31/(($F$7-$F$8)*4),0)),0))</f>
        <v>0</v>
      </c>
      <c r="AI80" s="80">
        <f>IF($F$6="bullet",IF(AI$30=($A80+$F$7*4-1),AI$31,0),IF($F$6="amortizing",IF($F$8=0,IF(AND(AI$30&gt;=$A80,AI$30&lt;($A80+$F$7*4)),AI$31/($F$7*4),0),IF(AND(AI$30&gt;=($A80+$F$8*4),AI$30&lt;($A80+$F$7*4)),AI$31/(($F$7-$F$8)*4),0)),0))</f>
        <v>0</v>
      </c>
      <c r="AJ80" s="80">
        <f>IF($F$6="bullet",IF(AJ$30=($A80+$F$7*4-1),AJ$31,0),IF($F$6="amortizing",IF($F$8=0,IF(AND(AJ$30&gt;=$A80,AJ$30&lt;($A80+$F$7*4)),AJ$31/($F$7*4),0),IF(AND(AJ$30&gt;=($A80+$F$8*4),AJ$30&lt;($A80+$F$7*4)),AJ$31/(($F$7-$F$8)*4),0)),0))</f>
        <v>0</v>
      </c>
      <c r="AK80" s="80">
        <f>IF($F$6="bullet",IF(AK$30=($A80+$F$7*4-1),AK$31,0),IF($F$6="amortizing",IF($F$8=0,IF(AND(AK$30&gt;=$A80,AK$30&lt;($A80+$F$7*4)),AK$31/($F$7*4),0),IF(AND(AK$30&gt;=($A80+$F$8*4),AK$30&lt;($A80+$F$7*4)),AK$31/(($F$7-$F$8)*4),0)),0))</f>
        <v>0</v>
      </c>
      <c r="AL80" s="80">
        <f>IF($F$6="bullet",IF(AL$30=($A80+$F$7*4-1),AL$31,0),IF($F$6="amortizing",IF($F$8=0,IF(AND(AL$30&gt;=$A80,AL$30&lt;($A80+$F$7*4)),AL$31/($F$7*4),0),IF(AND(AL$30&gt;=($A80+$F$8*4),AL$30&lt;($A80+$F$7*4)),AL$31/(($F$7-$F$8)*4),0)),0))</f>
        <v>0</v>
      </c>
      <c r="AM80" s="80">
        <f>IF($F$6="bullet",IF(AM$30=($A80+$F$7*4-1),AM$31,0),IF($F$6="amortizing",IF($F$8=0,IF(AND(AM$30&gt;=$A80,AM$30&lt;($A80+$F$7*4)),AM$31/($F$7*4),0),IF(AND(AM$30&gt;=($A80+$F$8*4),AM$30&lt;($A80+$F$7*4)),AM$31/(($F$7-$F$8)*4),0)),0))</f>
        <v>0</v>
      </c>
      <c r="AN80" s="80">
        <f>IF($F$6="bullet",IF(AN$30=($A80+$F$7*4-1),AN$31,0),IF($F$6="amortizing",IF($F$8=0,IF(AND(AN$30&gt;=$A80,AN$30&lt;($A80+$F$7*4)),AN$31/($F$7*4),0),IF(AND(AN$30&gt;=($A80+$F$8*4),AN$30&lt;($A80+$F$7*4)),AN$31/(($F$7-$F$8)*4),0)),0))</f>
        <v>0</v>
      </c>
      <c r="AO80" s="80">
        <f>IF($F$6="bullet",IF(AO$30=($A80+$F$7*4-1),AO$31,0),IF($F$6="amortizing",IF($F$8=0,IF(AND(AO$30&gt;=$A80,AO$30&lt;($A80+$F$7*4)),AO$31/($F$7*4),0),IF(AND(AO$30&gt;=($A80+$F$8*4),AO$30&lt;($A80+$F$7*4)),AO$31/(($F$7-$F$8)*4),0)),0))</f>
        <v>0</v>
      </c>
      <c r="AR80" s="78">
        <v>6</v>
      </c>
      <c r="AS80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0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0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0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0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0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0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0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0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0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0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0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0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0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0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0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0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0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0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0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0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0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0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0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0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0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0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0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0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0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0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0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0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0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0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0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0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0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0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0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1" spans="1:84" x14ac:dyDescent="0.2">
      <c r="A81" s="78">
        <v>7</v>
      </c>
      <c r="B81" s="80">
        <f>IF($F$6="bullet",IF(B$30=($A81+$F$7*4-1),B$31,0),IF($F$6="amortizing",IF($F$8=0,IF(AND(B$30&gt;=$A81,B$30&lt;($A81+$F$7*4)),B$31/($F$7*4),0),IF(AND(B$30&gt;=($A81+$F$8*4),B$30&lt;($A81+$F$7*4)),B$31/(($F$7-$F$8)*4),0)),0))</f>
        <v>0</v>
      </c>
      <c r="C81" s="80">
        <f>IF($F$6="bullet",IF(C$30=($A81+$F$7*4-1),C$31,0),IF($F$6="amortizing",IF($F$8=0,IF(AND(C$30&gt;=$A81,C$30&lt;($A81+$F$7*4)),C$31/($F$7*4),0),IF(AND(C$30&gt;=($A81+$F$8*4),C$30&lt;($A81+$F$7*4)),C$31/(($F$7-$F$8)*4),0)),0))</f>
        <v>0</v>
      </c>
      <c r="D81" s="80">
        <f>IF($F$6="bullet",IF(D$30=($A81+$F$7*4-1),D$31,0),IF($F$6="amortizing",IF($F$8=0,IF(AND(D$30&gt;=$A81,D$30&lt;($A81+$F$7*4)),D$31/($F$7*4),0),IF(AND(D$30&gt;=($A81+$F$8*4),D$30&lt;($A81+$F$7*4)),D$31/(($F$7-$F$8)*4),0)),0))</f>
        <v>0</v>
      </c>
      <c r="E81" s="80">
        <f>IF($F$6="bullet",IF(E$30=($A81+$F$7*4-1),E$31,0),IF($F$6="amortizing",IF($F$8=0,IF(AND(E$30&gt;=$A81,E$30&lt;($A81+$F$7*4)),E$31/($F$7*4),0),IF(AND(E$30&gt;=($A81+$F$8*4),E$30&lt;($A81+$F$7*4)),E$31/(($F$7-$F$8)*4),0)),0))</f>
        <v>0</v>
      </c>
      <c r="F81" s="80">
        <f>IF($F$6="bullet",IF(F$30=($A81+$F$7*4-1),F$31,0),IF($F$6="amortizing",IF($F$8=0,IF(AND(F$30&gt;=$A81,F$30&lt;($A81+$F$7*4)),F$31/($F$7*4),0),IF(AND(F$30&gt;=($A81+$F$8*4),F$30&lt;($A81+$F$7*4)),F$31/(($F$7-$F$8)*4),0)),0))</f>
        <v>0</v>
      </c>
      <c r="G81" s="80">
        <f>IF($F$6="bullet",IF(G$30=($A81+$F$7*4-1),G$31,0),IF($F$6="amortizing",IF($F$8=0,IF(AND(G$30&gt;=$A81,G$30&lt;($A81+$F$7*4)),G$31/($F$7*4),0),IF(AND(G$30&gt;=($A81+$F$8*4),G$30&lt;($A81+$F$7*4)),G$31/(($F$7-$F$8)*4),0)),0))</f>
        <v>0</v>
      </c>
      <c r="H81" s="80">
        <f>IF($F$6="bullet",IF(H$30=($A81+$F$7*4-1),H$31,0),IF($F$6="amortizing",IF($F$8=0,IF(AND(H$30&gt;=$A81,H$30&lt;($A81+$F$7*4)),H$31/($F$7*4),0),IF(AND(H$30&gt;=($A81+$F$8*4),H$30&lt;($A81+$F$7*4)),H$31/(($F$7-$F$8)*4),0)),0))</f>
        <v>0</v>
      </c>
      <c r="I81" s="80">
        <f>IF($F$6="bullet",IF(I$30=($A81+$F$7*4-1),I$31,0),IF($F$6="amortizing",IF($F$8=0,IF(AND(I$30&gt;=$A81,I$30&lt;($A81+$F$7*4)),I$31/($F$7*4),0),IF(AND(I$30&gt;=($A81+$F$8*4),I$30&lt;($A81+$F$7*4)),I$31/(($F$7-$F$8)*4),0)),0))</f>
        <v>0</v>
      </c>
      <c r="J81" s="80">
        <f>IF($F$6="bullet",IF(J$30=($A81+$F$7*4-1),J$31,0),IF($F$6="amortizing",IF($F$8=0,IF(AND(J$30&gt;=$A81,J$30&lt;($A81+$F$7*4)),J$31/($F$7*4),0),IF(AND(J$30&gt;=($A81+$F$8*4),J$30&lt;($A81+$F$7*4)),J$31/(($F$7-$F$8)*4),0)),0))</f>
        <v>0</v>
      </c>
      <c r="K81" s="80">
        <f>IF($F$6="bullet",IF(K$30=($A81+$F$7*4-1),K$31,0),IF($F$6="amortizing",IF($F$8=0,IF(AND(K$30&gt;=$A81,K$30&lt;($A81+$F$7*4)),K$31/($F$7*4),0),IF(AND(K$30&gt;=($A81+$F$8*4),K$30&lt;($A81+$F$7*4)),K$31/(($F$7-$F$8)*4),0)),0))</f>
        <v>0</v>
      </c>
      <c r="L81" s="80">
        <f>IF($F$6="bullet",IF(L$30=($A81+$F$7*4-1),L$31,0),IF($F$6="amortizing",IF($F$8=0,IF(AND(L$30&gt;=$A81,L$30&lt;($A81+$F$7*4)),L$31/($F$7*4),0),IF(AND(L$30&gt;=($A81+$F$8*4),L$30&lt;($A81+$F$7*4)),L$31/(($F$7-$F$8)*4),0)),0))</f>
        <v>0</v>
      </c>
      <c r="M81" s="80">
        <f>IF($F$6="bullet",IF(M$30=($A81+$F$7*4-1),M$31,0),IF($F$6="amortizing",IF($F$8=0,IF(AND(M$30&gt;=$A81,M$30&lt;($A81+$F$7*4)),M$31/($F$7*4),0),IF(AND(M$30&gt;=($A81+$F$8*4),M$30&lt;($A81+$F$7*4)),M$31/(($F$7-$F$8)*4),0)),0))</f>
        <v>0</v>
      </c>
      <c r="N81" s="80">
        <f>IF($F$6="bullet",IF(N$30=($A81+$F$7*4-1),N$31,0),IF($F$6="amortizing",IF($F$8=0,IF(AND(N$30&gt;=$A81,N$30&lt;($A81+$F$7*4)),N$31/($F$7*4),0),IF(AND(N$30&gt;=($A81+$F$8*4),N$30&lt;($A81+$F$7*4)),N$31/(($F$7-$F$8)*4),0)),0))</f>
        <v>0</v>
      </c>
      <c r="O81" s="80">
        <f>IF($F$6="bullet",IF(O$30=($A81+$F$7*4-1),O$31,0),IF($F$6="amortizing",IF($F$8=0,IF(AND(O$30&gt;=$A81,O$30&lt;($A81+$F$7*4)),O$31/($F$7*4),0),IF(AND(O$30&gt;=($A81+$F$8*4),O$30&lt;($A81+$F$7*4)),O$31/(($F$7-$F$8)*4),0)),0))</f>
        <v>0</v>
      </c>
      <c r="P81" s="80">
        <f>IF($F$6="bullet",IF(P$30=($A81+$F$7*4-1),P$31,0),IF($F$6="amortizing",IF($F$8=0,IF(AND(P$30&gt;=$A81,P$30&lt;($A81+$F$7*4)),P$31/($F$7*4),0),IF(AND(P$30&gt;=($A81+$F$8*4),P$30&lt;($A81+$F$7*4)),P$31/(($F$7-$F$8)*4),0)),0))</f>
        <v>0</v>
      </c>
      <c r="Q81" s="80">
        <f>IF($F$6="bullet",IF(Q$30=($A81+$F$7*4-1),Q$31,0),IF($F$6="amortizing",IF($F$8=0,IF(AND(Q$30&gt;=$A81,Q$30&lt;($A81+$F$7*4)),Q$31/($F$7*4),0),IF(AND(Q$30&gt;=($A81+$F$8*4),Q$30&lt;($A81+$F$7*4)),Q$31/(($F$7-$F$8)*4),0)),0))</f>
        <v>0</v>
      </c>
      <c r="R81" s="80">
        <f>IF($F$6="bullet",IF(R$30=($A81+$F$7*4-1),R$31,0),IF($F$6="amortizing",IF($F$8=0,IF(AND(R$30&gt;=$A81,R$30&lt;($A81+$F$7*4)),R$31/($F$7*4),0),IF(AND(R$30&gt;=($A81+$F$8*4),R$30&lt;($A81+$F$7*4)),R$31/(($F$7-$F$8)*4),0)),0))</f>
        <v>0</v>
      </c>
      <c r="S81" s="80">
        <f>IF($F$6="bullet",IF(S$30=($A81+$F$7*4-1),S$31,0),IF($F$6="amortizing",IF($F$8=0,IF(AND(S$30&gt;=$A81,S$30&lt;($A81+$F$7*4)),S$31/($F$7*4),0),IF(AND(S$30&gt;=($A81+$F$8*4),S$30&lt;($A81+$F$7*4)),S$31/(($F$7-$F$8)*4),0)),0))</f>
        <v>0</v>
      </c>
      <c r="T81" s="80">
        <f>IF($F$6="bullet",IF(T$30=($A81+$F$7*4-1),T$31,0),IF($F$6="amortizing",IF($F$8=0,IF(AND(T$30&gt;=$A81,T$30&lt;($A81+$F$7*4)),T$31/($F$7*4),0),IF(AND(T$30&gt;=($A81+$F$8*4),T$30&lt;($A81+$F$7*4)),T$31/(($F$7-$F$8)*4),0)),0))</f>
        <v>0</v>
      </c>
      <c r="U81" s="80">
        <f>IF($F$6="bullet",IF(U$30=($A81+$F$7*4-1),U$31,0),IF($F$6="amortizing",IF($F$8=0,IF(AND(U$30&gt;=$A81,U$30&lt;($A81+$F$7*4)),U$31/($F$7*4),0),IF(AND(U$30&gt;=($A81+$F$8*4),U$30&lt;($A81+$F$7*4)),U$31/(($F$7-$F$8)*4),0)),0))</f>
        <v>0</v>
      </c>
      <c r="V81" s="80">
        <f>IF($F$6="bullet",IF(V$30=($A81+$F$7*4-1),V$31,0),IF($F$6="amortizing",IF($F$8=0,IF(AND(V$30&gt;=$A81,V$30&lt;($A81+$F$7*4)),V$31/($F$7*4),0),IF(AND(V$30&gt;=($A81+$F$8*4),V$30&lt;($A81+$F$7*4)),V$31/(($F$7-$F$8)*4),0)),0))</f>
        <v>0</v>
      </c>
      <c r="W81" s="80">
        <f>IF($F$6="bullet",IF(W$30=($A81+$F$7*4-1),W$31,0),IF($F$6="amortizing",IF($F$8=0,IF(AND(W$30&gt;=$A81,W$30&lt;($A81+$F$7*4)),W$31/($F$7*4),0),IF(AND(W$30&gt;=($A81+$F$8*4),W$30&lt;($A81+$F$7*4)),W$31/(($F$7-$F$8)*4),0)),0))</f>
        <v>0</v>
      </c>
      <c r="X81" s="80">
        <f>IF($F$6="bullet",IF(X$30=($A81+$F$7*4-1),X$31,0),IF($F$6="amortizing",IF($F$8=0,IF(AND(X$30&gt;=$A81,X$30&lt;($A81+$F$7*4)),X$31/($F$7*4),0),IF(AND(X$30&gt;=($A81+$F$8*4),X$30&lt;($A81+$F$7*4)),X$31/(($F$7-$F$8)*4),0)),0))</f>
        <v>0</v>
      </c>
      <c r="Y81" s="80">
        <f>IF($F$6="bullet",IF(Y$30=($A81+$F$7*4-1),Y$31,0),IF($F$6="amortizing",IF($F$8=0,IF(AND(Y$30&gt;=$A81,Y$30&lt;($A81+$F$7*4)),Y$31/($F$7*4),0),IF(AND(Y$30&gt;=($A81+$F$8*4),Y$30&lt;($A81+$F$7*4)),Y$31/(($F$7-$F$8)*4),0)),0))</f>
        <v>0</v>
      </c>
      <c r="Z81" s="80">
        <f>IF($F$6="bullet",IF(Z$30=($A81+$F$7*4-1),Z$31,0),IF($F$6="amortizing",IF($F$8=0,IF(AND(Z$30&gt;=$A81,Z$30&lt;($A81+$F$7*4)),Z$31/($F$7*4),0),IF(AND(Z$30&gt;=($A81+$F$8*4),Z$30&lt;($A81+$F$7*4)),Z$31/(($F$7-$F$8)*4),0)),0))</f>
        <v>0</v>
      </c>
      <c r="AA81" s="80">
        <f>IF($F$6="bullet",IF(AA$30=($A81+$F$7*4-1),AA$31,0),IF($F$6="amortizing",IF($F$8=0,IF(AND(AA$30&gt;=$A81,AA$30&lt;($A81+$F$7*4)),AA$31/($F$7*4),0),IF(AND(AA$30&gt;=($A81+$F$8*4),AA$30&lt;($A81+$F$7*4)),AA$31/(($F$7-$F$8)*4),0)),0))</f>
        <v>0</v>
      </c>
      <c r="AB81" s="80">
        <f>IF($F$6="bullet",IF(AB$30=($A81+$F$7*4-1),AB$31,0),IF($F$6="amortizing",IF($F$8=0,IF(AND(AB$30&gt;=$A81,AB$30&lt;($A81+$F$7*4)),AB$31/($F$7*4),0),IF(AND(AB$30&gt;=($A81+$F$8*4),AB$30&lt;($A81+$F$7*4)),AB$31/(($F$7-$F$8)*4),0)),0))</f>
        <v>0</v>
      </c>
      <c r="AC81" s="80">
        <f>IF($F$6="bullet",IF(AC$30=($A81+$F$7*4-1),AC$31,0),IF($F$6="amortizing",IF($F$8=0,IF(AND(AC$30&gt;=$A81,AC$30&lt;($A81+$F$7*4)),AC$31/($F$7*4),0),IF(AND(AC$30&gt;=($A81+$F$8*4),AC$30&lt;($A81+$F$7*4)),AC$31/(($F$7-$F$8)*4),0)),0))</f>
        <v>0</v>
      </c>
      <c r="AD81" s="80">
        <f>IF($F$6="bullet",IF(AD$30=($A81+$F$7*4-1),AD$31,0),IF($F$6="amortizing",IF($F$8=0,IF(AND(AD$30&gt;=$A81,AD$30&lt;($A81+$F$7*4)),AD$31/($F$7*4),0),IF(AND(AD$30&gt;=($A81+$F$8*4),AD$30&lt;($A81+$F$7*4)),AD$31/(($F$7-$F$8)*4),0)),0))</f>
        <v>0</v>
      </c>
      <c r="AE81" s="80">
        <f>IF($F$6="bullet",IF(AE$30=($A81+$F$7*4-1),AE$31,0),IF($F$6="amortizing",IF($F$8=0,IF(AND(AE$30&gt;=$A81,AE$30&lt;($A81+$F$7*4)),AE$31/($F$7*4),0),IF(AND(AE$30&gt;=($A81+$F$8*4),AE$30&lt;($A81+$F$7*4)),AE$31/(($F$7-$F$8)*4),0)),0))</f>
        <v>0</v>
      </c>
      <c r="AF81" s="80">
        <f>IF($F$6="bullet",IF(AF$30=($A81+$F$7*4-1),AF$31,0),IF($F$6="amortizing",IF($F$8=0,IF(AND(AF$30&gt;=$A81,AF$30&lt;($A81+$F$7*4)),AF$31/($F$7*4),0),IF(AND(AF$30&gt;=($A81+$F$8*4),AF$30&lt;($A81+$F$7*4)),AF$31/(($F$7-$F$8)*4),0)),0))</f>
        <v>0</v>
      </c>
      <c r="AG81" s="80">
        <f>IF($F$6="bullet",IF(AG$30=($A81+$F$7*4-1),AG$31,0),IF($F$6="amortizing",IF($F$8=0,IF(AND(AG$30&gt;=$A81,AG$30&lt;($A81+$F$7*4)),AG$31/($F$7*4),0),IF(AND(AG$30&gt;=($A81+$F$8*4),AG$30&lt;($A81+$F$7*4)),AG$31/(($F$7-$F$8)*4),0)),0))</f>
        <v>0</v>
      </c>
      <c r="AH81" s="80">
        <f>IF($F$6="bullet",IF(AH$30=($A81+$F$7*4-1),AH$31,0),IF($F$6="amortizing",IF($F$8=0,IF(AND(AH$30&gt;=$A81,AH$30&lt;($A81+$F$7*4)),AH$31/($F$7*4),0),IF(AND(AH$30&gt;=($A81+$F$8*4),AH$30&lt;($A81+$F$7*4)),AH$31/(($F$7-$F$8)*4),0)),0))</f>
        <v>0</v>
      </c>
      <c r="AI81" s="80">
        <f>IF($F$6="bullet",IF(AI$30=($A81+$F$7*4-1),AI$31,0),IF($F$6="amortizing",IF($F$8=0,IF(AND(AI$30&gt;=$A81,AI$30&lt;($A81+$F$7*4)),AI$31/($F$7*4),0),IF(AND(AI$30&gt;=($A81+$F$8*4),AI$30&lt;($A81+$F$7*4)),AI$31/(($F$7-$F$8)*4),0)),0))</f>
        <v>0</v>
      </c>
      <c r="AJ81" s="80">
        <f>IF($F$6="bullet",IF(AJ$30=($A81+$F$7*4-1),AJ$31,0),IF($F$6="amortizing",IF($F$8=0,IF(AND(AJ$30&gt;=$A81,AJ$30&lt;($A81+$F$7*4)),AJ$31/($F$7*4),0),IF(AND(AJ$30&gt;=($A81+$F$8*4),AJ$30&lt;($A81+$F$7*4)),AJ$31/(($F$7-$F$8)*4),0)),0))</f>
        <v>0</v>
      </c>
      <c r="AK81" s="80">
        <f>IF($F$6="bullet",IF(AK$30=($A81+$F$7*4-1),AK$31,0),IF($F$6="amortizing",IF($F$8=0,IF(AND(AK$30&gt;=$A81,AK$30&lt;($A81+$F$7*4)),AK$31/($F$7*4),0),IF(AND(AK$30&gt;=($A81+$F$8*4),AK$30&lt;($A81+$F$7*4)),AK$31/(($F$7-$F$8)*4),0)),0))</f>
        <v>0</v>
      </c>
      <c r="AL81" s="80">
        <f>IF($F$6="bullet",IF(AL$30=($A81+$F$7*4-1),AL$31,0),IF($F$6="amortizing",IF($F$8=0,IF(AND(AL$30&gt;=$A81,AL$30&lt;($A81+$F$7*4)),AL$31/($F$7*4),0),IF(AND(AL$30&gt;=($A81+$F$8*4),AL$30&lt;($A81+$F$7*4)),AL$31/(($F$7-$F$8)*4),0)),0))</f>
        <v>0</v>
      </c>
      <c r="AM81" s="80">
        <f>IF($F$6="bullet",IF(AM$30=($A81+$F$7*4-1),AM$31,0),IF($F$6="amortizing",IF($F$8=0,IF(AND(AM$30&gt;=$A81,AM$30&lt;($A81+$F$7*4)),AM$31/($F$7*4),0),IF(AND(AM$30&gt;=($A81+$F$8*4),AM$30&lt;($A81+$F$7*4)),AM$31/(($F$7-$F$8)*4),0)),0))</f>
        <v>0</v>
      </c>
      <c r="AN81" s="80">
        <f>IF($F$6="bullet",IF(AN$30=($A81+$F$7*4-1),AN$31,0),IF($F$6="amortizing",IF($F$8=0,IF(AND(AN$30&gt;=$A81,AN$30&lt;($A81+$F$7*4)),AN$31/($F$7*4),0),IF(AND(AN$30&gt;=($A81+$F$8*4),AN$30&lt;($A81+$F$7*4)),AN$31/(($F$7-$F$8)*4),0)),0))</f>
        <v>0</v>
      </c>
      <c r="AO81" s="80">
        <f>IF($F$6="bullet",IF(AO$30=($A81+$F$7*4-1),AO$31,0),IF($F$6="amortizing",IF($F$8=0,IF(AND(AO$30&gt;=$A81,AO$30&lt;($A81+$F$7*4)),AO$31/($F$7*4),0),IF(AND(AO$30&gt;=($A81+$F$8*4),AO$30&lt;($A81+$F$7*4)),AO$31/(($F$7-$F$8)*4),0)),0))</f>
        <v>0</v>
      </c>
      <c r="AR81" s="78">
        <v>7</v>
      </c>
      <c r="AS81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1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1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1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1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1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1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1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1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1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1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1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1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1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1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1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1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1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1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1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1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1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1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1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1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1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1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1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1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1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1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1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1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1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1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1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1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1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1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1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2" spans="1:84" x14ac:dyDescent="0.2">
      <c r="A82" s="78">
        <v>8</v>
      </c>
      <c r="B82" s="80">
        <f>IF($F$6="bullet",IF(B$30=($A82+$F$7*4-1),B$31,0),IF($F$6="amortizing",IF($F$8=0,IF(AND(B$30&gt;=$A82,B$30&lt;($A82+$F$7*4)),B$31/($F$7*4),0),IF(AND(B$30&gt;=($A82+$F$8*4),B$30&lt;($A82+$F$7*4)),B$31/(($F$7-$F$8)*4),0)),0))</f>
        <v>0</v>
      </c>
      <c r="C82" s="80">
        <f>IF($F$6="bullet",IF(C$30=($A82+$F$7*4-1),C$31,0),IF($F$6="amortizing",IF($F$8=0,IF(AND(C$30&gt;=$A82,C$30&lt;($A82+$F$7*4)),C$31/($F$7*4),0),IF(AND(C$30&gt;=($A82+$F$8*4),C$30&lt;($A82+$F$7*4)),C$31/(($F$7-$F$8)*4),0)),0))</f>
        <v>0</v>
      </c>
      <c r="D82" s="80">
        <f>IF($F$6="bullet",IF(D$30=($A82+$F$7*4-1),D$31,0),IF($F$6="amortizing",IF($F$8=0,IF(AND(D$30&gt;=$A82,D$30&lt;($A82+$F$7*4)),D$31/($F$7*4),0),IF(AND(D$30&gt;=($A82+$F$8*4),D$30&lt;($A82+$F$7*4)),D$31/(($F$7-$F$8)*4),0)),0))</f>
        <v>0</v>
      </c>
      <c r="E82" s="80">
        <f>IF($F$6="bullet",IF(E$30=($A82+$F$7*4-1),E$31,0),IF($F$6="amortizing",IF($F$8=0,IF(AND(E$30&gt;=$A82,E$30&lt;($A82+$F$7*4)),E$31/($F$7*4),0),IF(AND(E$30&gt;=($A82+$F$8*4),E$30&lt;($A82+$F$7*4)),E$31/(($F$7-$F$8)*4),0)),0))</f>
        <v>0</v>
      </c>
      <c r="F82" s="80">
        <f>IF($F$6="bullet",IF(F$30=($A82+$F$7*4-1),F$31,0),IF($F$6="amortizing",IF($F$8=0,IF(AND(F$30&gt;=$A82,F$30&lt;($A82+$F$7*4)),F$31/($F$7*4),0),IF(AND(F$30&gt;=($A82+$F$8*4),F$30&lt;($A82+$F$7*4)),F$31/(($F$7-$F$8)*4),0)),0))</f>
        <v>0</v>
      </c>
      <c r="G82" s="80">
        <f>IF($F$6="bullet",IF(G$30=($A82+$F$7*4-1),G$31,0),IF($F$6="amortizing",IF($F$8=0,IF(AND(G$30&gt;=$A82,G$30&lt;($A82+$F$7*4)),G$31/($F$7*4),0),IF(AND(G$30&gt;=($A82+$F$8*4),G$30&lt;($A82+$F$7*4)),G$31/(($F$7-$F$8)*4),0)),0))</f>
        <v>0</v>
      </c>
      <c r="H82" s="80">
        <f>IF($F$6="bullet",IF(H$30=($A82+$F$7*4-1),H$31,0),IF($F$6="amortizing",IF($F$8=0,IF(AND(H$30&gt;=$A82,H$30&lt;($A82+$F$7*4)),H$31/($F$7*4),0),IF(AND(H$30&gt;=($A82+$F$8*4),H$30&lt;($A82+$F$7*4)),H$31/(($F$7-$F$8)*4),0)),0))</f>
        <v>0</v>
      </c>
      <c r="I82" s="80">
        <f>IF($F$6="bullet",IF(I$30=($A82+$F$7*4-1),I$31,0),IF($F$6="amortizing",IF($F$8=0,IF(AND(I$30&gt;=$A82,I$30&lt;($A82+$F$7*4)),I$31/($F$7*4),0),IF(AND(I$30&gt;=($A82+$F$8*4),I$30&lt;($A82+$F$7*4)),I$31/(($F$7-$F$8)*4),0)),0))</f>
        <v>0</v>
      </c>
      <c r="J82" s="80">
        <f>IF($F$6="bullet",IF(J$30=($A82+$F$7*4-1),J$31,0),IF($F$6="amortizing",IF($F$8=0,IF(AND(J$30&gt;=$A82,J$30&lt;($A82+$F$7*4)),J$31/($F$7*4),0),IF(AND(J$30&gt;=($A82+$F$8*4),J$30&lt;($A82+$F$7*4)),J$31/(($F$7-$F$8)*4),0)),0))</f>
        <v>0</v>
      </c>
      <c r="K82" s="80">
        <f>IF($F$6="bullet",IF(K$30=($A82+$F$7*4-1),K$31,0),IF($F$6="amortizing",IF($F$8=0,IF(AND(K$30&gt;=$A82,K$30&lt;($A82+$F$7*4)),K$31/($F$7*4),0),IF(AND(K$30&gt;=($A82+$F$8*4),K$30&lt;($A82+$F$7*4)),K$31/(($F$7-$F$8)*4),0)),0))</f>
        <v>0</v>
      </c>
      <c r="L82" s="80">
        <f>IF($F$6="bullet",IF(L$30=($A82+$F$7*4-1),L$31,0),IF($F$6="amortizing",IF($F$8=0,IF(AND(L$30&gt;=$A82,L$30&lt;($A82+$F$7*4)),L$31/($F$7*4),0),IF(AND(L$30&gt;=($A82+$F$8*4),L$30&lt;($A82+$F$7*4)),L$31/(($F$7-$F$8)*4),0)),0))</f>
        <v>0</v>
      </c>
      <c r="M82" s="80">
        <f>IF($F$6="bullet",IF(M$30=($A82+$F$7*4-1),M$31,0),IF($F$6="amortizing",IF($F$8=0,IF(AND(M$30&gt;=$A82,M$30&lt;($A82+$F$7*4)),M$31/($F$7*4),0),IF(AND(M$30&gt;=($A82+$F$8*4),M$30&lt;($A82+$F$7*4)),M$31/(($F$7-$F$8)*4),0)),0))</f>
        <v>0</v>
      </c>
      <c r="N82" s="80">
        <f>IF($F$6="bullet",IF(N$30=($A82+$F$7*4-1),N$31,0),IF($F$6="amortizing",IF($F$8=0,IF(AND(N$30&gt;=$A82,N$30&lt;($A82+$F$7*4)),N$31/($F$7*4),0),IF(AND(N$30&gt;=($A82+$F$8*4),N$30&lt;($A82+$F$7*4)),N$31/(($F$7-$F$8)*4),0)),0))</f>
        <v>0</v>
      </c>
      <c r="O82" s="80">
        <f>IF($F$6="bullet",IF(O$30=($A82+$F$7*4-1),O$31,0),IF($F$6="amortizing",IF($F$8=0,IF(AND(O$30&gt;=$A82,O$30&lt;($A82+$F$7*4)),O$31/($F$7*4),0),IF(AND(O$30&gt;=($A82+$F$8*4),O$30&lt;($A82+$F$7*4)),O$31/(($F$7-$F$8)*4),0)),0))</f>
        <v>0</v>
      </c>
      <c r="P82" s="80">
        <f>IF($F$6="bullet",IF(P$30=($A82+$F$7*4-1),P$31,0),IF($F$6="amortizing",IF($F$8=0,IF(AND(P$30&gt;=$A82,P$30&lt;($A82+$F$7*4)),P$31/($F$7*4),0),IF(AND(P$30&gt;=($A82+$F$8*4),P$30&lt;($A82+$F$7*4)),P$31/(($F$7-$F$8)*4),0)),0))</f>
        <v>0</v>
      </c>
      <c r="Q82" s="80">
        <f>IF($F$6="bullet",IF(Q$30=($A82+$F$7*4-1),Q$31,0),IF($F$6="amortizing",IF($F$8=0,IF(AND(Q$30&gt;=$A82,Q$30&lt;($A82+$F$7*4)),Q$31/($F$7*4),0),IF(AND(Q$30&gt;=($A82+$F$8*4),Q$30&lt;($A82+$F$7*4)),Q$31/(($F$7-$F$8)*4),0)),0))</f>
        <v>0</v>
      </c>
      <c r="R82" s="80">
        <f>IF($F$6="bullet",IF(R$30=($A82+$F$7*4-1),R$31,0),IF($F$6="amortizing",IF($F$8=0,IF(AND(R$30&gt;=$A82,R$30&lt;($A82+$F$7*4)),R$31/($F$7*4),0),IF(AND(R$30&gt;=($A82+$F$8*4),R$30&lt;($A82+$F$7*4)),R$31/(($F$7-$F$8)*4),0)),0))</f>
        <v>0</v>
      </c>
      <c r="S82" s="80">
        <f>IF($F$6="bullet",IF(S$30=($A82+$F$7*4-1),S$31,0),IF($F$6="amortizing",IF($F$8=0,IF(AND(S$30&gt;=$A82,S$30&lt;($A82+$F$7*4)),S$31/($F$7*4),0),IF(AND(S$30&gt;=($A82+$F$8*4),S$30&lt;($A82+$F$7*4)),S$31/(($F$7-$F$8)*4),0)),0))</f>
        <v>0</v>
      </c>
      <c r="T82" s="80">
        <f>IF($F$6="bullet",IF(T$30=($A82+$F$7*4-1),T$31,0),IF($F$6="amortizing",IF($F$8=0,IF(AND(T$30&gt;=$A82,T$30&lt;($A82+$F$7*4)),T$31/($F$7*4),0),IF(AND(T$30&gt;=($A82+$F$8*4),T$30&lt;($A82+$F$7*4)),T$31/(($F$7-$F$8)*4),0)),0))</f>
        <v>0</v>
      </c>
      <c r="U82" s="80">
        <f>IF($F$6="bullet",IF(U$30=($A82+$F$7*4-1),U$31,0),IF($F$6="amortizing",IF($F$8=0,IF(AND(U$30&gt;=$A82,U$30&lt;($A82+$F$7*4)),U$31/($F$7*4),0),IF(AND(U$30&gt;=($A82+$F$8*4),U$30&lt;($A82+$F$7*4)),U$31/(($F$7-$F$8)*4),0)),0))</f>
        <v>0</v>
      </c>
      <c r="V82" s="80">
        <f>IF($F$6="bullet",IF(V$30=($A82+$F$7*4-1),V$31,0),IF($F$6="amortizing",IF($F$8=0,IF(AND(V$30&gt;=$A82,V$30&lt;($A82+$F$7*4)),V$31/($F$7*4),0),IF(AND(V$30&gt;=($A82+$F$8*4),V$30&lt;($A82+$F$7*4)),V$31/(($F$7-$F$8)*4),0)),0))</f>
        <v>0</v>
      </c>
      <c r="W82" s="80">
        <f>IF($F$6="bullet",IF(W$30=($A82+$F$7*4-1),W$31,0),IF($F$6="amortizing",IF($F$8=0,IF(AND(W$30&gt;=$A82,W$30&lt;($A82+$F$7*4)),W$31/($F$7*4),0),IF(AND(W$30&gt;=($A82+$F$8*4),W$30&lt;($A82+$F$7*4)),W$31/(($F$7-$F$8)*4),0)),0))</f>
        <v>0</v>
      </c>
      <c r="X82" s="80">
        <f>IF($F$6="bullet",IF(X$30=($A82+$F$7*4-1),X$31,0),IF($F$6="amortizing",IF($F$8=0,IF(AND(X$30&gt;=$A82,X$30&lt;($A82+$F$7*4)),X$31/($F$7*4),0),IF(AND(X$30&gt;=($A82+$F$8*4),X$30&lt;($A82+$F$7*4)),X$31/(($F$7-$F$8)*4),0)),0))</f>
        <v>0</v>
      </c>
      <c r="Y82" s="80">
        <f>IF($F$6="bullet",IF(Y$30=($A82+$F$7*4-1),Y$31,0),IF($F$6="amortizing",IF($F$8=0,IF(AND(Y$30&gt;=$A82,Y$30&lt;($A82+$F$7*4)),Y$31/($F$7*4),0),IF(AND(Y$30&gt;=($A82+$F$8*4),Y$30&lt;($A82+$F$7*4)),Y$31/(($F$7-$F$8)*4),0)),0))</f>
        <v>0</v>
      </c>
      <c r="Z82" s="80">
        <f>IF($F$6="bullet",IF(Z$30=($A82+$F$7*4-1),Z$31,0),IF($F$6="amortizing",IF($F$8=0,IF(AND(Z$30&gt;=$A82,Z$30&lt;($A82+$F$7*4)),Z$31/($F$7*4),0),IF(AND(Z$30&gt;=($A82+$F$8*4),Z$30&lt;($A82+$F$7*4)),Z$31/(($F$7-$F$8)*4),0)),0))</f>
        <v>0</v>
      </c>
      <c r="AA82" s="80">
        <f>IF($F$6="bullet",IF(AA$30=($A82+$F$7*4-1),AA$31,0),IF($F$6="amortizing",IF($F$8=0,IF(AND(AA$30&gt;=$A82,AA$30&lt;($A82+$F$7*4)),AA$31/($F$7*4),0),IF(AND(AA$30&gt;=($A82+$F$8*4),AA$30&lt;($A82+$F$7*4)),AA$31/(($F$7-$F$8)*4),0)),0))</f>
        <v>0</v>
      </c>
      <c r="AB82" s="80">
        <f>IF($F$6="bullet",IF(AB$30=($A82+$F$7*4-1),AB$31,0),IF($F$6="amortizing",IF($F$8=0,IF(AND(AB$30&gt;=$A82,AB$30&lt;($A82+$F$7*4)),AB$31/($F$7*4),0),IF(AND(AB$30&gt;=($A82+$F$8*4),AB$30&lt;($A82+$F$7*4)),AB$31/(($F$7-$F$8)*4),0)),0))</f>
        <v>0</v>
      </c>
      <c r="AC82" s="80">
        <f>IF($F$6="bullet",IF(AC$30=($A82+$F$7*4-1),AC$31,0),IF($F$6="amortizing",IF($F$8=0,IF(AND(AC$30&gt;=$A82,AC$30&lt;($A82+$F$7*4)),AC$31/($F$7*4),0),IF(AND(AC$30&gt;=($A82+$F$8*4),AC$30&lt;($A82+$F$7*4)),AC$31/(($F$7-$F$8)*4),0)),0))</f>
        <v>0</v>
      </c>
      <c r="AD82" s="80">
        <f>IF($F$6="bullet",IF(AD$30=($A82+$F$7*4-1),AD$31,0),IF($F$6="amortizing",IF($F$8=0,IF(AND(AD$30&gt;=$A82,AD$30&lt;($A82+$F$7*4)),AD$31/($F$7*4),0),IF(AND(AD$30&gt;=($A82+$F$8*4),AD$30&lt;($A82+$F$7*4)),AD$31/(($F$7-$F$8)*4),0)),0))</f>
        <v>0</v>
      </c>
      <c r="AE82" s="80">
        <f>IF($F$6="bullet",IF(AE$30=($A82+$F$7*4-1),AE$31,0),IF($F$6="amortizing",IF($F$8=0,IF(AND(AE$30&gt;=$A82,AE$30&lt;($A82+$F$7*4)),AE$31/($F$7*4),0),IF(AND(AE$30&gt;=($A82+$F$8*4),AE$30&lt;($A82+$F$7*4)),AE$31/(($F$7-$F$8)*4),0)),0))</f>
        <v>0</v>
      </c>
      <c r="AF82" s="80">
        <f>IF($F$6="bullet",IF(AF$30=($A82+$F$7*4-1),AF$31,0),IF($F$6="amortizing",IF($F$8=0,IF(AND(AF$30&gt;=$A82,AF$30&lt;($A82+$F$7*4)),AF$31/($F$7*4),0),IF(AND(AF$30&gt;=($A82+$F$8*4),AF$30&lt;($A82+$F$7*4)),AF$31/(($F$7-$F$8)*4),0)),0))</f>
        <v>0</v>
      </c>
      <c r="AG82" s="80">
        <f>IF($F$6="bullet",IF(AG$30=($A82+$F$7*4-1),AG$31,0),IF($F$6="amortizing",IF($F$8=0,IF(AND(AG$30&gt;=$A82,AG$30&lt;($A82+$F$7*4)),AG$31/($F$7*4),0),IF(AND(AG$30&gt;=($A82+$F$8*4),AG$30&lt;($A82+$F$7*4)),AG$31/(($F$7-$F$8)*4),0)),0))</f>
        <v>0</v>
      </c>
      <c r="AH82" s="80">
        <f>IF($F$6="bullet",IF(AH$30=($A82+$F$7*4-1),AH$31,0),IF($F$6="amortizing",IF($F$8=0,IF(AND(AH$30&gt;=$A82,AH$30&lt;($A82+$F$7*4)),AH$31/($F$7*4),0),IF(AND(AH$30&gt;=($A82+$F$8*4),AH$30&lt;($A82+$F$7*4)),AH$31/(($F$7-$F$8)*4),0)),0))</f>
        <v>0</v>
      </c>
      <c r="AI82" s="80">
        <f>IF($F$6="bullet",IF(AI$30=($A82+$F$7*4-1),AI$31,0),IF($F$6="amortizing",IF($F$8=0,IF(AND(AI$30&gt;=$A82,AI$30&lt;($A82+$F$7*4)),AI$31/($F$7*4),0),IF(AND(AI$30&gt;=($A82+$F$8*4),AI$30&lt;($A82+$F$7*4)),AI$31/(($F$7-$F$8)*4),0)),0))</f>
        <v>0</v>
      </c>
      <c r="AJ82" s="80">
        <f>IF($F$6="bullet",IF(AJ$30=($A82+$F$7*4-1),AJ$31,0),IF($F$6="amortizing",IF($F$8=0,IF(AND(AJ$30&gt;=$A82,AJ$30&lt;($A82+$F$7*4)),AJ$31/($F$7*4),0),IF(AND(AJ$30&gt;=($A82+$F$8*4),AJ$30&lt;($A82+$F$7*4)),AJ$31/(($F$7-$F$8)*4),0)),0))</f>
        <v>0</v>
      </c>
      <c r="AK82" s="80">
        <f>IF($F$6="bullet",IF(AK$30=($A82+$F$7*4-1),AK$31,0),IF($F$6="amortizing",IF($F$8=0,IF(AND(AK$30&gt;=$A82,AK$30&lt;($A82+$F$7*4)),AK$31/($F$7*4),0),IF(AND(AK$30&gt;=($A82+$F$8*4),AK$30&lt;($A82+$F$7*4)),AK$31/(($F$7-$F$8)*4),0)),0))</f>
        <v>0</v>
      </c>
      <c r="AL82" s="80">
        <f>IF($F$6="bullet",IF(AL$30=($A82+$F$7*4-1),AL$31,0),IF($F$6="amortizing",IF($F$8=0,IF(AND(AL$30&gt;=$A82,AL$30&lt;($A82+$F$7*4)),AL$31/($F$7*4),0),IF(AND(AL$30&gt;=($A82+$F$8*4),AL$30&lt;($A82+$F$7*4)),AL$31/(($F$7-$F$8)*4),0)),0))</f>
        <v>0</v>
      </c>
      <c r="AM82" s="80">
        <f>IF($F$6="bullet",IF(AM$30=($A82+$F$7*4-1),AM$31,0),IF($F$6="amortizing",IF($F$8=0,IF(AND(AM$30&gt;=$A82,AM$30&lt;($A82+$F$7*4)),AM$31/($F$7*4),0),IF(AND(AM$30&gt;=($A82+$F$8*4),AM$30&lt;($A82+$F$7*4)),AM$31/(($F$7-$F$8)*4),0)),0))</f>
        <v>0</v>
      </c>
      <c r="AN82" s="80">
        <f>IF($F$6="bullet",IF(AN$30=($A82+$F$7*4-1),AN$31,0),IF($F$6="amortizing",IF($F$8=0,IF(AND(AN$30&gt;=$A82,AN$30&lt;($A82+$F$7*4)),AN$31/($F$7*4),0),IF(AND(AN$30&gt;=($A82+$F$8*4),AN$30&lt;($A82+$F$7*4)),AN$31/(($F$7-$F$8)*4),0)),0))</f>
        <v>0</v>
      </c>
      <c r="AO82" s="80">
        <f>IF($F$6="bullet",IF(AO$30=($A82+$F$7*4-1),AO$31,0),IF($F$6="amortizing",IF($F$8=0,IF(AND(AO$30&gt;=$A82,AO$30&lt;($A82+$F$7*4)),AO$31/($F$7*4),0),IF(AND(AO$30&gt;=($A82+$F$8*4),AO$30&lt;($A82+$F$7*4)),AO$31/(($F$7-$F$8)*4),0)),0))</f>
        <v>0</v>
      </c>
      <c r="AR82" s="78">
        <v>8</v>
      </c>
      <c r="AS82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2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2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2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2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2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2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2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2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2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2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2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2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2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2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2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2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2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2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2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2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2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2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2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2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2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2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2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2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2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2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2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2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2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2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2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2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2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2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2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3" spans="1:84" x14ac:dyDescent="0.2">
      <c r="A83" s="78">
        <v>9</v>
      </c>
      <c r="B83" s="80">
        <f>IF($F$6="bullet",IF(B$30=($A83+$F$7*4-1),B$31,0),IF($F$6="amortizing",IF($F$8=0,IF(AND(B$30&gt;=$A83,B$30&lt;($A83+$F$7*4)),B$31/($F$7*4),0),IF(AND(B$30&gt;=($A83+$F$8*4),B$30&lt;($A83+$F$7*4)),B$31/(($F$7-$F$8)*4),0)),0))</f>
        <v>0</v>
      </c>
      <c r="C83" s="80">
        <f>IF($F$6="bullet",IF(C$30=($A83+$F$7*4-1),C$31,0),IF($F$6="amortizing",IF($F$8=0,IF(AND(C$30&gt;=$A83,C$30&lt;($A83+$F$7*4)),C$31/($F$7*4),0),IF(AND(C$30&gt;=($A83+$F$8*4),C$30&lt;($A83+$F$7*4)),C$31/(($F$7-$F$8)*4),0)),0))</f>
        <v>0</v>
      </c>
      <c r="D83" s="80">
        <f>IF($F$6="bullet",IF(D$30=($A83+$F$7*4-1),D$31,0),IF($F$6="amortizing",IF($F$8=0,IF(AND(D$30&gt;=$A83,D$30&lt;($A83+$F$7*4)),D$31/($F$7*4),0),IF(AND(D$30&gt;=($A83+$F$8*4),D$30&lt;($A83+$F$7*4)),D$31/(($F$7-$F$8)*4),0)),0))</f>
        <v>0</v>
      </c>
      <c r="E83" s="80">
        <f>IF($F$6="bullet",IF(E$30=($A83+$F$7*4-1),E$31,0),IF($F$6="amortizing",IF($F$8=0,IF(AND(E$30&gt;=$A83,E$30&lt;($A83+$F$7*4)),E$31/($F$7*4),0),IF(AND(E$30&gt;=($A83+$F$8*4),E$30&lt;($A83+$F$7*4)),E$31/(($F$7-$F$8)*4),0)),0))</f>
        <v>0</v>
      </c>
      <c r="F83" s="80">
        <f>IF($F$6="bullet",IF(F$30=($A83+$F$7*4-1),F$31,0),IF($F$6="amortizing",IF($F$8=0,IF(AND(F$30&gt;=$A83,F$30&lt;($A83+$F$7*4)),F$31/($F$7*4),0),IF(AND(F$30&gt;=($A83+$F$8*4),F$30&lt;($A83+$F$7*4)),F$31/(($F$7-$F$8)*4),0)),0))</f>
        <v>0</v>
      </c>
      <c r="G83" s="80">
        <f>IF($F$6="bullet",IF(G$30=($A83+$F$7*4-1),G$31,0),IF($F$6="amortizing",IF($F$8=0,IF(AND(G$30&gt;=$A83,G$30&lt;($A83+$F$7*4)),G$31/($F$7*4),0),IF(AND(G$30&gt;=($A83+$F$8*4),G$30&lt;($A83+$F$7*4)),G$31/(($F$7-$F$8)*4),0)),0))</f>
        <v>0</v>
      </c>
      <c r="H83" s="80">
        <f>IF($F$6="bullet",IF(H$30=($A83+$F$7*4-1),H$31,0),IF($F$6="amortizing",IF($F$8=0,IF(AND(H$30&gt;=$A83,H$30&lt;($A83+$F$7*4)),H$31/($F$7*4),0),IF(AND(H$30&gt;=($A83+$F$8*4),H$30&lt;($A83+$F$7*4)),H$31/(($F$7-$F$8)*4),0)),0))</f>
        <v>0</v>
      </c>
      <c r="I83" s="80">
        <f>IF($F$6="bullet",IF(I$30=($A83+$F$7*4-1),I$31,0),IF($F$6="amortizing",IF($F$8=0,IF(AND(I$30&gt;=$A83,I$30&lt;($A83+$F$7*4)),I$31/($F$7*4),0),IF(AND(I$30&gt;=($A83+$F$8*4),I$30&lt;($A83+$F$7*4)),I$31/(($F$7-$F$8)*4),0)),0))</f>
        <v>0</v>
      </c>
      <c r="J83" s="80">
        <f>IF($F$6="bullet",IF(J$30=($A83+$F$7*4-1),J$31,0),IF($F$6="amortizing",IF($F$8=0,IF(AND(J$30&gt;=$A83,J$30&lt;($A83+$F$7*4)),J$31/($F$7*4),0),IF(AND(J$30&gt;=($A83+$F$8*4),J$30&lt;($A83+$F$7*4)),J$31/(($F$7-$F$8)*4),0)),0))</f>
        <v>0</v>
      </c>
      <c r="K83" s="80">
        <f>IF($F$6="bullet",IF(K$30=($A83+$F$7*4-1),K$31,0),IF($F$6="amortizing",IF($F$8=0,IF(AND(K$30&gt;=$A83,K$30&lt;($A83+$F$7*4)),K$31/($F$7*4),0),IF(AND(K$30&gt;=($A83+$F$8*4),K$30&lt;($A83+$F$7*4)),K$31/(($F$7-$F$8)*4),0)),0))</f>
        <v>0</v>
      </c>
      <c r="L83" s="80">
        <f>IF($F$6="bullet",IF(L$30=($A83+$F$7*4-1),L$31,0),IF($F$6="amortizing",IF($F$8=0,IF(AND(L$30&gt;=$A83,L$30&lt;($A83+$F$7*4)),L$31/($F$7*4),0),IF(AND(L$30&gt;=($A83+$F$8*4),L$30&lt;($A83+$F$7*4)),L$31/(($F$7-$F$8)*4),0)),0))</f>
        <v>0</v>
      </c>
      <c r="M83" s="80">
        <f>IF($F$6="bullet",IF(M$30=($A83+$F$7*4-1),M$31,0),IF($F$6="amortizing",IF($F$8=0,IF(AND(M$30&gt;=$A83,M$30&lt;($A83+$F$7*4)),M$31/($F$7*4),0),IF(AND(M$30&gt;=($A83+$F$8*4),M$30&lt;($A83+$F$7*4)),M$31/(($F$7-$F$8)*4),0)),0))</f>
        <v>0</v>
      </c>
      <c r="N83" s="80">
        <f>IF($F$6="bullet",IF(N$30=($A83+$F$7*4-1),N$31,0),IF($F$6="amortizing",IF($F$8=0,IF(AND(N$30&gt;=$A83,N$30&lt;($A83+$F$7*4)),N$31/($F$7*4),0),IF(AND(N$30&gt;=($A83+$F$8*4),N$30&lt;($A83+$F$7*4)),N$31/(($F$7-$F$8)*4),0)),0))</f>
        <v>0</v>
      </c>
      <c r="O83" s="80">
        <f>IF($F$6="bullet",IF(O$30=($A83+$F$7*4-1),O$31,0),IF($F$6="amortizing",IF($F$8=0,IF(AND(O$30&gt;=$A83,O$30&lt;($A83+$F$7*4)),O$31/($F$7*4),0),IF(AND(O$30&gt;=($A83+$F$8*4),O$30&lt;($A83+$F$7*4)),O$31/(($F$7-$F$8)*4),0)),0))</f>
        <v>0</v>
      </c>
      <c r="P83" s="80">
        <f>IF($F$6="bullet",IF(P$30=($A83+$F$7*4-1),P$31,0),IF($F$6="amortizing",IF($F$8=0,IF(AND(P$30&gt;=$A83,P$30&lt;($A83+$F$7*4)),P$31/($F$7*4),0),IF(AND(P$30&gt;=($A83+$F$8*4),P$30&lt;($A83+$F$7*4)),P$31/(($F$7-$F$8)*4),0)),0))</f>
        <v>0</v>
      </c>
      <c r="Q83" s="80">
        <f>IF($F$6="bullet",IF(Q$30=($A83+$F$7*4-1),Q$31,0),IF($F$6="amortizing",IF($F$8=0,IF(AND(Q$30&gt;=$A83,Q$30&lt;($A83+$F$7*4)),Q$31/($F$7*4),0),IF(AND(Q$30&gt;=($A83+$F$8*4),Q$30&lt;($A83+$F$7*4)),Q$31/(($F$7-$F$8)*4),0)),0))</f>
        <v>0</v>
      </c>
      <c r="R83" s="80">
        <f>IF($F$6="bullet",IF(R$30=($A83+$F$7*4-1),R$31,0),IF($F$6="amortizing",IF($F$8=0,IF(AND(R$30&gt;=$A83,R$30&lt;($A83+$F$7*4)),R$31/($F$7*4),0),IF(AND(R$30&gt;=($A83+$F$8*4),R$30&lt;($A83+$F$7*4)),R$31/(($F$7-$F$8)*4),0)),0))</f>
        <v>0</v>
      </c>
      <c r="S83" s="80">
        <f>IF($F$6="bullet",IF(S$30=($A83+$F$7*4-1),S$31,0),IF($F$6="amortizing",IF($F$8=0,IF(AND(S$30&gt;=$A83,S$30&lt;($A83+$F$7*4)),S$31/($F$7*4),0),IF(AND(S$30&gt;=($A83+$F$8*4),S$30&lt;($A83+$F$7*4)),S$31/(($F$7-$F$8)*4),0)),0))</f>
        <v>0</v>
      </c>
      <c r="T83" s="80">
        <f>IF($F$6="bullet",IF(T$30=($A83+$F$7*4-1),T$31,0),IF($F$6="amortizing",IF($F$8=0,IF(AND(T$30&gt;=$A83,T$30&lt;($A83+$F$7*4)),T$31/($F$7*4),0),IF(AND(T$30&gt;=($A83+$F$8*4),T$30&lt;($A83+$F$7*4)),T$31/(($F$7-$F$8)*4),0)),0))</f>
        <v>0</v>
      </c>
      <c r="U83" s="80">
        <f>IF($F$6="bullet",IF(U$30=($A83+$F$7*4-1),U$31,0),IF($F$6="amortizing",IF($F$8=0,IF(AND(U$30&gt;=$A83,U$30&lt;($A83+$F$7*4)),U$31/($F$7*4),0),IF(AND(U$30&gt;=($A83+$F$8*4),U$30&lt;($A83+$F$7*4)),U$31/(($F$7-$F$8)*4),0)),0))</f>
        <v>0</v>
      </c>
      <c r="V83" s="80">
        <f>IF($F$6="bullet",IF(V$30=($A83+$F$7*4-1),V$31,0),IF($F$6="amortizing",IF($F$8=0,IF(AND(V$30&gt;=$A83,V$30&lt;($A83+$F$7*4)),V$31/($F$7*4),0),IF(AND(V$30&gt;=($A83+$F$8*4),V$30&lt;($A83+$F$7*4)),V$31/(($F$7-$F$8)*4),0)),0))</f>
        <v>0</v>
      </c>
      <c r="W83" s="80">
        <f>IF($F$6="bullet",IF(W$30=($A83+$F$7*4-1),W$31,0),IF($F$6="amortizing",IF($F$8=0,IF(AND(W$30&gt;=$A83,W$30&lt;($A83+$F$7*4)),W$31/($F$7*4),0),IF(AND(W$30&gt;=($A83+$F$8*4),W$30&lt;($A83+$F$7*4)),W$31/(($F$7-$F$8)*4),0)),0))</f>
        <v>0</v>
      </c>
      <c r="X83" s="80">
        <f>IF($F$6="bullet",IF(X$30=($A83+$F$7*4-1),X$31,0),IF($F$6="amortizing",IF($F$8=0,IF(AND(X$30&gt;=$A83,X$30&lt;($A83+$F$7*4)),X$31/($F$7*4),0),IF(AND(X$30&gt;=($A83+$F$8*4),X$30&lt;($A83+$F$7*4)),X$31/(($F$7-$F$8)*4),0)),0))</f>
        <v>0</v>
      </c>
      <c r="Y83" s="80">
        <f>IF($F$6="bullet",IF(Y$30=($A83+$F$7*4-1),Y$31,0),IF($F$6="amortizing",IF($F$8=0,IF(AND(Y$30&gt;=$A83,Y$30&lt;($A83+$F$7*4)),Y$31/($F$7*4),0),IF(AND(Y$30&gt;=($A83+$F$8*4),Y$30&lt;($A83+$F$7*4)),Y$31/(($F$7-$F$8)*4),0)),0))</f>
        <v>0</v>
      </c>
      <c r="Z83" s="80">
        <f>IF($F$6="bullet",IF(Z$30=($A83+$F$7*4-1),Z$31,0),IF($F$6="amortizing",IF($F$8=0,IF(AND(Z$30&gt;=$A83,Z$30&lt;($A83+$F$7*4)),Z$31/($F$7*4),0),IF(AND(Z$30&gt;=($A83+$F$8*4),Z$30&lt;($A83+$F$7*4)),Z$31/(($F$7-$F$8)*4),0)),0))</f>
        <v>0</v>
      </c>
      <c r="AA83" s="80">
        <f>IF($F$6="bullet",IF(AA$30=($A83+$F$7*4-1),AA$31,0),IF($F$6="amortizing",IF($F$8=0,IF(AND(AA$30&gt;=$A83,AA$30&lt;($A83+$F$7*4)),AA$31/($F$7*4),0),IF(AND(AA$30&gt;=($A83+$F$8*4),AA$30&lt;($A83+$F$7*4)),AA$31/(($F$7-$F$8)*4),0)),0))</f>
        <v>0</v>
      </c>
      <c r="AB83" s="80">
        <f>IF($F$6="bullet",IF(AB$30=($A83+$F$7*4-1),AB$31,0),IF($F$6="amortizing",IF($F$8=0,IF(AND(AB$30&gt;=$A83,AB$30&lt;($A83+$F$7*4)),AB$31/($F$7*4),0),IF(AND(AB$30&gt;=($A83+$F$8*4),AB$30&lt;($A83+$F$7*4)),AB$31/(($F$7-$F$8)*4),0)),0))</f>
        <v>0</v>
      </c>
      <c r="AC83" s="80">
        <f>IF($F$6="bullet",IF(AC$30=($A83+$F$7*4-1),AC$31,0),IF($F$6="amortizing",IF($F$8=0,IF(AND(AC$30&gt;=$A83,AC$30&lt;($A83+$F$7*4)),AC$31/($F$7*4),0),IF(AND(AC$30&gt;=($A83+$F$8*4),AC$30&lt;($A83+$F$7*4)),AC$31/(($F$7-$F$8)*4),0)),0))</f>
        <v>0</v>
      </c>
      <c r="AD83" s="80">
        <f>IF($F$6="bullet",IF(AD$30=($A83+$F$7*4-1),AD$31,0),IF($F$6="amortizing",IF($F$8=0,IF(AND(AD$30&gt;=$A83,AD$30&lt;($A83+$F$7*4)),AD$31/($F$7*4),0),IF(AND(AD$30&gt;=($A83+$F$8*4),AD$30&lt;($A83+$F$7*4)),AD$31/(($F$7-$F$8)*4),0)),0))</f>
        <v>0</v>
      </c>
      <c r="AE83" s="80">
        <f>IF($F$6="bullet",IF(AE$30=($A83+$F$7*4-1),AE$31,0),IF($F$6="amortizing",IF($F$8=0,IF(AND(AE$30&gt;=$A83,AE$30&lt;($A83+$F$7*4)),AE$31/($F$7*4),0),IF(AND(AE$30&gt;=($A83+$F$8*4),AE$30&lt;($A83+$F$7*4)),AE$31/(($F$7-$F$8)*4),0)),0))</f>
        <v>0</v>
      </c>
      <c r="AF83" s="80">
        <f>IF($F$6="bullet",IF(AF$30=($A83+$F$7*4-1),AF$31,0),IF($F$6="amortizing",IF($F$8=0,IF(AND(AF$30&gt;=$A83,AF$30&lt;($A83+$F$7*4)),AF$31/($F$7*4),0),IF(AND(AF$30&gt;=($A83+$F$8*4),AF$30&lt;($A83+$F$7*4)),AF$31/(($F$7-$F$8)*4),0)),0))</f>
        <v>0</v>
      </c>
      <c r="AG83" s="80">
        <f>IF($F$6="bullet",IF(AG$30=($A83+$F$7*4-1),AG$31,0),IF($F$6="amortizing",IF($F$8=0,IF(AND(AG$30&gt;=$A83,AG$30&lt;($A83+$F$7*4)),AG$31/($F$7*4),0),IF(AND(AG$30&gt;=($A83+$F$8*4),AG$30&lt;($A83+$F$7*4)),AG$31/(($F$7-$F$8)*4),0)),0))</f>
        <v>0</v>
      </c>
      <c r="AH83" s="80">
        <f>IF($F$6="bullet",IF(AH$30=($A83+$F$7*4-1),AH$31,0),IF($F$6="amortizing",IF($F$8=0,IF(AND(AH$30&gt;=$A83,AH$30&lt;($A83+$F$7*4)),AH$31/($F$7*4),0),IF(AND(AH$30&gt;=($A83+$F$8*4),AH$30&lt;($A83+$F$7*4)),AH$31/(($F$7-$F$8)*4),0)),0))</f>
        <v>0</v>
      </c>
      <c r="AI83" s="80">
        <f>IF($F$6="bullet",IF(AI$30=($A83+$F$7*4-1),AI$31,0),IF($F$6="amortizing",IF($F$8=0,IF(AND(AI$30&gt;=$A83,AI$30&lt;($A83+$F$7*4)),AI$31/($F$7*4),0),IF(AND(AI$30&gt;=($A83+$F$8*4),AI$30&lt;($A83+$F$7*4)),AI$31/(($F$7-$F$8)*4),0)),0))</f>
        <v>0</v>
      </c>
      <c r="AJ83" s="80">
        <f>IF($F$6="bullet",IF(AJ$30=($A83+$F$7*4-1),AJ$31,0),IF($F$6="amortizing",IF($F$8=0,IF(AND(AJ$30&gt;=$A83,AJ$30&lt;($A83+$F$7*4)),AJ$31/($F$7*4),0),IF(AND(AJ$30&gt;=($A83+$F$8*4),AJ$30&lt;($A83+$F$7*4)),AJ$31/(($F$7-$F$8)*4),0)),0))</f>
        <v>0</v>
      </c>
      <c r="AK83" s="80">
        <f>IF($F$6="bullet",IF(AK$30=($A83+$F$7*4-1),AK$31,0),IF($F$6="amortizing",IF($F$8=0,IF(AND(AK$30&gt;=$A83,AK$30&lt;($A83+$F$7*4)),AK$31/($F$7*4),0),IF(AND(AK$30&gt;=($A83+$F$8*4),AK$30&lt;($A83+$F$7*4)),AK$31/(($F$7-$F$8)*4),0)),0))</f>
        <v>0</v>
      </c>
      <c r="AL83" s="80">
        <f>IF($F$6="bullet",IF(AL$30=($A83+$F$7*4-1),AL$31,0),IF($F$6="amortizing",IF($F$8=0,IF(AND(AL$30&gt;=$A83,AL$30&lt;($A83+$F$7*4)),AL$31/($F$7*4),0),IF(AND(AL$30&gt;=($A83+$F$8*4),AL$30&lt;($A83+$F$7*4)),AL$31/(($F$7-$F$8)*4),0)),0))</f>
        <v>0</v>
      </c>
      <c r="AM83" s="80">
        <f>IF($F$6="bullet",IF(AM$30=($A83+$F$7*4-1),AM$31,0),IF($F$6="amortizing",IF($F$8=0,IF(AND(AM$30&gt;=$A83,AM$30&lt;($A83+$F$7*4)),AM$31/($F$7*4),0),IF(AND(AM$30&gt;=($A83+$F$8*4),AM$30&lt;($A83+$F$7*4)),AM$31/(($F$7-$F$8)*4),0)),0))</f>
        <v>0</v>
      </c>
      <c r="AN83" s="80">
        <f>IF($F$6="bullet",IF(AN$30=($A83+$F$7*4-1),AN$31,0),IF($F$6="amortizing",IF($F$8=0,IF(AND(AN$30&gt;=$A83,AN$30&lt;($A83+$F$7*4)),AN$31/($F$7*4),0),IF(AND(AN$30&gt;=($A83+$F$8*4),AN$30&lt;($A83+$F$7*4)),AN$31/(($F$7-$F$8)*4),0)),0))</f>
        <v>0</v>
      </c>
      <c r="AO83" s="80">
        <f>IF($F$6="bullet",IF(AO$30=($A83+$F$7*4-1),AO$31,0),IF($F$6="amortizing",IF($F$8=0,IF(AND(AO$30&gt;=$A83,AO$30&lt;($A83+$F$7*4)),AO$31/($F$7*4),0),IF(AND(AO$30&gt;=($A83+$F$8*4),AO$30&lt;($A83+$F$7*4)),AO$31/(($F$7-$F$8)*4),0)),0))</f>
        <v>0</v>
      </c>
      <c r="AR83" s="78">
        <v>9</v>
      </c>
      <c r="AS83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3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3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3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3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3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3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3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3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3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3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3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3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3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3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3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3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3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3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3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3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3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3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3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3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3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3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3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3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3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3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3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3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3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3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3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3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3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3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3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4" spans="1:84" x14ac:dyDescent="0.2">
      <c r="A84" s="78">
        <v>10</v>
      </c>
      <c r="B84" s="80">
        <f>IF($F$6="bullet",IF(B$30=($A84+$F$7*4-1),B$31,0),IF($F$6="amortizing",IF($F$8=0,IF(AND(B$30&gt;=$A84,B$30&lt;($A84+$F$7*4)),B$31/($F$7*4),0),IF(AND(B$30&gt;=($A84+$F$8*4),B$30&lt;($A84+$F$7*4)),B$31/(($F$7-$F$8)*4),0)),0))</f>
        <v>0</v>
      </c>
      <c r="C84" s="80">
        <f>IF($F$6="bullet",IF(C$30=($A84+$F$7*4-1),C$31,0),IF($F$6="amortizing",IF($F$8=0,IF(AND(C$30&gt;=$A84,C$30&lt;($A84+$F$7*4)),C$31/($F$7*4),0),IF(AND(C$30&gt;=($A84+$F$8*4),C$30&lt;($A84+$F$7*4)),C$31/(($F$7-$F$8)*4),0)),0))</f>
        <v>0</v>
      </c>
      <c r="D84" s="80">
        <f>IF($F$6="bullet",IF(D$30=($A84+$F$7*4-1),D$31,0),IF($F$6="amortizing",IF($F$8=0,IF(AND(D$30&gt;=$A84,D$30&lt;($A84+$F$7*4)),D$31/($F$7*4),0),IF(AND(D$30&gt;=($A84+$F$8*4),D$30&lt;($A84+$F$7*4)),D$31/(($F$7-$F$8)*4),0)),0))</f>
        <v>0</v>
      </c>
      <c r="E84" s="80">
        <f>IF($F$6="bullet",IF(E$30=($A84+$F$7*4-1),E$31,0),IF($F$6="amortizing",IF($F$8=0,IF(AND(E$30&gt;=$A84,E$30&lt;($A84+$F$7*4)),E$31/($F$7*4),0),IF(AND(E$30&gt;=($A84+$F$8*4),E$30&lt;($A84+$F$7*4)),E$31/(($F$7-$F$8)*4),0)),0))</f>
        <v>0</v>
      </c>
      <c r="F84" s="80">
        <f>IF($F$6="bullet",IF(F$30=($A84+$F$7*4-1),F$31,0),IF($F$6="amortizing",IF($F$8=0,IF(AND(F$30&gt;=$A84,F$30&lt;($A84+$F$7*4)),F$31/($F$7*4),0),IF(AND(F$30&gt;=($A84+$F$8*4),F$30&lt;($A84+$F$7*4)),F$31/(($F$7-$F$8)*4),0)),0))</f>
        <v>0</v>
      </c>
      <c r="G84" s="80">
        <f>IF($F$6="bullet",IF(G$30=($A84+$F$7*4-1),G$31,0),IF($F$6="amortizing",IF($F$8=0,IF(AND(G$30&gt;=$A84,G$30&lt;($A84+$F$7*4)),G$31/($F$7*4),0),IF(AND(G$30&gt;=($A84+$F$8*4),G$30&lt;($A84+$F$7*4)),G$31/(($F$7-$F$8)*4),0)),0))</f>
        <v>0</v>
      </c>
      <c r="H84" s="80">
        <f>IF($F$6="bullet",IF(H$30=($A84+$F$7*4-1),H$31,0),IF($F$6="amortizing",IF($F$8=0,IF(AND(H$30&gt;=$A84,H$30&lt;($A84+$F$7*4)),H$31/($F$7*4),0),IF(AND(H$30&gt;=($A84+$F$8*4),H$30&lt;($A84+$F$7*4)),H$31/(($F$7-$F$8)*4),0)),0))</f>
        <v>0</v>
      </c>
      <c r="I84" s="80">
        <f>IF($F$6="bullet",IF(I$30=($A84+$F$7*4-1),I$31,0),IF($F$6="amortizing",IF($F$8=0,IF(AND(I$30&gt;=$A84,I$30&lt;($A84+$F$7*4)),I$31/($F$7*4),0),IF(AND(I$30&gt;=($A84+$F$8*4),I$30&lt;($A84+$F$7*4)),I$31/(($F$7-$F$8)*4),0)),0))</f>
        <v>0</v>
      </c>
      <c r="J84" s="80">
        <f>IF($F$6="bullet",IF(J$30=($A84+$F$7*4-1),J$31,0),IF($F$6="amortizing",IF($F$8=0,IF(AND(J$30&gt;=$A84,J$30&lt;($A84+$F$7*4)),J$31/($F$7*4),0),IF(AND(J$30&gt;=($A84+$F$8*4),J$30&lt;($A84+$F$7*4)),J$31/(($F$7-$F$8)*4),0)),0))</f>
        <v>0</v>
      </c>
      <c r="K84" s="80">
        <f>IF($F$6="bullet",IF(K$30=($A84+$F$7*4-1),K$31,0),IF($F$6="amortizing",IF($F$8=0,IF(AND(K$30&gt;=$A84,K$30&lt;($A84+$F$7*4)),K$31/($F$7*4),0),IF(AND(K$30&gt;=($A84+$F$8*4),K$30&lt;($A84+$F$7*4)),K$31/(($F$7-$F$8)*4),0)),0))</f>
        <v>0</v>
      </c>
      <c r="L84" s="80">
        <f>IF($F$6="bullet",IF(L$30=($A84+$F$7*4-1),L$31,0),IF($F$6="amortizing",IF($F$8=0,IF(AND(L$30&gt;=$A84,L$30&lt;($A84+$F$7*4)),L$31/($F$7*4),0),IF(AND(L$30&gt;=($A84+$F$8*4),L$30&lt;($A84+$F$7*4)),L$31/(($F$7-$F$8)*4),0)),0))</f>
        <v>0</v>
      </c>
      <c r="M84" s="80">
        <f>IF($F$6="bullet",IF(M$30=($A84+$F$7*4-1),M$31,0),IF($F$6="amortizing",IF($F$8=0,IF(AND(M$30&gt;=$A84,M$30&lt;($A84+$F$7*4)),M$31/($F$7*4),0),IF(AND(M$30&gt;=($A84+$F$8*4),M$30&lt;($A84+$F$7*4)),M$31/(($F$7-$F$8)*4),0)),0))</f>
        <v>0</v>
      </c>
      <c r="N84" s="80">
        <f>IF($F$6="bullet",IF(N$30=($A84+$F$7*4-1),N$31,0),IF($F$6="amortizing",IF($F$8=0,IF(AND(N$30&gt;=$A84,N$30&lt;($A84+$F$7*4)),N$31/($F$7*4),0),IF(AND(N$30&gt;=($A84+$F$8*4),N$30&lt;($A84+$F$7*4)),N$31/(($F$7-$F$8)*4),0)),0))</f>
        <v>0</v>
      </c>
      <c r="O84" s="80">
        <f>IF($F$6="bullet",IF(O$30=($A84+$F$7*4-1),O$31,0),IF($F$6="amortizing",IF($F$8=0,IF(AND(O$30&gt;=$A84,O$30&lt;($A84+$F$7*4)),O$31/($F$7*4),0),IF(AND(O$30&gt;=($A84+$F$8*4),O$30&lt;($A84+$F$7*4)),O$31/(($F$7-$F$8)*4),0)),0))</f>
        <v>0</v>
      </c>
      <c r="P84" s="80">
        <f>IF($F$6="bullet",IF(P$30=($A84+$F$7*4-1),P$31,0),IF($F$6="amortizing",IF($F$8=0,IF(AND(P$30&gt;=$A84,P$30&lt;($A84+$F$7*4)),P$31/($F$7*4),0),IF(AND(P$30&gt;=($A84+$F$8*4),P$30&lt;($A84+$F$7*4)),P$31/(($F$7-$F$8)*4),0)),0))</f>
        <v>0</v>
      </c>
      <c r="Q84" s="80">
        <f>IF($F$6="bullet",IF(Q$30=($A84+$F$7*4-1),Q$31,0),IF($F$6="amortizing",IF($F$8=0,IF(AND(Q$30&gt;=$A84,Q$30&lt;($A84+$F$7*4)),Q$31/($F$7*4),0),IF(AND(Q$30&gt;=($A84+$F$8*4),Q$30&lt;($A84+$F$7*4)),Q$31/(($F$7-$F$8)*4),0)),0))</f>
        <v>0</v>
      </c>
      <c r="R84" s="80">
        <f>IF($F$6="bullet",IF(R$30=($A84+$F$7*4-1),R$31,0),IF($F$6="amortizing",IF($F$8=0,IF(AND(R$30&gt;=$A84,R$30&lt;($A84+$F$7*4)),R$31/($F$7*4),0),IF(AND(R$30&gt;=($A84+$F$8*4),R$30&lt;($A84+$F$7*4)),R$31/(($F$7-$F$8)*4),0)),0))</f>
        <v>0</v>
      </c>
      <c r="S84" s="80">
        <f>IF($F$6="bullet",IF(S$30=($A84+$F$7*4-1),S$31,0),IF($F$6="amortizing",IF($F$8=0,IF(AND(S$30&gt;=$A84,S$30&lt;($A84+$F$7*4)),S$31/($F$7*4),0),IF(AND(S$30&gt;=($A84+$F$8*4),S$30&lt;($A84+$F$7*4)),S$31/(($F$7-$F$8)*4),0)),0))</f>
        <v>0</v>
      </c>
      <c r="T84" s="80">
        <f>IF($F$6="bullet",IF(T$30=($A84+$F$7*4-1),T$31,0),IF($F$6="amortizing",IF($F$8=0,IF(AND(T$30&gt;=$A84,T$30&lt;($A84+$F$7*4)),T$31/($F$7*4),0),IF(AND(T$30&gt;=($A84+$F$8*4),T$30&lt;($A84+$F$7*4)),T$31/(($F$7-$F$8)*4),0)),0))</f>
        <v>0</v>
      </c>
      <c r="U84" s="80">
        <f>IF($F$6="bullet",IF(U$30=($A84+$F$7*4-1),U$31,0),IF($F$6="amortizing",IF($F$8=0,IF(AND(U$30&gt;=$A84,U$30&lt;($A84+$F$7*4)),U$31/($F$7*4),0),IF(AND(U$30&gt;=($A84+$F$8*4),U$30&lt;($A84+$F$7*4)),U$31/(($F$7-$F$8)*4),0)),0))</f>
        <v>0</v>
      </c>
      <c r="V84" s="80">
        <f>IF($F$6="bullet",IF(V$30=($A84+$F$7*4-1),V$31,0),IF($F$6="amortizing",IF($F$8=0,IF(AND(V$30&gt;=$A84,V$30&lt;($A84+$F$7*4)),V$31/($F$7*4),0),IF(AND(V$30&gt;=($A84+$F$8*4),V$30&lt;($A84+$F$7*4)),V$31/(($F$7-$F$8)*4),0)),0))</f>
        <v>0</v>
      </c>
      <c r="W84" s="80">
        <f>IF($F$6="bullet",IF(W$30=($A84+$F$7*4-1),W$31,0),IF($F$6="amortizing",IF($F$8=0,IF(AND(W$30&gt;=$A84,W$30&lt;($A84+$F$7*4)),W$31/($F$7*4),0),IF(AND(W$30&gt;=($A84+$F$8*4),W$30&lt;($A84+$F$7*4)),W$31/(($F$7-$F$8)*4),0)),0))</f>
        <v>0</v>
      </c>
      <c r="X84" s="80">
        <f>IF($F$6="bullet",IF(X$30=($A84+$F$7*4-1),X$31,0),IF($F$6="amortizing",IF($F$8=0,IF(AND(X$30&gt;=$A84,X$30&lt;($A84+$F$7*4)),X$31/($F$7*4),0),IF(AND(X$30&gt;=($A84+$F$8*4),X$30&lt;($A84+$F$7*4)),X$31/(($F$7-$F$8)*4),0)),0))</f>
        <v>0</v>
      </c>
      <c r="Y84" s="80">
        <f>IF($F$6="bullet",IF(Y$30=($A84+$F$7*4-1),Y$31,0),IF($F$6="amortizing",IF($F$8=0,IF(AND(Y$30&gt;=$A84,Y$30&lt;($A84+$F$7*4)),Y$31/($F$7*4),0),IF(AND(Y$30&gt;=($A84+$F$8*4),Y$30&lt;($A84+$F$7*4)),Y$31/(($F$7-$F$8)*4),0)),0))</f>
        <v>0</v>
      </c>
      <c r="Z84" s="80">
        <f>IF($F$6="bullet",IF(Z$30=($A84+$F$7*4-1),Z$31,0),IF($F$6="amortizing",IF($F$8=0,IF(AND(Z$30&gt;=$A84,Z$30&lt;($A84+$F$7*4)),Z$31/($F$7*4),0),IF(AND(Z$30&gt;=($A84+$F$8*4),Z$30&lt;($A84+$F$7*4)),Z$31/(($F$7-$F$8)*4),0)),0))</f>
        <v>0</v>
      </c>
      <c r="AA84" s="80">
        <f>IF($F$6="bullet",IF(AA$30=($A84+$F$7*4-1),AA$31,0),IF($F$6="amortizing",IF($F$8=0,IF(AND(AA$30&gt;=$A84,AA$30&lt;($A84+$F$7*4)),AA$31/($F$7*4),0),IF(AND(AA$30&gt;=($A84+$F$8*4),AA$30&lt;($A84+$F$7*4)),AA$31/(($F$7-$F$8)*4),0)),0))</f>
        <v>0</v>
      </c>
      <c r="AB84" s="80">
        <f>IF($F$6="bullet",IF(AB$30=($A84+$F$7*4-1),AB$31,0),IF($F$6="amortizing",IF($F$8=0,IF(AND(AB$30&gt;=$A84,AB$30&lt;($A84+$F$7*4)),AB$31/($F$7*4),0),IF(AND(AB$30&gt;=($A84+$F$8*4),AB$30&lt;($A84+$F$7*4)),AB$31/(($F$7-$F$8)*4),0)),0))</f>
        <v>0</v>
      </c>
      <c r="AC84" s="80">
        <f>IF($F$6="bullet",IF(AC$30=($A84+$F$7*4-1),AC$31,0),IF($F$6="amortizing",IF($F$8=0,IF(AND(AC$30&gt;=$A84,AC$30&lt;($A84+$F$7*4)),AC$31/($F$7*4),0),IF(AND(AC$30&gt;=($A84+$F$8*4),AC$30&lt;($A84+$F$7*4)),AC$31/(($F$7-$F$8)*4),0)),0))</f>
        <v>0</v>
      </c>
      <c r="AD84" s="80">
        <f>IF($F$6="bullet",IF(AD$30=($A84+$F$7*4-1),AD$31,0),IF($F$6="amortizing",IF($F$8=0,IF(AND(AD$30&gt;=$A84,AD$30&lt;($A84+$F$7*4)),AD$31/($F$7*4),0),IF(AND(AD$30&gt;=($A84+$F$8*4),AD$30&lt;($A84+$F$7*4)),AD$31/(($F$7-$F$8)*4),0)),0))</f>
        <v>0</v>
      </c>
      <c r="AE84" s="80">
        <f>IF($F$6="bullet",IF(AE$30=($A84+$F$7*4-1),AE$31,0),IF($F$6="amortizing",IF($F$8=0,IF(AND(AE$30&gt;=$A84,AE$30&lt;($A84+$F$7*4)),AE$31/($F$7*4),0),IF(AND(AE$30&gt;=($A84+$F$8*4),AE$30&lt;($A84+$F$7*4)),AE$31/(($F$7-$F$8)*4),0)),0))</f>
        <v>0</v>
      </c>
      <c r="AF84" s="80">
        <f>IF($F$6="bullet",IF(AF$30=($A84+$F$7*4-1),AF$31,0),IF($F$6="amortizing",IF($F$8=0,IF(AND(AF$30&gt;=$A84,AF$30&lt;($A84+$F$7*4)),AF$31/($F$7*4),0),IF(AND(AF$30&gt;=($A84+$F$8*4),AF$30&lt;($A84+$F$7*4)),AF$31/(($F$7-$F$8)*4),0)),0))</f>
        <v>0</v>
      </c>
      <c r="AG84" s="80">
        <f>IF($F$6="bullet",IF(AG$30=($A84+$F$7*4-1),AG$31,0),IF($F$6="amortizing",IF($F$8=0,IF(AND(AG$30&gt;=$A84,AG$30&lt;($A84+$F$7*4)),AG$31/($F$7*4),0),IF(AND(AG$30&gt;=($A84+$F$8*4),AG$30&lt;($A84+$F$7*4)),AG$31/(($F$7-$F$8)*4),0)),0))</f>
        <v>0</v>
      </c>
      <c r="AH84" s="80">
        <f>IF($F$6="bullet",IF(AH$30=($A84+$F$7*4-1),AH$31,0),IF($F$6="amortizing",IF($F$8=0,IF(AND(AH$30&gt;=$A84,AH$30&lt;($A84+$F$7*4)),AH$31/($F$7*4),0),IF(AND(AH$30&gt;=($A84+$F$8*4),AH$30&lt;($A84+$F$7*4)),AH$31/(($F$7-$F$8)*4),0)),0))</f>
        <v>0</v>
      </c>
      <c r="AI84" s="80">
        <f>IF($F$6="bullet",IF(AI$30=($A84+$F$7*4-1),AI$31,0),IF($F$6="amortizing",IF($F$8=0,IF(AND(AI$30&gt;=$A84,AI$30&lt;($A84+$F$7*4)),AI$31/($F$7*4),0),IF(AND(AI$30&gt;=($A84+$F$8*4),AI$30&lt;($A84+$F$7*4)),AI$31/(($F$7-$F$8)*4),0)),0))</f>
        <v>0</v>
      </c>
      <c r="AJ84" s="80">
        <f>IF($F$6="bullet",IF(AJ$30=($A84+$F$7*4-1),AJ$31,0),IF($F$6="amortizing",IF($F$8=0,IF(AND(AJ$30&gt;=$A84,AJ$30&lt;($A84+$F$7*4)),AJ$31/($F$7*4),0),IF(AND(AJ$30&gt;=($A84+$F$8*4),AJ$30&lt;($A84+$F$7*4)),AJ$31/(($F$7-$F$8)*4),0)),0))</f>
        <v>0</v>
      </c>
      <c r="AK84" s="80">
        <f>IF($F$6="bullet",IF(AK$30=($A84+$F$7*4-1),AK$31,0),IF($F$6="amortizing",IF($F$8=0,IF(AND(AK$30&gt;=$A84,AK$30&lt;($A84+$F$7*4)),AK$31/($F$7*4),0),IF(AND(AK$30&gt;=($A84+$F$8*4),AK$30&lt;($A84+$F$7*4)),AK$31/(($F$7-$F$8)*4),0)),0))</f>
        <v>0</v>
      </c>
      <c r="AL84" s="80">
        <f>IF($F$6="bullet",IF(AL$30=($A84+$F$7*4-1),AL$31,0),IF($F$6="amortizing",IF($F$8=0,IF(AND(AL$30&gt;=$A84,AL$30&lt;($A84+$F$7*4)),AL$31/($F$7*4),0),IF(AND(AL$30&gt;=($A84+$F$8*4),AL$30&lt;($A84+$F$7*4)),AL$31/(($F$7-$F$8)*4),0)),0))</f>
        <v>0</v>
      </c>
      <c r="AM84" s="80">
        <f>IF($F$6="bullet",IF(AM$30=($A84+$F$7*4-1),AM$31,0),IF($F$6="amortizing",IF($F$8=0,IF(AND(AM$30&gt;=$A84,AM$30&lt;($A84+$F$7*4)),AM$31/($F$7*4),0),IF(AND(AM$30&gt;=($A84+$F$8*4),AM$30&lt;($A84+$F$7*4)),AM$31/(($F$7-$F$8)*4),0)),0))</f>
        <v>0</v>
      </c>
      <c r="AN84" s="80">
        <f>IF($F$6="bullet",IF(AN$30=($A84+$F$7*4-1),AN$31,0),IF($F$6="amortizing",IF($F$8=0,IF(AND(AN$30&gt;=$A84,AN$30&lt;($A84+$F$7*4)),AN$31/($F$7*4),0),IF(AND(AN$30&gt;=($A84+$F$8*4),AN$30&lt;($A84+$F$7*4)),AN$31/(($F$7-$F$8)*4),0)),0))</f>
        <v>0</v>
      </c>
      <c r="AO84" s="80">
        <f>IF($F$6="bullet",IF(AO$30=($A84+$F$7*4-1),AO$31,0),IF($F$6="amortizing",IF($F$8=0,IF(AND(AO$30&gt;=$A84,AO$30&lt;($A84+$F$7*4)),AO$31/($F$7*4),0),IF(AND(AO$30&gt;=($A84+$F$8*4),AO$30&lt;($A84+$F$7*4)),AO$31/(($F$7-$F$8)*4),0)),0))</f>
        <v>0</v>
      </c>
      <c r="AR84" s="78">
        <v>10</v>
      </c>
      <c r="AS84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4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4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4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4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4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4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4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4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4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4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4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4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4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4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4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4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4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4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4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4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4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4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4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4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4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4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4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4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4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4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4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4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4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4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4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4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4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4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4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5" spans="1:84" x14ac:dyDescent="0.2">
      <c r="A85" s="78">
        <v>11</v>
      </c>
      <c r="B85" s="80">
        <f>IF($F$6="bullet",IF(B$30=($A85+$F$7*4-1),B$31,0),IF($F$6="amortizing",IF($F$8=0,IF(AND(B$30&gt;=$A85,B$30&lt;($A85+$F$7*4)),B$31/($F$7*4),0),IF(AND(B$30&gt;=($A85+$F$8*4),B$30&lt;($A85+$F$7*4)),B$31/(($F$7-$F$8)*4),0)),0))</f>
        <v>0</v>
      </c>
      <c r="C85" s="80">
        <f>IF($F$6="bullet",IF(C$30=($A85+$F$7*4-1),C$31,0),IF($F$6="amortizing",IF($F$8=0,IF(AND(C$30&gt;=$A85,C$30&lt;($A85+$F$7*4)),C$31/($F$7*4),0),IF(AND(C$30&gt;=($A85+$F$8*4),C$30&lt;($A85+$F$7*4)),C$31/(($F$7-$F$8)*4),0)),0))</f>
        <v>0</v>
      </c>
      <c r="D85" s="80">
        <f>IF($F$6="bullet",IF(D$30=($A85+$F$7*4-1),D$31,0),IF($F$6="amortizing",IF($F$8=0,IF(AND(D$30&gt;=$A85,D$30&lt;($A85+$F$7*4)),D$31/($F$7*4),0),IF(AND(D$30&gt;=($A85+$F$8*4),D$30&lt;($A85+$F$7*4)),D$31/(($F$7-$F$8)*4),0)),0))</f>
        <v>0</v>
      </c>
      <c r="E85" s="80">
        <f>IF($F$6="bullet",IF(E$30=($A85+$F$7*4-1),E$31,0),IF($F$6="amortizing",IF($F$8=0,IF(AND(E$30&gt;=$A85,E$30&lt;($A85+$F$7*4)),E$31/($F$7*4),0),IF(AND(E$30&gt;=($A85+$F$8*4),E$30&lt;($A85+$F$7*4)),E$31/(($F$7-$F$8)*4),0)),0))</f>
        <v>0</v>
      </c>
      <c r="F85" s="80">
        <f>IF($F$6="bullet",IF(F$30=($A85+$F$7*4-1),F$31,0),IF($F$6="amortizing",IF($F$8=0,IF(AND(F$30&gt;=$A85,F$30&lt;($A85+$F$7*4)),F$31/($F$7*4),0),IF(AND(F$30&gt;=($A85+$F$8*4),F$30&lt;($A85+$F$7*4)),F$31/(($F$7-$F$8)*4),0)),0))</f>
        <v>0</v>
      </c>
      <c r="G85" s="80">
        <f>IF($F$6="bullet",IF(G$30=($A85+$F$7*4-1),G$31,0),IF($F$6="amortizing",IF($F$8=0,IF(AND(G$30&gt;=$A85,G$30&lt;($A85+$F$7*4)),G$31/($F$7*4),0),IF(AND(G$30&gt;=($A85+$F$8*4),G$30&lt;($A85+$F$7*4)),G$31/(($F$7-$F$8)*4),0)),0))</f>
        <v>0</v>
      </c>
      <c r="H85" s="80">
        <f>IF($F$6="bullet",IF(H$30=($A85+$F$7*4-1),H$31,0),IF($F$6="amortizing",IF($F$8=0,IF(AND(H$30&gt;=$A85,H$30&lt;($A85+$F$7*4)),H$31/($F$7*4),0),IF(AND(H$30&gt;=($A85+$F$8*4),H$30&lt;($A85+$F$7*4)),H$31/(($F$7-$F$8)*4),0)),0))</f>
        <v>0</v>
      </c>
      <c r="I85" s="80">
        <f>IF($F$6="bullet",IF(I$30=($A85+$F$7*4-1),I$31,0),IF($F$6="amortizing",IF($F$8=0,IF(AND(I$30&gt;=$A85,I$30&lt;($A85+$F$7*4)),I$31/($F$7*4),0),IF(AND(I$30&gt;=($A85+$F$8*4),I$30&lt;($A85+$F$7*4)),I$31/(($F$7-$F$8)*4),0)),0))</f>
        <v>0</v>
      </c>
      <c r="J85" s="80">
        <f>IF($F$6="bullet",IF(J$30=($A85+$F$7*4-1),J$31,0),IF($F$6="amortizing",IF($F$8=0,IF(AND(J$30&gt;=$A85,J$30&lt;($A85+$F$7*4)),J$31/($F$7*4),0),IF(AND(J$30&gt;=($A85+$F$8*4),J$30&lt;($A85+$F$7*4)),J$31/(($F$7-$F$8)*4),0)),0))</f>
        <v>0</v>
      </c>
      <c r="K85" s="80">
        <f>IF($F$6="bullet",IF(K$30=($A85+$F$7*4-1),K$31,0),IF($F$6="amortizing",IF($F$8=0,IF(AND(K$30&gt;=$A85,K$30&lt;($A85+$F$7*4)),K$31/($F$7*4),0),IF(AND(K$30&gt;=($A85+$F$8*4),K$30&lt;($A85+$F$7*4)),K$31/(($F$7-$F$8)*4),0)),0))</f>
        <v>0</v>
      </c>
      <c r="L85" s="80">
        <f>IF($F$6="bullet",IF(L$30=($A85+$F$7*4-1),L$31,0),IF($F$6="amortizing",IF($F$8=0,IF(AND(L$30&gt;=$A85,L$30&lt;($A85+$F$7*4)),L$31/($F$7*4),0),IF(AND(L$30&gt;=($A85+$F$8*4),L$30&lt;($A85+$F$7*4)),L$31/(($F$7-$F$8)*4),0)),0))</f>
        <v>0</v>
      </c>
      <c r="M85" s="80">
        <f>IF($F$6="bullet",IF(M$30=($A85+$F$7*4-1),M$31,0),IF($F$6="amortizing",IF($F$8=0,IF(AND(M$30&gt;=$A85,M$30&lt;($A85+$F$7*4)),M$31/($F$7*4),0),IF(AND(M$30&gt;=($A85+$F$8*4),M$30&lt;($A85+$F$7*4)),M$31/(($F$7-$F$8)*4),0)),0))</f>
        <v>0</v>
      </c>
      <c r="N85" s="80">
        <f>IF($F$6="bullet",IF(N$30=($A85+$F$7*4-1),N$31,0),IF($F$6="amortizing",IF($F$8=0,IF(AND(N$30&gt;=$A85,N$30&lt;($A85+$F$7*4)),N$31/($F$7*4),0),IF(AND(N$30&gt;=($A85+$F$8*4),N$30&lt;($A85+$F$7*4)),N$31/(($F$7-$F$8)*4),0)),0))</f>
        <v>0</v>
      </c>
      <c r="O85" s="80">
        <f>IF($F$6="bullet",IF(O$30=($A85+$F$7*4-1),O$31,0),IF($F$6="amortizing",IF($F$8=0,IF(AND(O$30&gt;=$A85,O$30&lt;($A85+$F$7*4)),O$31/($F$7*4),0),IF(AND(O$30&gt;=($A85+$F$8*4),O$30&lt;($A85+$F$7*4)),O$31/(($F$7-$F$8)*4),0)),0))</f>
        <v>0</v>
      </c>
      <c r="P85" s="80">
        <f>IF($F$6="bullet",IF(P$30=($A85+$F$7*4-1),P$31,0),IF($F$6="amortizing",IF($F$8=0,IF(AND(P$30&gt;=$A85,P$30&lt;($A85+$F$7*4)),P$31/($F$7*4),0),IF(AND(P$30&gt;=($A85+$F$8*4),P$30&lt;($A85+$F$7*4)),P$31/(($F$7-$F$8)*4),0)),0))</f>
        <v>0</v>
      </c>
      <c r="Q85" s="80">
        <f>IF($F$6="bullet",IF(Q$30=($A85+$F$7*4-1),Q$31,0),IF($F$6="amortizing",IF($F$8=0,IF(AND(Q$30&gt;=$A85,Q$30&lt;($A85+$F$7*4)),Q$31/($F$7*4),0),IF(AND(Q$30&gt;=($A85+$F$8*4),Q$30&lt;($A85+$F$7*4)),Q$31/(($F$7-$F$8)*4),0)),0))</f>
        <v>0</v>
      </c>
      <c r="R85" s="80">
        <f>IF($F$6="bullet",IF(R$30=($A85+$F$7*4-1),R$31,0),IF($F$6="amortizing",IF($F$8=0,IF(AND(R$30&gt;=$A85,R$30&lt;($A85+$F$7*4)),R$31/($F$7*4),0),IF(AND(R$30&gt;=($A85+$F$8*4),R$30&lt;($A85+$F$7*4)),R$31/(($F$7-$F$8)*4),0)),0))</f>
        <v>0</v>
      </c>
      <c r="S85" s="80">
        <f>IF($F$6="bullet",IF(S$30=($A85+$F$7*4-1),S$31,0),IF($F$6="amortizing",IF($F$8=0,IF(AND(S$30&gt;=$A85,S$30&lt;($A85+$F$7*4)),S$31/($F$7*4),0),IF(AND(S$30&gt;=($A85+$F$8*4),S$30&lt;($A85+$F$7*4)),S$31/(($F$7-$F$8)*4),0)),0))</f>
        <v>0</v>
      </c>
      <c r="T85" s="80">
        <f>IF($F$6="bullet",IF(T$30=($A85+$F$7*4-1),T$31,0),IF($F$6="amortizing",IF($F$8=0,IF(AND(T$30&gt;=$A85,T$30&lt;($A85+$F$7*4)),T$31/($F$7*4),0),IF(AND(T$30&gt;=($A85+$F$8*4),T$30&lt;($A85+$F$7*4)),T$31/(($F$7-$F$8)*4),0)),0))</f>
        <v>0</v>
      </c>
      <c r="U85" s="80">
        <f>IF($F$6="bullet",IF(U$30=($A85+$F$7*4-1),U$31,0),IF($F$6="amortizing",IF($F$8=0,IF(AND(U$30&gt;=$A85,U$30&lt;($A85+$F$7*4)),U$31/($F$7*4),0),IF(AND(U$30&gt;=($A85+$F$8*4),U$30&lt;($A85+$F$7*4)),U$31/(($F$7-$F$8)*4),0)),0))</f>
        <v>0</v>
      </c>
      <c r="V85" s="80">
        <f>IF($F$6="bullet",IF(V$30=($A85+$F$7*4-1),V$31,0),IF($F$6="amortizing",IF($F$8=0,IF(AND(V$30&gt;=$A85,V$30&lt;($A85+$F$7*4)),V$31/($F$7*4),0),IF(AND(V$30&gt;=($A85+$F$8*4),V$30&lt;($A85+$F$7*4)),V$31/(($F$7-$F$8)*4),0)),0))</f>
        <v>0</v>
      </c>
      <c r="W85" s="80">
        <f>IF($F$6="bullet",IF(W$30=($A85+$F$7*4-1),W$31,0),IF($F$6="amortizing",IF($F$8=0,IF(AND(W$30&gt;=$A85,W$30&lt;($A85+$F$7*4)),W$31/($F$7*4),0),IF(AND(W$30&gt;=($A85+$F$8*4),W$30&lt;($A85+$F$7*4)),W$31/(($F$7-$F$8)*4),0)),0))</f>
        <v>0</v>
      </c>
      <c r="X85" s="80">
        <f>IF($F$6="bullet",IF(X$30=($A85+$F$7*4-1),X$31,0),IF($F$6="amortizing",IF($F$8=0,IF(AND(X$30&gt;=$A85,X$30&lt;($A85+$F$7*4)),X$31/($F$7*4),0),IF(AND(X$30&gt;=($A85+$F$8*4),X$30&lt;($A85+$F$7*4)),X$31/(($F$7-$F$8)*4),0)),0))</f>
        <v>0</v>
      </c>
      <c r="Y85" s="80">
        <f>IF($F$6="bullet",IF(Y$30=($A85+$F$7*4-1),Y$31,0),IF($F$6="amortizing",IF($F$8=0,IF(AND(Y$30&gt;=$A85,Y$30&lt;($A85+$F$7*4)),Y$31/($F$7*4),0),IF(AND(Y$30&gt;=($A85+$F$8*4),Y$30&lt;($A85+$F$7*4)),Y$31/(($F$7-$F$8)*4),0)),0))</f>
        <v>0</v>
      </c>
      <c r="Z85" s="80">
        <f>IF($F$6="bullet",IF(Z$30=($A85+$F$7*4-1),Z$31,0),IF($F$6="amortizing",IF($F$8=0,IF(AND(Z$30&gt;=$A85,Z$30&lt;($A85+$F$7*4)),Z$31/($F$7*4),0),IF(AND(Z$30&gt;=($A85+$F$8*4),Z$30&lt;($A85+$F$7*4)),Z$31/(($F$7-$F$8)*4),0)),0))</f>
        <v>0</v>
      </c>
      <c r="AA85" s="80">
        <f>IF($F$6="bullet",IF(AA$30=($A85+$F$7*4-1),AA$31,0),IF($F$6="amortizing",IF($F$8=0,IF(AND(AA$30&gt;=$A85,AA$30&lt;($A85+$F$7*4)),AA$31/($F$7*4),0),IF(AND(AA$30&gt;=($A85+$F$8*4),AA$30&lt;($A85+$F$7*4)),AA$31/(($F$7-$F$8)*4),0)),0))</f>
        <v>0</v>
      </c>
      <c r="AB85" s="80">
        <f>IF($F$6="bullet",IF(AB$30=($A85+$F$7*4-1),AB$31,0),IF($F$6="amortizing",IF($F$8=0,IF(AND(AB$30&gt;=$A85,AB$30&lt;($A85+$F$7*4)),AB$31/($F$7*4),0),IF(AND(AB$30&gt;=($A85+$F$8*4),AB$30&lt;($A85+$F$7*4)),AB$31/(($F$7-$F$8)*4),0)),0))</f>
        <v>0</v>
      </c>
      <c r="AC85" s="80">
        <f>IF($F$6="bullet",IF(AC$30=($A85+$F$7*4-1),AC$31,0),IF($F$6="amortizing",IF($F$8=0,IF(AND(AC$30&gt;=$A85,AC$30&lt;($A85+$F$7*4)),AC$31/($F$7*4),0),IF(AND(AC$30&gt;=($A85+$F$8*4),AC$30&lt;($A85+$F$7*4)),AC$31/(($F$7-$F$8)*4),0)),0))</f>
        <v>0</v>
      </c>
      <c r="AD85" s="80">
        <f>IF($F$6="bullet",IF(AD$30=($A85+$F$7*4-1),AD$31,0),IF($F$6="amortizing",IF($F$8=0,IF(AND(AD$30&gt;=$A85,AD$30&lt;($A85+$F$7*4)),AD$31/($F$7*4),0),IF(AND(AD$30&gt;=($A85+$F$8*4),AD$30&lt;($A85+$F$7*4)),AD$31/(($F$7-$F$8)*4),0)),0))</f>
        <v>0</v>
      </c>
      <c r="AE85" s="80">
        <f>IF($F$6="bullet",IF(AE$30=($A85+$F$7*4-1),AE$31,0),IF($F$6="amortizing",IF($F$8=0,IF(AND(AE$30&gt;=$A85,AE$30&lt;($A85+$F$7*4)),AE$31/($F$7*4),0),IF(AND(AE$30&gt;=($A85+$F$8*4),AE$30&lt;($A85+$F$7*4)),AE$31/(($F$7-$F$8)*4),0)),0))</f>
        <v>0</v>
      </c>
      <c r="AF85" s="80">
        <f>IF($F$6="bullet",IF(AF$30=($A85+$F$7*4-1),AF$31,0),IF($F$6="amortizing",IF($F$8=0,IF(AND(AF$30&gt;=$A85,AF$30&lt;($A85+$F$7*4)),AF$31/($F$7*4),0),IF(AND(AF$30&gt;=($A85+$F$8*4),AF$30&lt;($A85+$F$7*4)),AF$31/(($F$7-$F$8)*4),0)),0))</f>
        <v>0</v>
      </c>
      <c r="AG85" s="80">
        <f>IF($F$6="bullet",IF(AG$30=($A85+$F$7*4-1),AG$31,0),IF($F$6="amortizing",IF($F$8=0,IF(AND(AG$30&gt;=$A85,AG$30&lt;($A85+$F$7*4)),AG$31/($F$7*4),0),IF(AND(AG$30&gt;=($A85+$F$8*4),AG$30&lt;($A85+$F$7*4)),AG$31/(($F$7-$F$8)*4),0)),0))</f>
        <v>0</v>
      </c>
      <c r="AH85" s="80">
        <f>IF($F$6="bullet",IF(AH$30=($A85+$F$7*4-1),AH$31,0),IF($F$6="amortizing",IF($F$8=0,IF(AND(AH$30&gt;=$A85,AH$30&lt;($A85+$F$7*4)),AH$31/($F$7*4),0),IF(AND(AH$30&gt;=($A85+$F$8*4),AH$30&lt;($A85+$F$7*4)),AH$31/(($F$7-$F$8)*4),0)),0))</f>
        <v>0</v>
      </c>
      <c r="AI85" s="80">
        <f>IF($F$6="bullet",IF(AI$30=($A85+$F$7*4-1),AI$31,0),IF($F$6="amortizing",IF($F$8=0,IF(AND(AI$30&gt;=$A85,AI$30&lt;($A85+$F$7*4)),AI$31/($F$7*4),0),IF(AND(AI$30&gt;=($A85+$F$8*4),AI$30&lt;($A85+$F$7*4)),AI$31/(($F$7-$F$8)*4),0)),0))</f>
        <v>0</v>
      </c>
      <c r="AJ85" s="80">
        <f>IF($F$6="bullet",IF(AJ$30=($A85+$F$7*4-1),AJ$31,0),IF($F$6="amortizing",IF($F$8=0,IF(AND(AJ$30&gt;=$A85,AJ$30&lt;($A85+$F$7*4)),AJ$31/($F$7*4),0),IF(AND(AJ$30&gt;=($A85+$F$8*4),AJ$30&lt;($A85+$F$7*4)),AJ$31/(($F$7-$F$8)*4),0)),0))</f>
        <v>0</v>
      </c>
      <c r="AK85" s="80">
        <f>IF($F$6="bullet",IF(AK$30=($A85+$F$7*4-1),AK$31,0),IF($F$6="amortizing",IF($F$8=0,IF(AND(AK$30&gt;=$A85,AK$30&lt;($A85+$F$7*4)),AK$31/($F$7*4),0),IF(AND(AK$30&gt;=($A85+$F$8*4),AK$30&lt;($A85+$F$7*4)),AK$31/(($F$7-$F$8)*4),0)),0))</f>
        <v>0</v>
      </c>
      <c r="AL85" s="80">
        <f>IF($F$6="bullet",IF(AL$30=($A85+$F$7*4-1),AL$31,0),IF($F$6="amortizing",IF($F$8=0,IF(AND(AL$30&gt;=$A85,AL$30&lt;($A85+$F$7*4)),AL$31/($F$7*4),0),IF(AND(AL$30&gt;=($A85+$F$8*4),AL$30&lt;($A85+$F$7*4)),AL$31/(($F$7-$F$8)*4),0)),0))</f>
        <v>0</v>
      </c>
      <c r="AM85" s="80">
        <f>IF($F$6="bullet",IF(AM$30=($A85+$F$7*4-1),AM$31,0),IF($F$6="amortizing",IF($F$8=0,IF(AND(AM$30&gt;=$A85,AM$30&lt;($A85+$F$7*4)),AM$31/($F$7*4),0),IF(AND(AM$30&gt;=($A85+$F$8*4),AM$30&lt;($A85+$F$7*4)),AM$31/(($F$7-$F$8)*4),0)),0))</f>
        <v>0</v>
      </c>
      <c r="AN85" s="80">
        <f>IF($F$6="bullet",IF(AN$30=($A85+$F$7*4-1),AN$31,0),IF($F$6="amortizing",IF($F$8=0,IF(AND(AN$30&gt;=$A85,AN$30&lt;($A85+$F$7*4)),AN$31/($F$7*4),0),IF(AND(AN$30&gt;=($A85+$F$8*4),AN$30&lt;($A85+$F$7*4)),AN$31/(($F$7-$F$8)*4),0)),0))</f>
        <v>0</v>
      </c>
      <c r="AO85" s="80">
        <f>IF($F$6="bullet",IF(AO$30=($A85+$F$7*4-1),AO$31,0),IF($F$6="amortizing",IF($F$8=0,IF(AND(AO$30&gt;=$A85,AO$30&lt;($A85+$F$7*4)),AO$31/($F$7*4),0),IF(AND(AO$30&gt;=($A85+$F$8*4),AO$30&lt;($A85+$F$7*4)),AO$31/(($F$7-$F$8)*4),0)),0))</f>
        <v>0</v>
      </c>
      <c r="AR85" s="78">
        <v>11</v>
      </c>
      <c r="AS85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5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5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5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5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5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5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5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5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5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5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5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5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5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5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5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5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5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5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5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5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5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5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5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5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5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5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5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5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5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5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5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5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5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5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5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5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5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5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5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6" spans="1:84" x14ac:dyDescent="0.2">
      <c r="A86" s="78">
        <v>12</v>
      </c>
      <c r="B86" s="80">
        <f>IF($F$6="bullet",IF(B$30=($A86+$F$7*4-1),B$31,0),IF($F$6="amortizing",IF($F$8=0,IF(AND(B$30&gt;=$A86,B$30&lt;($A86+$F$7*4)),B$31/($F$7*4),0),IF(AND(B$30&gt;=($A86+$F$8*4),B$30&lt;($A86+$F$7*4)),B$31/(($F$7-$F$8)*4),0)),0))</f>
        <v>0</v>
      </c>
      <c r="C86" s="80">
        <f>IF($F$6="bullet",IF(C$30=($A86+$F$7*4-1),C$31,0),IF($F$6="amortizing",IF($F$8=0,IF(AND(C$30&gt;=$A86,C$30&lt;($A86+$F$7*4)),C$31/($F$7*4),0),IF(AND(C$30&gt;=($A86+$F$8*4),C$30&lt;($A86+$F$7*4)),C$31/(($F$7-$F$8)*4),0)),0))</f>
        <v>0</v>
      </c>
      <c r="D86" s="80">
        <f>IF($F$6="bullet",IF(D$30=($A86+$F$7*4-1),D$31,0),IF($F$6="amortizing",IF($F$8=0,IF(AND(D$30&gt;=$A86,D$30&lt;($A86+$F$7*4)),D$31/($F$7*4),0),IF(AND(D$30&gt;=($A86+$F$8*4),D$30&lt;($A86+$F$7*4)),D$31/(($F$7-$F$8)*4),0)),0))</f>
        <v>0</v>
      </c>
      <c r="E86" s="80">
        <f>IF($F$6="bullet",IF(E$30=($A86+$F$7*4-1),E$31,0),IF($F$6="amortizing",IF($F$8=0,IF(AND(E$30&gt;=$A86,E$30&lt;($A86+$F$7*4)),E$31/($F$7*4),0),IF(AND(E$30&gt;=($A86+$F$8*4),E$30&lt;($A86+$F$7*4)),E$31/(($F$7-$F$8)*4),0)),0))</f>
        <v>0</v>
      </c>
      <c r="F86" s="80">
        <f>IF($F$6="bullet",IF(F$30=($A86+$F$7*4-1),F$31,0),IF($F$6="amortizing",IF($F$8=0,IF(AND(F$30&gt;=$A86,F$30&lt;($A86+$F$7*4)),F$31/($F$7*4),0),IF(AND(F$30&gt;=($A86+$F$8*4),F$30&lt;($A86+$F$7*4)),F$31/(($F$7-$F$8)*4),0)),0))</f>
        <v>0</v>
      </c>
      <c r="G86" s="80">
        <f>IF($F$6="bullet",IF(G$30=($A86+$F$7*4-1),G$31,0),IF($F$6="amortizing",IF($F$8=0,IF(AND(G$30&gt;=$A86,G$30&lt;($A86+$F$7*4)),G$31/($F$7*4),0),IF(AND(G$30&gt;=($A86+$F$8*4),G$30&lt;($A86+$F$7*4)),G$31/(($F$7-$F$8)*4),0)),0))</f>
        <v>0</v>
      </c>
      <c r="H86" s="80">
        <f>IF($F$6="bullet",IF(H$30=($A86+$F$7*4-1),H$31,0),IF($F$6="amortizing",IF($F$8=0,IF(AND(H$30&gt;=$A86,H$30&lt;($A86+$F$7*4)),H$31/($F$7*4),0),IF(AND(H$30&gt;=($A86+$F$8*4),H$30&lt;($A86+$F$7*4)),H$31/(($F$7-$F$8)*4),0)),0))</f>
        <v>0</v>
      </c>
      <c r="I86" s="80">
        <f>IF($F$6="bullet",IF(I$30=($A86+$F$7*4-1),I$31,0),IF($F$6="amortizing",IF($F$8=0,IF(AND(I$30&gt;=$A86,I$30&lt;($A86+$F$7*4)),I$31/($F$7*4),0),IF(AND(I$30&gt;=($A86+$F$8*4),I$30&lt;($A86+$F$7*4)),I$31/(($F$7-$F$8)*4),0)),0))</f>
        <v>0</v>
      </c>
      <c r="J86" s="80">
        <f>IF($F$6="bullet",IF(J$30=($A86+$F$7*4-1),J$31,0),IF($F$6="amortizing",IF($F$8=0,IF(AND(J$30&gt;=$A86,J$30&lt;($A86+$F$7*4)),J$31/($F$7*4),0),IF(AND(J$30&gt;=($A86+$F$8*4),J$30&lt;($A86+$F$7*4)),J$31/(($F$7-$F$8)*4),0)),0))</f>
        <v>0</v>
      </c>
      <c r="K86" s="80">
        <f>IF($F$6="bullet",IF(K$30=($A86+$F$7*4-1),K$31,0),IF($F$6="amortizing",IF($F$8=0,IF(AND(K$30&gt;=$A86,K$30&lt;($A86+$F$7*4)),K$31/($F$7*4),0),IF(AND(K$30&gt;=($A86+$F$8*4),K$30&lt;($A86+$F$7*4)),K$31/(($F$7-$F$8)*4),0)),0))</f>
        <v>0</v>
      </c>
      <c r="L86" s="80">
        <f>IF($F$6="bullet",IF(L$30=($A86+$F$7*4-1),L$31,0),IF($F$6="amortizing",IF($F$8=0,IF(AND(L$30&gt;=$A86,L$30&lt;($A86+$F$7*4)),L$31/($F$7*4),0),IF(AND(L$30&gt;=($A86+$F$8*4),L$30&lt;($A86+$F$7*4)),L$31/(($F$7-$F$8)*4),0)),0))</f>
        <v>0</v>
      </c>
      <c r="M86" s="80">
        <f>IF($F$6="bullet",IF(M$30=($A86+$F$7*4-1),M$31,0),IF($F$6="amortizing",IF($F$8=0,IF(AND(M$30&gt;=$A86,M$30&lt;($A86+$F$7*4)),M$31/($F$7*4),0),IF(AND(M$30&gt;=($A86+$F$8*4),M$30&lt;($A86+$F$7*4)),M$31/(($F$7-$F$8)*4),0)),0))</f>
        <v>0</v>
      </c>
      <c r="N86" s="80">
        <f>IF($F$6="bullet",IF(N$30=($A86+$F$7*4-1),N$31,0),IF($F$6="amortizing",IF($F$8=0,IF(AND(N$30&gt;=$A86,N$30&lt;($A86+$F$7*4)),N$31/($F$7*4),0),IF(AND(N$30&gt;=($A86+$F$8*4),N$30&lt;($A86+$F$7*4)),N$31/(($F$7-$F$8)*4),0)),0))</f>
        <v>0</v>
      </c>
      <c r="O86" s="80">
        <f>IF($F$6="bullet",IF(O$30=($A86+$F$7*4-1),O$31,0),IF($F$6="amortizing",IF($F$8=0,IF(AND(O$30&gt;=$A86,O$30&lt;($A86+$F$7*4)),O$31/($F$7*4),0),IF(AND(O$30&gt;=($A86+$F$8*4),O$30&lt;($A86+$F$7*4)),O$31/(($F$7-$F$8)*4),0)),0))</f>
        <v>0</v>
      </c>
      <c r="P86" s="80">
        <f>IF($F$6="bullet",IF(P$30=($A86+$F$7*4-1),P$31,0),IF($F$6="amortizing",IF($F$8=0,IF(AND(P$30&gt;=$A86,P$30&lt;($A86+$F$7*4)),P$31/($F$7*4),0),IF(AND(P$30&gt;=($A86+$F$8*4),P$30&lt;($A86+$F$7*4)),P$31/(($F$7-$F$8)*4),0)),0))</f>
        <v>0</v>
      </c>
      <c r="Q86" s="80">
        <f>IF($F$6="bullet",IF(Q$30=($A86+$F$7*4-1),Q$31,0),IF($F$6="amortizing",IF($F$8=0,IF(AND(Q$30&gt;=$A86,Q$30&lt;($A86+$F$7*4)),Q$31/($F$7*4),0),IF(AND(Q$30&gt;=($A86+$F$8*4),Q$30&lt;($A86+$F$7*4)),Q$31/(($F$7-$F$8)*4),0)),0))</f>
        <v>0</v>
      </c>
      <c r="R86" s="80">
        <f>IF($F$6="bullet",IF(R$30=($A86+$F$7*4-1),R$31,0),IF($F$6="amortizing",IF($F$8=0,IF(AND(R$30&gt;=$A86,R$30&lt;($A86+$F$7*4)),R$31/($F$7*4),0),IF(AND(R$30&gt;=($A86+$F$8*4),R$30&lt;($A86+$F$7*4)),R$31/(($F$7-$F$8)*4),0)),0))</f>
        <v>0</v>
      </c>
      <c r="S86" s="80">
        <f>IF($F$6="bullet",IF(S$30=($A86+$F$7*4-1),S$31,0),IF($F$6="amortizing",IF($F$8=0,IF(AND(S$30&gt;=$A86,S$30&lt;($A86+$F$7*4)),S$31/($F$7*4),0),IF(AND(S$30&gt;=($A86+$F$8*4),S$30&lt;($A86+$F$7*4)),S$31/(($F$7-$F$8)*4),0)),0))</f>
        <v>0</v>
      </c>
      <c r="T86" s="80">
        <f>IF($F$6="bullet",IF(T$30=($A86+$F$7*4-1),T$31,0),IF($F$6="amortizing",IF($F$8=0,IF(AND(T$30&gt;=$A86,T$30&lt;($A86+$F$7*4)),T$31/($F$7*4),0),IF(AND(T$30&gt;=($A86+$F$8*4),T$30&lt;($A86+$F$7*4)),T$31/(($F$7-$F$8)*4),0)),0))</f>
        <v>0</v>
      </c>
      <c r="U86" s="80">
        <f>IF($F$6="bullet",IF(U$30=($A86+$F$7*4-1),U$31,0),IF($F$6="amortizing",IF($F$8=0,IF(AND(U$30&gt;=$A86,U$30&lt;($A86+$F$7*4)),U$31/($F$7*4),0),IF(AND(U$30&gt;=($A86+$F$8*4),U$30&lt;($A86+$F$7*4)),U$31/(($F$7-$F$8)*4),0)),0))</f>
        <v>0</v>
      </c>
      <c r="V86" s="80">
        <f>IF($F$6="bullet",IF(V$30=($A86+$F$7*4-1),V$31,0),IF($F$6="amortizing",IF($F$8=0,IF(AND(V$30&gt;=$A86,V$30&lt;($A86+$F$7*4)),V$31/($F$7*4),0),IF(AND(V$30&gt;=($A86+$F$8*4),V$30&lt;($A86+$F$7*4)),V$31/(($F$7-$F$8)*4),0)),0))</f>
        <v>0</v>
      </c>
      <c r="W86" s="80">
        <f>IF($F$6="bullet",IF(W$30=($A86+$F$7*4-1),W$31,0),IF($F$6="amortizing",IF($F$8=0,IF(AND(W$30&gt;=$A86,W$30&lt;($A86+$F$7*4)),W$31/($F$7*4),0),IF(AND(W$30&gt;=($A86+$F$8*4),W$30&lt;($A86+$F$7*4)),W$31/(($F$7-$F$8)*4),0)),0))</f>
        <v>0</v>
      </c>
      <c r="X86" s="80">
        <f>IF($F$6="bullet",IF(X$30=($A86+$F$7*4-1),X$31,0),IF($F$6="amortizing",IF($F$8=0,IF(AND(X$30&gt;=$A86,X$30&lt;($A86+$F$7*4)),X$31/($F$7*4),0),IF(AND(X$30&gt;=($A86+$F$8*4),X$30&lt;($A86+$F$7*4)),X$31/(($F$7-$F$8)*4),0)),0))</f>
        <v>0</v>
      </c>
      <c r="Y86" s="80">
        <f>IF($F$6="bullet",IF(Y$30=($A86+$F$7*4-1),Y$31,0),IF($F$6="amortizing",IF($F$8=0,IF(AND(Y$30&gt;=$A86,Y$30&lt;($A86+$F$7*4)),Y$31/($F$7*4),0),IF(AND(Y$30&gt;=($A86+$F$8*4),Y$30&lt;($A86+$F$7*4)),Y$31/(($F$7-$F$8)*4),0)),0))</f>
        <v>0</v>
      </c>
      <c r="Z86" s="80">
        <f>IF($F$6="bullet",IF(Z$30=($A86+$F$7*4-1),Z$31,0),IF($F$6="amortizing",IF($F$8=0,IF(AND(Z$30&gt;=$A86,Z$30&lt;($A86+$F$7*4)),Z$31/($F$7*4),0),IF(AND(Z$30&gt;=($A86+$F$8*4),Z$30&lt;($A86+$F$7*4)),Z$31/(($F$7-$F$8)*4),0)),0))</f>
        <v>0</v>
      </c>
      <c r="AA86" s="80">
        <f>IF($F$6="bullet",IF(AA$30=($A86+$F$7*4-1),AA$31,0),IF($F$6="amortizing",IF($F$8=0,IF(AND(AA$30&gt;=$A86,AA$30&lt;($A86+$F$7*4)),AA$31/($F$7*4),0),IF(AND(AA$30&gt;=($A86+$F$8*4),AA$30&lt;($A86+$F$7*4)),AA$31/(($F$7-$F$8)*4),0)),0))</f>
        <v>0</v>
      </c>
      <c r="AB86" s="80">
        <f>IF($F$6="bullet",IF(AB$30=($A86+$F$7*4-1),AB$31,0),IF($F$6="amortizing",IF($F$8=0,IF(AND(AB$30&gt;=$A86,AB$30&lt;($A86+$F$7*4)),AB$31/($F$7*4),0),IF(AND(AB$30&gt;=($A86+$F$8*4),AB$30&lt;($A86+$F$7*4)),AB$31/(($F$7-$F$8)*4),0)),0))</f>
        <v>0</v>
      </c>
      <c r="AC86" s="80">
        <f>IF($F$6="bullet",IF(AC$30=($A86+$F$7*4-1),AC$31,0),IF($F$6="amortizing",IF($F$8=0,IF(AND(AC$30&gt;=$A86,AC$30&lt;($A86+$F$7*4)),AC$31/($F$7*4),0),IF(AND(AC$30&gt;=($A86+$F$8*4),AC$30&lt;($A86+$F$7*4)),AC$31/(($F$7-$F$8)*4),0)),0))</f>
        <v>0</v>
      </c>
      <c r="AD86" s="80">
        <f>IF($F$6="bullet",IF(AD$30=($A86+$F$7*4-1),AD$31,0),IF($F$6="amortizing",IF($F$8=0,IF(AND(AD$30&gt;=$A86,AD$30&lt;($A86+$F$7*4)),AD$31/($F$7*4),0),IF(AND(AD$30&gt;=($A86+$F$8*4),AD$30&lt;($A86+$F$7*4)),AD$31/(($F$7-$F$8)*4),0)),0))</f>
        <v>0</v>
      </c>
      <c r="AE86" s="80">
        <f>IF($F$6="bullet",IF(AE$30=($A86+$F$7*4-1),AE$31,0),IF($F$6="amortizing",IF($F$8=0,IF(AND(AE$30&gt;=$A86,AE$30&lt;($A86+$F$7*4)),AE$31/($F$7*4),0),IF(AND(AE$30&gt;=($A86+$F$8*4),AE$30&lt;($A86+$F$7*4)),AE$31/(($F$7-$F$8)*4),0)),0))</f>
        <v>0</v>
      </c>
      <c r="AF86" s="80">
        <f>IF($F$6="bullet",IF(AF$30=($A86+$F$7*4-1),AF$31,0),IF($F$6="amortizing",IF($F$8=0,IF(AND(AF$30&gt;=$A86,AF$30&lt;($A86+$F$7*4)),AF$31/($F$7*4),0),IF(AND(AF$30&gt;=($A86+$F$8*4),AF$30&lt;($A86+$F$7*4)),AF$31/(($F$7-$F$8)*4),0)),0))</f>
        <v>0</v>
      </c>
      <c r="AG86" s="80">
        <f>IF($F$6="bullet",IF(AG$30=($A86+$F$7*4-1),AG$31,0),IF($F$6="amortizing",IF($F$8=0,IF(AND(AG$30&gt;=$A86,AG$30&lt;($A86+$F$7*4)),AG$31/($F$7*4),0),IF(AND(AG$30&gt;=($A86+$F$8*4),AG$30&lt;($A86+$F$7*4)),AG$31/(($F$7-$F$8)*4),0)),0))</f>
        <v>0</v>
      </c>
      <c r="AH86" s="80">
        <f>IF($F$6="bullet",IF(AH$30=($A86+$F$7*4-1),AH$31,0),IF($F$6="amortizing",IF($F$8=0,IF(AND(AH$30&gt;=$A86,AH$30&lt;($A86+$F$7*4)),AH$31/($F$7*4),0),IF(AND(AH$30&gt;=($A86+$F$8*4),AH$30&lt;($A86+$F$7*4)),AH$31/(($F$7-$F$8)*4),0)),0))</f>
        <v>0</v>
      </c>
      <c r="AI86" s="80">
        <f>IF($F$6="bullet",IF(AI$30=($A86+$F$7*4-1),AI$31,0),IF($F$6="amortizing",IF($F$8=0,IF(AND(AI$30&gt;=$A86,AI$30&lt;($A86+$F$7*4)),AI$31/($F$7*4),0),IF(AND(AI$30&gt;=($A86+$F$8*4),AI$30&lt;($A86+$F$7*4)),AI$31/(($F$7-$F$8)*4),0)),0))</f>
        <v>0</v>
      </c>
      <c r="AJ86" s="80">
        <f>IF($F$6="bullet",IF(AJ$30=($A86+$F$7*4-1),AJ$31,0),IF($F$6="amortizing",IF($F$8=0,IF(AND(AJ$30&gt;=$A86,AJ$30&lt;($A86+$F$7*4)),AJ$31/($F$7*4),0),IF(AND(AJ$30&gt;=($A86+$F$8*4),AJ$30&lt;($A86+$F$7*4)),AJ$31/(($F$7-$F$8)*4),0)),0))</f>
        <v>0</v>
      </c>
      <c r="AK86" s="80">
        <f>IF($F$6="bullet",IF(AK$30=($A86+$F$7*4-1),AK$31,0),IF($F$6="amortizing",IF($F$8=0,IF(AND(AK$30&gt;=$A86,AK$30&lt;($A86+$F$7*4)),AK$31/($F$7*4),0),IF(AND(AK$30&gt;=($A86+$F$8*4),AK$30&lt;($A86+$F$7*4)),AK$31/(($F$7-$F$8)*4),0)),0))</f>
        <v>0</v>
      </c>
      <c r="AL86" s="80">
        <f>IF($F$6="bullet",IF(AL$30=($A86+$F$7*4-1),AL$31,0),IF($F$6="amortizing",IF($F$8=0,IF(AND(AL$30&gt;=$A86,AL$30&lt;($A86+$F$7*4)),AL$31/($F$7*4),0),IF(AND(AL$30&gt;=($A86+$F$8*4),AL$30&lt;($A86+$F$7*4)),AL$31/(($F$7-$F$8)*4),0)),0))</f>
        <v>0</v>
      </c>
      <c r="AM86" s="80">
        <f>IF($F$6="bullet",IF(AM$30=($A86+$F$7*4-1),AM$31,0),IF($F$6="amortizing",IF($F$8=0,IF(AND(AM$30&gt;=$A86,AM$30&lt;($A86+$F$7*4)),AM$31/($F$7*4),0),IF(AND(AM$30&gt;=($A86+$F$8*4),AM$30&lt;($A86+$F$7*4)),AM$31/(($F$7-$F$8)*4),0)),0))</f>
        <v>0</v>
      </c>
      <c r="AN86" s="80">
        <f>IF($F$6="bullet",IF(AN$30=($A86+$F$7*4-1),AN$31,0),IF($F$6="amortizing",IF($F$8=0,IF(AND(AN$30&gt;=$A86,AN$30&lt;($A86+$F$7*4)),AN$31/($F$7*4),0),IF(AND(AN$30&gt;=($A86+$F$8*4),AN$30&lt;($A86+$F$7*4)),AN$31/(($F$7-$F$8)*4),0)),0))</f>
        <v>0</v>
      </c>
      <c r="AO86" s="80">
        <f>IF($F$6="bullet",IF(AO$30=($A86+$F$7*4-1),AO$31,0),IF($F$6="amortizing",IF($F$8=0,IF(AND(AO$30&gt;=$A86,AO$30&lt;($A86+$F$7*4)),AO$31/($F$7*4),0),IF(AND(AO$30&gt;=($A86+$F$8*4),AO$30&lt;($A86+$F$7*4)),AO$31/(($F$7-$F$8)*4),0)),0))</f>
        <v>0</v>
      </c>
      <c r="AR86" s="78">
        <v>12</v>
      </c>
      <c r="AS86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6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6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6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6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6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6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6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6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6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6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6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6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6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6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6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6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6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6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6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6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6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6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6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6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6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6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6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6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6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6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6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6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6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6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6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6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6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6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6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7" spans="1:84" x14ac:dyDescent="0.2">
      <c r="A87" s="78">
        <v>13</v>
      </c>
      <c r="B87" s="80">
        <f>IF($F$6="bullet",IF(B$30=($A87+$F$7*4-1),B$31,0),IF($F$6="amortizing",IF($F$8=0,IF(AND(B$30&gt;=$A87,B$30&lt;($A87+$F$7*4)),B$31/($F$7*4),0),IF(AND(B$30&gt;=($A87+$F$8*4),B$30&lt;($A87+$F$7*4)),B$31/(($F$7-$F$8)*4),0)),0))</f>
        <v>0</v>
      </c>
      <c r="C87" s="80">
        <f>IF($F$6="bullet",IF(C$30=($A87+$F$7*4-1),C$31,0),IF($F$6="amortizing",IF($F$8=0,IF(AND(C$30&gt;=$A87,C$30&lt;($A87+$F$7*4)),C$31/($F$7*4),0),IF(AND(C$30&gt;=($A87+$F$8*4),C$30&lt;($A87+$F$7*4)),C$31/(($F$7-$F$8)*4),0)),0))</f>
        <v>0</v>
      </c>
      <c r="D87" s="80">
        <f>IF($F$6="bullet",IF(D$30=($A87+$F$7*4-1),D$31,0),IF($F$6="amortizing",IF($F$8=0,IF(AND(D$30&gt;=$A87,D$30&lt;($A87+$F$7*4)),D$31/($F$7*4),0),IF(AND(D$30&gt;=($A87+$F$8*4),D$30&lt;($A87+$F$7*4)),D$31/(($F$7-$F$8)*4),0)),0))</f>
        <v>0</v>
      </c>
      <c r="E87" s="80">
        <f>IF($F$6="bullet",IF(E$30=($A87+$F$7*4-1),E$31,0),IF($F$6="amortizing",IF($F$8=0,IF(AND(E$30&gt;=$A87,E$30&lt;($A87+$F$7*4)),E$31/($F$7*4),0),IF(AND(E$30&gt;=($A87+$F$8*4),E$30&lt;($A87+$F$7*4)),E$31/(($F$7-$F$8)*4),0)),0))</f>
        <v>0</v>
      </c>
      <c r="F87" s="80">
        <f>IF($F$6="bullet",IF(F$30=($A87+$F$7*4-1),F$31,0),IF($F$6="amortizing",IF($F$8=0,IF(AND(F$30&gt;=$A87,F$30&lt;($A87+$F$7*4)),F$31/($F$7*4),0),IF(AND(F$30&gt;=($A87+$F$8*4),F$30&lt;($A87+$F$7*4)),F$31/(($F$7-$F$8)*4),0)),0))</f>
        <v>0</v>
      </c>
      <c r="G87" s="80">
        <f>IF($F$6="bullet",IF(G$30=($A87+$F$7*4-1),G$31,0),IF($F$6="amortizing",IF($F$8=0,IF(AND(G$30&gt;=$A87,G$30&lt;($A87+$F$7*4)),G$31/($F$7*4),0),IF(AND(G$30&gt;=($A87+$F$8*4),G$30&lt;($A87+$F$7*4)),G$31/(($F$7-$F$8)*4),0)),0))</f>
        <v>0</v>
      </c>
      <c r="H87" s="80">
        <f>IF($F$6="bullet",IF(H$30=($A87+$F$7*4-1),H$31,0),IF($F$6="amortizing",IF($F$8=0,IF(AND(H$30&gt;=$A87,H$30&lt;($A87+$F$7*4)),H$31/($F$7*4),0),IF(AND(H$30&gt;=($A87+$F$8*4),H$30&lt;($A87+$F$7*4)),H$31/(($F$7-$F$8)*4),0)),0))</f>
        <v>0</v>
      </c>
      <c r="I87" s="80">
        <f>IF($F$6="bullet",IF(I$30=($A87+$F$7*4-1),I$31,0),IF($F$6="amortizing",IF($F$8=0,IF(AND(I$30&gt;=$A87,I$30&lt;($A87+$F$7*4)),I$31/($F$7*4),0),IF(AND(I$30&gt;=($A87+$F$8*4),I$30&lt;($A87+$F$7*4)),I$31/(($F$7-$F$8)*4),0)),0))</f>
        <v>0</v>
      </c>
      <c r="J87" s="80">
        <f>IF($F$6="bullet",IF(J$30=($A87+$F$7*4-1),J$31,0),IF($F$6="amortizing",IF($F$8=0,IF(AND(J$30&gt;=$A87,J$30&lt;($A87+$F$7*4)),J$31/($F$7*4),0),IF(AND(J$30&gt;=($A87+$F$8*4),J$30&lt;($A87+$F$7*4)),J$31/(($F$7-$F$8)*4),0)),0))</f>
        <v>0</v>
      </c>
      <c r="K87" s="80">
        <f>IF($F$6="bullet",IF(K$30=($A87+$F$7*4-1),K$31,0),IF($F$6="amortizing",IF($F$8=0,IF(AND(K$30&gt;=$A87,K$30&lt;($A87+$F$7*4)),K$31/($F$7*4),0),IF(AND(K$30&gt;=($A87+$F$8*4),K$30&lt;($A87+$F$7*4)),K$31/(($F$7-$F$8)*4),0)),0))</f>
        <v>0</v>
      </c>
      <c r="L87" s="80">
        <f>IF($F$6="bullet",IF(L$30=($A87+$F$7*4-1),L$31,0),IF($F$6="amortizing",IF($F$8=0,IF(AND(L$30&gt;=$A87,L$30&lt;($A87+$F$7*4)),L$31/($F$7*4),0),IF(AND(L$30&gt;=($A87+$F$8*4),L$30&lt;($A87+$F$7*4)),L$31/(($F$7-$F$8)*4),0)),0))</f>
        <v>0</v>
      </c>
      <c r="M87" s="80">
        <f>IF($F$6="bullet",IF(M$30=($A87+$F$7*4-1),M$31,0),IF($F$6="amortizing",IF($F$8=0,IF(AND(M$30&gt;=$A87,M$30&lt;($A87+$F$7*4)),M$31/($F$7*4),0),IF(AND(M$30&gt;=($A87+$F$8*4),M$30&lt;($A87+$F$7*4)),M$31/(($F$7-$F$8)*4),0)),0))</f>
        <v>0</v>
      </c>
      <c r="N87" s="80">
        <f>IF($F$6="bullet",IF(N$30=($A87+$F$7*4-1),N$31,0),IF($F$6="amortizing",IF($F$8=0,IF(AND(N$30&gt;=$A87,N$30&lt;($A87+$F$7*4)),N$31/($F$7*4),0),IF(AND(N$30&gt;=($A87+$F$8*4),N$30&lt;($A87+$F$7*4)),N$31/(($F$7-$F$8)*4),0)),0))</f>
        <v>0</v>
      </c>
      <c r="O87" s="80">
        <f>IF($F$6="bullet",IF(O$30=($A87+$F$7*4-1),O$31,0),IF($F$6="amortizing",IF($F$8=0,IF(AND(O$30&gt;=$A87,O$30&lt;($A87+$F$7*4)),O$31/($F$7*4),0),IF(AND(O$30&gt;=($A87+$F$8*4),O$30&lt;($A87+$F$7*4)),O$31/(($F$7-$F$8)*4),0)),0))</f>
        <v>0</v>
      </c>
      <c r="P87" s="80">
        <f>IF($F$6="bullet",IF(P$30=($A87+$F$7*4-1),P$31,0),IF($F$6="amortizing",IF($F$8=0,IF(AND(P$30&gt;=$A87,P$30&lt;($A87+$F$7*4)),P$31/($F$7*4),0),IF(AND(P$30&gt;=($A87+$F$8*4),P$30&lt;($A87+$F$7*4)),P$31/(($F$7-$F$8)*4),0)),0))</f>
        <v>0</v>
      </c>
      <c r="Q87" s="80">
        <f>IF($F$6="bullet",IF(Q$30=($A87+$F$7*4-1),Q$31,0),IF($F$6="amortizing",IF($F$8=0,IF(AND(Q$30&gt;=$A87,Q$30&lt;($A87+$F$7*4)),Q$31/($F$7*4),0),IF(AND(Q$30&gt;=($A87+$F$8*4),Q$30&lt;($A87+$F$7*4)),Q$31/(($F$7-$F$8)*4),0)),0))</f>
        <v>0</v>
      </c>
      <c r="R87" s="80">
        <f>IF($F$6="bullet",IF(R$30=($A87+$F$7*4-1),R$31,0),IF($F$6="amortizing",IF($F$8=0,IF(AND(R$30&gt;=$A87,R$30&lt;($A87+$F$7*4)),R$31/($F$7*4),0),IF(AND(R$30&gt;=($A87+$F$8*4),R$30&lt;($A87+$F$7*4)),R$31/(($F$7-$F$8)*4),0)),0))</f>
        <v>0</v>
      </c>
      <c r="S87" s="80">
        <f>IF($F$6="bullet",IF(S$30=($A87+$F$7*4-1),S$31,0),IF($F$6="amortizing",IF($F$8=0,IF(AND(S$30&gt;=$A87,S$30&lt;($A87+$F$7*4)),S$31/($F$7*4),0),IF(AND(S$30&gt;=($A87+$F$8*4),S$30&lt;($A87+$F$7*4)),S$31/(($F$7-$F$8)*4),0)),0))</f>
        <v>0</v>
      </c>
      <c r="T87" s="80">
        <f>IF($F$6="bullet",IF(T$30=($A87+$F$7*4-1),T$31,0),IF($F$6="amortizing",IF($F$8=0,IF(AND(T$30&gt;=$A87,T$30&lt;($A87+$F$7*4)),T$31/($F$7*4),0),IF(AND(T$30&gt;=($A87+$F$8*4),T$30&lt;($A87+$F$7*4)),T$31/(($F$7-$F$8)*4),0)),0))</f>
        <v>0</v>
      </c>
      <c r="U87" s="80">
        <f>IF($F$6="bullet",IF(U$30=($A87+$F$7*4-1),U$31,0),IF($F$6="amortizing",IF($F$8=0,IF(AND(U$30&gt;=$A87,U$30&lt;($A87+$F$7*4)),U$31/($F$7*4),0),IF(AND(U$30&gt;=($A87+$F$8*4),U$30&lt;($A87+$F$7*4)),U$31/(($F$7-$F$8)*4),0)),0))</f>
        <v>0</v>
      </c>
      <c r="V87" s="80">
        <f>IF($F$6="bullet",IF(V$30=($A87+$F$7*4-1),V$31,0),IF($F$6="amortizing",IF($F$8=0,IF(AND(V$30&gt;=$A87,V$30&lt;($A87+$F$7*4)),V$31/($F$7*4),0),IF(AND(V$30&gt;=($A87+$F$8*4),V$30&lt;($A87+$F$7*4)),V$31/(($F$7-$F$8)*4),0)),0))</f>
        <v>0</v>
      </c>
      <c r="W87" s="80">
        <f>IF($F$6="bullet",IF(W$30=($A87+$F$7*4-1),W$31,0),IF($F$6="amortizing",IF($F$8=0,IF(AND(W$30&gt;=$A87,W$30&lt;($A87+$F$7*4)),W$31/($F$7*4),0),IF(AND(W$30&gt;=($A87+$F$8*4),W$30&lt;($A87+$F$7*4)),W$31/(($F$7-$F$8)*4),0)),0))</f>
        <v>0</v>
      </c>
      <c r="X87" s="80">
        <f>IF($F$6="bullet",IF(X$30=($A87+$F$7*4-1),X$31,0),IF($F$6="amortizing",IF($F$8=0,IF(AND(X$30&gt;=$A87,X$30&lt;($A87+$F$7*4)),X$31/($F$7*4),0),IF(AND(X$30&gt;=($A87+$F$8*4),X$30&lt;($A87+$F$7*4)),X$31/(($F$7-$F$8)*4),0)),0))</f>
        <v>0</v>
      </c>
      <c r="Y87" s="80">
        <f>IF($F$6="bullet",IF(Y$30=($A87+$F$7*4-1),Y$31,0),IF($F$6="amortizing",IF($F$8=0,IF(AND(Y$30&gt;=$A87,Y$30&lt;($A87+$F$7*4)),Y$31/($F$7*4),0),IF(AND(Y$30&gt;=($A87+$F$8*4),Y$30&lt;($A87+$F$7*4)),Y$31/(($F$7-$F$8)*4),0)),0))</f>
        <v>0</v>
      </c>
      <c r="Z87" s="80">
        <f>IF($F$6="bullet",IF(Z$30=($A87+$F$7*4-1),Z$31,0),IF($F$6="amortizing",IF($F$8=0,IF(AND(Z$30&gt;=$A87,Z$30&lt;($A87+$F$7*4)),Z$31/($F$7*4),0),IF(AND(Z$30&gt;=($A87+$F$8*4),Z$30&lt;($A87+$F$7*4)),Z$31/(($F$7-$F$8)*4),0)),0))</f>
        <v>0</v>
      </c>
      <c r="AA87" s="80">
        <f>IF($F$6="bullet",IF(AA$30=($A87+$F$7*4-1),AA$31,0),IF($F$6="amortizing",IF($F$8=0,IF(AND(AA$30&gt;=$A87,AA$30&lt;($A87+$F$7*4)),AA$31/($F$7*4),0),IF(AND(AA$30&gt;=($A87+$F$8*4),AA$30&lt;($A87+$F$7*4)),AA$31/(($F$7-$F$8)*4),0)),0))</f>
        <v>0</v>
      </c>
      <c r="AB87" s="80">
        <f>IF($F$6="bullet",IF(AB$30=($A87+$F$7*4-1),AB$31,0),IF($F$6="amortizing",IF($F$8=0,IF(AND(AB$30&gt;=$A87,AB$30&lt;($A87+$F$7*4)),AB$31/($F$7*4),0),IF(AND(AB$30&gt;=($A87+$F$8*4),AB$30&lt;($A87+$F$7*4)),AB$31/(($F$7-$F$8)*4),0)),0))</f>
        <v>0</v>
      </c>
      <c r="AC87" s="80">
        <f>IF($F$6="bullet",IF(AC$30=($A87+$F$7*4-1),AC$31,0),IF($F$6="amortizing",IF($F$8=0,IF(AND(AC$30&gt;=$A87,AC$30&lt;($A87+$F$7*4)),AC$31/($F$7*4),0),IF(AND(AC$30&gt;=($A87+$F$8*4),AC$30&lt;($A87+$F$7*4)),AC$31/(($F$7-$F$8)*4),0)),0))</f>
        <v>0</v>
      </c>
      <c r="AD87" s="80">
        <f>IF($F$6="bullet",IF(AD$30=($A87+$F$7*4-1),AD$31,0),IF($F$6="amortizing",IF($F$8=0,IF(AND(AD$30&gt;=$A87,AD$30&lt;($A87+$F$7*4)),AD$31/($F$7*4),0),IF(AND(AD$30&gt;=($A87+$F$8*4),AD$30&lt;($A87+$F$7*4)),AD$31/(($F$7-$F$8)*4),0)),0))</f>
        <v>0</v>
      </c>
      <c r="AE87" s="80">
        <f>IF($F$6="bullet",IF(AE$30=($A87+$F$7*4-1),AE$31,0),IF($F$6="amortizing",IF($F$8=0,IF(AND(AE$30&gt;=$A87,AE$30&lt;($A87+$F$7*4)),AE$31/($F$7*4),0),IF(AND(AE$30&gt;=($A87+$F$8*4),AE$30&lt;($A87+$F$7*4)),AE$31/(($F$7-$F$8)*4),0)),0))</f>
        <v>0</v>
      </c>
      <c r="AF87" s="80">
        <f>IF($F$6="bullet",IF(AF$30=($A87+$F$7*4-1),AF$31,0),IF($F$6="amortizing",IF($F$8=0,IF(AND(AF$30&gt;=$A87,AF$30&lt;($A87+$F$7*4)),AF$31/($F$7*4),0),IF(AND(AF$30&gt;=($A87+$F$8*4),AF$30&lt;($A87+$F$7*4)),AF$31/(($F$7-$F$8)*4),0)),0))</f>
        <v>0</v>
      </c>
      <c r="AG87" s="80">
        <f>IF($F$6="bullet",IF(AG$30=($A87+$F$7*4-1),AG$31,0),IF($F$6="amortizing",IF($F$8=0,IF(AND(AG$30&gt;=$A87,AG$30&lt;($A87+$F$7*4)),AG$31/($F$7*4),0),IF(AND(AG$30&gt;=($A87+$F$8*4),AG$30&lt;($A87+$F$7*4)),AG$31/(($F$7-$F$8)*4),0)),0))</f>
        <v>0</v>
      </c>
      <c r="AH87" s="80">
        <f>IF($F$6="bullet",IF(AH$30=($A87+$F$7*4-1),AH$31,0),IF($F$6="amortizing",IF($F$8=0,IF(AND(AH$30&gt;=$A87,AH$30&lt;($A87+$F$7*4)),AH$31/($F$7*4),0),IF(AND(AH$30&gt;=($A87+$F$8*4),AH$30&lt;($A87+$F$7*4)),AH$31/(($F$7-$F$8)*4),0)),0))</f>
        <v>0</v>
      </c>
      <c r="AI87" s="80">
        <f>IF($F$6="bullet",IF(AI$30=($A87+$F$7*4-1),AI$31,0),IF($F$6="amortizing",IF($F$8=0,IF(AND(AI$30&gt;=$A87,AI$30&lt;($A87+$F$7*4)),AI$31/($F$7*4),0),IF(AND(AI$30&gt;=($A87+$F$8*4),AI$30&lt;($A87+$F$7*4)),AI$31/(($F$7-$F$8)*4),0)),0))</f>
        <v>0</v>
      </c>
      <c r="AJ87" s="80">
        <f>IF($F$6="bullet",IF(AJ$30=($A87+$F$7*4-1),AJ$31,0),IF($F$6="amortizing",IF($F$8=0,IF(AND(AJ$30&gt;=$A87,AJ$30&lt;($A87+$F$7*4)),AJ$31/($F$7*4),0),IF(AND(AJ$30&gt;=($A87+$F$8*4),AJ$30&lt;($A87+$F$7*4)),AJ$31/(($F$7-$F$8)*4),0)),0))</f>
        <v>0</v>
      </c>
      <c r="AK87" s="80">
        <f>IF($F$6="bullet",IF(AK$30=($A87+$F$7*4-1),AK$31,0),IF($F$6="amortizing",IF($F$8=0,IF(AND(AK$30&gt;=$A87,AK$30&lt;($A87+$F$7*4)),AK$31/($F$7*4),0),IF(AND(AK$30&gt;=($A87+$F$8*4),AK$30&lt;($A87+$F$7*4)),AK$31/(($F$7-$F$8)*4),0)),0))</f>
        <v>0</v>
      </c>
      <c r="AL87" s="80">
        <f>IF($F$6="bullet",IF(AL$30=($A87+$F$7*4-1),AL$31,0),IF($F$6="amortizing",IF($F$8=0,IF(AND(AL$30&gt;=$A87,AL$30&lt;($A87+$F$7*4)),AL$31/($F$7*4),0),IF(AND(AL$30&gt;=($A87+$F$8*4),AL$30&lt;($A87+$F$7*4)),AL$31/(($F$7-$F$8)*4),0)),0))</f>
        <v>0</v>
      </c>
      <c r="AM87" s="80">
        <f>IF($F$6="bullet",IF(AM$30=($A87+$F$7*4-1),AM$31,0),IF($F$6="amortizing",IF($F$8=0,IF(AND(AM$30&gt;=$A87,AM$30&lt;($A87+$F$7*4)),AM$31/($F$7*4),0),IF(AND(AM$30&gt;=($A87+$F$8*4),AM$30&lt;($A87+$F$7*4)),AM$31/(($F$7-$F$8)*4),0)),0))</f>
        <v>0</v>
      </c>
      <c r="AN87" s="80">
        <f>IF($F$6="bullet",IF(AN$30=($A87+$F$7*4-1),AN$31,0),IF($F$6="amortizing",IF($F$8=0,IF(AND(AN$30&gt;=$A87,AN$30&lt;($A87+$F$7*4)),AN$31/($F$7*4),0),IF(AND(AN$30&gt;=($A87+$F$8*4),AN$30&lt;($A87+$F$7*4)),AN$31/(($F$7-$F$8)*4),0)),0))</f>
        <v>0</v>
      </c>
      <c r="AO87" s="80">
        <f>IF($F$6="bullet",IF(AO$30=($A87+$F$7*4-1),AO$31,0),IF($F$6="amortizing",IF($F$8=0,IF(AND(AO$30&gt;=$A87,AO$30&lt;($A87+$F$7*4)),AO$31/($F$7*4),0),IF(AND(AO$30&gt;=($A87+$F$8*4),AO$30&lt;($A87+$F$7*4)),AO$31/(($F$7-$F$8)*4),0)),0))</f>
        <v>0</v>
      </c>
      <c r="AR87" s="78">
        <v>13</v>
      </c>
      <c r="AS87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7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7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7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7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7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7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7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7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7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7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7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7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7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7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7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7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7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7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7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7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7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7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7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7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7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7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7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7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7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7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7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7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7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7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7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7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7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7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7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8" spans="1:84" x14ac:dyDescent="0.2">
      <c r="A88" s="78">
        <v>14</v>
      </c>
      <c r="B88" s="80">
        <f>IF($F$6="bullet",IF(B$30=($A88+$F$7*4-1),B$31,0),IF($F$6="amortizing",IF($F$8=0,IF(AND(B$30&gt;=$A88,B$30&lt;($A88+$F$7*4)),B$31/($F$7*4),0),IF(AND(B$30&gt;=($A88+$F$8*4),B$30&lt;($A88+$F$7*4)),B$31/(($F$7-$F$8)*4),0)),0))</f>
        <v>0</v>
      </c>
      <c r="C88" s="80">
        <f>IF($F$6="bullet",IF(C$30=($A88+$F$7*4-1),C$31,0),IF($F$6="amortizing",IF($F$8=0,IF(AND(C$30&gt;=$A88,C$30&lt;($A88+$F$7*4)),C$31/($F$7*4),0),IF(AND(C$30&gt;=($A88+$F$8*4),C$30&lt;($A88+$F$7*4)),C$31/(($F$7-$F$8)*4),0)),0))</f>
        <v>0</v>
      </c>
      <c r="D88" s="80">
        <f>IF($F$6="bullet",IF(D$30=($A88+$F$7*4-1),D$31,0),IF($F$6="amortizing",IF($F$8=0,IF(AND(D$30&gt;=$A88,D$30&lt;($A88+$F$7*4)),D$31/($F$7*4),0),IF(AND(D$30&gt;=($A88+$F$8*4),D$30&lt;($A88+$F$7*4)),D$31/(($F$7-$F$8)*4),0)),0))</f>
        <v>0</v>
      </c>
      <c r="E88" s="80">
        <f>IF($F$6="bullet",IF(E$30=($A88+$F$7*4-1),E$31,0),IF($F$6="amortizing",IF($F$8=0,IF(AND(E$30&gt;=$A88,E$30&lt;($A88+$F$7*4)),E$31/($F$7*4),0),IF(AND(E$30&gt;=($A88+$F$8*4),E$30&lt;($A88+$F$7*4)),E$31/(($F$7-$F$8)*4),0)),0))</f>
        <v>0</v>
      </c>
      <c r="F88" s="80">
        <f>IF($F$6="bullet",IF(F$30=($A88+$F$7*4-1),F$31,0),IF($F$6="amortizing",IF($F$8=0,IF(AND(F$30&gt;=$A88,F$30&lt;($A88+$F$7*4)),F$31/($F$7*4),0),IF(AND(F$30&gt;=($A88+$F$8*4),F$30&lt;($A88+$F$7*4)),F$31/(($F$7-$F$8)*4),0)),0))</f>
        <v>0</v>
      </c>
      <c r="G88" s="80">
        <f>IF($F$6="bullet",IF(G$30=($A88+$F$7*4-1),G$31,0),IF($F$6="amortizing",IF($F$8=0,IF(AND(G$30&gt;=$A88,G$30&lt;($A88+$F$7*4)),G$31/($F$7*4),0),IF(AND(G$30&gt;=($A88+$F$8*4),G$30&lt;($A88+$F$7*4)),G$31/(($F$7-$F$8)*4),0)),0))</f>
        <v>0</v>
      </c>
      <c r="H88" s="80">
        <f>IF($F$6="bullet",IF(H$30=($A88+$F$7*4-1),H$31,0),IF($F$6="amortizing",IF($F$8=0,IF(AND(H$30&gt;=$A88,H$30&lt;($A88+$F$7*4)),H$31/($F$7*4),0),IF(AND(H$30&gt;=($A88+$F$8*4),H$30&lt;($A88+$F$7*4)),H$31/(($F$7-$F$8)*4),0)),0))</f>
        <v>0</v>
      </c>
      <c r="I88" s="80">
        <f>IF($F$6="bullet",IF(I$30=($A88+$F$7*4-1),I$31,0),IF($F$6="amortizing",IF($F$8=0,IF(AND(I$30&gt;=$A88,I$30&lt;($A88+$F$7*4)),I$31/($F$7*4),0),IF(AND(I$30&gt;=($A88+$F$8*4),I$30&lt;($A88+$F$7*4)),I$31/(($F$7-$F$8)*4),0)),0))</f>
        <v>0</v>
      </c>
      <c r="J88" s="80">
        <f>IF($F$6="bullet",IF(J$30=($A88+$F$7*4-1),J$31,0),IF($F$6="amortizing",IF($F$8=0,IF(AND(J$30&gt;=$A88,J$30&lt;($A88+$F$7*4)),J$31/($F$7*4),0),IF(AND(J$30&gt;=($A88+$F$8*4),J$30&lt;($A88+$F$7*4)),J$31/(($F$7-$F$8)*4),0)),0))</f>
        <v>0</v>
      </c>
      <c r="K88" s="80">
        <f>IF($F$6="bullet",IF(K$30=($A88+$F$7*4-1),K$31,0),IF($F$6="amortizing",IF($F$8=0,IF(AND(K$30&gt;=$A88,K$30&lt;($A88+$F$7*4)),K$31/($F$7*4),0),IF(AND(K$30&gt;=($A88+$F$8*4),K$30&lt;($A88+$F$7*4)),K$31/(($F$7-$F$8)*4),0)),0))</f>
        <v>0</v>
      </c>
      <c r="L88" s="80">
        <f>IF($F$6="bullet",IF(L$30=($A88+$F$7*4-1),L$31,0),IF($F$6="amortizing",IF($F$8=0,IF(AND(L$30&gt;=$A88,L$30&lt;($A88+$F$7*4)),L$31/($F$7*4),0),IF(AND(L$30&gt;=($A88+$F$8*4),L$30&lt;($A88+$F$7*4)),L$31/(($F$7-$F$8)*4),0)),0))</f>
        <v>0</v>
      </c>
      <c r="M88" s="80">
        <f>IF($F$6="bullet",IF(M$30=($A88+$F$7*4-1),M$31,0),IF($F$6="amortizing",IF($F$8=0,IF(AND(M$30&gt;=$A88,M$30&lt;($A88+$F$7*4)),M$31/($F$7*4),0),IF(AND(M$30&gt;=($A88+$F$8*4),M$30&lt;($A88+$F$7*4)),M$31/(($F$7-$F$8)*4),0)),0))</f>
        <v>0</v>
      </c>
      <c r="N88" s="80">
        <f>IF($F$6="bullet",IF(N$30=($A88+$F$7*4-1),N$31,0),IF($F$6="amortizing",IF($F$8=0,IF(AND(N$30&gt;=$A88,N$30&lt;($A88+$F$7*4)),N$31/($F$7*4),0),IF(AND(N$30&gt;=($A88+$F$8*4),N$30&lt;($A88+$F$7*4)),N$31/(($F$7-$F$8)*4),0)),0))</f>
        <v>0</v>
      </c>
      <c r="O88" s="80">
        <f>IF($F$6="bullet",IF(O$30=($A88+$F$7*4-1),O$31,0),IF($F$6="amortizing",IF($F$8=0,IF(AND(O$30&gt;=$A88,O$30&lt;($A88+$F$7*4)),O$31/($F$7*4),0),IF(AND(O$30&gt;=($A88+$F$8*4),O$30&lt;($A88+$F$7*4)),O$31/(($F$7-$F$8)*4),0)),0))</f>
        <v>0</v>
      </c>
      <c r="P88" s="80">
        <f>IF($F$6="bullet",IF(P$30=($A88+$F$7*4-1),P$31,0),IF($F$6="amortizing",IF($F$8=0,IF(AND(P$30&gt;=$A88,P$30&lt;($A88+$F$7*4)),P$31/($F$7*4),0),IF(AND(P$30&gt;=($A88+$F$8*4),P$30&lt;($A88+$F$7*4)),P$31/(($F$7-$F$8)*4),0)),0))</f>
        <v>0</v>
      </c>
      <c r="Q88" s="80">
        <f>IF($F$6="bullet",IF(Q$30=($A88+$F$7*4-1),Q$31,0),IF($F$6="amortizing",IF($F$8=0,IF(AND(Q$30&gt;=$A88,Q$30&lt;($A88+$F$7*4)),Q$31/($F$7*4),0),IF(AND(Q$30&gt;=($A88+$F$8*4),Q$30&lt;($A88+$F$7*4)),Q$31/(($F$7-$F$8)*4),0)),0))</f>
        <v>0</v>
      </c>
      <c r="R88" s="80">
        <f>IF($F$6="bullet",IF(R$30=($A88+$F$7*4-1),R$31,0),IF($F$6="amortizing",IF($F$8=0,IF(AND(R$30&gt;=$A88,R$30&lt;($A88+$F$7*4)),R$31/($F$7*4),0),IF(AND(R$30&gt;=($A88+$F$8*4),R$30&lt;($A88+$F$7*4)),R$31/(($F$7-$F$8)*4),0)),0))</f>
        <v>0</v>
      </c>
      <c r="S88" s="80">
        <f>IF($F$6="bullet",IF(S$30=($A88+$F$7*4-1),S$31,0),IF($F$6="amortizing",IF($F$8=0,IF(AND(S$30&gt;=$A88,S$30&lt;($A88+$F$7*4)),S$31/($F$7*4),0),IF(AND(S$30&gt;=($A88+$F$8*4),S$30&lt;($A88+$F$7*4)),S$31/(($F$7-$F$8)*4),0)),0))</f>
        <v>0</v>
      </c>
      <c r="T88" s="80">
        <f>IF($F$6="bullet",IF(T$30=($A88+$F$7*4-1),T$31,0),IF($F$6="amortizing",IF($F$8=0,IF(AND(T$30&gt;=$A88,T$30&lt;($A88+$F$7*4)),T$31/($F$7*4),0),IF(AND(T$30&gt;=($A88+$F$8*4),T$30&lt;($A88+$F$7*4)),T$31/(($F$7-$F$8)*4),0)),0))</f>
        <v>0</v>
      </c>
      <c r="U88" s="80">
        <f>IF($F$6="bullet",IF(U$30=($A88+$F$7*4-1),U$31,0),IF($F$6="amortizing",IF($F$8=0,IF(AND(U$30&gt;=$A88,U$30&lt;($A88+$F$7*4)),U$31/($F$7*4),0),IF(AND(U$30&gt;=($A88+$F$8*4),U$30&lt;($A88+$F$7*4)),U$31/(($F$7-$F$8)*4),0)),0))</f>
        <v>0</v>
      </c>
      <c r="V88" s="80">
        <f>IF($F$6="bullet",IF(V$30=($A88+$F$7*4-1),V$31,0),IF($F$6="amortizing",IF($F$8=0,IF(AND(V$30&gt;=$A88,V$30&lt;($A88+$F$7*4)),V$31/($F$7*4),0),IF(AND(V$30&gt;=($A88+$F$8*4),V$30&lt;($A88+$F$7*4)),V$31/(($F$7-$F$8)*4),0)),0))</f>
        <v>0</v>
      </c>
      <c r="W88" s="80">
        <f>IF($F$6="bullet",IF(W$30=($A88+$F$7*4-1),W$31,0),IF($F$6="amortizing",IF($F$8=0,IF(AND(W$30&gt;=$A88,W$30&lt;($A88+$F$7*4)),W$31/($F$7*4),0),IF(AND(W$30&gt;=($A88+$F$8*4),W$30&lt;($A88+$F$7*4)),W$31/(($F$7-$F$8)*4),0)),0))</f>
        <v>0</v>
      </c>
      <c r="X88" s="80">
        <f>IF($F$6="bullet",IF(X$30=($A88+$F$7*4-1),X$31,0),IF($F$6="amortizing",IF($F$8=0,IF(AND(X$30&gt;=$A88,X$30&lt;($A88+$F$7*4)),X$31/($F$7*4),0),IF(AND(X$30&gt;=($A88+$F$8*4),X$30&lt;($A88+$F$7*4)),X$31/(($F$7-$F$8)*4),0)),0))</f>
        <v>0</v>
      </c>
      <c r="Y88" s="80">
        <f>IF($F$6="bullet",IF(Y$30=($A88+$F$7*4-1),Y$31,0),IF($F$6="amortizing",IF($F$8=0,IF(AND(Y$30&gt;=$A88,Y$30&lt;($A88+$F$7*4)),Y$31/($F$7*4),0),IF(AND(Y$30&gt;=($A88+$F$8*4),Y$30&lt;($A88+$F$7*4)),Y$31/(($F$7-$F$8)*4),0)),0))</f>
        <v>0</v>
      </c>
      <c r="Z88" s="80">
        <f>IF($F$6="bullet",IF(Z$30=($A88+$F$7*4-1),Z$31,0),IF($F$6="amortizing",IF($F$8=0,IF(AND(Z$30&gt;=$A88,Z$30&lt;($A88+$F$7*4)),Z$31/($F$7*4),0),IF(AND(Z$30&gt;=($A88+$F$8*4),Z$30&lt;($A88+$F$7*4)),Z$31/(($F$7-$F$8)*4),0)),0))</f>
        <v>0</v>
      </c>
      <c r="AA88" s="80">
        <f>IF($F$6="bullet",IF(AA$30=($A88+$F$7*4-1),AA$31,0),IF($F$6="amortizing",IF($F$8=0,IF(AND(AA$30&gt;=$A88,AA$30&lt;($A88+$F$7*4)),AA$31/($F$7*4),0),IF(AND(AA$30&gt;=($A88+$F$8*4),AA$30&lt;($A88+$F$7*4)),AA$31/(($F$7-$F$8)*4),0)),0))</f>
        <v>0</v>
      </c>
      <c r="AB88" s="80">
        <f>IF($F$6="bullet",IF(AB$30=($A88+$F$7*4-1),AB$31,0),IF($F$6="amortizing",IF($F$8=0,IF(AND(AB$30&gt;=$A88,AB$30&lt;($A88+$F$7*4)),AB$31/($F$7*4),0),IF(AND(AB$30&gt;=($A88+$F$8*4),AB$30&lt;($A88+$F$7*4)),AB$31/(($F$7-$F$8)*4),0)),0))</f>
        <v>0</v>
      </c>
      <c r="AC88" s="80">
        <f>IF($F$6="bullet",IF(AC$30=($A88+$F$7*4-1),AC$31,0),IF($F$6="amortizing",IF($F$8=0,IF(AND(AC$30&gt;=$A88,AC$30&lt;($A88+$F$7*4)),AC$31/($F$7*4),0),IF(AND(AC$30&gt;=($A88+$F$8*4),AC$30&lt;($A88+$F$7*4)),AC$31/(($F$7-$F$8)*4),0)),0))</f>
        <v>0</v>
      </c>
      <c r="AD88" s="80">
        <f>IF($F$6="bullet",IF(AD$30=($A88+$F$7*4-1),AD$31,0),IF($F$6="amortizing",IF($F$8=0,IF(AND(AD$30&gt;=$A88,AD$30&lt;($A88+$F$7*4)),AD$31/($F$7*4),0),IF(AND(AD$30&gt;=($A88+$F$8*4),AD$30&lt;($A88+$F$7*4)),AD$31/(($F$7-$F$8)*4),0)),0))</f>
        <v>0</v>
      </c>
      <c r="AE88" s="80">
        <f>IF($F$6="bullet",IF(AE$30=($A88+$F$7*4-1),AE$31,0),IF($F$6="amortizing",IF($F$8=0,IF(AND(AE$30&gt;=$A88,AE$30&lt;($A88+$F$7*4)),AE$31/($F$7*4),0),IF(AND(AE$30&gt;=($A88+$F$8*4),AE$30&lt;($A88+$F$7*4)),AE$31/(($F$7-$F$8)*4),0)),0))</f>
        <v>0</v>
      </c>
      <c r="AF88" s="80">
        <f>IF($F$6="bullet",IF(AF$30=($A88+$F$7*4-1),AF$31,0),IF($F$6="amortizing",IF($F$8=0,IF(AND(AF$30&gt;=$A88,AF$30&lt;($A88+$F$7*4)),AF$31/($F$7*4),0),IF(AND(AF$30&gt;=($A88+$F$8*4),AF$30&lt;($A88+$F$7*4)),AF$31/(($F$7-$F$8)*4),0)),0))</f>
        <v>0</v>
      </c>
      <c r="AG88" s="80">
        <f>IF($F$6="bullet",IF(AG$30=($A88+$F$7*4-1),AG$31,0),IF($F$6="amortizing",IF($F$8=0,IF(AND(AG$30&gt;=$A88,AG$30&lt;($A88+$F$7*4)),AG$31/($F$7*4),0),IF(AND(AG$30&gt;=($A88+$F$8*4),AG$30&lt;($A88+$F$7*4)),AG$31/(($F$7-$F$8)*4),0)),0))</f>
        <v>0</v>
      </c>
      <c r="AH88" s="80">
        <f>IF($F$6="bullet",IF(AH$30=($A88+$F$7*4-1),AH$31,0),IF($F$6="amortizing",IF($F$8=0,IF(AND(AH$30&gt;=$A88,AH$30&lt;($A88+$F$7*4)),AH$31/($F$7*4),0),IF(AND(AH$30&gt;=($A88+$F$8*4),AH$30&lt;($A88+$F$7*4)),AH$31/(($F$7-$F$8)*4),0)),0))</f>
        <v>0</v>
      </c>
      <c r="AI88" s="80">
        <f>IF($F$6="bullet",IF(AI$30=($A88+$F$7*4-1),AI$31,0),IF($F$6="amortizing",IF($F$8=0,IF(AND(AI$30&gt;=$A88,AI$30&lt;($A88+$F$7*4)),AI$31/($F$7*4),0),IF(AND(AI$30&gt;=($A88+$F$8*4),AI$30&lt;($A88+$F$7*4)),AI$31/(($F$7-$F$8)*4),0)),0))</f>
        <v>0</v>
      </c>
      <c r="AJ88" s="80">
        <f>IF($F$6="bullet",IF(AJ$30=($A88+$F$7*4-1),AJ$31,0),IF($F$6="amortizing",IF($F$8=0,IF(AND(AJ$30&gt;=$A88,AJ$30&lt;($A88+$F$7*4)),AJ$31/($F$7*4),0),IF(AND(AJ$30&gt;=($A88+$F$8*4),AJ$30&lt;($A88+$F$7*4)),AJ$31/(($F$7-$F$8)*4),0)),0))</f>
        <v>0</v>
      </c>
      <c r="AK88" s="80">
        <f>IF($F$6="bullet",IF(AK$30=($A88+$F$7*4-1),AK$31,0),IF($F$6="amortizing",IF($F$8=0,IF(AND(AK$30&gt;=$A88,AK$30&lt;($A88+$F$7*4)),AK$31/($F$7*4),0),IF(AND(AK$30&gt;=($A88+$F$8*4),AK$30&lt;($A88+$F$7*4)),AK$31/(($F$7-$F$8)*4),0)),0))</f>
        <v>0</v>
      </c>
      <c r="AL88" s="80">
        <f>IF($F$6="bullet",IF(AL$30=($A88+$F$7*4-1),AL$31,0),IF($F$6="amortizing",IF($F$8=0,IF(AND(AL$30&gt;=$A88,AL$30&lt;($A88+$F$7*4)),AL$31/($F$7*4),0),IF(AND(AL$30&gt;=($A88+$F$8*4),AL$30&lt;($A88+$F$7*4)),AL$31/(($F$7-$F$8)*4),0)),0))</f>
        <v>0</v>
      </c>
      <c r="AM88" s="80">
        <f>IF($F$6="bullet",IF(AM$30=($A88+$F$7*4-1),AM$31,0),IF($F$6="amortizing",IF($F$8=0,IF(AND(AM$30&gt;=$A88,AM$30&lt;($A88+$F$7*4)),AM$31/($F$7*4),0),IF(AND(AM$30&gt;=($A88+$F$8*4),AM$30&lt;($A88+$F$7*4)),AM$31/(($F$7-$F$8)*4),0)),0))</f>
        <v>0</v>
      </c>
      <c r="AN88" s="80">
        <f>IF($F$6="bullet",IF(AN$30=($A88+$F$7*4-1),AN$31,0),IF($F$6="amortizing",IF($F$8=0,IF(AND(AN$30&gt;=$A88,AN$30&lt;($A88+$F$7*4)),AN$31/($F$7*4),0),IF(AND(AN$30&gt;=($A88+$F$8*4),AN$30&lt;($A88+$F$7*4)),AN$31/(($F$7-$F$8)*4),0)),0))</f>
        <v>0</v>
      </c>
      <c r="AO88" s="80">
        <f>IF($F$6="bullet",IF(AO$30=($A88+$F$7*4-1),AO$31,0),IF($F$6="amortizing",IF($F$8=0,IF(AND(AO$30&gt;=$A88,AO$30&lt;($A88+$F$7*4)),AO$31/($F$7*4),0),IF(AND(AO$30&gt;=($A88+$F$8*4),AO$30&lt;($A88+$F$7*4)),AO$31/(($F$7-$F$8)*4),0)),0))</f>
        <v>0</v>
      </c>
      <c r="AR88" s="78">
        <v>14</v>
      </c>
      <c r="AS88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8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8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8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8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8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8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8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8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8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8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8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8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8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8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8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8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8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8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8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8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8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8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8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8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8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8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8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8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8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8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8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8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8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8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8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8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8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8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8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89" spans="1:84" x14ac:dyDescent="0.2">
      <c r="A89" s="78">
        <v>15</v>
      </c>
      <c r="B89" s="80">
        <f>IF($F$6="bullet",IF(B$30=($A89+$F$7*4-1),B$31,0),IF($F$6="amortizing",IF($F$8=0,IF(AND(B$30&gt;=$A89,B$30&lt;($A89+$F$7*4)),B$31/($F$7*4),0),IF(AND(B$30&gt;=($A89+$F$8*4),B$30&lt;($A89+$F$7*4)),B$31/(($F$7-$F$8)*4),0)),0))</f>
        <v>0</v>
      </c>
      <c r="C89" s="80">
        <f>IF($F$6="bullet",IF(C$30=($A89+$F$7*4-1),C$31,0),IF($F$6="amortizing",IF($F$8=0,IF(AND(C$30&gt;=$A89,C$30&lt;($A89+$F$7*4)),C$31/($F$7*4),0),IF(AND(C$30&gt;=($A89+$F$8*4),C$30&lt;($A89+$F$7*4)),C$31/(($F$7-$F$8)*4),0)),0))</f>
        <v>0</v>
      </c>
      <c r="D89" s="80">
        <f>IF($F$6="bullet",IF(D$30=($A89+$F$7*4-1),D$31,0),IF($F$6="amortizing",IF($F$8=0,IF(AND(D$30&gt;=$A89,D$30&lt;($A89+$F$7*4)),D$31/($F$7*4),0),IF(AND(D$30&gt;=($A89+$F$8*4),D$30&lt;($A89+$F$7*4)),D$31/(($F$7-$F$8)*4),0)),0))</f>
        <v>0</v>
      </c>
      <c r="E89" s="80">
        <f>IF($F$6="bullet",IF(E$30=($A89+$F$7*4-1),E$31,0),IF($F$6="amortizing",IF($F$8=0,IF(AND(E$30&gt;=$A89,E$30&lt;($A89+$F$7*4)),E$31/($F$7*4),0),IF(AND(E$30&gt;=($A89+$F$8*4),E$30&lt;($A89+$F$7*4)),E$31/(($F$7-$F$8)*4),0)),0))</f>
        <v>0</v>
      </c>
      <c r="F89" s="80">
        <f>IF($F$6="bullet",IF(F$30=($A89+$F$7*4-1),F$31,0),IF($F$6="amortizing",IF($F$8=0,IF(AND(F$30&gt;=$A89,F$30&lt;($A89+$F$7*4)),F$31/($F$7*4),0),IF(AND(F$30&gt;=($A89+$F$8*4),F$30&lt;($A89+$F$7*4)),F$31/(($F$7-$F$8)*4),0)),0))</f>
        <v>0</v>
      </c>
      <c r="G89" s="80">
        <f>IF($F$6="bullet",IF(G$30=($A89+$F$7*4-1),G$31,0),IF($F$6="amortizing",IF($F$8=0,IF(AND(G$30&gt;=$A89,G$30&lt;($A89+$F$7*4)),G$31/($F$7*4),0),IF(AND(G$30&gt;=($A89+$F$8*4),G$30&lt;($A89+$F$7*4)),G$31/(($F$7-$F$8)*4),0)),0))</f>
        <v>0</v>
      </c>
      <c r="H89" s="80">
        <f>IF($F$6="bullet",IF(H$30=($A89+$F$7*4-1),H$31,0),IF($F$6="amortizing",IF($F$8=0,IF(AND(H$30&gt;=$A89,H$30&lt;($A89+$F$7*4)),H$31/($F$7*4),0),IF(AND(H$30&gt;=($A89+$F$8*4),H$30&lt;($A89+$F$7*4)),H$31/(($F$7-$F$8)*4),0)),0))</f>
        <v>0</v>
      </c>
      <c r="I89" s="80">
        <f>IF($F$6="bullet",IF(I$30=($A89+$F$7*4-1),I$31,0),IF($F$6="amortizing",IF($F$8=0,IF(AND(I$30&gt;=$A89,I$30&lt;($A89+$F$7*4)),I$31/($F$7*4),0),IF(AND(I$30&gt;=($A89+$F$8*4),I$30&lt;($A89+$F$7*4)),I$31/(($F$7-$F$8)*4),0)),0))</f>
        <v>0</v>
      </c>
      <c r="J89" s="80">
        <f>IF($F$6="bullet",IF(J$30=($A89+$F$7*4-1),J$31,0),IF($F$6="amortizing",IF($F$8=0,IF(AND(J$30&gt;=$A89,J$30&lt;($A89+$F$7*4)),J$31/($F$7*4),0),IF(AND(J$30&gt;=($A89+$F$8*4),J$30&lt;($A89+$F$7*4)),J$31/(($F$7-$F$8)*4),0)),0))</f>
        <v>0</v>
      </c>
      <c r="K89" s="80">
        <f>IF($F$6="bullet",IF(K$30=($A89+$F$7*4-1),K$31,0),IF($F$6="amortizing",IF($F$8=0,IF(AND(K$30&gt;=$A89,K$30&lt;($A89+$F$7*4)),K$31/($F$7*4),0),IF(AND(K$30&gt;=($A89+$F$8*4),K$30&lt;($A89+$F$7*4)),K$31/(($F$7-$F$8)*4),0)),0))</f>
        <v>0</v>
      </c>
      <c r="L89" s="80">
        <f>IF($F$6="bullet",IF(L$30=($A89+$F$7*4-1),L$31,0),IF($F$6="amortizing",IF($F$8=0,IF(AND(L$30&gt;=$A89,L$30&lt;($A89+$F$7*4)),L$31/($F$7*4),0),IF(AND(L$30&gt;=($A89+$F$8*4),L$30&lt;($A89+$F$7*4)),L$31/(($F$7-$F$8)*4),0)),0))</f>
        <v>0</v>
      </c>
      <c r="M89" s="80">
        <f>IF($F$6="bullet",IF(M$30=($A89+$F$7*4-1),M$31,0),IF($F$6="amortizing",IF($F$8=0,IF(AND(M$30&gt;=$A89,M$30&lt;($A89+$F$7*4)),M$31/($F$7*4),0),IF(AND(M$30&gt;=($A89+$F$8*4),M$30&lt;($A89+$F$7*4)),M$31/(($F$7-$F$8)*4),0)),0))</f>
        <v>0</v>
      </c>
      <c r="N89" s="80">
        <f>IF($F$6="bullet",IF(N$30=($A89+$F$7*4-1),N$31,0),IF($F$6="amortizing",IF($F$8=0,IF(AND(N$30&gt;=$A89,N$30&lt;($A89+$F$7*4)),N$31/($F$7*4),0),IF(AND(N$30&gt;=($A89+$F$8*4),N$30&lt;($A89+$F$7*4)),N$31/(($F$7-$F$8)*4),0)),0))</f>
        <v>0</v>
      </c>
      <c r="O89" s="80">
        <f>IF($F$6="bullet",IF(O$30=($A89+$F$7*4-1),O$31,0),IF($F$6="amortizing",IF($F$8=0,IF(AND(O$30&gt;=$A89,O$30&lt;($A89+$F$7*4)),O$31/($F$7*4),0),IF(AND(O$30&gt;=($A89+$F$8*4),O$30&lt;($A89+$F$7*4)),O$31/(($F$7-$F$8)*4),0)),0))</f>
        <v>0</v>
      </c>
      <c r="P89" s="80">
        <f>IF($F$6="bullet",IF(P$30=($A89+$F$7*4-1),P$31,0),IF($F$6="amortizing",IF($F$8=0,IF(AND(P$30&gt;=$A89,P$30&lt;($A89+$F$7*4)),P$31/($F$7*4),0),IF(AND(P$30&gt;=($A89+$F$8*4),P$30&lt;($A89+$F$7*4)),P$31/(($F$7-$F$8)*4),0)),0))</f>
        <v>0</v>
      </c>
      <c r="Q89" s="80">
        <f>IF($F$6="bullet",IF(Q$30=($A89+$F$7*4-1),Q$31,0),IF($F$6="amortizing",IF($F$8=0,IF(AND(Q$30&gt;=$A89,Q$30&lt;($A89+$F$7*4)),Q$31/($F$7*4),0),IF(AND(Q$30&gt;=($A89+$F$8*4),Q$30&lt;($A89+$F$7*4)),Q$31/(($F$7-$F$8)*4),0)),0))</f>
        <v>0</v>
      </c>
      <c r="R89" s="80">
        <f>IF($F$6="bullet",IF(R$30=($A89+$F$7*4-1),R$31,0),IF($F$6="amortizing",IF($F$8=0,IF(AND(R$30&gt;=$A89,R$30&lt;($A89+$F$7*4)),R$31/($F$7*4),0),IF(AND(R$30&gt;=($A89+$F$8*4),R$30&lt;($A89+$F$7*4)),R$31/(($F$7-$F$8)*4),0)),0))</f>
        <v>0</v>
      </c>
      <c r="S89" s="80">
        <f>IF($F$6="bullet",IF(S$30=($A89+$F$7*4-1),S$31,0),IF($F$6="amortizing",IF($F$8=0,IF(AND(S$30&gt;=$A89,S$30&lt;($A89+$F$7*4)),S$31/($F$7*4),0),IF(AND(S$30&gt;=($A89+$F$8*4),S$30&lt;($A89+$F$7*4)),S$31/(($F$7-$F$8)*4),0)),0))</f>
        <v>0</v>
      </c>
      <c r="T89" s="80">
        <f>IF($F$6="bullet",IF(T$30=($A89+$F$7*4-1),T$31,0),IF($F$6="amortizing",IF($F$8=0,IF(AND(T$30&gt;=$A89,T$30&lt;($A89+$F$7*4)),T$31/($F$7*4),0),IF(AND(T$30&gt;=($A89+$F$8*4),T$30&lt;($A89+$F$7*4)),T$31/(($F$7-$F$8)*4),0)),0))</f>
        <v>0</v>
      </c>
      <c r="U89" s="80">
        <f>IF($F$6="bullet",IF(U$30=($A89+$F$7*4-1),U$31,0),IF($F$6="amortizing",IF($F$8=0,IF(AND(U$30&gt;=$A89,U$30&lt;($A89+$F$7*4)),U$31/($F$7*4),0),IF(AND(U$30&gt;=($A89+$F$8*4),U$30&lt;($A89+$F$7*4)),U$31/(($F$7-$F$8)*4),0)),0))</f>
        <v>0</v>
      </c>
      <c r="V89" s="80">
        <f>IF($F$6="bullet",IF(V$30=($A89+$F$7*4-1),V$31,0),IF($F$6="amortizing",IF($F$8=0,IF(AND(V$30&gt;=$A89,V$30&lt;($A89+$F$7*4)),V$31/($F$7*4),0),IF(AND(V$30&gt;=($A89+$F$8*4),V$30&lt;($A89+$F$7*4)),V$31/(($F$7-$F$8)*4),0)),0))</f>
        <v>0</v>
      </c>
      <c r="W89" s="80">
        <f>IF($F$6="bullet",IF(W$30=($A89+$F$7*4-1),W$31,0),IF($F$6="amortizing",IF($F$8=0,IF(AND(W$30&gt;=$A89,W$30&lt;($A89+$F$7*4)),W$31/($F$7*4),0),IF(AND(W$30&gt;=($A89+$F$8*4),W$30&lt;($A89+$F$7*4)),W$31/(($F$7-$F$8)*4),0)),0))</f>
        <v>0</v>
      </c>
      <c r="X89" s="80">
        <f>IF($F$6="bullet",IF(X$30=($A89+$F$7*4-1),X$31,0),IF($F$6="amortizing",IF($F$8=0,IF(AND(X$30&gt;=$A89,X$30&lt;($A89+$F$7*4)),X$31/($F$7*4),0),IF(AND(X$30&gt;=($A89+$F$8*4),X$30&lt;($A89+$F$7*4)),X$31/(($F$7-$F$8)*4),0)),0))</f>
        <v>0</v>
      </c>
      <c r="Y89" s="80">
        <f>IF($F$6="bullet",IF(Y$30=($A89+$F$7*4-1),Y$31,0),IF($F$6="amortizing",IF($F$8=0,IF(AND(Y$30&gt;=$A89,Y$30&lt;($A89+$F$7*4)),Y$31/($F$7*4),0),IF(AND(Y$30&gt;=($A89+$F$8*4),Y$30&lt;($A89+$F$7*4)),Y$31/(($F$7-$F$8)*4),0)),0))</f>
        <v>0</v>
      </c>
      <c r="Z89" s="80">
        <f>IF($F$6="bullet",IF(Z$30=($A89+$F$7*4-1),Z$31,0),IF($F$6="amortizing",IF($F$8=0,IF(AND(Z$30&gt;=$A89,Z$30&lt;($A89+$F$7*4)),Z$31/($F$7*4),0),IF(AND(Z$30&gt;=($A89+$F$8*4),Z$30&lt;($A89+$F$7*4)),Z$31/(($F$7-$F$8)*4),0)),0))</f>
        <v>0</v>
      </c>
      <c r="AA89" s="80">
        <f>IF($F$6="bullet",IF(AA$30=($A89+$F$7*4-1),AA$31,0),IF($F$6="amortizing",IF($F$8=0,IF(AND(AA$30&gt;=$A89,AA$30&lt;($A89+$F$7*4)),AA$31/($F$7*4),0),IF(AND(AA$30&gt;=($A89+$F$8*4),AA$30&lt;($A89+$F$7*4)),AA$31/(($F$7-$F$8)*4),0)),0))</f>
        <v>0</v>
      </c>
      <c r="AB89" s="80">
        <f>IF($F$6="bullet",IF(AB$30=($A89+$F$7*4-1),AB$31,0),IF($F$6="amortizing",IF($F$8=0,IF(AND(AB$30&gt;=$A89,AB$30&lt;($A89+$F$7*4)),AB$31/($F$7*4),0),IF(AND(AB$30&gt;=($A89+$F$8*4),AB$30&lt;($A89+$F$7*4)),AB$31/(($F$7-$F$8)*4),0)),0))</f>
        <v>0</v>
      </c>
      <c r="AC89" s="80">
        <f>IF($F$6="bullet",IF(AC$30=($A89+$F$7*4-1),AC$31,0),IF($F$6="amortizing",IF($F$8=0,IF(AND(AC$30&gt;=$A89,AC$30&lt;($A89+$F$7*4)),AC$31/($F$7*4),0),IF(AND(AC$30&gt;=($A89+$F$8*4),AC$30&lt;($A89+$F$7*4)),AC$31/(($F$7-$F$8)*4),0)),0))</f>
        <v>0</v>
      </c>
      <c r="AD89" s="80">
        <f>IF($F$6="bullet",IF(AD$30=($A89+$F$7*4-1),AD$31,0),IF($F$6="amortizing",IF($F$8=0,IF(AND(AD$30&gt;=$A89,AD$30&lt;($A89+$F$7*4)),AD$31/($F$7*4),0),IF(AND(AD$30&gt;=($A89+$F$8*4),AD$30&lt;($A89+$F$7*4)),AD$31/(($F$7-$F$8)*4),0)),0))</f>
        <v>0</v>
      </c>
      <c r="AE89" s="80">
        <f>IF($F$6="bullet",IF(AE$30=($A89+$F$7*4-1),AE$31,0),IF($F$6="amortizing",IF($F$8=0,IF(AND(AE$30&gt;=$A89,AE$30&lt;($A89+$F$7*4)),AE$31/($F$7*4),0),IF(AND(AE$30&gt;=($A89+$F$8*4),AE$30&lt;($A89+$F$7*4)),AE$31/(($F$7-$F$8)*4),0)),0))</f>
        <v>0</v>
      </c>
      <c r="AF89" s="80">
        <f>IF($F$6="bullet",IF(AF$30=($A89+$F$7*4-1),AF$31,0),IF($F$6="amortizing",IF($F$8=0,IF(AND(AF$30&gt;=$A89,AF$30&lt;($A89+$F$7*4)),AF$31/($F$7*4),0),IF(AND(AF$30&gt;=($A89+$F$8*4),AF$30&lt;($A89+$F$7*4)),AF$31/(($F$7-$F$8)*4),0)),0))</f>
        <v>0</v>
      </c>
      <c r="AG89" s="80">
        <f>IF($F$6="bullet",IF(AG$30=($A89+$F$7*4-1),AG$31,0),IF($F$6="amortizing",IF($F$8=0,IF(AND(AG$30&gt;=$A89,AG$30&lt;($A89+$F$7*4)),AG$31/($F$7*4),0),IF(AND(AG$30&gt;=($A89+$F$8*4),AG$30&lt;($A89+$F$7*4)),AG$31/(($F$7-$F$8)*4),0)),0))</f>
        <v>0</v>
      </c>
      <c r="AH89" s="80">
        <f>IF($F$6="bullet",IF(AH$30=($A89+$F$7*4-1),AH$31,0),IF($F$6="amortizing",IF($F$8=0,IF(AND(AH$30&gt;=$A89,AH$30&lt;($A89+$F$7*4)),AH$31/($F$7*4),0),IF(AND(AH$30&gt;=($A89+$F$8*4),AH$30&lt;($A89+$F$7*4)),AH$31/(($F$7-$F$8)*4),0)),0))</f>
        <v>0</v>
      </c>
      <c r="AI89" s="80">
        <f>IF($F$6="bullet",IF(AI$30=($A89+$F$7*4-1),AI$31,0),IF($F$6="amortizing",IF($F$8=0,IF(AND(AI$30&gt;=$A89,AI$30&lt;($A89+$F$7*4)),AI$31/($F$7*4),0),IF(AND(AI$30&gt;=($A89+$F$8*4),AI$30&lt;($A89+$F$7*4)),AI$31/(($F$7-$F$8)*4),0)),0))</f>
        <v>0</v>
      </c>
      <c r="AJ89" s="80">
        <f>IF($F$6="bullet",IF(AJ$30=($A89+$F$7*4-1),AJ$31,0),IF($F$6="amortizing",IF($F$8=0,IF(AND(AJ$30&gt;=$A89,AJ$30&lt;($A89+$F$7*4)),AJ$31/($F$7*4),0),IF(AND(AJ$30&gt;=($A89+$F$8*4),AJ$30&lt;($A89+$F$7*4)),AJ$31/(($F$7-$F$8)*4),0)),0))</f>
        <v>0</v>
      </c>
      <c r="AK89" s="80">
        <f>IF($F$6="bullet",IF(AK$30=($A89+$F$7*4-1),AK$31,0),IF($F$6="amortizing",IF($F$8=0,IF(AND(AK$30&gt;=$A89,AK$30&lt;($A89+$F$7*4)),AK$31/($F$7*4),0),IF(AND(AK$30&gt;=($A89+$F$8*4),AK$30&lt;($A89+$F$7*4)),AK$31/(($F$7-$F$8)*4),0)),0))</f>
        <v>0</v>
      </c>
      <c r="AL89" s="80">
        <f>IF($F$6="bullet",IF(AL$30=($A89+$F$7*4-1),AL$31,0),IF($F$6="amortizing",IF($F$8=0,IF(AND(AL$30&gt;=$A89,AL$30&lt;($A89+$F$7*4)),AL$31/($F$7*4),0),IF(AND(AL$30&gt;=($A89+$F$8*4),AL$30&lt;($A89+$F$7*4)),AL$31/(($F$7-$F$8)*4),0)),0))</f>
        <v>0</v>
      </c>
      <c r="AM89" s="80">
        <f>IF($F$6="bullet",IF(AM$30=($A89+$F$7*4-1),AM$31,0),IF($F$6="amortizing",IF($F$8=0,IF(AND(AM$30&gt;=$A89,AM$30&lt;($A89+$F$7*4)),AM$31/($F$7*4),0),IF(AND(AM$30&gt;=($A89+$F$8*4),AM$30&lt;($A89+$F$7*4)),AM$31/(($F$7-$F$8)*4),0)),0))</f>
        <v>0</v>
      </c>
      <c r="AN89" s="80">
        <f>IF($F$6="bullet",IF(AN$30=($A89+$F$7*4-1),AN$31,0),IF($F$6="amortizing",IF($F$8=0,IF(AND(AN$30&gt;=$A89,AN$30&lt;($A89+$F$7*4)),AN$31/($F$7*4),0),IF(AND(AN$30&gt;=($A89+$F$8*4),AN$30&lt;($A89+$F$7*4)),AN$31/(($F$7-$F$8)*4),0)),0))</f>
        <v>0</v>
      </c>
      <c r="AO89" s="80">
        <f>IF($F$6="bullet",IF(AO$30=($A89+$F$7*4-1),AO$31,0),IF($F$6="amortizing",IF($F$8=0,IF(AND(AO$30&gt;=$A89,AO$30&lt;($A89+$F$7*4)),AO$31/($F$7*4),0),IF(AND(AO$30&gt;=($A89+$F$8*4),AO$30&lt;($A89+$F$7*4)),AO$31/(($F$7-$F$8)*4),0)),0))</f>
        <v>0</v>
      </c>
      <c r="AR89" s="78">
        <v>15</v>
      </c>
      <c r="AS89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89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89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89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89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89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89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89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89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89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89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89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89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89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89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89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89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89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89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89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89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89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89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89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89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89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89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89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89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89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89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89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89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89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89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89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89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89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89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89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0" spans="1:84" x14ac:dyDescent="0.2">
      <c r="A90" s="78">
        <v>16</v>
      </c>
      <c r="B90" s="80">
        <f>IF($F$6="bullet",IF(B$30=($A90+$F$7*4-1),B$31,0),IF($F$6="amortizing",IF($F$8=0,IF(AND(B$30&gt;=$A90,B$30&lt;($A90+$F$7*4)),B$31/($F$7*4),0),IF(AND(B$30&gt;=($A90+$F$8*4),B$30&lt;($A90+$F$7*4)),B$31/(($F$7-$F$8)*4),0)),0))</f>
        <v>0</v>
      </c>
      <c r="C90" s="80">
        <f>IF($F$6="bullet",IF(C$30=($A90+$F$7*4-1),C$31,0),IF($F$6="amortizing",IF($F$8=0,IF(AND(C$30&gt;=$A90,C$30&lt;($A90+$F$7*4)),C$31/($F$7*4),0),IF(AND(C$30&gt;=($A90+$F$8*4),C$30&lt;($A90+$F$7*4)),C$31/(($F$7-$F$8)*4),0)),0))</f>
        <v>0</v>
      </c>
      <c r="D90" s="80">
        <f>IF($F$6="bullet",IF(D$30=($A90+$F$7*4-1),D$31,0),IF($F$6="amortizing",IF($F$8=0,IF(AND(D$30&gt;=$A90,D$30&lt;($A90+$F$7*4)),D$31/($F$7*4),0),IF(AND(D$30&gt;=($A90+$F$8*4),D$30&lt;($A90+$F$7*4)),D$31/(($F$7-$F$8)*4),0)),0))</f>
        <v>0</v>
      </c>
      <c r="E90" s="80">
        <f>IF($F$6="bullet",IF(E$30=($A90+$F$7*4-1),E$31,0),IF($F$6="amortizing",IF($F$8=0,IF(AND(E$30&gt;=$A90,E$30&lt;($A90+$F$7*4)),E$31/($F$7*4),0),IF(AND(E$30&gt;=($A90+$F$8*4),E$30&lt;($A90+$F$7*4)),E$31/(($F$7-$F$8)*4),0)),0))</f>
        <v>0</v>
      </c>
      <c r="F90" s="80">
        <f>IF($F$6="bullet",IF(F$30=($A90+$F$7*4-1),F$31,0),IF($F$6="amortizing",IF($F$8=0,IF(AND(F$30&gt;=$A90,F$30&lt;($A90+$F$7*4)),F$31/($F$7*4),0),IF(AND(F$30&gt;=($A90+$F$8*4),F$30&lt;($A90+$F$7*4)),F$31/(($F$7-$F$8)*4),0)),0))</f>
        <v>0</v>
      </c>
      <c r="G90" s="80">
        <f>IF($F$6="bullet",IF(G$30=($A90+$F$7*4-1),G$31,0),IF($F$6="amortizing",IF($F$8=0,IF(AND(G$30&gt;=$A90,G$30&lt;($A90+$F$7*4)),G$31/($F$7*4),0),IF(AND(G$30&gt;=($A90+$F$8*4),G$30&lt;($A90+$F$7*4)),G$31/(($F$7-$F$8)*4),0)),0))</f>
        <v>0</v>
      </c>
      <c r="H90" s="80">
        <f>IF($F$6="bullet",IF(H$30=($A90+$F$7*4-1),H$31,0),IF($F$6="amortizing",IF($F$8=0,IF(AND(H$30&gt;=$A90,H$30&lt;($A90+$F$7*4)),H$31/($F$7*4),0),IF(AND(H$30&gt;=($A90+$F$8*4),H$30&lt;($A90+$F$7*4)),H$31/(($F$7-$F$8)*4),0)),0))</f>
        <v>0</v>
      </c>
      <c r="I90" s="80">
        <f>IF($F$6="bullet",IF(I$30=($A90+$F$7*4-1),I$31,0),IF($F$6="amortizing",IF($F$8=0,IF(AND(I$30&gt;=$A90,I$30&lt;($A90+$F$7*4)),I$31/($F$7*4),0),IF(AND(I$30&gt;=($A90+$F$8*4),I$30&lt;($A90+$F$7*4)),I$31/(($F$7-$F$8)*4),0)),0))</f>
        <v>0</v>
      </c>
      <c r="J90" s="80">
        <f>IF($F$6="bullet",IF(J$30=($A90+$F$7*4-1),J$31,0),IF($F$6="amortizing",IF($F$8=0,IF(AND(J$30&gt;=$A90,J$30&lt;($A90+$F$7*4)),J$31/($F$7*4),0),IF(AND(J$30&gt;=($A90+$F$8*4),J$30&lt;($A90+$F$7*4)),J$31/(($F$7-$F$8)*4),0)),0))</f>
        <v>0</v>
      </c>
      <c r="K90" s="80">
        <f>IF($F$6="bullet",IF(K$30=($A90+$F$7*4-1),K$31,0),IF($F$6="amortizing",IF($F$8=0,IF(AND(K$30&gt;=$A90,K$30&lt;($A90+$F$7*4)),K$31/($F$7*4),0),IF(AND(K$30&gt;=($A90+$F$8*4),K$30&lt;($A90+$F$7*4)),K$31/(($F$7-$F$8)*4),0)),0))</f>
        <v>0</v>
      </c>
      <c r="L90" s="80">
        <f>IF($F$6="bullet",IF(L$30=($A90+$F$7*4-1),L$31,0),IF($F$6="amortizing",IF($F$8=0,IF(AND(L$30&gt;=$A90,L$30&lt;($A90+$F$7*4)),L$31/($F$7*4),0),IF(AND(L$30&gt;=($A90+$F$8*4),L$30&lt;($A90+$F$7*4)),L$31/(($F$7-$F$8)*4),0)),0))</f>
        <v>0</v>
      </c>
      <c r="M90" s="80">
        <f>IF($F$6="bullet",IF(M$30=($A90+$F$7*4-1),M$31,0),IF($F$6="amortizing",IF($F$8=0,IF(AND(M$30&gt;=$A90,M$30&lt;($A90+$F$7*4)),M$31/($F$7*4),0),IF(AND(M$30&gt;=($A90+$F$8*4),M$30&lt;($A90+$F$7*4)),M$31/(($F$7-$F$8)*4),0)),0))</f>
        <v>0</v>
      </c>
      <c r="N90" s="80">
        <f>IF($F$6="bullet",IF(N$30=($A90+$F$7*4-1),N$31,0),IF($F$6="amortizing",IF($F$8=0,IF(AND(N$30&gt;=$A90,N$30&lt;($A90+$F$7*4)),N$31/($F$7*4),0),IF(AND(N$30&gt;=($A90+$F$8*4),N$30&lt;($A90+$F$7*4)),N$31/(($F$7-$F$8)*4),0)),0))</f>
        <v>0</v>
      </c>
      <c r="O90" s="80">
        <f>IF($F$6="bullet",IF(O$30=($A90+$F$7*4-1),O$31,0),IF($F$6="amortizing",IF($F$8=0,IF(AND(O$30&gt;=$A90,O$30&lt;($A90+$F$7*4)),O$31/($F$7*4),0),IF(AND(O$30&gt;=($A90+$F$8*4),O$30&lt;($A90+$F$7*4)),O$31/(($F$7-$F$8)*4),0)),0))</f>
        <v>0</v>
      </c>
      <c r="P90" s="80">
        <f>IF($F$6="bullet",IF(P$30=($A90+$F$7*4-1),P$31,0),IF($F$6="amortizing",IF($F$8=0,IF(AND(P$30&gt;=$A90,P$30&lt;($A90+$F$7*4)),P$31/($F$7*4),0),IF(AND(P$30&gt;=($A90+$F$8*4),P$30&lt;($A90+$F$7*4)),P$31/(($F$7-$F$8)*4),0)),0))</f>
        <v>0</v>
      </c>
      <c r="Q90" s="80">
        <f>IF($F$6="bullet",IF(Q$30=($A90+$F$7*4-1),Q$31,0),IF($F$6="amortizing",IF($F$8=0,IF(AND(Q$30&gt;=$A90,Q$30&lt;($A90+$F$7*4)),Q$31/($F$7*4),0),IF(AND(Q$30&gt;=($A90+$F$8*4),Q$30&lt;($A90+$F$7*4)),Q$31/(($F$7-$F$8)*4),0)),0))</f>
        <v>0</v>
      </c>
      <c r="R90" s="80">
        <f>IF($F$6="bullet",IF(R$30=($A90+$F$7*4-1),R$31,0),IF($F$6="amortizing",IF($F$8=0,IF(AND(R$30&gt;=$A90,R$30&lt;($A90+$F$7*4)),R$31/($F$7*4),0),IF(AND(R$30&gt;=($A90+$F$8*4),R$30&lt;($A90+$F$7*4)),R$31/(($F$7-$F$8)*4),0)),0))</f>
        <v>0</v>
      </c>
      <c r="S90" s="80">
        <f>IF($F$6="bullet",IF(S$30=($A90+$F$7*4-1),S$31,0),IF($F$6="amortizing",IF($F$8=0,IF(AND(S$30&gt;=$A90,S$30&lt;($A90+$F$7*4)),S$31/($F$7*4),0),IF(AND(S$30&gt;=($A90+$F$8*4),S$30&lt;($A90+$F$7*4)),S$31/(($F$7-$F$8)*4),0)),0))</f>
        <v>0</v>
      </c>
      <c r="T90" s="80">
        <f>IF($F$6="bullet",IF(T$30=($A90+$F$7*4-1),T$31,0),IF($F$6="amortizing",IF($F$8=0,IF(AND(T$30&gt;=$A90,T$30&lt;($A90+$F$7*4)),T$31/($F$7*4),0),IF(AND(T$30&gt;=($A90+$F$8*4),T$30&lt;($A90+$F$7*4)),T$31/(($F$7-$F$8)*4),0)),0))</f>
        <v>0</v>
      </c>
      <c r="U90" s="80">
        <f>IF($F$6="bullet",IF(U$30=($A90+$F$7*4-1),U$31,0),IF($F$6="amortizing",IF($F$8=0,IF(AND(U$30&gt;=$A90,U$30&lt;($A90+$F$7*4)),U$31/($F$7*4),0),IF(AND(U$30&gt;=($A90+$F$8*4),U$30&lt;($A90+$F$7*4)),U$31/(($F$7-$F$8)*4),0)),0))</f>
        <v>0</v>
      </c>
      <c r="V90" s="80">
        <f>IF($F$6="bullet",IF(V$30=($A90+$F$7*4-1),V$31,0),IF($F$6="amortizing",IF($F$8=0,IF(AND(V$30&gt;=$A90,V$30&lt;($A90+$F$7*4)),V$31/($F$7*4),0),IF(AND(V$30&gt;=($A90+$F$8*4),V$30&lt;($A90+$F$7*4)),V$31/(($F$7-$F$8)*4),0)),0))</f>
        <v>0</v>
      </c>
      <c r="W90" s="80">
        <f>IF($F$6="bullet",IF(W$30=($A90+$F$7*4-1),W$31,0),IF($F$6="amortizing",IF($F$8=0,IF(AND(W$30&gt;=$A90,W$30&lt;($A90+$F$7*4)),W$31/($F$7*4),0),IF(AND(W$30&gt;=($A90+$F$8*4),W$30&lt;($A90+$F$7*4)),W$31/(($F$7-$F$8)*4),0)),0))</f>
        <v>0</v>
      </c>
      <c r="X90" s="80">
        <f>IF($F$6="bullet",IF(X$30=($A90+$F$7*4-1),X$31,0),IF($F$6="amortizing",IF($F$8=0,IF(AND(X$30&gt;=$A90,X$30&lt;($A90+$F$7*4)),X$31/($F$7*4),0),IF(AND(X$30&gt;=($A90+$F$8*4),X$30&lt;($A90+$F$7*4)),X$31/(($F$7-$F$8)*4),0)),0))</f>
        <v>0</v>
      </c>
      <c r="Y90" s="80">
        <f>IF($F$6="bullet",IF(Y$30=($A90+$F$7*4-1),Y$31,0),IF($F$6="amortizing",IF($F$8=0,IF(AND(Y$30&gt;=$A90,Y$30&lt;($A90+$F$7*4)),Y$31/($F$7*4),0),IF(AND(Y$30&gt;=($A90+$F$8*4),Y$30&lt;($A90+$F$7*4)),Y$31/(($F$7-$F$8)*4),0)),0))</f>
        <v>0</v>
      </c>
      <c r="Z90" s="80">
        <f>IF($F$6="bullet",IF(Z$30=($A90+$F$7*4-1),Z$31,0),IF($F$6="amortizing",IF($F$8=0,IF(AND(Z$30&gt;=$A90,Z$30&lt;($A90+$F$7*4)),Z$31/($F$7*4),0),IF(AND(Z$30&gt;=($A90+$F$8*4),Z$30&lt;($A90+$F$7*4)),Z$31/(($F$7-$F$8)*4),0)),0))</f>
        <v>0</v>
      </c>
      <c r="AA90" s="80">
        <f>IF($F$6="bullet",IF(AA$30=($A90+$F$7*4-1),AA$31,0),IF($F$6="amortizing",IF($F$8=0,IF(AND(AA$30&gt;=$A90,AA$30&lt;($A90+$F$7*4)),AA$31/($F$7*4),0),IF(AND(AA$30&gt;=($A90+$F$8*4),AA$30&lt;($A90+$F$7*4)),AA$31/(($F$7-$F$8)*4),0)),0))</f>
        <v>0</v>
      </c>
      <c r="AB90" s="80">
        <f>IF($F$6="bullet",IF(AB$30=($A90+$F$7*4-1),AB$31,0),IF($F$6="amortizing",IF($F$8=0,IF(AND(AB$30&gt;=$A90,AB$30&lt;($A90+$F$7*4)),AB$31/($F$7*4),0),IF(AND(AB$30&gt;=($A90+$F$8*4),AB$30&lt;($A90+$F$7*4)),AB$31/(($F$7-$F$8)*4),0)),0))</f>
        <v>0</v>
      </c>
      <c r="AC90" s="80">
        <f>IF($F$6="bullet",IF(AC$30=($A90+$F$7*4-1),AC$31,0),IF($F$6="amortizing",IF($F$8=0,IF(AND(AC$30&gt;=$A90,AC$30&lt;($A90+$F$7*4)),AC$31/($F$7*4),0),IF(AND(AC$30&gt;=($A90+$F$8*4),AC$30&lt;($A90+$F$7*4)),AC$31/(($F$7-$F$8)*4),0)),0))</f>
        <v>0</v>
      </c>
      <c r="AD90" s="80">
        <f>IF($F$6="bullet",IF(AD$30=($A90+$F$7*4-1),AD$31,0),IF($F$6="amortizing",IF($F$8=0,IF(AND(AD$30&gt;=$A90,AD$30&lt;($A90+$F$7*4)),AD$31/($F$7*4),0),IF(AND(AD$30&gt;=($A90+$F$8*4),AD$30&lt;($A90+$F$7*4)),AD$31/(($F$7-$F$8)*4),0)),0))</f>
        <v>0</v>
      </c>
      <c r="AE90" s="80">
        <f>IF($F$6="bullet",IF(AE$30=($A90+$F$7*4-1),AE$31,0),IF($F$6="amortizing",IF($F$8=0,IF(AND(AE$30&gt;=$A90,AE$30&lt;($A90+$F$7*4)),AE$31/($F$7*4),0),IF(AND(AE$30&gt;=($A90+$F$8*4),AE$30&lt;($A90+$F$7*4)),AE$31/(($F$7-$F$8)*4),0)),0))</f>
        <v>0</v>
      </c>
      <c r="AF90" s="80">
        <f>IF($F$6="bullet",IF(AF$30=($A90+$F$7*4-1),AF$31,0),IF($F$6="amortizing",IF($F$8=0,IF(AND(AF$30&gt;=$A90,AF$30&lt;($A90+$F$7*4)),AF$31/($F$7*4),0),IF(AND(AF$30&gt;=($A90+$F$8*4),AF$30&lt;($A90+$F$7*4)),AF$31/(($F$7-$F$8)*4),0)),0))</f>
        <v>0</v>
      </c>
      <c r="AG90" s="80">
        <f>IF($F$6="bullet",IF(AG$30=($A90+$F$7*4-1),AG$31,0),IF($F$6="amortizing",IF($F$8=0,IF(AND(AG$30&gt;=$A90,AG$30&lt;($A90+$F$7*4)),AG$31/($F$7*4),0),IF(AND(AG$30&gt;=($A90+$F$8*4),AG$30&lt;($A90+$F$7*4)),AG$31/(($F$7-$F$8)*4),0)),0))</f>
        <v>0</v>
      </c>
      <c r="AH90" s="80">
        <f>IF($F$6="bullet",IF(AH$30=($A90+$F$7*4-1),AH$31,0),IF($F$6="amortizing",IF($F$8=0,IF(AND(AH$30&gt;=$A90,AH$30&lt;($A90+$F$7*4)),AH$31/($F$7*4),0),IF(AND(AH$30&gt;=($A90+$F$8*4),AH$30&lt;($A90+$F$7*4)),AH$31/(($F$7-$F$8)*4),0)),0))</f>
        <v>0</v>
      </c>
      <c r="AI90" s="80">
        <f>IF($F$6="bullet",IF(AI$30=($A90+$F$7*4-1),AI$31,0),IF($F$6="amortizing",IF($F$8=0,IF(AND(AI$30&gt;=$A90,AI$30&lt;($A90+$F$7*4)),AI$31/($F$7*4),0),IF(AND(AI$30&gt;=($A90+$F$8*4),AI$30&lt;($A90+$F$7*4)),AI$31/(($F$7-$F$8)*4),0)),0))</f>
        <v>0</v>
      </c>
      <c r="AJ90" s="80">
        <f>IF($F$6="bullet",IF(AJ$30=($A90+$F$7*4-1),AJ$31,0),IF($F$6="amortizing",IF($F$8=0,IF(AND(AJ$30&gt;=$A90,AJ$30&lt;($A90+$F$7*4)),AJ$31/($F$7*4),0),IF(AND(AJ$30&gt;=($A90+$F$8*4),AJ$30&lt;($A90+$F$7*4)),AJ$31/(($F$7-$F$8)*4),0)),0))</f>
        <v>0</v>
      </c>
      <c r="AK90" s="80">
        <f>IF($F$6="bullet",IF(AK$30=($A90+$F$7*4-1),AK$31,0),IF($F$6="amortizing",IF($F$8=0,IF(AND(AK$30&gt;=$A90,AK$30&lt;($A90+$F$7*4)),AK$31/($F$7*4),0),IF(AND(AK$30&gt;=($A90+$F$8*4),AK$30&lt;($A90+$F$7*4)),AK$31/(($F$7-$F$8)*4),0)),0))</f>
        <v>0</v>
      </c>
      <c r="AL90" s="80">
        <f>IF($F$6="bullet",IF(AL$30=($A90+$F$7*4-1),AL$31,0),IF($F$6="amortizing",IF($F$8=0,IF(AND(AL$30&gt;=$A90,AL$30&lt;($A90+$F$7*4)),AL$31/($F$7*4),0),IF(AND(AL$30&gt;=($A90+$F$8*4),AL$30&lt;($A90+$F$7*4)),AL$31/(($F$7-$F$8)*4),0)),0))</f>
        <v>0</v>
      </c>
      <c r="AM90" s="80">
        <f>IF($F$6="bullet",IF(AM$30=($A90+$F$7*4-1),AM$31,0),IF($F$6="amortizing",IF($F$8=0,IF(AND(AM$30&gt;=$A90,AM$30&lt;($A90+$F$7*4)),AM$31/($F$7*4),0),IF(AND(AM$30&gt;=($A90+$F$8*4),AM$30&lt;($A90+$F$7*4)),AM$31/(($F$7-$F$8)*4),0)),0))</f>
        <v>0</v>
      </c>
      <c r="AN90" s="80">
        <f>IF($F$6="bullet",IF(AN$30=($A90+$F$7*4-1),AN$31,0),IF($F$6="amortizing",IF($F$8=0,IF(AND(AN$30&gt;=$A90,AN$30&lt;($A90+$F$7*4)),AN$31/($F$7*4),0),IF(AND(AN$30&gt;=($A90+$F$8*4),AN$30&lt;($A90+$F$7*4)),AN$31/(($F$7-$F$8)*4),0)),0))</f>
        <v>0</v>
      </c>
      <c r="AO90" s="80">
        <f>IF($F$6="bullet",IF(AO$30=($A90+$F$7*4-1),AO$31,0),IF($F$6="amortizing",IF($F$8=0,IF(AND(AO$30&gt;=$A90,AO$30&lt;($A90+$F$7*4)),AO$31/($F$7*4),0),IF(AND(AO$30&gt;=($A90+$F$8*4),AO$30&lt;($A90+$F$7*4)),AO$31/(($F$7-$F$8)*4),0)),0))</f>
        <v>0</v>
      </c>
      <c r="AR90" s="78">
        <v>16</v>
      </c>
      <c r="AS90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0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0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0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0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0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0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0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0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0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0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0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0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0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0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0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0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0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0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0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0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0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0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0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0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0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0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0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0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0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0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0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0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0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0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0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0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0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0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0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1" spans="1:84" x14ac:dyDescent="0.2">
      <c r="A91" s="78">
        <v>17</v>
      </c>
      <c r="B91" s="80">
        <f>IF($F$6="bullet",IF(B$30=($A91+$F$7*4-1),B$31,0),IF($F$6="amortizing",IF($F$8=0,IF(AND(B$30&gt;=$A91,B$30&lt;($A91+$F$7*4)),B$31/($F$7*4),0),IF(AND(B$30&gt;=($A91+$F$8*4),B$30&lt;($A91+$F$7*4)),B$31/(($F$7-$F$8)*4),0)),0))</f>
        <v>0</v>
      </c>
      <c r="C91" s="80">
        <f>IF($F$6="bullet",IF(C$30=($A91+$F$7*4-1),C$31,0),IF($F$6="amortizing",IF($F$8=0,IF(AND(C$30&gt;=$A91,C$30&lt;($A91+$F$7*4)),C$31/($F$7*4),0),IF(AND(C$30&gt;=($A91+$F$8*4),C$30&lt;($A91+$F$7*4)),C$31/(($F$7-$F$8)*4),0)),0))</f>
        <v>0</v>
      </c>
      <c r="D91" s="80">
        <f>IF($F$6="bullet",IF(D$30=($A91+$F$7*4-1),D$31,0),IF($F$6="amortizing",IF($F$8=0,IF(AND(D$30&gt;=$A91,D$30&lt;($A91+$F$7*4)),D$31/($F$7*4),0),IF(AND(D$30&gt;=($A91+$F$8*4),D$30&lt;($A91+$F$7*4)),D$31/(($F$7-$F$8)*4),0)),0))</f>
        <v>0</v>
      </c>
      <c r="E91" s="80">
        <f>IF($F$6="bullet",IF(E$30=($A91+$F$7*4-1),E$31,0),IF($F$6="amortizing",IF($F$8=0,IF(AND(E$30&gt;=$A91,E$30&lt;($A91+$F$7*4)),E$31/($F$7*4),0),IF(AND(E$30&gt;=($A91+$F$8*4),E$30&lt;($A91+$F$7*4)),E$31/(($F$7-$F$8)*4),0)),0))</f>
        <v>0</v>
      </c>
      <c r="F91" s="80">
        <f>IF($F$6="bullet",IF(F$30=($A91+$F$7*4-1),F$31,0),IF($F$6="amortizing",IF($F$8=0,IF(AND(F$30&gt;=$A91,F$30&lt;($A91+$F$7*4)),F$31/($F$7*4),0),IF(AND(F$30&gt;=($A91+$F$8*4),F$30&lt;($A91+$F$7*4)),F$31/(($F$7-$F$8)*4),0)),0))</f>
        <v>0</v>
      </c>
      <c r="G91" s="80">
        <f>IF($F$6="bullet",IF(G$30=($A91+$F$7*4-1),G$31,0),IF($F$6="amortizing",IF($F$8=0,IF(AND(G$30&gt;=$A91,G$30&lt;($A91+$F$7*4)),G$31/($F$7*4),0),IF(AND(G$30&gt;=($A91+$F$8*4),G$30&lt;($A91+$F$7*4)),G$31/(($F$7-$F$8)*4),0)),0))</f>
        <v>0</v>
      </c>
      <c r="H91" s="80">
        <f>IF($F$6="bullet",IF(H$30=($A91+$F$7*4-1),H$31,0),IF($F$6="amortizing",IF($F$8=0,IF(AND(H$30&gt;=$A91,H$30&lt;($A91+$F$7*4)),H$31/($F$7*4),0),IF(AND(H$30&gt;=($A91+$F$8*4),H$30&lt;($A91+$F$7*4)),H$31/(($F$7-$F$8)*4),0)),0))</f>
        <v>0</v>
      </c>
      <c r="I91" s="80">
        <f>IF($F$6="bullet",IF(I$30=($A91+$F$7*4-1),I$31,0),IF($F$6="amortizing",IF($F$8=0,IF(AND(I$30&gt;=$A91,I$30&lt;($A91+$F$7*4)),I$31/($F$7*4),0),IF(AND(I$30&gt;=($A91+$F$8*4),I$30&lt;($A91+$F$7*4)),I$31/(($F$7-$F$8)*4),0)),0))</f>
        <v>0</v>
      </c>
      <c r="J91" s="80">
        <f>IF($F$6="bullet",IF(J$30=($A91+$F$7*4-1),J$31,0),IF($F$6="amortizing",IF($F$8=0,IF(AND(J$30&gt;=$A91,J$30&lt;($A91+$F$7*4)),J$31/($F$7*4),0),IF(AND(J$30&gt;=($A91+$F$8*4),J$30&lt;($A91+$F$7*4)),J$31/(($F$7-$F$8)*4),0)),0))</f>
        <v>0</v>
      </c>
      <c r="K91" s="80">
        <f>IF($F$6="bullet",IF(K$30=($A91+$F$7*4-1),K$31,0),IF($F$6="amortizing",IF($F$8=0,IF(AND(K$30&gt;=$A91,K$30&lt;($A91+$F$7*4)),K$31/($F$7*4),0),IF(AND(K$30&gt;=($A91+$F$8*4),K$30&lt;($A91+$F$7*4)),K$31/(($F$7-$F$8)*4),0)),0))</f>
        <v>0</v>
      </c>
      <c r="L91" s="80">
        <f>IF($F$6="bullet",IF(L$30=($A91+$F$7*4-1),L$31,0),IF($F$6="amortizing",IF($F$8=0,IF(AND(L$30&gt;=$A91,L$30&lt;($A91+$F$7*4)),L$31/($F$7*4),0),IF(AND(L$30&gt;=($A91+$F$8*4),L$30&lt;($A91+$F$7*4)),L$31/(($F$7-$F$8)*4),0)),0))</f>
        <v>0</v>
      </c>
      <c r="M91" s="80">
        <f>IF($F$6="bullet",IF(M$30=($A91+$F$7*4-1),M$31,0),IF($F$6="amortizing",IF($F$8=0,IF(AND(M$30&gt;=$A91,M$30&lt;($A91+$F$7*4)),M$31/($F$7*4),0),IF(AND(M$30&gt;=($A91+$F$8*4),M$30&lt;($A91+$F$7*4)),M$31/(($F$7-$F$8)*4),0)),0))</f>
        <v>0</v>
      </c>
      <c r="N91" s="80">
        <f>IF($F$6="bullet",IF(N$30=($A91+$F$7*4-1),N$31,0),IF($F$6="amortizing",IF($F$8=0,IF(AND(N$30&gt;=$A91,N$30&lt;($A91+$F$7*4)),N$31/($F$7*4),0),IF(AND(N$30&gt;=($A91+$F$8*4),N$30&lt;($A91+$F$7*4)),N$31/(($F$7-$F$8)*4),0)),0))</f>
        <v>0</v>
      </c>
      <c r="O91" s="80">
        <f>IF($F$6="bullet",IF(O$30=($A91+$F$7*4-1),O$31,0),IF($F$6="amortizing",IF($F$8=0,IF(AND(O$30&gt;=$A91,O$30&lt;($A91+$F$7*4)),O$31/($F$7*4),0),IF(AND(O$30&gt;=($A91+$F$8*4),O$30&lt;($A91+$F$7*4)),O$31/(($F$7-$F$8)*4),0)),0))</f>
        <v>0</v>
      </c>
      <c r="P91" s="80">
        <f>IF($F$6="bullet",IF(P$30=($A91+$F$7*4-1),P$31,0),IF($F$6="amortizing",IF($F$8=0,IF(AND(P$30&gt;=$A91,P$30&lt;($A91+$F$7*4)),P$31/($F$7*4),0),IF(AND(P$30&gt;=($A91+$F$8*4),P$30&lt;($A91+$F$7*4)),P$31/(($F$7-$F$8)*4),0)),0))</f>
        <v>0</v>
      </c>
      <c r="Q91" s="80">
        <f>IF($F$6="bullet",IF(Q$30=($A91+$F$7*4-1),Q$31,0),IF($F$6="amortizing",IF($F$8=0,IF(AND(Q$30&gt;=$A91,Q$30&lt;($A91+$F$7*4)),Q$31/($F$7*4),0),IF(AND(Q$30&gt;=($A91+$F$8*4),Q$30&lt;($A91+$F$7*4)),Q$31/(($F$7-$F$8)*4),0)),0))</f>
        <v>0</v>
      </c>
      <c r="R91" s="80">
        <f>IF($F$6="bullet",IF(R$30=($A91+$F$7*4-1),R$31,0),IF($F$6="amortizing",IF($F$8=0,IF(AND(R$30&gt;=$A91,R$30&lt;($A91+$F$7*4)),R$31/($F$7*4),0),IF(AND(R$30&gt;=($A91+$F$8*4),R$30&lt;($A91+$F$7*4)),R$31/(($F$7-$F$8)*4),0)),0))</f>
        <v>0</v>
      </c>
      <c r="S91" s="80">
        <f>IF($F$6="bullet",IF(S$30=($A91+$F$7*4-1),S$31,0),IF($F$6="amortizing",IF($F$8=0,IF(AND(S$30&gt;=$A91,S$30&lt;($A91+$F$7*4)),S$31/($F$7*4),0),IF(AND(S$30&gt;=($A91+$F$8*4),S$30&lt;($A91+$F$7*4)),S$31/(($F$7-$F$8)*4),0)),0))</f>
        <v>0</v>
      </c>
      <c r="T91" s="80">
        <f>IF($F$6="bullet",IF(T$30=($A91+$F$7*4-1),T$31,0),IF($F$6="amortizing",IF($F$8=0,IF(AND(T$30&gt;=$A91,T$30&lt;($A91+$F$7*4)),T$31/($F$7*4),0),IF(AND(T$30&gt;=($A91+$F$8*4),T$30&lt;($A91+$F$7*4)),T$31/(($F$7-$F$8)*4),0)),0))</f>
        <v>0</v>
      </c>
      <c r="U91" s="80">
        <f>IF($F$6="bullet",IF(U$30=($A91+$F$7*4-1),U$31,0),IF($F$6="amortizing",IF($F$8=0,IF(AND(U$30&gt;=$A91,U$30&lt;($A91+$F$7*4)),U$31/($F$7*4),0),IF(AND(U$30&gt;=($A91+$F$8*4),U$30&lt;($A91+$F$7*4)),U$31/(($F$7-$F$8)*4),0)),0))</f>
        <v>0</v>
      </c>
      <c r="V91" s="80">
        <f>IF($F$6="bullet",IF(V$30=($A91+$F$7*4-1),V$31,0),IF($F$6="amortizing",IF($F$8=0,IF(AND(V$30&gt;=$A91,V$30&lt;($A91+$F$7*4)),V$31/($F$7*4),0),IF(AND(V$30&gt;=($A91+$F$8*4),V$30&lt;($A91+$F$7*4)),V$31/(($F$7-$F$8)*4),0)),0))</f>
        <v>0</v>
      </c>
      <c r="W91" s="80">
        <f>IF($F$6="bullet",IF(W$30=($A91+$F$7*4-1),W$31,0),IF($F$6="amortizing",IF($F$8=0,IF(AND(W$30&gt;=$A91,W$30&lt;($A91+$F$7*4)),W$31/($F$7*4),0),IF(AND(W$30&gt;=($A91+$F$8*4),W$30&lt;($A91+$F$7*4)),W$31/(($F$7-$F$8)*4),0)),0))</f>
        <v>0</v>
      </c>
      <c r="X91" s="80">
        <f>IF($F$6="bullet",IF(X$30=($A91+$F$7*4-1),X$31,0),IF($F$6="amortizing",IF($F$8=0,IF(AND(X$30&gt;=$A91,X$30&lt;($A91+$F$7*4)),X$31/($F$7*4),0),IF(AND(X$30&gt;=($A91+$F$8*4),X$30&lt;($A91+$F$7*4)),X$31/(($F$7-$F$8)*4),0)),0))</f>
        <v>0</v>
      </c>
      <c r="Y91" s="80">
        <f>IF($F$6="bullet",IF(Y$30=($A91+$F$7*4-1),Y$31,0),IF($F$6="amortizing",IF($F$8=0,IF(AND(Y$30&gt;=$A91,Y$30&lt;($A91+$F$7*4)),Y$31/($F$7*4),0),IF(AND(Y$30&gt;=($A91+$F$8*4),Y$30&lt;($A91+$F$7*4)),Y$31/(($F$7-$F$8)*4),0)),0))</f>
        <v>0</v>
      </c>
      <c r="Z91" s="80">
        <f>IF($F$6="bullet",IF(Z$30=($A91+$F$7*4-1),Z$31,0),IF($F$6="amortizing",IF($F$8=0,IF(AND(Z$30&gt;=$A91,Z$30&lt;($A91+$F$7*4)),Z$31/($F$7*4),0),IF(AND(Z$30&gt;=($A91+$F$8*4),Z$30&lt;($A91+$F$7*4)),Z$31/(($F$7-$F$8)*4),0)),0))</f>
        <v>0</v>
      </c>
      <c r="AA91" s="80">
        <f>IF($F$6="bullet",IF(AA$30=($A91+$F$7*4-1),AA$31,0),IF($F$6="amortizing",IF($F$8=0,IF(AND(AA$30&gt;=$A91,AA$30&lt;($A91+$F$7*4)),AA$31/($F$7*4),0),IF(AND(AA$30&gt;=($A91+$F$8*4),AA$30&lt;($A91+$F$7*4)),AA$31/(($F$7-$F$8)*4),0)),0))</f>
        <v>0</v>
      </c>
      <c r="AB91" s="80">
        <f>IF($F$6="bullet",IF(AB$30=($A91+$F$7*4-1),AB$31,0),IF($F$6="amortizing",IF($F$8=0,IF(AND(AB$30&gt;=$A91,AB$30&lt;($A91+$F$7*4)),AB$31/($F$7*4),0),IF(AND(AB$30&gt;=($A91+$F$8*4),AB$30&lt;($A91+$F$7*4)),AB$31/(($F$7-$F$8)*4),0)),0))</f>
        <v>0</v>
      </c>
      <c r="AC91" s="80">
        <f>IF($F$6="bullet",IF(AC$30=($A91+$F$7*4-1),AC$31,0),IF($F$6="amortizing",IF($F$8=0,IF(AND(AC$30&gt;=$A91,AC$30&lt;($A91+$F$7*4)),AC$31/($F$7*4),0),IF(AND(AC$30&gt;=($A91+$F$8*4),AC$30&lt;($A91+$F$7*4)),AC$31/(($F$7-$F$8)*4),0)),0))</f>
        <v>0</v>
      </c>
      <c r="AD91" s="80">
        <f>IF($F$6="bullet",IF(AD$30=($A91+$F$7*4-1),AD$31,0),IF($F$6="amortizing",IF($F$8=0,IF(AND(AD$30&gt;=$A91,AD$30&lt;($A91+$F$7*4)),AD$31/($F$7*4),0),IF(AND(AD$30&gt;=($A91+$F$8*4),AD$30&lt;($A91+$F$7*4)),AD$31/(($F$7-$F$8)*4),0)),0))</f>
        <v>0</v>
      </c>
      <c r="AE91" s="80">
        <f>IF($F$6="bullet",IF(AE$30=($A91+$F$7*4-1),AE$31,0),IF($F$6="amortizing",IF($F$8=0,IF(AND(AE$30&gt;=$A91,AE$30&lt;($A91+$F$7*4)),AE$31/($F$7*4),0),IF(AND(AE$30&gt;=($A91+$F$8*4),AE$30&lt;($A91+$F$7*4)),AE$31/(($F$7-$F$8)*4),0)),0))</f>
        <v>0</v>
      </c>
      <c r="AF91" s="80">
        <f>IF($F$6="bullet",IF(AF$30=($A91+$F$7*4-1),AF$31,0),IF($F$6="amortizing",IF($F$8=0,IF(AND(AF$30&gt;=$A91,AF$30&lt;($A91+$F$7*4)),AF$31/($F$7*4),0),IF(AND(AF$30&gt;=($A91+$F$8*4),AF$30&lt;($A91+$F$7*4)),AF$31/(($F$7-$F$8)*4),0)),0))</f>
        <v>0</v>
      </c>
      <c r="AG91" s="80">
        <f>IF($F$6="bullet",IF(AG$30=($A91+$F$7*4-1),AG$31,0),IF($F$6="amortizing",IF($F$8=0,IF(AND(AG$30&gt;=$A91,AG$30&lt;($A91+$F$7*4)),AG$31/($F$7*4),0),IF(AND(AG$30&gt;=($A91+$F$8*4),AG$30&lt;($A91+$F$7*4)),AG$31/(($F$7-$F$8)*4),0)),0))</f>
        <v>0</v>
      </c>
      <c r="AH91" s="80">
        <f>IF($F$6="bullet",IF(AH$30=($A91+$F$7*4-1),AH$31,0),IF($F$6="amortizing",IF($F$8=0,IF(AND(AH$30&gt;=$A91,AH$30&lt;($A91+$F$7*4)),AH$31/($F$7*4),0),IF(AND(AH$30&gt;=($A91+$F$8*4),AH$30&lt;($A91+$F$7*4)),AH$31/(($F$7-$F$8)*4),0)),0))</f>
        <v>0</v>
      </c>
      <c r="AI91" s="80">
        <f>IF($F$6="bullet",IF(AI$30=($A91+$F$7*4-1),AI$31,0),IF($F$6="amortizing",IF($F$8=0,IF(AND(AI$30&gt;=$A91,AI$30&lt;($A91+$F$7*4)),AI$31/($F$7*4),0),IF(AND(AI$30&gt;=($A91+$F$8*4),AI$30&lt;($A91+$F$7*4)),AI$31/(($F$7-$F$8)*4),0)),0))</f>
        <v>0</v>
      </c>
      <c r="AJ91" s="80">
        <f>IF($F$6="bullet",IF(AJ$30=($A91+$F$7*4-1),AJ$31,0),IF($F$6="amortizing",IF($F$8=0,IF(AND(AJ$30&gt;=$A91,AJ$30&lt;($A91+$F$7*4)),AJ$31/($F$7*4),0),IF(AND(AJ$30&gt;=($A91+$F$8*4),AJ$30&lt;($A91+$F$7*4)),AJ$31/(($F$7-$F$8)*4),0)),0))</f>
        <v>0</v>
      </c>
      <c r="AK91" s="80">
        <f>IF($F$6="bullet",IF(AK$30=($A91+$F$7*4-1),AK$31,0),IF($F$6="amortizing",IF($F$8=0,IF(AND(AK$30&gt;=$A91,AK$30&lt;($A91+$F$7*4)),AK$31/($F$7*4),0),IF(AND(AK$30&gt;=($A91+$F$8*4),AK$30&lt;($A91+$F$7*4)),AK$31/(($F$7-$F$8)*4),0)),0))</f>
        <v>0</v>
      </c>
      <c r="AL91" s="80">
        <f>IF($F$6="bullet",IF(AL$30=($A91+$F$7*4-1),AL$31,0),IF($F$6="amortizing",IF($F$8=0,IF(AND(AL$30&gt;=$A91,AL$30&lt;($A91+$F$7*4)),AL$31/($F$7*4),0),IF(AND(AL$30&gt;=($A91+$F$8*4),AL$30&lt;($A91+$F$7*4)),AL$31/(($F$7-$F$8)*4),0)),0))</f>
        <v>0</v>
      </c>
      <c r="AM91" s="80">
        <f>IF($F$6="bullet",IF(AM$30=($A91+$F$7*4-1),AM$31,0),IF($F$6="amortizing",IF($F$8=0,IF(AND(AM$30&gt;=$A91,AM$30&lt;($A91+$F$7*4)),AM$31/($F$7*4),0),IF(AND(AM$30&gt;=($A91+$F$8*4),AM$30&lt;($A91+$F$7*4)),AM$31/(($F$7-$F$8)*4),0)),0))</f>
        <v>0</v>
      </c>
      <c r="AN91" s="80">
        <f>IF($F$6="bullet",IF(AN$30=($A91+$F$7*4-1),AN$31,0),IF($F$6="amortizing",IF($F$8=0,IF(AND(AN$30&gt;=$A91,AN$30&lt;($A91+$F$7*4)),AN$31/($F$7*4),0),IF(AND(AN$30&gt;=($A91+$F$8*4),AN$30&lt;($A91+$F$7*4)),AN$31/(($F$7-$F$8)*4),0)),0))</f>
        <v>0</v>
      </c>
      <c r="AO91" s="80">
        <f>IF($F$6="bullet",IF(AO$30=($A91+$F$7*4-1),AO$31,0),IF($F$6="amortizing",IF($F$8=0,IF(AND(AO$30&gt;=$A91,AO$30&lt;($A91+$F$7*4)),AO$31/($F$7*4),0),IF(AND(AO$30&gt;=($A91+$F$8*4),AO$30&lt;($A91+$F$7*4)),AO$31/(($F$7-$F$8)*4),0)),0))</f>
        <v>0</v>
      </c>
      <c r="AR91" s="78">
        <v>17</v>
      </c>
      <c r="AS91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1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1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1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1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1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1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1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1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1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1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1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1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1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1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1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1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1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1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1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1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1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1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1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1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1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1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1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1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1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1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1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1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1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1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1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1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1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1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1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2" spans="1:84" x14ac:dyDescent="0.2">
      <c r="A92" s="78">
        <v>18</v>
      </c>
      <c r="B92" s="80">
        <f>IF($F$6="bullet",IF(B$30=($A92+$F$7*4-1),B$31,0),IF($F$6="amortizing",IF($F$8=0,IF(AND(B$30&gt;=$A92,B$30&lt;($A92+$F$7*4)),B$31/($F$7*4),0),IF(AND(B$30&gt;=($A92+$F$8*4),B$30&lt;($A92+$F$7*4)),B$31/(($F$7-$F$8)*4),0)),0))</f>
        <v>0</v>
      </c>
      <c r="C92" s="80">
        <f>IF($F$6="bullet",IF(C$30=($A92+$F$7*4-1),C$31,0),IF($F$6="amortizing",IF($F$8=0,IF(AND(C$30&gt;=$A92,C$30&lt;($A92+$F$7*4)),C$31/($F$7*4),0),IF(AND(C$30&gt;=($A92+$F$8*4),C$30&lt;($A92+$F$7*4)),C$31/(($F$7-$F$8)*4),0)),0))</f>
        <v>0</v>
      </c>
      <c r="D92" s="80">
        <f>IF($F$6="bullet",IF(D$30=($A92+$F$7*4-1),D$31,0),IF($F$6="amortizing",IF($F$8=0,IF(AND(D$30&gt;=$A92,D$30&lt;($A92+$F$7*4)),D$31/($F$7*4),0),IF(AND(D$30&gt;=($A92+$F$8*4),D$30&lt;($A92+$F$7*4)),D$31/(($F$7-$F$8)*4),0)),0))</f>
        <v>0</v>
      </c>
      <c r="E92" s="80">
        <f>IF($F$6="bullet",IF(E$30=($A92+$F$7*4-1),E$31,0),IF($F$6="amortizing",IF($F$8=0,IF(AND(E$30&gt;=$A92,E$30&lt;($A92+$F$7*4)),E$31/($F$7*4),0),IF(AND(E$30&gt;=($A92+$F$8*4),E$30&lt;($A92+$F$7*4)),E$31/(($F$7-$F$8)*4),0)),0))</f>
        <v>0</v>
      </c>
      <c r="F92" s="80">
        <f>IF($F$6="bullet",IF(F$30=($A92+$F$7*4-1),F$31,0),IF($F$6="amortizing",IF($F$8=0,IF(AND(F$30&gt;=$A92,F$30&lt;($A92+$F$7*4)),F$31/($F$7*4),0),IF(AND(F$30&gt;=($A92+$F$8*4),F$30&lt;($A92+$F$7*4)),F$31/(($F$7-$F$8)*4),0)),0))</f>
        <v>0</v>
      </c>
      <c r="G92" s="80">
        <f>IF($F$6="bullet",IF(G$30=($A92+$F$7*4-1),G$31,0),IF($F$6="amortizing",IF($F$8=0,IF(AND(G$30&gt;=$A92,G$30&lt;($A92+$F$7*4)),G$31/($F$7*4),0),IF(AND(G$30&gt;=($A92+$F$8*4),G$30&lt;($A92+$F$7*4)),G$31/(($F$7-$F$8)*4),0)),0))</f>
        <v>0</v>
      </c>
      <c r="H92" s="80">
        <f>IF($F$6="bullet",IF(H$30=($A92+$F$7*4-1),H$31,0),IF($F$6="amortizing",IF($F$8=0,IF(AND(H$30&gt;=$A92,H$30&lt;($A92+$F$7*4)),H$31/($F$7*4),0),IF(AND(H$30&gt;=($A92+$F$8*4),H$30&lt;($A92+$F$7*4)),H$31/(($F$7-$F$8)*4),0)),0))</f>
        <v>0</v>
      </c>
      <c r="I92" s="80">
        <f>IF($F$6="bullet",IF(I$30=($A92+$F$7*4-1),I$31,0),IF($F$6="amortizing",IF($F$8=0,IF(AND(I$30&gt;=$A92,I$30&lt;($A92+$F$7*4)),I$31/($F$7*4),0),IF(AND(I$30&gt;=($A92+$F$8*4),I$30&lt;($A92+$F$7*4)),I$31/(($F$7-$F$8)*4),0)),0))</f>
        <v>0</v>
      </c>
      <c r="J92" s="80">
        <f>IF($F$6="bullet",IF(J$30=($A92+$F$7*4-1),J$31,0),IF($F$6="amortizing",IF($F$8=0,IF(AND(J$30&gt;=$A92,J$30&lt;($A92+$F$7*4)),J$31/($F$7*4),0),IF(AND(J$30&gt;=($A92+$F$8*4),J$30&lt;($A92+$F$7*4)),J$31/(($F$7-$F$8)*4),0)),0))</f>
        <v>0</v>
      </c>
      <c r="K92" s="80">
        <f>IF($F$6="bullet",IF(K$30=($A92+$F$7*4-1),K$31,0),IF($F$6="amortizing",IF($F$8=0,IF(AND(K$30&gt;=$A92,K$30&lt;($A92+$F$7*4)),K$31/($F$7*4),0),IF(AND(K$30&gt;=($A92+$F$8*4),K$30&lt;($A92+$F$7*4)),K$31/(($F$7-$F$8)*4),0)),0))</f>
        <v>0</v>
      </c>
      <c r="L92" s="80">
        <f>IF($F$6="bullet",IF(L$30=($A92+$F$7*4-1),L$31,0),IF($F$6="amortizing",IF($F$8=0,IF(AND(L$30&gt;=$A92,L$30&lt;($A92+$F$7*4)),L$31/($F$7*4),0),IF(AND(L$30&gt;=($A92+$F$8*4),L$30&lt;($A92+$F$7*4)),L$31/(($F$7-$F$8)*4),0)),0))</f>
        <v>0</v>
      </c>
      <c r="M92" s="80">
        <f>IF($F$6="bullet",IF(M$30=($A92+$F$7*4-1),M$31,0),IF($F$6="amortizing",IF($F$8=0,IF(AND(M$30&gt;=$A92,M$30&lt;($A92+$F$7*4)),M$31/($F$7*4),0),IF(AND(M$30&gt;=($A92+$F$8*4),M$30&lt;($A92+$F$7*4)),M$31/(($F$7-$F$8)*4),0)),0))</f>
        <v>0</v>
      </c>
      <c r="N92" s="80">
        <f>IF($F$6="bullet",IF(N$30=($A92+$F$7*4-1),N$31,0),IF($F$6="amortizing",IF($F$8=0,IF(AND(N$30&gt;=$A92,N$30&lt;($A92+$F$7*4)),N$31/($F$7*4),0),IF(AND(N$30&gt;=($A92+$F$8*4),N$30&lt;($A92+$F$7*4)),N$31/(($F$7-$F$8)*4),0)),0))</f>
        <v>0</v>
      </c>
      <c r="O92" s="80">
        <f>IF($F$6="bullet",IF(O$30=($A92+$F$7*4-1),O$31,0),IF($F$6="amortizing",IF($F$8=0,IF(AND(O$30&gt;=$A92,O$30&lt;($A92+$F$7*4)),O$31/($F$7*4),0),IF(AND(O$30&gt;=($A92+$F$8*4),O$30&lt;($A92+$F$7*4)),O$31/(($F$7-$F$8)*4),0)),0))</f>
        <v>0</v>
      </c>
      <c r="P92" s="80">
        <f>IF($F$6="bullet",IF(P$30=($A92+$F$7*4-1),P$31,0),IF($F$6="amortizing",IF($F$8=0,IF(AND(P$30&gt;=$A92,P$30&lt;($A92+$F$7*4)),P$31/($F$7*4),0),IF(AND(P$30&gt;=($A92+$F$8*4),P$30&lt;($A92+$F$7*4)),P$31/(($F$7-$F$8)*4),0)),0))</f>
        <v>0</v>
      </c>
      <c r="Q92" s="80">
        <f>IF($F$6="bullet",IF(Q$30=($A92+$F$7*4-1),Q$31,0),IF($F$6="amortizing",IF($F$8=0,IF(AND(Q$30&gt;=$A92,Q$30&lt;($A92+$F$7*4)),Q$31/($F$7*4),0),IF(AND(Q$30&gt;=($A92+$F$8*4),Q$30&lt;($A92+$F$7*4)),Q$31/(($F$7-$F$8)*4),0)),0))</f>
        <v>0</v>
      </c>
      <c r="R92" s="80">
        <f>IF($F$6="bullet",IF(R$30=($A92+$F$7*4-1),R$31,0),IF($F$6="amortizing",IF($F$8=0,IF(AND(R$30&gt;=$A92,R$30&lt;($A92+$F$7*4)),R$31/($F$7*4),0),IF(AND(R$30&gt;=($A92+$F$8*4),R$30&lt;($A92+$F$7*4)),R$31/(($F$7-$F$8)*4),0)),0))</f>
        <v>0</v>
      </c>
      <c r="S92" s="80">
        <f>IF($F$6="bullet",IF(S$30=($A92+$F$7*4-1),S$31,0),IF($F$6="amortizing",IF($F$8=0,IF(AND(S$30&gt;=$A92,S$30&lt;($A92+$F$7*4)),S$31/($F$7*4),0),IF(AND(S$30&gt;=($A92+$F$8*4),S$30&lt;($A92+$F$7*4)),S$31/(($F$7-$F$8)*4),0)),0))</f>
        <v>0</v>
      </c>
      <c r="T92" s="80">
        <f>IF($F$6="bullet",IF(T$30=($A92+$F$7*4-1),T$31,0),IF($F$6="amortizing",IF($F$8=0,IF(AND(T$30&gt;=$A92,T$30&lt;($A92+$F$7*4)),T$31/($F$7*4),0),IF(AND(T$30&gt;=($A92+$F$8*4),T$30&lt;($A92+$F$7*4)),T$31/(($F$7-$F$8)*4),0)),0))</f>
        <v>0</v>
      </c>
      <c r="U92" s="80">
        <f>IF($F$6="bullet",IF(U$30=($A92+$F$7*4-1),U$31,0),IF($F$6="amortizing",IF($F$8=0,IF(AND(U$30&gt;=$A92,U$30&lt;($A92+$F$7*4)),U$31/($F$7*4),0),IF(AND(U$30&gt;=($A92+$F$8*4),U$30&lt;($A92+$F$7*4)),U$31/(($F$7-$F$8)*4),0)),0))</f>
        <v>0</v>
      </c>
      <c r="V92" s="80">
        <f>IF($F$6="bullet",IF(V$30=($A92+$F$7*4-1),V$31,0),IF($F$6="amortizing",IF($F$8=0,IF(AND(V$30&gt;=$A92,V$30&lt;($A92+$F$7*4)),V$31/($F$7*4),0),IF(AND(V$30&gt;=($A92+$F$8*4),V$30&lt;($A92+$F$7*4)),V$31/(($F$7-$F$8)*4),0)),0))</f>
        <v>0</v>
      </c>
      <c r="W92" s="80">
        <f>IF($F$6="bullet",IF(W$30=($A92+$F$7*4-1),W$31,0),IF($F$6="amortizing",IF($F$8=0,IF(AND(W$30&gt;=$A92,W$30&lt;($A92+$F$7*4)),W$31/($F$7*4),0),IF(AND(W$30&gt;=($A92+$F$8*4),W$30&lt;($A92+$F$7*4)),W$31/(($F$7-$F$8)*4),0)),0))</f>
        <v>0</v>
      </c>
      <c r="X92" s="80">
        <f>IF($F$6="bullet",IF(X$30=($A92+$F$7*4-1),X$31,0),IF($F$6="amortizing",IF($F$8=0,IF(AND(X$30&gt;=$A92,X$30&lt;($A92+$F$7*4)),X$31/($F$7*4),0),IF(AND(X$30&gt;=($A92+$F$8*4),X$30&lt;($A92+$F$7*4)),X$31/(($F$7-$F$8)*4),0)),0))</f>
        <v>0</v>
      </c>
      <c r="Y92" s="80">
        <f>IF($F$6="bullet",IF(Y$30=($A92+$F$7*4-1),Y$31,0),IF($F$6="amortizing",IF($F$8=0,IF(AND(Y$30&gt;=$A92,Y$30&lt;($A92+$F$7*4)),Y$31/($F$7*4),0),IF(AND(Y$30&gt;=($A92+$F$8*4),Y$30&lt;($A92+$F$7*4)),Y$31/(($F$7-$F$8)*4),0)),0))</f>
        <v>0</v>
      </c>
      <c r="Z92" s="80">
        <f>IF($F$6="bullet",IF(Z$30=($A92+$F$7*4-1),Z$31,0),IF($F$6="amortizing",IF($F$8=0,IF(AND(Z$30&gt;=$A92,Z$30&lt;($A92+$F$7*4)),Z$31/($F$7*4),0),IF(AND(Z$30&gt;=($A92+$F$8*4),Z$30&lt;($A92+$F$7*4)),Z$31/(($F$7-$F$8)*4),0)),0))</f>
        <v>0</v>
      </c>
      <c r="AA92" s="80">
        <f>IF($F$6="bullet",IF(AA$30=($A92+$F$7*4-1),AA$31,0),IF($F$6="amortizing",IF($F$8=0,IF(AND(AA$30&gt;=$A92,AA$30&lt;($A92+$F$7*4)),AA$31/($F$7*4),0),IF(AND(AA$30&gt;=($A92+$F$8*4),AA$30&lt;($A92+$F$7*4)),AA$31/(($F$7-$F$8)*4),0)),0))</f>
        <v>0</v>
      </c>
      <c r="AB92" s="80">
        <f>IF($F$6="bullet",IF(AB$30=($A92+$F$7*4-1),AB$31,0),IF($F$6="amortizing",IF($F$8=0,IF(AND(AB$30&gt;=$A92,AB$30&lt;($A92+$F$7*4)),AB$31/($F$7*4),0),IF(AND(AB$30&gt;=($A92+$F$8*4),AB$30&lt;($A92+$F$7*4)),AB$31/(($F$7-$F$8)*4),0)),0))</f>
        <v>0</v>
      </c>
      <c r="AC92" s="80">
        <f>IF($F$6="bullet",IF(AC$30=($A92+$F$7*4-1),AC$31,0),IF($F$6="amortizing",IF($F$8=0,IF(AND(AC$30&gt;=$A92,AC$30&lt;($A92+$F$7*4)),AC$31/($F$7*4),0),IF(AND(AC$30&gt;=($A92+$F$8*4),AC$30&lt;($A92+$F$7*4)),AC$31/(($F$7-$F$8)*4),0)),0))</f>
        <v>0</v>
      </c>
      <c r="AD92" s="80">
        <f>IF($F$6="bullet",IF(AD$30=($A92+$F$7*4-1),AD$31,0),IF($F$6="amortizing",IF($F$8=0,IF(AND(AD$30&gt;=$A92,AD$30&lt;($A92+$F$7*4)),AD$31/($F$7*4),0),IF(AND(AD$30&gt;=($A92+$F$8*4),AD$30&lt;($A92+$F$7*4)),AD$31/(($F$7-$F$8)*4),0)),0))</f>
        <v>0</v>
      </c>
      <c r="AE92" s="80">
        <f>IF($F$6="bullet",IF(AE$30=($A92+$F$7*4-1),AE$31,0),IF($F$6="amortizing",IF($F$8=0,IF(AND(AE$30&gt;=$A92,AE$30&lt;($A92+$F$7*4)),AE$31/($F$7*4),0),IF(AND(AE$30&gt;=($A92+$F$8*4),AE$30&lt;($A92+$F$7*4)),AE$31/(($F$7-$F$8)*4),0)),0))</f>
        <v>0</v>
      </c>
      <c r="AF92" s="80">
        <f>IF($F$6="bullet",IF(AF$30=($A92+$F$7*4-1),AF$31,0),IF($F$6="amortizing",IF($F$8=0,IF(AND(AF$30&gt;=$A92,AF$30&lt;($A92+$F$7*4)),AF$31/($F$7*4),0),IF(AND(AF$30&gt;=($A92+$F$8*4),AF$30&lt;($A92+$F$7*4)),AF$31/(($F$7-$F$8)*4),0)),0))</f>
        <v>0</v>
      </c>
      <c r="AG92" s="80">
        <f>IF($F$6="bullet",IF(AG$30=($A92+$F$7*4-1),AG$31,0),IF($F$6="amortizing",IF($F$8=0,IF(AND(AG$30&gt;=$A92,AG$30&lt;($A92+$F$7*4)),AG$31/($F$7*4),0),IF(AND(AG$30&gt;=($A92+$F$8*4),AG$30&lt;($A92+$F$7*4)),AG$31/(($F$7-$F$8)*4),0)),0))</f>
        <v>0</v>
      </c>
      <c r="AH92" s="80">
        <f>IF($F$6="bullet",IF(AH$30=($A92+$F$7*4-1),AH$31,0),IF($F$6="amortizing",IF($F$8=0,IF(AND(AH$30&gt;=$A92,AH$30&lt;($A92+$F$7*4)),AH$31/($F$7*4),0),IF(AND(AH$30&gt;=($A92+$F$8*4),AH$30&lt;($A92+$F$7*4)),AH$31/(($F$7-$F$8)*4),0)),0))</f>
        <v>0</v>
      </c>
      <c r="AI92" s="80">
        <f>IF($F$6="bullet",IF(AI$30=($A92+$F$7*4-1),AI$31,0),IF($F$6="amortizing",IF($F$8=0,IF(AND(AI$30&gt;=$A92,AI$30&lt;($A92+$F$7*4)),AI$31/($F$7*4),0),IF(AND(AI$30&gt;=($A92+$F$8*4),AI$30&lt;($A92+$F$7*4)),AI$31/(($F$7-$F$8)*4),0)),0))</f>
        <v>0</v>
      </c>
      <c r="AJ92" s="80">
        <f>IF($F$6="bullet",IF(AJ$30=($A92+$F$7*4-1),AJ$31,0),IF($F$6="amortizing",IF($F$8=0,IF(AND(AJ$30&gt;=$A92,AJ$30&lt;($A92+$F$7*4)),AJ$31/($F$7*4),0),IF(AND(AJ$30&gt;=($A92+$F$8*4),AJ$30&lt;($A92+$F$7*4)),AJ$31/(($F$7-$F$8)*4),0)),0))</f>
        <v>0</v>
      </c>
      <c r="AK92" s="80">
        <f>IF($F$6="bullet",IF(AK$30=($A92+$F$7*4-1),AK$31,0),IF($F$6="amortizing",IF($F$8=0,IF(AND(AK$30&gt;=$A92,AK$30&lt;($A92+$F$7*4)),AK$31/($F$7*4),0),IF(AND(AK$30&gt;=($A92+$F$8*4),AK$30&lt;($A92+$F$7*4)),AK$31/(($F$7-$F$8)*4),0)),0))</f>
        <v>0</v>
      </c>
      <c r="AL92" s="80">
        <f>IF($F$6="bullet",IF(AL$30=($A92+$F$7*4-1),AL$31,0),IF($F$6="amortizing",IF($F$8=0,IF(AND(AL$30&gt;=$A92,AL$30&lt;($A92+$F$7*4)),AL$31/($F$7*4),0),IF(AND(AL$30&gt;=($A92+$F$8*4),AL$30&lt;($A92+$F$7*4)),AL$31/(($F$7-$F$8)*4),0)),0))</f>
        <v>0</v>
      </c>
      <c r="AM92" s="80">
        <f>IF($F$6="bullet",IF(AM$30=($A92+$F$7*4-1),AM$31,0),IF($F$6="amortizing",IF($F$8=0,IF(AND(AM$30&gt;=$A92,AM$30&lt;($A92+$F$7*4)),AM$31/($F$7*4),0),IF(AND(AM$30&gt;=($A92+$F$8*4),AM$30&lt;($A92+$F$7*4)),AM$31/(($F$7-$F$8)*4),0)),0))</f>
        <v>0</v>
      </c>
      <c r="AN92" s="80">
        <f>IF($F$6="bullet",IF(AN$30=($A92+$F$7*4-1),AN$31,0),IF($F$6="amortizing",IF($F$8=0,IF(AND(AN$30&gt;=$A92,AN$30&lt;($A92+$F$7*4)),AN$31/($F$7*4),0),IF(AND(AN$30&gt;=($A92+$F$8*4),AN$30&lt;($A92+$F$7*4)),AN$31/(($F$7-$F$8)*4),0)),0))</f>
        <v>0</v>
      </c>
      <c r="AO92" s="80">
        <f>IF($F$6="bullet",IF(AO$30=($A92+$F$7*4-1),AO$31,0),IF($F$6="amortizing",IF($F$8=0,IF(AND(AO$30&gt;=$A92,AO$30&lt;($A92+$F$7*4)),AO$31/($F$7*4),0),IF(AND(AO$30&gt;=($A92+$F$8*4),AO$30&lt;($A92+$F$7*4)),AO$31/(($F$7-$F$8)*4),0)),0))</f>
        <v>0</v>
      </c>
      <c r="AR92" s="78">
        <v>18</v>
      </c>
      <c r="AS92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2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2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2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2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2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2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2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2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2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2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2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2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2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2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2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2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2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2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2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2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2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2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2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2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2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2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2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2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2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2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2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2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2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2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2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2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2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2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2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3" spans="1:84" x14ac:dyDescent="0.2">
      <c r="A93" s="78">
        <v>19</v>
      </c>
      <c r="B93" s="80">
        <f>IF($F$6="bullet",IF(B$30=($A93+$F$7*4-1),B$31,0),IF($F$6="amortizing",IF($F$8=0,IF(AND(B$30&gt;=$A93,B$30&lt;($A93+$F$7*4)),B$31/($F$7*4),0),IF(AND(B$30&gt;=($A93+$F$8*4),B$30&lt;($A93+$F$7*4)),B$31/(($F$7-$F$8)*4),0)),0))</f>
        <v>0</v>
      </c>
      <c r="C93" s="80">
        <f>IF($F$6="bullet",IF(C$30=($A93+$F$7*4-1),C$31,0),IF($F$6="amortizing",IF($F$8=0,IF(AND(C$30&gt;=$A93,C$30&lt;($A93+$F$7*4)),C$31/($F$7*4),0),IF(AND(C$30&gt;=($A93+$F$8*4),C$30&lt;($A93+$F$7*4)),C$31/(($F$7-$F$8)*4),0)),0))</f>
        <v>0</v>
      </c>
      <c r="D93" s="80">
        <f>IF($F$6="bullet",IF(D$30=($A93+$F$7*4-1),D$31,0),IF($F$6="amortizing",IF($F$8=0,IF(AND(D$30&gt;=$A93,D$30&lt;($A93+$F$7*4)),D$31/($F$7*4),0),IF(AND(D$30&gt;=($A93+$F$8*4),D$30&lt;($A93+$F$7*4)),D$31/(($F$7-$F$8)*4),0)),0))</f>
        <v>0</v>
      </c>
      <c r="E93" s="80">
        <f>IF($F$6="bullet",IF(E$30=($A93+$F$7*4-1),E$31,0),IF($F$6="amortizing",IF($F$8=0,IF(AND(E$30&gt;=$A93,E$30&lt;($A93+$F$7*4)),E$31/($F$7*4),0),IF(AND(E$30&gt;=($A93+$F$8*4),E$30&lt;($A93+$F$7*4)),E$31/(($F$7-$F$8)*4),0)),0))</f>
        <v>0</v>
      </c>
      <c r="F93" s="80">
        <f>IF($F$6="bullet",IF(F$30=($A93+$F$7*4-1),F$31,0),IF($F$6="amortizing",IF($F$8=0,IF(AND(F$30&gt;=$A93,F$30&lt;($A93+$F$7*4)),F$31/($F$7*4),0),IF(AND(F$30&gt;=($A93+$F$8*4),F$30&lt;($A93+$F$7*4)),F$31/(($F$7-$F$8)*4),0)),0))</f>
        <v>0</v>
      </c>
      <c r="G93" s="80">
        <f>IF($F$6="bullet",IF(G$30=($A93+$F$7*4-1),G$31,0),IF($F$6="amortizing",IF($F$8=0,IF(AND(G$30&gt;=$A93,G$30&lt;($A93+$F$7*4)),G$31/($F$7*4),0),IF(AND(G$30&gt;=($A93+$F$8*4),G$30&lt;($A93+$F$7*4)),G$31/(($F$7-$F$8)*4),0)),0))</f>
        <v>0</v>
      </c>
      <c r="H93" s="80">
        <f>IF($F$6="bullet",IF(H$30=($A93+$F$7*4-1),H$31,0),IF($F$6="amortizing",IF($F$8=0,IF(AND(H$30&gt;=$A93,H$30&lt;($A93+$F$7*4)),H$31/($F$7*4),0),IF(AND(H$30&gt;=($A93+$F$8*4),H$30&lt;($A93+$F$7*4)),H$31/(($F$7-$F$8)*4),0)),0))</f>
        <v>0</v>
      </c>
      <c r="I93" s="80">
        <f>IF($F$6="bullet",IF(I$30=($A93+$F$7*4-1),I$31,0),IF($F$6="amortizing",IF($F$8=0,IF(AND(I$30&gt;=$A93,I$30&lt;($A93+$F$7*4)),I$31/($F$7*4),0),IF(AND(I$30&gt;=($A93+$F$8*4),I$30&lt;($A93+$F$7*4)),I$31/(($F$7-$F$8)*4),0)),0))</f>
        <v>0</v>
      </c>
      <c r="J93" s="80">
        <f>IF($F$6="bullet",IF(J$30=($A93+$F$7*4-1),J$31,0),IF($F$6="amortizing",IF($F$8=0,IF(AND(J$30&gt;=$A93,J$30&lt;($A93+$F$7*4)),J$31/($F$7*4),0),IF(AND(J$30&gt;=($A93+$F$8*4),J$30&lt;($A93+$F$7*4)),J$31/(($F$7-$F$8)*4),0)),0))</f>
        <v>0</v>
      </c>
      <c r="K93" s="80">
        <f>IF($F$6="bullet",IF(K$30=($A93+$F$7*4-1),K$31,0),IF($F$6="amortizing",IF($F$8=0,IF(AND(K$30&gt;=$A93,K$30&lt;($A93+$F$7*4)),K$31/($F$7*4),0),IF(AND(K$30&gt;=($A93+$F$8*4),K$30&lt;($A93+$F$7*4)),K$31/(($F$7-$F$8)*4),0)),0))</f>
        <v>0</v>
      </c>
      <c r="L93" s="80">
        <f>IF($F$6="bullet",IF(L$30=($A93+$F$7*4-1),L$31,0),IF($F$6="amortizing",IF($F$8=0,IF(AND(L$30&gt;=$A93,L$30&lt;($A93+$F$7*4)),L$31/($F$7*4),0),IF(AND(L$30&gt;=($A93+$F$8*4),L$30&lt;($A93+$F$7*4)),L$31/(($F$7-$F$8)*4),0)),0))</f>
        <v>0</v>
      </c>
      <c r="M93" s="80">
        <f>IF($F$6="bullet",IF(M$30=($A93+$F$7*4-1),M$31,0),IF($F$6="amortizing",IF($F$8=0,IF(AND(M$30&gt;=$A93,M$30&lt;($A93+$F$7*4)),M$31/($F$7*4),0),IF(AND(M$30&gt;=($A93+$F$8*4),M$30&lt;($A93+$F$7*4)),M$31/(($F$7-$F$8)*4),0)),0))</f>
        <v>0</v>
      </c>
      <c r="N93" s="80">
        <f>IF($F$6="bullet",IF(N$30=($A93+$F$7*4-1),N$31,0),IF($F$6="amortizing",IF($F$8=0,IF(AND(N$30&gt;=$A93,N$30&lt;($A93+$F$7*4)),N$31/($F$7*4),0),IF(AND(N$30&gt;=($A93+$F$8*4),N$30&lt;($A93+$F$7*4)),N$31/(($F$7-$F$8)*4),0)),0))</f>
        <v>0</v>
      </c>
      <c r="O93" s="80">
        <f>IF($F$6="bullet",IF(O$30=($A93+$F$7*4-1),O$31,0),IF($F$6="amortizing",IF($F$8=0,IF(AND(O$30&gt;=$A93,O$30&lt;($A93+$F$7*4)),O$31/($F$7*4),0),IF(AND(O$30&gt;=($A93+$F$8*4),O$30&lt;($A93+$F$7*4)),O$31/(($F$7-$F$8)*4),0)),0))</f>
        <v>0</v>
      </c>
      <c r="P93" s="80">
        <f>IF($F$6="bullet",IF(P$30=($A93+$F$7*4-1),P$31,0),IF($F$6="amortizing",IF($F$8=0,IF(AND(P$30&gt;=$A93,P$30&lt;($A93+$F$7*4)),P$31/($F$7*4),0),IF(AND(P$30&gt;=($A93+$F$8*4),P$30&lt;($A93+$F$7*4)),P$31/(($F$7-$F$8)*4),0)),0))</f>
        <v>0</v>
      </c>
      <c r="Q93" s="80">
        <f>IF($F$6="bullet",IF(Q$30=($A93+$F$7*4-1),Q$31,0),IF($F$6="amortizing",IF($F$8=0,IF(AND(Q$30&gt;=$A93,Q$30&lt;($A93+$F$7*4)),Q$31/($F$7*4),0),IF(AND(Q$30&gt;=($A93+$F$8*4),Q$30&lt;($A93+$F$7*4)),Q$31/(($F$7-$F$8)*4),0)),0))</f>
        <v>0</v>
      </c>
      <c r="R93" s="80">
        <f>IF($F$6="bullet",IF(R$30=($A93+$F$7*4-1),R$31,0),IF($F$6="amortizing",IF($F$8=0,IF(AND(R$30&gt;=$A93,R$30&lt;($A93+$F$7*4)),R$31/($F$7*4),0),IF(AND(R$30&gt;=($A93+$F$8*4),R$30&lt;($A93+$F$7*4)),R$31/(($F$7-$F$8)*4),0)),0))</f>
        <v>0</v>
      </c>
      <c r="S93" s="80">
        <f>IF($F$6="bullet",IF(S$30=($A93+$F$7*4-1),S$31,0),IF($F$6="amortizing",IF($F$8=0,IF(AND(S$30&gt;=$A93,S$30&lt;($A93+$F$7*4)),S$31/($F$7*4),0),IF(AND(S$30&gt;=($A93+$F$8*4),S$30&lt;($A93+$F$7*4)),S$31/(($F$7-$F$8)*4),0)),0))</f>
        <v>0</v>
      </c>
      <c r="T93" s="80">
        <f>IF($F$6="bullet",IF(T$30=($A93+$F$7*4-1),T$31,0),IF($F$6="amortizing",IF($F$8=0,IF(AND(T$30&gt;=$A93,T$30&lt;($A93+$F$7*4)),T$31/($F$7*4),0),IF(AND(T$30&gt;=($A93+$F$8*4),T$30&lt;($A93+$F$7*4)),T$31/(($F$7-$F$8)*4),0)),0))</f>
        <v>0</v>
      </c>
      <c r="U93" s="80">
        <f>IF($F$6="bullet",IF(U$30=($A93+$F$7*4-1),U$31,0),IF($F$6="amortizing",IF($F$8=0,IF(AND(U$30&gt;=$A93,U$30&lt;($A93+$F$7*4)),U$31/($F$7*4),0),IF(AND(U$30&gt;=($A93+$F$8*4),U$30&lt;($A93+$F$7*4)),U$31/(($F$7-$F$8)*4),0)),0))</f>
        <v>0</v>
      </c>
      <c r="V93" s="80">
        <f>IF($F$6="bullet",IF(V$30=($A93+$F$7*4-1),V$31,0),IF($F$6="amortizing",IF($F$8=0,IF(AND(V$30&gt;=$A93,V$30&lt;($A93+$F$7*4)),V$31/($F$7*4),0),IF(AND(V$30&gt;=($A93+$F$8*4),V$30&lt;($A93+$F$7*4)),V$31/(($F$7-$F$8)*4),0)),0))</f>
        <v>0</v>
      </c>
      <c r="W93" s="80">
        <f>IF($F$6="bullet",IF(W$30=($A93+$F$7*4-1),W$31,0),IF($F$6="amortizing",IF($F$8=0,IF(AND(W$30&gt;=$A93,W$30&lt;($A93+$F$7*4)),W$31/($F$7*4),0),IF(AND(W$30&gt;=($A93+$F$8*4),W$30&lt;($A93+$F$7*4)),W$31/(($F$7-$F$8)*4),0)),0))</f>
        <v>0</v>
      </c>
      <c r="X93" s="80">
        <f>IF($F$6="bullet",IF(X$30=($A93+$F$7*4-1),X$31,0),IF($F$6="amortizing",IF($F$8=0,IF(AND(X$30&gt;=$A93,X$30&lt;($A93+$F$7*4)),X$31/($F$7*4),0),IF(AND(X$30&gt;=($A93+$F$8*4),X$30&lt;($A93+$F$7*4)),X$31/(($F$7-$F$8)*4),0)),0))</f>
        <v>0</v>
      </c>
      <c r="Y93" s="80">
        <f>IF($F$6="bullet",IF(Y$30=($A93+$F$7*4-1),Y$31,0),IF($F$6="amortizing",IF($F$8=0,IF(AND(Y$30&gt;=$A93,Y$30&lt;($A93+$F$7*4)),Y$31/($F$7*4),0),IF(AND(Y$30&gt;=($A93+$F$8*4),Y$30&lt;($A93+$F$7*4)),Y$31/(($F$7-$F$8)*4),0)),0))</f>
        <v>0</v>
      </c>
      <c r="Z93" s="80">
        <f>IF($F$6="bullet",IF(Z$30=($A93+$F$7*4-1),Z$31,0),IF($F$6="amortizing",IF($F$8=0,IF(AND(Z$30&gt;=$A93,Z$30&lt;($A93+$F$7*4)),Z$31/($F$7*4),0),IF(AND(Z$30&gt;=($A93+$F$8*4),Z$30&lt;($A93+$F$7*4)),Z$31/(($F$7-$F$8)*4),0)),0))</f>
        <v>0</v>
      </c>
      <c r="AA93" s="80">
        <f>IF($F$6="bullet",IF(AA$30=($A93+$F$7*4-1),AA$31,0),IF($F$6="amortizing",IF($F$8=0,IF(AND(AA$30&gt;=$A93,AA$30&lt;($A93+$F$7*4)),AA$31/($F$7*4),0),IF(AND(AA$30&gt;=($A93+$F$8*4),AA$30&lt;($A93+$F$7*4)),AA$31/(($F$7-$F$8)*4),0)),0))</f>
        <v>0</v>
      </c>
      <c r="AB93" s="80">
        <f>IF($F$6="bullet",IF(AB$30=($A93+$F$7*4-1),AB$31,0),IF($F$6="amortizing",IF($F$8=0,IF(AND(AB$30&gt;=$A93,AB$30&lt;($A93+$F$7*4)),AB$31/($F$7*4),0),IF(AND(AB$30&gt;=($A93+$F$8*4),AB$30&lt;($A93+$F$7*4)),AB$31/(($F$7-$F$8)*4),0)),0))</f>
        <v>0</v>
      </c>
      <c r="AC93" s="80">
        <f>IF($F$6="bullet",IF(AC$30=($A93+$F$7*4-1),AC$31,0),IF($F$6="amortizing",IF($F$8=0,IF(AND(AC$30&gt;=$A93,AC$30&lt;($A93+$F$7*4)),AC$31/($F$7*4),0),IF(AND(AC$30&gt;=($A93+$F$8*4),AC$30&lt;($A93+$F$7*4)),AC$31/(($F$7-$F$8)*4),0)),0))</f>
        <v>0</v>
      </c>
      <c r="AD93" s="80">
        <f>IF($F$6="bullet",IF(AD$30=($A93+$F$7*4-1),AD$31,0),IF($F$6="amortizing",IF($F$8=0,IF(AND(AD$30&gt;=$A93,AD$30&lt;($A93+$F$7*4)),AD$31/($F$7*4),0),IF(AND(AD$30&gt;=($A93+$F$8*4),AD$30&lt;($A93+$F$7*4)),AD$31/(($F$7-$F$8)*4),0)),0))</f>
        <v>0</v>
      </c>
      <c r="AE93" s="80">
        <f>IF($F$6="bullet",IF(AE$30=($A93+$F$7*4-1),AE$31,0),IF($F$6="amortizing",IF($F$8=0,IF(AND(AE$30&gt;=$A93,AE$30&lt;($A93+$F$7*4)),AE$31/($F$7*4),0),IF(AND(AE$30&gt;=($A93+$F$8*4),AE$30&lt;($A93+$F$7*4)),AE$31/(($F$7-$F$8)*4),0)),0))</f>
        <v>0</v>
      </c>
      <c r="AF93" s="80">
        <f>IF($F$6="bullet",IF(AF$30=($A93+$F$7*4-1),AF$31,0),IF($F$6="amortizing",IF($F$8=0,IF(AND(AF$30&gt;=$A93,AF$30&lt;($A93+$F$7*4)),AF$31/($F$7*4),0),IF(AND(AF$30&gt;=($A93+$F$8*4),AF$30&lt;($A93+$F$7*4)),AF$31/(($F$7-$F$8)*4),0)),0))</f>
        <v>0</v>
      </c>
      <c r="AG93" s="80">
        <f>IF($F$6="bullet",IF(AG$30=($A93+$F$7*4-1),AG$31,0),IF($F$6="amortizing",IF($F$8=0,IF(AND(AG$30&gt;=$A93,AG$30&lt;($A93+$F$7*4)),AG$31/($F$7*4),0),IF(AND(AG$30&gt;=($A93+$F$8*4),AG$30&lt;($A93+$F$7*4)),AG$31/(($F$7-$F$8)*4),0)),0))</f>
        <v>0</v>
      </c>
      <c r="AH93" s="80">
        <f>IF($F$6="bullet",IF(AH$30=($A93+$F$7*4-1),AH$31,0),IF($F$6="amortizing",IF($F$8=0,IF(AND(AH$30&gt;=$A93,AH$30&lt;($A93+$F$7*4)),AH$31/($F$7*4),0),IF(AND(AH$30&gt;=($A93+$F$8*4),AH$30&lt;($A93+$F$7*4)),AH$31/(($F$7-$F$8)*4),0)),0))</f>
        <v>0</v>
      </c>
      <c r="AI93" s="80">
        <f>IF($F$6="bullet",IF(AI$30=($A93+$F$7*4-1),AI$31,0),IF($F$6="amortizing",IF($F$8=0,IF(AND(AI$30&gt;=$A93,AI$30&lt;($A93+$F$7*4)),AI$31/($F$7*4),0),IF(AND(AI$30&gt;=($A93+$F$8*4),AI$30&lt;($A93+$F$7*4)),AI$31/(($F$7-$F$8)*4),0)),0))</f>
        <v>0</v>
      </c>
      <c r="AJ93" s="80">
        <f>IF($F$6="bullet",IF(AJ$30=($A93+$F$7*4-1),AJ$31,0),IF($F$6="amortizing",IF($F$8=0,IF(AND(AJ$30&gt;=$A93,AJ$30&lt;($A93+$F$7*4)),AJ$31/($F$7*4),0),IF(AND(AJ$30&gt;=($A93+$F$8*4),AJ$30&lt;($A93+$F$7*4)),AJ$31/(($F$7-$F$8)*4),0)),0))</f>
        <v>0</v>
      </c>
      <c r="AK93" s="80">
        <f>IF($F$6="bullet",IF(AK$30=($A93+$F$7*4-1),AK$31,0),IF($F$6="amortizing",IF($F$8=0,IF(AND(AK$30&gt;=$A93,AK$30&lt;($A93+$F$7*4)),AK$31/($F$7*4),0),IF(AND(AK$30&gt;=($A93+$F$8*4),AK$30&lt;($A93+$F$7*4)),AK$31/(($F$7-$F$8)*4),0)),0))</f>
        <v>0</v>
      </c>
      <c r="AL93" s="80">
        <f>IF($F$6="bullet",IF(AL$30=($A93+$F$7*4-1),AL$31,0),IF($F$6="amortizing",IF($F$8=0,IF(AND(AL$30&gt;=$A93,AL$30&lt;($A93+$F$7*4)),AL$31/($F$7*4),0),IF(AND(AL$30&gt;=($A93+$F$8*4),AL$30&lt;($A93+$F$7*4)),AL$31/(($F$7-$F$8)*4),0)),0))</f>
        <v>0</v>
      </c>
      <c r="AM93" s="80">
        <f>IF($F$6="bullet",IF(AM$30=($A93+$F$7*4-1),AM$31,0),IF($F$6="amortizing",IF($F$8=0,IF(AND(AM$30&gt;=$A93,AM$30&lt;($A93+$F$7*4)),AM$31/($F$7*4),0),IF(AND(AM$30&gt;=($A93+$F$8*4),AM$30&lt;($A93+$F$7*4)),AM$31/(($F$7-$F$8)*4),0)),0))</f>
        <v>0</v>
      </c>
      <c r="AN93" s="80">
        <f>IF($F$6="bullet",IF(AN$30=($A93+$F$7*4-1),AN$31,0),IF($F$6="amortizing",IF($F$8=0,IF(AND(AN$30&gt;=$A93,AN$30&lt;($A93+$F$7*4)),AN$31/($F$7*4),0),IF(AND(AN$30&gt;=($A93+$F$8*4),AN$30&lt;($A93+$F$7*4)),AN$31/(($F$7-$F$8)*4),0)),0))</f>
        <v>0</v>
      </c>
      <c r="AO93" s="80">
        <f>IF($F$6="bullet",IF(AO$30=($A93+$F$7*4-1),AO$31,0),IF($F$6="amortizing",IF($F$8=0,IF(AND(AO$30&gt;=$A93,AO$30&lt;($A93+$F$7*4)),AO$31/($F$7*4),0),IF(AND(AO$30&gt;=($A93+$F$8*4),AO$30&lt;($A93+$F$7*4)),AO$31/(($F$7-$F$8)*4),0)),0))</f>
        <v>0</v>
      </c>
      <c r="AR93" s="78">
        <v>19</v>
      </c>
      <c r="AS93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3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3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3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3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3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3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3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3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3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3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3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3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3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3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3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3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3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3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3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3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3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3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3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3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3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3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3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3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3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3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3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3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3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3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3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3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3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3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3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4" spans="1:84" x14ac:dyDescent="0.2">
      <c r="A94" s="78">
        <v>20</v>
      </c>
      <c r="B94" s="80">
        <f>IF($F$6="bullet",IF(B$30=($A94+$F$7*4-1),B$31,0),IF($F$6="amortizing",IF($F$8=0,IF(AND(B$30&gt;=$A94,B$30&lt;($A94+$F$7*4)),B$31/($F$7*4),0),IF(AND(B$30&gt;=($A94+$F$8*4),B$30&lt;($A94+$F$7*4)),B$31/(($F$7-$F$8)*4),0)),0))</f>
        <v>0</v>
      </c>
      <c r="C94" s="80">
        <f>IF($F$6="bullet",IF(C$30=($A94+$F$7*4-1),C$31,0),IF($F$6="amortizing",IF($F$8=0,IF(AND(C$30&gt;=$A94,C$30&lt;($A94+$F$7*4)),C$31/($F$7*4),0),IF(AND(C$30&gt;=($A94+$F$8*4),C$30&lt;($A94+$F$7*4)),C$31/(($F$7-$F$8)*4),0)),0))</f>
        <v>0</v>
      </c>
      <c r="D94" s="80">
        <f>IF($F$6="bullet",IF(D$30=($A94+$F$7*4-1),D$31,0),IF($F$6="amortizing",IF($F$8=0,IF(AND(D$30&gt;=$A94,D$30&lt;($A94+$F$7*4)),D$31/($F$7*4),0),IF(AND(D$30&gt;=($A94+$F$8*4),D$30&lt;($A94+$F$7*4)),D$31/(($F$7-$F$8)*4),0)),0))</f>
        <v>0</v>
      </c>
      <c r="E94" s="80">
        <f>IF($F$6="bullet",IF(E$30=($A94+$F$7*4-1),E$31,0),IF($F$6="amortizing",IF($F$8=0,IF(AND(E$30&gt;=$A94,E$30&lt;($A94+$F$7*4)),E$31/($F$7*4),0),IF(AND(E$30&gt;=($A94+$F$8*4),E$30&lt;($A94+$F$7*4)),E$31/(($F$7-$F$8)*4),0)),0))</f>
        <v>0</v>
      </c>
      <c r="F94" s="80">
        <f>IF($F$6="bullet",IF(F$30=($A94+$F$7*4-1),F$31,0),IF($F$6="amortizing",IF($F$8=0,IF(AND(F$30&gt;=$A94,F$30&lt;($A94+$F$7*4)),F$31/($F$7*4),0),IF(AND(F$30&gt;=($A94+$F$8*4),F$30&lt;($A94+$F$7*4)),F$31/(($F$7-$F$8)*4),0)),0))</f>
        <v>0</v>
      </c>
      <c r="G94" s="80">
        <f>IF($F$6="bullet",IF(G$30=($A94+$F$7*4-1),G$31,0),IF($F$6="amortizing",IF($F$8=0,IF(AND(G$30&gt;=$A94,G$30&lt;($A94+$F$7*4)),G$31/($F$7*4),0),IF(AND(G$30&gt;=($A94+$F$8*4),G$30&lt;($A94+$F$7*4)),G$31/(($F$7-$F$8)*4),0)),0))</f>
        <v>0</v>
      </c>
      <c r="H94" s="80">
        <f>IF($F$6="bullet",IF(H$30=($A94+$F$7*4-1),H$31,0),IF($F$6="amortizing",IF($F$8=0,IF(AND(H$30&gt;=$A94,H$30&lt;($A94+$F$7*4)),H$31/($F$7*4),0),IF(AND(H$30&gt;=($A94+$F$8*4),H$30&lt;($A94+$F$7*4)),H$31/(($F$7-$F$8)*4),0)),0))</f>
        <v>0</v>
      </c>
      <c r="I94" s="80">
        <f>IF($F$6="bullet",IF(I$30=($A94+$F$7*4-1),I$31,0),IF($F$6="amortizing",IF($F$8=0,IF(AND(I$30&gt;=$A94,I$30&lt;($A94+$F$7*4)),I$31/($F$7*4),0),IF(AND(I$30&gt;=($A94+$F$8*4),I$30&lt;($A94+$F$7*4)),I$31/(($F$7-$F$8)*4),0)),0))</f>
        <v>0</v>
      </c>
      <c r="J94" s="80">
        <f>IF($F$6="bullet",IF(J$30=($A94+$F$7*4-1),J$31,0),IF($F$6="amortizing",IF($F$8=0,IF(AND(J$30&gt;=$A94,J$30&lt;($A94+$F$7*4)),J$31/($F$7*4),0),IF(AND(J$30&gt;=($A94+$F$8*4),J$30&lt;($A94+$F$7*4)),J$31/(($F$7-$F$8)*4),0)),0))</f>
        <v>0</v>
      </c>
      <c r="K94" s="80">
        <f>IF($F$6="bullet",IF(K$30=($A94+$F$7*4-1),K$31,0),IF($F$6="amortizing",IF($F$8=0,IF(AND(K$30&gt;=$A94,K$30&lt;($A94+$F$7*4)),K$31/($F$7*4),0),IF(AND(K$30&gt;=($A94+$F$8*4),K$30&lt;($A94+$F$7*4)),K$31/(($F$7-$F$8)*4),0)),0))</f>
        <v>0</v>
      </c>
      <c r="L94" s="80">
        <f>IF($F$6="bullet",IF(L$30=($A94+$F$7*4-1),L$31,0),IF($F$6="amortizing",IF($F$8=0,IF(AND(L$30&gt;=$A94,L$30&lt;($A94+$F$7*4)),L$31/($F$7*4),0),IF(AND(L$30&gt;=($A94+$F$8*4),L$30&lt;($A94+$F$7*4)),L$31/(($F$7-$F$8)*4),0)),0))</f>
        <v>0</v>
      </c>
      <c r="M94" s="80">
        <f>IF($F$6="bullet",IF(M$30=($A94+$F$7*4-1),M$31,0),IF($F$6="amortizing",IF($F$8=0,IF(AND(M$30&gt;=$A94,M$30&lt;($A94+$F$7*4)),M$31/($F$7*4),0),IF(AND(M$30&gt;=($A94+$F$8*4),M$30&lt;($A94+$F$7*4)),M$31/(($F$7-$F$8)*4),0)),0))</f>
        <v>0</v>
      </c>
      <c r="N94" s="80">
        <f>IF($F$6="bullet",IF(N$30=($A94+$F$7*4-1),N$31,0),IF($F$6="amortizing",IF($F$8=0,IF(AND(N$30&gt;=$A94,N$30&lt;($A94+$F$7*4)),N$31/($F$7*4),0),IF(AND(N$30&gt;=($A94+$F$8*4),N$30&lt;($A94+$F$7*4)),N$31/(($F$7-$F$8)*4),0)),0))</f>
        <v>0</v>
      </c>
      <c r="O94" s="80">
        <f>IF($F$6="bullet",IF(O$30=($A94+$F$7*4-1),O$31,0),IF($F$6="amortizing",IF($F$8=0,IF(AND(O$30&gt;=$A94,O$30&lt;($A94+$F$7*4)),O$31/($F$7*4),0),IF(AND(O$30&gt;=($A94+$F$8*4),O$30&lt;($A94+$F$7*4)),O$31/(($F$7-$F$8)*4),0)),0))</f>
        <v>0</v>
      </c>
      <c r="P94" s="80">
        <f>IF($F$6="bullet",IF(P$30=($A94+$F$7*4-1),P$31,0),IF($F$6="amortizing",IF($F$8=0,IF(AND(P$30&gt;=$A94,P$30&lt;($A94+$F$7*4)),P$31/($F$7*4),0),IF(AND(P$30&gt;=($A94+$F$8*4),P$30&lt;($A94+$F$7*4)),P$31/(($F$7-$F$8)*4),0)),0))</f>
        <v>0</v>
      </c>
      <c r="Q94" s="80">
        <f>IF($F$6="bullet",IF(Q$30=($A94+$F$7*4-1),Q$31,0),IF($F$6="amortizing",IF($F$8=0,IF(AND(Q$30&gt;=$A94,Q$30&lt;($A94+$F$7*4)),Q$31/($F$7*4),0),IF(AND(Q$30&gt;=($A94+$F$8*4),Q$30&lt;($A94+$F$7*4)),Q$31/(($F$7-$F$8)*4),0)),0))</f>
        <v>0</v>
      </c>
      <c r="R94" s="80">
        <f>IF($F$6="bullet",IF(R$30=($A94+$F$7*4-1),R$31,0),IF($F$6="amortizing",IF($F$8=0,IF(AND(R$30&gt;=$A94,R$30&lt;($A94+$F$7*4)),R$31/($F$7*4),0),IF(AND(R$30&gt;=($A94+$F$8*4),R$30&lt;($A94+$F$7*4)),R$31/(($F$7-$F$8)*4),0)),0))</f>
        <v>0</v>
      </c>
      <c r="S94" s="80">
        <f>IF($F$6="bullet",IF(S$30=($A94+$F$7*4-1),S$31,0),IF($F$6="amortizing",IF($F$8=0,IF(AND(S$30&gt;=$A94,S$30&lt;($A94+$F$7*4)),S$31/($F$7*4),0),IF(AND(S$30&gt;=($A94+$F$8*4),S$30&lt;($A94+$F$7*4)),S$31/(($F$7-$F$8)*4),0)),0))</f>
        <v>0</v>
      </c>
      <c r="T94" s="80">
        <f>IF($F$6="bullet",IF(T$30=($A94+$F$7*4-1),T$31,0),IF($F$6="amortizing",IF($F$8=0,IF(AND(T$30&gt;=$A94,T$30&lt;($A94+$F$7*4)),T$31/($F$7*4),0),IF(AND(T$30&gt;=($A94+$F$8*4),T$30&lt;($A94+$F$7*4)),T$31/(($F$7-$F$8)*4),0)),0))</f>
        <v>0</v>
      </c>
      <c r="U94" s="80">
        <f>IF($F$6="bullet",IF(U$30=($A94+$F$7*4-1),U$31,0),IF($F$6="amortizing",IF($F$8=0,IF(AND(U$30&gt;=$A94,U$30&lt;($A94+$F$7*4)),U$31/($F$7*4),0),IF(AND(U$30&gt;=($A94+$F$8*4),U$30&lt;($A94+$F$7*4)),U$31/(($F$7-$F$8)*4),0)),0))</f>
        <v>0</v>
      </c>
      <c r="V94" s="80">
        <f>IF($F$6="bullet",IF(V$30=($A94+$F$7*4-1),V$31,0),IF($F$6="amortizing",IF($F$8=0,IF(AND(V$30&gt;=$A94,V$30&lt;($A94+$F$7*4)),V$31/($F$7*4),0),IF(AND(V$30&gt;=($A94+$F$8*4),V$30&lt;($A94+$F$7*4)),V$31/(($F$7-$F$8)*4),0)),0))</f>
        <v>0</v>
      </c>
      <c r="W94" s="80">
        <f>IF($F$6="bullet",IF(W$30=($A94+$F$7*4-1),W$31,0),IF($F$6="amortizing",IF($F$8=0,IF(AND(W$30&gt;=$A94,W$30&lt;($A94+$F$7*4)),W$31/($F$7*4),0),IF(AND(W$30&gt;=($A94+$F$8*4),W$30&lt;($A94+$F$7*4)),W$31/(($F$7-$F$8)*4),0)),0))</f>
        <v>0</v>
      </c>
      <c r="X94" s="80">
        <f>IF($F$6="bullet",IF(X$30=($A94+$F$7*4-1),X$31,0),IF($F$6="amortizing",IF($F$8=0,IF(AND(X$30&gt;=$A94,X$30&lt;($A94+$F$7*4)),X$31/($F$7*4),0),IF(AND(X$30&gt;=($A94+$F$8*4),X$30&lt;($A94+$F$7*4)),X$31/(($F$7-$F$8)*4),0)),0))</f>
        <v>0</v>
      </c>
      <c r="Y94" s="80">
        <f>IF($F$6="bullet",IF(Y$30=($A94+$F$7*4-1),Y$31,0),IF($F$6="amortizing",IF($F$8=0,IF(AND(Y$30&gt;=$A94,Y$30&lt;($A94+$F$7*4)),Y$31/($F$7*4),0),IF(AND(Y$30&gt;=($A94+$F$8*4),Y$30&lt;($A94+$F$7*4)),Y$31/(($F$7-$F$8)*4),0)),0))</f>
        <v>0</v>
      </c>
      <c r="Z94" s="80">
        <f>IF($F$6="bullet",IF(Z$30=($A94+$F$7*4-1),Z$31,0),IF($F$6="amortizing",IF($F$8=0,IF(AND(Z$30&gt;=$A94,Z$30&lt;($A94+$F$7*4)),Z$31/($F$7*4),0),IF(AND(Z$30&gt;=($A94+$F$8*4),Z$30&lt;($A94+$F$7*4)),Z$31/(($F$7-$F$8)*4),0)),0))</f>
        <v>0</v>
      </c>
      <c r="AA94" s="80">
        <f>IF($F$6="bullet",IF(AA$30=($A94+$F$7*4-1),AA$31,0),IF($F$6="amortizing",IF($F$8=0,IF(AND(AA$30&gt;=$A94,AA$30&lt;($A94+$F$7*4)),AA$31/($F$7*4),0),IF(AND(AA$30&gt;=($A94+$F$8*4),AA$30&lt;($A94+$F$7*4)),AA$31/(($F$7-$F$8)*4),0)),0))</f>
        <v>0</v>
      </c>
      <c r="AB94" s="80">
        <f>IF($F$6="bullet",IF(AB$30=($A94+$F$7*4-1),AB$31,0),IF($F$6="amortizing",IF($F$8=0,IF(AND(AB$30&gt;=$A94,AB$30&lt;($A94+$F$7*4)),AB$31/($F$7*4),0),IF(AND(AB$30&gt;=($A94+$F$8*4),AB$30&lt;($A94+$F$7*4)),AB$31/(($F$7-$F$8)*4),0)),0))</f>
        <v>0</v>
      </c>
      <c r="AC94" s="80">
        <f>IF($F$6="bullet",IF(AC$30=($A94+$F$7*4-1),AC$31,0),IF($F$6="amortizing",IF($F$8=0,IF(AND(AC$30&gt;=$A94,AC$30&lt;($A94+$F$7*4)),AC$31/($F$7*4),0),IF(AND(AC$30&gt;=($A94+$F$8*4),AC$30&lt;($A94+$F$7*4)),AC$31/(($F$7-$F$8)*4),0)),0))</f>
        <v>0</v>
      </c>
      <c r="AD94" s="80">
        <f>IF($F$6="bullet",IF(AD$30=($A94+$F$7*4-1),AD$31,0),IF($F$6="amortizing",IF($F$8=0,IF(AND(AD$30&gt;=$A94,AD$30&lt;($A94+$F$7*4)),AD$31/($F$7*4),0),IF(AND(AD$30&gt;=($A94+$F$8*4),AD$30&lt;($A94+$F$7*4)),AD$31/(($F$7-$F$8)*4),0)),0))</f>
        <v>0</v>
      </c>
      <c r="AE94" s="80">
        <f>IF($F$6="bullet",IF(AE$30=($A94+$F$7*4-1),AE$31,0),IF($F$6="amortizing",IF($F$8=0,IF(AND(AE$30&gt;=$A94,AE$30&lt;($A94+$F$7*4)),AE$31/($F$7*4),0),IF(AND(AE$30&gt;=($A94+$F$8*4),AE$30&lt;($A94+$F$7*4)),AE$31/(($F$7-$F$8)*4),0)),0))</f>
        <v>0</v>
      </c>
      <c r="AF94" s="80">
        <f>IF($F$6="bullet",IF(AF$30=($A94+$F$7*4-1),AF$31,0),IF($F$6="amortizing",IF($F$8=0,IF(AND(AF$30&gt;=$A94,AF$30&lt;($A94+$F$7*4)),AF$31/($F$7*4),0),IF(AND(AF$30&gt;=($A94+$F$8*4),AF$30&lt;($A94+$F$7*4)),AF$31/(($F$7-$F$8)*4),0)),0))</f>
        <v>0</v>
      </c>
      <c r="AG94" s="80">
        <f>IF($F$6="bullet",IF(AG$30=($A94+$F$7*4-1),AG$31,0),IF($F$6="amortizing",IF($F$8=0,IF(AND(AG$30&gt;=$A94,AG$30&lt;($A94+$F$7*4)),AG$31/($F$7*4),0),IF(AND(AG$30&gt;=($A94+$F$8*4),AG$30&lt;($A94+$F$7*4)),AG$31/(($F$7-$F$8)*4),0)),0))</f>
        <v>0</v>
      </c>
      <c r="AH94" s="80">
        <f>IF($F$6="bullet",IF(AH$30=($A94+$F$7*4-1),AH$31,0),IF($F$6="amortizing",IF($F$8=0,IF(AND(AH$30&gt;=$A94,AH$30&lt;($A94+$F$7*4)),AH$31/($F$7*4),0),IF(AND(AH$30&gt;=($A94+$F$8*4),AH$30&lt;($A94+$F$7*4)),AH$31/(($F$7-$F$8)*4),0)),0))</f>
        <v>0</v>
      </c>
      <c r="AI94" s="80">
        <f>IF($F$6="bullet",IF(AI$30=($A94+$F$7*4-1),AI$31,0),IF($F$6="amortizing",IF($F$8=0,IF(AND(AI$30&gt;=$A94,AI$30&lt;($A94+$F$7*4)),AI$31/($F$7*4),0),IF(AND(AI$30&gt;=($A94+$F$8*4),AI$30&lt;($A94+$F$7*4)),AI$31/(($F$7-$F$8)*4),0)),0))</f>
        <v>0</v>
      </c>
      <c r="AJ94" s="80">
        <f>IF($F$6="bullet",IF(AJ$30=($A94+$F$7*4-1),AJ$31,0),IF($F$6="amortizing",IF($F$8=0,IF(AND(AJ$30&gt;=$A94,AJ$30&lt;($A94+$F$7*4)),AJ$31/($F$7*4),0),IF(AND(AJ$30&gt;=($A94+$F$8*4),AJ$30&lt;($A94+$F$7*4)),AJ$31/(($F$7-$F$8)*4),0)),0))</f>
        <v>0</v>
      </c>
      <c r="AK94" s="80">
        <f>IF($F$6="bullet",IF(AK$30=($A94+$F$7*4-1),AK$31,0),IF($F$6="amortizing",IF($F$8=0,IF(AND(AK$30&gt;=$A94,AK$30&lt;($A94+$F$7*4)),AK$31/($F$7*4),0),IF(AND(AK$30&gt;=($A94+$F$8*4),AK$30&lt;($A94+$F$7*4)),AK$31/(($F$7-$F$8)*4),0)),0))</f>
        <v>0</v>
      </c>
      <c r="AL94" s="80">
        <f>IF($F$6="bullet",IF(AL$30=($A94+$F$7*4-1),AL$31,0),IF($F$6="amortizing",IF($F$8=0,IF(AND(AL$30&gt;=$A94,AL$30&lt;($A94+$F$7*4)),AL$31/($F$7*4),0),IF(AND(AL$30&gt;=($A94+$F$8*4),AL$30&lt;($A94+$F$7*4)),AL$31/(($F$7-$F$8)*4),0)),0))</f>
        <v>0</v>
      </c>
      <c r="AM94" s="80">
        <f>IF($F$6="bullet",IF(AM$30=($A94+$F$7*4-1),AM$31,0),IF($F$6="amortizing",IF($F$8=0,IF(AND(AM$30&gt;=$A94,AM$30&lt;($A94+$F$7*4)),AM$31/($F$7*4),0),IF(AND(AM$30&gt;=($A94+$F$8*4),AM$30&lt;($A94+$F$7*4)),AM$31/(($F$7-$F$8)*4),0)),0))</f>
        <v>0</v>
      </c>
      <c r="AN94" s="80">
        <f>IF($F$6="bullet",IF(AN$30=($A94+$F$7*4-1),AN$31,0),IF($F$6="amortizing",IF($F$8=0,IF(AND(AN$30&gt;=$A94,AN$30&lt;($A94+$F$7*4)),AN$31/($F$7*4),0),IF(AND(AN$30&gt;=($A94+$F$8*4),AN$30&lt;($A94+$F$7*4)),AN$31/(($F$7-$F$8)*4),0)),0))</f>
        <v>0</v>
      </c>
      <c r="AO94" s="80">
        <f>IF($F$6="bullet",IF(AO$30=($A94+$F$7*4-1),AO$31,0),IF($F$6="amortizing",IF($F$8=0,IF(AND(AO$30&gt;=$A94,AO$30&lt;($A94+$F$7*4)),AO$31/($F$7*4),0),IF(AND(AO$30&gt;=($A94+$F$8*4),AO$30&lt;($A94+$F$7*4)),AO$31/(($F$7-$F$8)*4),0)),0))</f>
        <v>0</v>
      </c>
      <c r="AR94" s="78">
        <v>20</v>
      </c>
      <c r="AS94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4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4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4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4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4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4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4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4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4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4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4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4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4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4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4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4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4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4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4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4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4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4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4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4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4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4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4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4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4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4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4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4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4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4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4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4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4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4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4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5" spans="1:84" x14ac:dyDescent="0.2">
      <c r="A95" s="78">
        <v>21</v>
      </c>
      <c r="B95" s="80">
        <f>IF($F$6="bullet",IF(B$30=($A95+$F$7*4-1),B$31,0),IF($F$6="amortizing",IF($F$8=0,IF(AND(B$30&gt;=$A95,B$30&lt;($A95+$F$7*4)),B$31/($F$7*4),0),IF(AND(B$30&gt;=($A95+$F$8*4),B$30&lt;($A95+$F$7*4)),B$31/(($F$7-$F$8)*4),0)),0))</f>
        <v>0</v>
      </c>
      <c r="C95" s="80">
        <f>IF($F$6="bullet",IF(C$30=($A95+$F$7*4-1),C$31,0),IF($F$6="amortizing",IF($F$8=0,IF(AND(C$30&gt;=$A95,C$30&lt;($A95+$F$7*4)),C$31/($F$7*4),0),IF(AND(C$30&gt;=($A95+$F$8*4),C$30&lt;($A95+$F$7*4)),C$31/(($F$7-$F$8)*4),0)),0))</f>
        <v>0</v>
      </c>
      <c r="D95" s="80">
        <f>IF($F$6="bullet",IF(D$30=($A95+$F$7*4-1),D$31,0),IF($F$6="amortizing",IF($F$8=0,IF(AND(D$30&gt;=$A95,D$30&lt;($A95+$F$7*4)),D$31/($F$7*4),0),IF(AND(D$30&gt;=($A95+$F$8*4),D$30&lt;($A95+$F$7*4)),D$31/(($F$7-$F$8)*4),0)),0))</f>
        <v>0</v>
      </c>
      <c r="E95" s="80">
        <f>IF($F$6="bullet",IF(E$30=($A95+$F$7*4-1),E$31,0),IF($F$6="amortizing",IF($F$8=0,IF(AND(E$30&gt;=$A95,E$30&lt;($A95+$F$7*4)),E$31/($F$7*4),0),IF(AND(E$30&gt;=($A95+$F$8*4),E$30&lt;($A95+$F$7*4)),E$31/(($F$7-$F$8)*4),0)),0))</f>
        <v>0</v>
      </c>
      <c r="F95" s="80">
        <f>IF($F$6="bullet",IF(F$30=($A95+$F$7*4-1),F$31,0),IF($F$6="amortizing",IF($F$8=0,IF(AND(F$30&gt;=$A95,F$30&lt;($A95+$F$7*4)),F$31/($F$7*4),0),IF(AND(F$30&gt;=($A95+$F$8*4),F$30&lt;($A95+$F$7*4)),F$31/(($F$7-$F$8)*4),0)),0))</f>
        <v>0</v>
      </c>
      <c r="G95" s="80">
        <f>IF($F$6="bullet",IF(G$30=($A95+$F$7*4-1),G$31,0),IF($F$6="amortizing",IF($F$8=0,IF(AND(G$30&gt;=$A95,G$30&lt;($A95+$F$7*4)),G$31/($F$7*4),0),IF(AND(G$30&gt;=($A95+$F$8*4),G$30&lt;($A95+$F$7*4)),G$31/(($F$7-$F$8)*4),0)),0))</f>
        <v>0</v>
      </c>
      <c r="H95" s="80">
        <f>IF($F$6="bullet",IF(H$30=($A95+$F$7*4-1),H$31,0),IF($F$6="amortizing",IF($F$8=0,IF(AND(H$30&gt;=$A95,H$30&lt;($A95+$F$7*4)),H$31/($F$7*4),0),IF(AND(H$30&gt;=($A95+$F$8*4),H$30&lt;($A95+$F$7*4)),H$31/(($F$7-$F$8)*4),0)),0))</f>
        <v>0</v>
      </c>
      <c r="I95" s="80">
        <f>IF($F$6="bullet",IF(I$30=($A95+$F$7*4-1),I$31,0),IF($F$6="amortizing",IF($F$8=0,IF(AND(I$30&gt;=$A95,I$30&lt;($A95+$F$7*4)),I$31/($F$7*4),0),IF(AND(I$30&gt;=($A95+$F$8*4),I$30&lt;($A95+$F$7*4)),I$31/(($F$7-$F$8)*4),0)),0))</f>
        <v>0</v>
      </c>
      <c r="J95" s="80">
        <f>IF($F$6="bullet",IF(J$30=($A95+$F$7*4-1),J$31,0),IF($F$6="amortizing",IF($F$8=0,IF(AND(J$30&gt;=$A95,J$30&lt;($A95+$F$7*4)),J$31/($F$7*4),0),IF(AND(J$30&gt;=($A95+$F$8*4),J$30&lt;($A95+$F$7*4)),J$31/(($F$7-$F$8)*4),0)),0))</f>
        <v>0</v>
      </c>
      <c r="K95" s="80">
        <f>IF($F$6="bullet",IF(K$30=($A95+$F$7*4-1),K$31,0),IF($F$6="amortizing",IF($F$8=0,IF(AND(K$30&gt;=$A95,K$30&lt;($A95+$F$7*4)),K$31/($F$7*4),0),IF(AND(K$30&gt;=($A95+$F$8*4),K$30&lt;($A95+$F$7*4)),K$31/(($F$7-$F$8)*4),0)),0))</f>
        <v>0</v>
      </c>
      <c r="L95" s="80">
        <f>IF($F$6="bullet",IF(L$30=($A95+$F$7*4-1),L$31,0),IF($F$6="amortizing",IF($F$8=0,IF(AND(L$30&gt;=$A95,L$30&lt;($A95+$F$7*4)),L$31/($F$7*4),0),IF(AND(L$30&gt;=($A95+$F$8*4),L$30&lt;($A95+$F$7*4)),L$31/(($F$7-$F$8)*4),0)),0))</f>
        <v>0</v>
      </c>
      <c r="M95" s="80">
        <f>IF($F$6="bullet",IF(M$30=($A95+$F$7*4-1),M$31,0),IF($F$6="amortizing",IF($F$8=0,IF(AND(M$30&gt;=$A95,M$30&lt;($A95+$F$7*4)),M$31/($F$7*4),0),IF(AND(M$30&gt;=($A95+$F$8*4),M$30&lt;($A95+$F$7*4)),M$31/(($F$7-$F$8)*4),0)),0))</f>
        <v>0</v>
      </c>
      <c r="N95" s="80">
        <f>IF($F$6="bullet",IF(N$30=($A95+$F$7*4-1),N$31,0),IF($F$6="amortizing",IF($F$8=0,IF(AND(N$30&gt;=$A95,N$30&lt;($A95+$F$7*4)),N$31/($F$7*4),0),IF(AND(N$30&gt;=($A95+$F$8*4),N$30&lt;($A95+$F$7*4)),N$31/(($F$7-$F$8)*4),0)),0))</f>
        <v>0</v>
      </c>
      <c r="O95" s="80">
        <f>IF($F$6="bullet",IF(O$30=($A95+$F$7*4-1),O$31,0),IF($F$6="amortizing",IF($F$8=0,IF(AND(O$30&gt;=$A95,O$30&lt;($A95+$F$7*4)),O$31/($F$7*4),0),IF(AND(O$30&gt;=($A95+$F$8*4),O$30&lt;($A95+$F$7*4)),O$31/(($F$7-$F$8)*4),0)),0))</f>
        <v>0</v>
      </c>
      <c r="P95" s="80">
        <f>IF($F$6="bullet",IF(P$30=($A95+$F$7*4-1),P$31,0),IF($F$6="amortizing",IF($F$8=0,IF(AND(P$30&gt;=$A95,P$30&lt;($A95+$F$7*4)),P$31/($F$7*4),0),IF(AND(P$30&gt;=($A95+$F$8*4),P$30&lt;($A95+$F$7*4)),P$31/(($F$7-$F$8)*4),0)),0))</f>
        <v>0</v>
      </c>
      <c r="Q95" s="80">
        <f>IF($F$6="bullet",IF(Q$30=($A95+$F$7*4-1),Q$31,0),IF($F$6="amortizing",IF($F$8=0,IF(AND(Q$30&gt;=$A95,Q$30&lt;($A95+$F$7*4)),Q$31/($F$7*4),0),IF(AND(Q$30&gt;=($A95+$F$8*4),Q$30&lt;($A95+$F$7*4)),Q$31/(($F$7-$F$8)*4),0)),0))</f>
        <v>0</v>
      </c>
      <c r="R95" s="80">
        <f>IF($F$6="bullet",IF(R$30=($A95+$F$7*4-1),R$31,0),IF($F$6="amortizing",IF($F$8=0,IF(AND(R$30&gt;=$A95,R$30&lt;($A95+$F$7*4)),R$31/($F$7*4),0),IF(AND(R$30&gt;=($A95+$F$8*4),R$30&lt;($A95+$F$7*4)),R$31/(($F$7-$F$8)*4),0)),0))</f>
        <v>0</v>
      </c>
      <c r="S95" s="80">
        <f>IF($F$6="bullet",IF(S$30=($A95+$F$7*4-1),S$31,0),IF($F$6="amortizing",IF($F$8=0,IF(AND(S$30&gt;=$A95,S$30&lt;($A95+$F$7*4)),S$31/($F$7*4),0),IF(AND(S$30&gt;=($A95+$F$8*4),S$30&lt;($A95+$F$7*4)),S$31/(($F$7-$F$8)*4),0)),0))</f>
        <v>0</v>
      </c>
      <c r="T95" s="80">
        <f>IF($F$6="bullet",IF(T$30=($A95+$F$7*4-1),T$31,0),IF($F$6="amortizing",IF($F$8=0,IF(AND(T$30&gt;=$A95,T$30&lt;($A95+$F$7*4)),T$31/($F$7*4),0),IF(AND(T$30&gt;=($A95+$F$8*4),T$30&lt;($A95+$F$7*4)),T$31/(($F$7-$F$8)*4),0)),0))</f>
        <v>0</v>
      </c>
      <c r="U95" s="80">
        <f>IF($F$6="bullet",IF(U$30=($A95+$F$7*4-1),U$31,0),IF($F$6="amortizing",IF($F$8=0,IF(AND(U$30&gt;=$A95,U$30&lt;($A95+$F$7*4)),U$31/($F$7*4),0),IF(AND(U$30&gt;=($A95+$F$8*4),U$30&lt;($A95+$F$7*4)),U$31/(($F$7-$F$8)*4),0)),0))</f>
        <v>0</v>
      </c>
      <c r="V95" s="80">
        <f>IF($F$6="bullet",IF(V$30=($A95+$F$7*4-1),V$31,0),IF($F$6="amortizing",IF($F$8=0,IF(AND(V$30&gt;=$A95,V$30&lt;($A95+$F$7*4)),V$31/($F$7*4),0),IF(AND(V$30&gt;=($A95+$F$8*4),V$30&lt;($A95+$F$7*4)),V$31/(($F$7-$F$8)*4),0)),0))</f>
        <v>0</v>
      </c>
      <c r="W95" s="80">
        <f>IF($F$6="bullet",IF(W$30=($A95+$F$7*4-1),W$31,0),IF($F$6="amortizing",IF($F$8=0,IF(AND(W$30&gt;=$A95,W$30&lt;($A95+$F$7*4)),W$31/($F$7*4),0),IF(AND(W$30&gt;=($A95+$F$8*4),W$30&lt;($A95+$F$7*4)),W$31/(($F$7-$F$8)*4),0)),0))</f>
        <v>0</v>
      </c>
      <c r="X95" s="80">
        <f>IF($F$6="bullet",IF(X$30=($A95+$F$7*4-1),X$31,0),IF($F$6="amortizing",IF($F$8=0,IF(AND(X$30&gt;=$A95,X$30&lt;($A95+$F$7*4)),X$31/($F$7*4),0),IF(AND(X$30&gt;=($A95+$F$8*4),X$30&lt;($A95+$F$7*4)),X$31/(($F$7-$F$8)*4),0)),0))</f>
        <v>0</v>
      </c>
      <c r="Y95" s="80">
        <f>IF($F$6="bullet",IF(Y$30=($A95+$F$7*4-1),Y$31,0),IF($F$6="amortizing",IF($F$8=0,IF(AND(Y$30&gt;=$A95,Y$30&lt;($A95+$F$7*4)),Y$31/($F$7*4),0),IF(AND(Y$30&gt;=($A95+$F$8*4),Y$30&lt;($A95+$F$7*4)),Y$31/(($F$7-$F$8)*4),0)),0))</f>
        <v>0</v>
      </c>
      <c r="Z95" s="80">
        <f>IF($F$6="bullet",IF(Z$30=($A95+$F$7*4-1),Z$31,0),IF($F$6="amortizing",IF($F$8=0,IF(AND(Z$30&gt;=$A95,Z$30&lt;($A95+$F$7*4)),Z$31/($F$7*4),0),IF(AND(Z$30&gt;=($A95+$F$8*4),Z$30&lt;($A95+$F$7*4)),Z$31/(($F$7-$F$8)*4),0)),0))</f>
        <v>0</v>
      </c>
      <c r="AA95" s="80">
        <f>IF($F$6="bullet",IF(AA$30=($A95+$F$7*4-1),AA$31,0),IF($F$6="amortizing",IF($F$8=0,IF(AND(AA$30&gt;=$A95,AA$30&lt;($A95+$F$7*4)),AA$31/($F$7*4),0),IF(AND(AA$30&gt;=($A95+$F$8*4),AA$30&lt;($A95+$F$7*4)),AA$31/(($F$7-$F$8)*4),0)),0))</f>
        <v>0</v>
      </c>
      <c r="AB95" s="80">
        <f>IF($F$6="bullet",IF(AB$30=($A95+$F$7*4-1),AB$31,0),IF($F$6="amortizing",IF($F$8=0,IF(AND(AB$30&gt;=$A95,AB$30&lt;($A95+$F$7*4)),AB$31/($F$7*4),0),IF(AND(AB$30&gt;=($A95+$F$8*4),AB$30&lt;($A95+$F$7*4)),AB$31/(($F$7-$F$8)*4),0)),0))</f>
        <v>0</v>
      </c>
      <c r="AC95" s="80">
        <f>IF($F$6="bullet",IF(AC$30=($A95+$F$7*4-1),AC$31,0),IF($F$6="amortizing",IF($F$8=0,IF(AND(AC$30&gt;=$A95,AC$30&lt;($A95+$F$7*4)),AC$31/($F$7*4),0),IF(AND(AC$30&gt;=($A95+$F$8*4),AC$30&lt;($A95+$F$7*4)),AC$31/(($F$7-$F$8)*4),0)),0))</f>
        <v>0</v>
      </c>
      <c r="AD95" s="80">
        <f>IF($F$6="bullet",IF(AD$30=($A95+$F$7*4-1),AD$31,0),IF($F$6="amortizing",IF($F$8=0,IF(AND(AD$30&gt;=$A95,AD$30&lt;($A95+$F$7*4)),AD$31/($F$7*4),0),IF(AND(AD$30&gt;=($A95+$F$8*4),AD$30&lt;($A95+$F$7*4)),AD$31/(($F$7-$F$8)*4),0)),0))</f>
        <v>0</v>
      </c>
      <c r="AE95" s="80">
        <f>IF($F$6="bullet",IF(AE$30=($A95+$F$7*4-1),AE$31,0),IF($F$6="amortizing",IF($F$8=0,IF(AND(AE$30&gt;=$A95,AE$30&lt;($A95+$F$7*4)),AE$31/($F$7*4),0),IF(AND(AE$30&gt;=($A95+$F$8*4),AE$30&lt;($A95+$F$7*4)),AE$31/(($F$7-$F$8)*4),0)),0))</f>
        <v>0</v>
      </c>
      <c r="AF95" s="80">
        <f>IF($F$6="bullet",IF(AF$30=($A95+$F$7*4-1),AF$31,0),IF($F$6="amortizing",IF($F$8=0,IF(AND(AF$30&gt;=$A95,AF$30&lt;($A95+$F$7*4)),AF$31/($F$7*4),0),IF(AND(AF$30&gt;=($A95+$F$8*4),AF$30&lt;($A95+$F$7*4)),AF$31/(($F$7-$F$8)*4),0)),0))</f>
        <v>0</v>
      </c>
      <c r="AG95" s="80">
        <f>IF($F$6="bullet",IF(AG$30=($A95+$F$7*4-1),AG$31,0),IF($F$6="amortizing",IF($F$8=0,IF(AND(AG$30&gt;=$A95,AG$30&lt;($A95+$F$7*4)),AG$31/($F$7*4),0),IF(AND(AG$30&gt;=($A95+$F$8*4),AG$30&lt;($A95+$F$7*4)),AG$31/(($F$7-$F$8)*4),0)),0))</f>
        <v>0</v>
      </c>
      <c r="AH95" s="80">
        <f>IF($F$6="bullet",IF(AH$30=($A95+$F$7*4-1),AH$31,0),IF($F$6="amortizing",IF($F$8=0,IF(AND(AH$30&gt;=$A95,AH$30&lt;($A95+$F$7*4)),AH$31/($F$7*4),0),IF(AND(AH$30&gt;=($A95+$F$8*4),AH$30&lt;($A95+$F$7*4)),AH$31/(($F$7-$F$8)*4),0)),0))</f>
        <v>0</v>
      </c>
      <c r="AI95" s="80">
        <f>IF($F$6="bullet",IF(AI$30=($A95+$F$7*4-1),AI$31,0),IF($F$6="amortizing",IF($F$8=0,IF(AND(AI$30&gt;=$A95,AI$30&lt;($A95+$F$7*4)),AI$31/($F$7*4),0),IF(AND(AI$30&gt;=($A95+$F$8*4),AI$30&lt;($A95+$F$7*4)),AI$31/(($F$7-$F$8)*4),0)),0))</f>
        <v>0</v>
      </c>
      <c r="AJ95" s="80">
        <f>IF($F$6="bullet",IF(AJ$30=($A95+$F$7*4-1),AJ$31,0),IF($F$6="amortizing",IF($F$8=0,IF(AND(AJ$30&gt;=$A95,AJ$30&lt;($A95+$F$7*4)),AJ$31/($F$7*4),0),IF(AND(AJ$30&gt;=($A95+$F$8*4),AJ$30&lt;($A95+$F$7*4)),AJ$31/(($F$7-$F$8)*4),0)),0))</f>
        <v>0</v>
      </c>
      <c r="AK95" s="80">
        <f>IF($F$6="bullet",IF(AK$30=($A95+$F$7*4-1),AK$31,0),IF($F$6="amortizing",IF($F$8=0,IF(AND(AK$30&gt;=$A95,AK$30&lt;($A95+$F$7*4)),AK$31/($F$7*4),0),IF(AND(AK$30&gt;=($A95+$F$8*4),AK$30&lt;($A95+$F$7*4)),AK$31/(($F$7-$F$8)*4),0)),0))</f>
        <v>0</v>
      </c>
      <c r="AL95" s="80">
        <f>IF($F$6="bullet",IF(AL$30=($A95+$F$7*4-1),AL$31,0),IF($F$6="amortizing",IF($F$8=0,IF(AND(AL$30&gt;=$A95,AL$30&lt;($A95+$F$7*4)),AL$31/($F$7*4),0),IF(AND(AL$30&gt;=($A95+$F$8*4),AL$30&lt;($A95+$F$7*4)),AL$31/(($F$7-$F$8)*4),0)),0))</f>
        <v>0</v>
      </c>
      <c r="AM95" s="80">
        <f>IF($F$6="bullet",IF(AM$30=($A95+$F$7*4-1),AM$31,0),IF($F$6="amortizing",IF($F$8=0,IF(AND(AM$30&gt;=$A95,AM$30&lt;($A95+$F$7*4)),AM$31/($F$7*4),0),IF(AND(AM$30&gt;=($A95+$F$8*4),AM$30&lt;($A95+$F$7*4)),AM$31/(($F$7-$F$8)*4),0)),0))</f>
        <v>0</v>
      </c>
      <c r="AN95" s="80">
        <f>IF($F$6="bullet",IF(AN$30=($A95+$F$7*4-1),AN$31,0),IF($F$6="amortizing",IF($F$8=0,IF(AND(AN$30&gt;=$A95,AN$30&lt;($A95+$F$7*4)),AN$31/($F$7*4),0),IF(AND(AN$30&gt;=($A95+$F$8*4),AN$30&lt;($A95+$F$7*4)),AN$31/(($F$7-$F$8)*4),0)),0))</f>
        <v>0</v>
      </c>
      <c r="AO95" s="80">
        <f>IF($F$6="bullet",IF(AO$30=($A95+$F$7*4-1),AO$31,0),IF($F$6="amortizing",IF($F$8=0,IF(AND(AO$30&gt;=$A95,AO$30&lt;($A95+$F$7*4)),AO$31/($F$7*4),0),IF(AND(AO$30&gt;=($A95+$F$8*4),AO$30&lt;($A95+$F$7*4)),AO$31/(($F$7-$F$8)*4),0)),0))</f>
        <v>0</v>
      </c>
      <c r="AR95" s="78">
        <v>21</v>
      </c>
      <c r="AS95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5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5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5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5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5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5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5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5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5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5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5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5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5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5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5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5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5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5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5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5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5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5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5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5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5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5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5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5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5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5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5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5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5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5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5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5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5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5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5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6" spans="1:84" x14ac:dyDescent="0.2">
      <c r="A96" s="78">
        <v>22</v>
      </c>
      <c r="B96" s="80">
        <f>IF($F$6="bullet",IF(B$30=($A96+$F$7*4-1),B$31,0),IF($F$6="amortizing",IF($F$8=0,IF(AND(B$30&gt;=$A96,B$30&lt;($A96+$F$7*4)),B$31/($F$7*4),0),IF(AND(B$30&gt;=($A96+$F$8*4),B$30&lt;($A96+$F$7*4)),B$31/(($F$7-$F$8)*4),0)),0))</f>
        <v>0</v>
      </c>
      <c r="C96" s="80">
        <f>IF($F$6="bullet",IF(C$30=($A96+$F$7*4-1),C$31,0),IF($F$6="amortizing",IF($F$8=0,IF(AND(C$30&gt;=$A96,C$30&lt;($A96+$F$7*4)),C$31/($F$7*4),0),IF(AND(C$30&gt;=($A96+$F$8*4),C$30&lt;($A96+$F$7*4)),C$31/(($F$7-$F$8)*4),0)),0))</f>
        <v>0</v>
      </c>
      <c r="D96" s="80">
        <f>IF($F$6="bullet",IF(D$30=($A96+$F$7*4-1),D$31,0),IF($F$6="amortizing",IF($F$8=0,IF(AND(D$30&gt;=$A96,D$30&lt;($A96+$F$7*4)),D$31/($F$7*4),0),IF(AND(D$30&gt;=($A96+$F$8*4),D$30&lt;($A96+$F$7*4)),D$31/(($F$7-$F$8)*4),0)),0))</f>
        <v>0</v>
      </c>
      <c r="E96" s="80">
        <f>IF($F$6="bullet",IF(E$30=($A96+$F$7*4-1),E$31,0),IF($F$6="amortizing",IF($F$8=0,IF(AND(E$30&gt;=$A96,E$30&lt;($A96+$F$7*4)),E$31/($F$7*4),0),IF(AND(E$30&gt;=($A96+$F$8*4),E$30&lt;($A96+$F$7*4)),E$31/(($F$7-$F$8)*4),0)),0))</f>
        <v>0</v>
      </c>
      <c r="F96" s="80">
        <f>IF($F$6="bullet",IF(F$30=($A96+$F$7*4-1),F$31,0),IF($F$6="amortizing",IF($F$8=0,IF(AND(F$30&gt;=$A96,F$30&lt;($A96+$F$7*4)),F$31/($F$7*4),0),IF(AND(F$30&gt;=($A96+$F$8*4),F$30&lt;($A96+$F$7*4)),F$31/(($F$7-$F$8)*4),0)),0))</f>
        <v>0</v>
      </c>
      <c r="G96" s="80">
        <f>IF($F$6="bullet",IF(G$30=($A96+$F$7*4-1),G$31,0),IF($F$6="amortizing",IF($F$8=0,IF(AND(G$30&gt;=$A96,G$30&lt;($A96+$F$7*4)),G$31/($F$7*4),0),IF(AND(G$30&gt;=($A96+$F$8*4),G$30&lt;($A96+$F$7*4)),G$31/(($F$7-$F$8)*4),0)),0))</f>
        <v>0</v>
      </c>
      <c r="H96" s="80">
        <f>IF($F$6="bullet",IF(H$30=($A96+$F$7*4-1),H$31,0),IF($F$6="amortizing",IF($F$8=0,IF(AND(H$30&gt;=$A96,H$30&lt;($A96+$F$7*4)),H$31/($F$7*4),0),IF(AND(H$30&gt;=($A96+$F$8*4),H$30&lt;($A96+$F$7*4)),H$31/(($F$7-$F$8)*4),0)),0))</f>
        <v>0</v>
      </c>
      <c r="I96" s="80">
        <f>IF($F$6="bullet",IF(I$30=($A96+$F$7*4-1),I$31,0),IF($F$6="amortizing",IF($F$8=0,IF(AND(I$30&gt;=$A96,I$30&lt;($A96+$F$7*4)),I$31/($F$7*4),0),IF(AND(I$30&gt;=($A96+$F$8*4),I$30&lt;($A96+$F$7*4)),I$31/(($F$7-$F$8)*4),0)),0))</f>
        <v>0</v>
      </c>
      <c r="J96" s="80">
        <f>IF($F$6="bullet",IF(J$30=($A96+$F$7*4-1),J$31,0),IF($F$6="amortizing",IF($F$8=0,IF(AND(J$30&gt;=$A96,J$30&lt;($A96+$F$7*4)),J$31/($F$7*4),0),IF(AND(J$30&gt;=($A96+$F$8*4),J$30&lt;($A96+$F$7*4)),J$31/(($F$7-$F$8)*4),0)),0))</f>
        <v>0</v>
      </c>
      <c r="K96" s="80">
        <f>IF($F$6="bullet",IF(K$30=($A96+$F$7*4-1),K$31,0),IF($F$6="amortizing",IF($F$8=0,IF(AND(K$30&gt;=$A96,K$30&lt;($A96+$F$7*4)),K$31/($F$7*4),0),IF(AND(K$30&gt;=($A96+$F$8*4),K$30&lt;($A96+$F$7*4)),K$31/(($F$7-$F$8)*4),0)),0))</f>
        <v>0</v>
      </c>
      <c r="L96" s="80">
        <f>IF($F$6="bullet",IF(L$30=($A96+$F$7*4-1),L$31,0),IF($F$6="amortizing",IF($F$8=0,IF(AND(L$30&gt;=$A96,L$30&lt;($A96+$F$7*4)),L$31/($F$7*4),0),IF(AND(L$30&gt;=($A96+$F$8*4),L$30&lt;($A96+$F$7*4)),L$31/(($F$7-$F$8)*4),0)),0))</f>
        <v>0</v>
      </c>
      <c r="M96" s="80">
        <f>IF($F$6="bullet",IF(M$30=($A96+$F$7*4-1),M$31,0),IF($F$6="amortizing",IF($F$8=0,IF(AND(M$30&gt;=$A96,M$30&lt;($A96+$F$7*4)),M$31/($F$7*4),0),IF(AND(M$30&gt;=($A96+$F$8*4),M$30&lt;($A96+$F$7*4)),M$31/(($F$7-$F$8)*4),0)),0))</f>
        <v>0</v>
      </c>
      <c r="N96" s="80">
        <f>IF($F$6="bullet",IF(N$30=($A96+$F$7*4-1),N$31,0),IF($F$6="amortizing",IF($F$8=0,IF(AND(N$30&gt;=$A96,N$30&lt;($A96+$F$7*4)),N$31/($F$7*4),0),IF(AND(N$30&gt;=($A96+$F$8*4),N$30&lt;($A96+$F$7*4)),N$31/(($F$7-$F$8)*4),0)),0))</f>
        <v>0</v>
      </c>
      <c r="O96" s="80">
        <f>IF($F$6="bullet",IF(O$30=($A96+$F$7*4-1),O$31,0),IF($F$6="amortizing",IF($F$8=0,IF(AND(O$30&gt;=$A96,O$30&lt;($A96+$F$7*4)),O$31/($F$7*4),0),IF(AND(O$30&gt;=($A96+$F$8*4),O$30&lt;($A96+$F$7*4)),O$31/(($F$7-$F$8)*4),0)),0))</f>
        <v>0</v>
      </c>
      <c r="P96" s="80">
        <f>IF($F$6="bullet",IF(P$30=($A96+$F$7*4-1),P$31,0),IF($F$6="amortizing",IF($F$8=0,IF(AND(P$30&gt;=$A96,P$30&lt;($A96+$F$7*4)),P$31/($F$7*4),0),IF(AND(P$30&gt;=($A96+$F$8*4),P$30&lt;($A96+$F$7*4)),P$31/(($F$7-$F$8)*4),0)),0))</f>
        <v>0</v>
      </c>
      <c r="Q96" s="80">
        <f>IF($F$6="bullet",IF(Q$30=($A96+$F$7*4-1),Q$31,0),IF($F$6="amortizing",IF($F$8=0,IF(AND(Q$30&gt;=$A96,Q$30&lt;($A96+$F$7*4)),Q$31/($F$7*4),0),IF(AND(Q$30&gt;=($A96+$F$8*4),Q$30&lt;($A96+$F$7*4)),Q$31/(($F$7-$F$8)*4),0)),0))</f>
        <v>0</v>
      </c>
      <c r="R96" s="80">
        <f>IF($F$6="bullet",IF(R$30=($A96+$F$7*4-1),R$31,0),IF($F$6="amortizing",IF($F$8=0,IF(AND(R$30&gt;=$A96,R$30&lt;($A96+$F$7*4)),R$31/($F$7*4),0),IF(AND(R$30&gt;=($A96+$F$8*4),R$30&lt;($A96+$F$7*4)),R$31/(($F$7-$F$8)*4),0)),0))</f>
        <v>0</v>
      </c>
      <c r="S96" s="80">
        <f>IF($F$6="bullet",IF(S$30=($A96+$F$7*4-1),S$31,0),IF($F$6="amortizing",IF($F$8=0,IF(AND(S$30&gt;=$A96,S$30&lt;($A96+$F$7*4)),S$31/($F$7*4),0),IF(AND(S$30&gt;=($A96+$F$8*4),S$30&lt;($A96+$F$7*4)),S$31/(($F$7-$F$8)*4),0)),0))</f>
        <v>0</v>
      </c>
      <c r="T96" s="80">
        <f>IF($F$6="bullet",IF(T$30=($A96+$F$7*4-1),T$31,0),IF($F$6="amortizing",IF($F$8=0,IF(AND(T$30&gt;=$A96,T$30&lt;($A96+$F$7*4)),T$31/($F$7*4),0),IF(AND(T$30&gt;=($A96+$F$8*4),T$30&lt;($A96+$F$7*4)),T$31/(($F$7-$F$8)*4),0)),0))</f>
        <v>0</v>
      </c>
      <c r="U96" s="80">
        <f>IF($F$6="bullet",IF(U$30=($A96+$F$7*4-1),U$31,0),IF($F$6="amortizing",IF($F$8=0,IF(AND(U$30&gt;=$A96,U$30&lt;($A96+$F$7*4)),U$31/($F$7*4),0),IF(AND(U$30&gt;=($A96+$F$8*4),U$30&lt;($A96+$F$7*4)),U$31/(($F$7-$F$8)*4),0)),0))</f>
        <v>0</v>
      </c>
      <c r="V96" s="80">
        <f>IF($F$6="bullet",IF(V$30=($A96+$F$7*4-1),V$31,0),IF($F$6="amortizing",IF($F$8=0,IF(AND(V$30&gt;=$A96,V$30&lt;($A96+$F$7*4)),V$31/($F$7*4),0),IF(AND(V$30&gt;=($A96+$F$8*4),V$30&lt;($A96+$F$7*4)),V$31/(($F$7-$F$8)*4),0)),0))</f>
        <v>0</v>
      </c>
      <c r="W96" s="80">
        <f>IF($F$6="bullet",IF(W$30=($A96+$F$7*4-1),W$31,0),IF($F$6="amortizing",IF($F$8=0,IF(AND(W$30&gt;=$A96,W$30&lt;($A96+$F$7*4)),W$31/($F$7*4),0),IF(AND(W$30&gt;=($A96+$F$8*4),W$30&lt;($A96+$F$7*4)),W$31/(($F$7-$F$8)*4),0)),0))</f>
        <v>0</v>
      </c>
      <c r="X96" s="80">
        <f>IF($F$6="bullet",IF(X$30=($A96+$F$7*4-1),X$31,0),IF($F$6="amortizing",IF($F$8=0,IF(AND(X$30&gt;=$A96,X$30&lt;($A96+$F$7*4)),X$31/($F$7*4),0),IF(AND(X$30&gt;=($A96+$F$8*4),X$30&lt;($A96+$F$7*4)),X$31/(($F$7-$F$8)*4),0)),0))</f>
        <v>0</v>
      </c>
      <c r="Y96" s="80">
        <f>IF($F$6="bullet",IF(Y$30=($A96+$F$7*4-1),Y$31,0),IF($F$6="amortizing",IF($F$8=0,IF(AND(Y$30&gt;=$A96,Y$30&lt;($A96+$F$7*4)),Y$31/($F$7*4),0),IF(AND(Y$30&gt;=($A96+$F$8*4),Y$30&lt;($A96+$F$7*4)),Y$31/(($F$7-$F$8)*4),0)),0))</f>
        <v>0</v>
      </c>
      <c r="Z96" s="80">
        <f>IF($F$6="bullet",IF(Z$30=($A96+$F$7*4-1),Z$31,0),IF($F$6="amortizing",IF($F$8=0,IF(AND(Z$30&gt;=$A96,Z$30&lt;($A96+$F$7*4)),Z$31/($F$7*4),0),IF(AND(Z$30&gt;=($A96+$F$8*4),Z$30&lt;($A96+$F$7*4)),Z$31/(($F$7-$F$8)*4),0)),0))</f>
        <v>0</v>
      </c>
      <c r="AA96" s="80">
        <f>IF($F$6="bullet",IF(AA$30=($A96+$F$7*4-1),AA$31,0),IF($F$6="amortizing",IF($F$8=0,IF(AND(AA$30&gt;=$A96,AA$30&lt;($A96+$F$7*4)),AA$31/($F$7*4),0),IF(AND(AA$30&gt;=($A96+$F$8*4),AA$30&lt;($A96+$F$7*4)),AA$31/(($F$7-$F$8)*4),0)),0))</f>
        <v>0</v>
      </c>
      <c r="AB96" s="80">
        <f>IF($F$6="bullet",IF(AB$30=($A96+$F$7*4-1),AB$31,0),IF($F$6="amortizing",IF($F$8=0,IF(AND(AB$30&gt;=$A96,AB$30&lt;($A96+$F$7*4)),AB$31/($F$7*4),0),IF(AND(AB$30&gt;=($A96+$F$8*4),AB$30&lt;($A96+$F$7*4)),AB$31/(($F$7-$F$8)*4),0)),0))</f>
        <v>0</v>
      </c>
      <c r="AC96" s="80">
        <f>IF($F$6="bullet",IF(AC$30=($A96+$F$7*4-1),AC$31,0),IF($F$6="amortizing",IF($F$8=0,IF(AND(AC$30&gt;=$A96,AC$30&lt;($A96+$F$7*4)),AC$31/($F$7*4),0),IF(AND(AC$30&gt;=($A96+$F$8*4),AC$30&lt;($A96+$F$7*4)),AC$31/(($F$7-$F$8)*4),0)),0))</f>
        <v>0</v>
      </c>
      <c r="AD96" s="80">
        <f>IF($F$6="bullet",IF(AD$30=($A96+$F$7*4-1),AD$31,0),IF($F$6="amortizing",IF($F$8=0,IF(AND(AD$30&gt;=$A96,AD$30&lt;($A96+$F$7*4)),AD$31/($F$7*4),0),IF(AND(AD$30&gt;=($A96+$F$8*4),AD$30&lt;($A96+$F$7*4)),AD$31/(($F$7-$F$8)*4),0)),0))</f>
        <v>0</v>
      </c>
      <c r="AE96" s="80">
        <f>IF($F$6="bullet",IF(AE$30=($A96+$F$7*4-1),AE$31,0),IF($F$6="amortizing",IF($F$8=0,IF(AND(AE$30&gt;=$A96,AE$30&lt;($A96+$F$7*4)),AE$31/($F$7*4),0),IF(AND(AE$30&gt;=($A96+$F$8*4),AE$30&lt;($A96+$F$7*4)),AE$31/(($F$7-$F$8)*4),0)),0))</f>
        <v>0</v>
      </c>
      <c r="AF96" s="80">
        <f>IF($F$6="bullet",IF(AF$30=($A96+$F$7*4-1),AF$31,0),IF($F$6="amortizing",IF($F$8=0,IF(AND(AF$30&gt;=$A96,AF$30&lt;($A96+$F$7*4)),AF$31/($F$7*4),0),IF(AND(AF$30&gt;=($A96+$F$8*4),AF$30&lt;($A96+$F$7*4)),AF$31/(($F$7-$F$8)*4),0)),0))</f>
        <v>0</v>
      </c>
      <c r="AG96" s="80">
        <f>IF($F$6="bullet",IF(AG$30=($A96+$F$7*4-1),AG$31,0),IF($F$6="amortizing",IF($F$8=0,IF(AND(AG$30&gt;=$A96,AG$30&lt;($A96+$F$7*4)),AG$31/($F$7*4),0),IF(AND(AG$30&gt;=($A96+$F$8*4),AG$30&lt;($A96+$F$7*4)),AG$31/(($F$7-$F$8)*4),0)),0))</f>
        <v>0</v>
      </c>
      <c r="AH96" s="80">
        <f>IF($F$6="bullet",IF(AH$30=($A96+$F$7*4-1),AH$31,0),IF($F$6="amortizing",IF($F$8=0,IF(AND(AH$30&gt;=$A96,AH$30&lt;($A96+$F$7*4)),AH$31/($F$7*4),0),IF(AND(AH$30&gt;=($A96+$F$8*4),AH$30&lt;($A96+$F$7*4)),AH$31/(($F$7-$F$8)*4),0)),0))</f>
        <v>0</v>
      </c>
      <c r="AI96" s="80">
        <f>IF($F$6="bullet",IF(AI$30=($A96+$F$7*4-1),AI$31,0),IF($F$6="amortizing",IF($F$8=0,IF(AND(AI$30&gt;=$A96,AI$30&lt;($A96+$F$7*4)),AI$31/($F$7*4),0),IF(AND(AI$30&gt;=($A96+$F$8*4),AI$30&lt;($A96+$F$7*4)),AI$31/(($F$7-$F$8)*4),0)),0))</f>
        <v>0</v>
      </c>
      <c r="AJ96" s="80">
        <f>IF($F$6="bullet",IF(AJ$30=($A96+$F$7*4-1),AJ$31,0),IF($F$6="amortizing",IF($F$8=0,IF(AND(AJ$30&gt;=$A96,AJ$30&lt;($A96+$F$7*4)),AJ$31/($F$7*4),0),IF(AND(AJ$30&gt;=($A96+$F$8*4),AJ$30&lt;($A96+$F$7*4)),AJ$31/(($F$7-$F$8)*4),0)),0))</f>
        <v>0</v>
      </c>
      <c r="AK96" s="80">
        <f>IF($F$6="bullet",IF(AK$30=($A96+$F$7*4-1),AK$31,0),IF($F$6="amortizing",IF($F$8=0,IF(AND(AK$30&gt;=$A96,AK$30&lt;($A96+$F$7*4)),AK$31/($F$7*4),0),IF(AND(AK$30&gt;=($A96+$F$8*4),AK$30&lt;($A96+$F$7*4)),AK$31/(($F$7-$F$8)*4),0)),0))</f>
        <v>0</v>
      </c>
      <c r="AL96" s="80">
        <f>IF($F$6="bullet",IF(AL$30=($A96+$F$7*4-1),AL$31,0),IF($F$6="amortizing",IF($F$8=0,IF(AND(AL$30&gt;=$A96,AL$30&lt;($A96+$F$7*4)),AL$31/($F$7*4),0),IF(AND(AL$30&gt;=($A96+$F$8*4),AL$30&lt;($A96+$F$7*4)),AL$31/(($F$7-$F$8)*4),0)),0))</f>
        <v>0</v>
      </c>
      <c r="AM96" s="80">
        <f>IF($F$6="bullet",IF(AM$30=($A96+$F$7*4-1),AM$31,0),IF($F$6="amortizing",IF($F$8=0,IF(AND(AM$30&gt;=$A96,AM$30&lt;($A96+$F$7*4)),AM$31/($F$7*4),0),IF(AND(AM$30&gt;=($A96+$F$8*4),AM$30&lt;($A96+$F$7*4)),AM$31/(($F$7-$F$8)*4),0)),0))</f>
        <v>0</v>
      </c>
      <c r="AN96" s="80">
        <f>IF($F$6="bullet",IF(AN$30=($A96+$F$7*4-1),AN$31,0),IF($F$6="amortizing",IF($F$8=0,IF(AND(AN$30&gt;=$A96,AN$30&lt;($A96+$F$7*4)),AN$31/($F$7*4),0),IF(AND(AN$30&gt;=($A96+$F$8*4),AN$30&lt;($A96+$F$7*4)),AN$31/(($F$7-$F$8)*4),0)),0))</f>
        <v>0</v>
      </c>
      <c r="AO96" s="80">
        <f>IF($F$6="bullet",IF(AO$30=($A96+$F$7*4-1),AO$31,0),IF($F$6="amortizing",IF($F$8=0,IF(AND(AO$30&gt;=$A96,AO$30&lt;($A96+$F$7*4)),AO$31/($F$7*4),0),IF(AND(AO$30&gt;=($A96+$F$8*4),AO$30&lt;($A96+$F$7*4)),AO$31/(($F$7-$F$8)*4),0)),0))</f>
        <v>0</v>
      </c>
      <c r="AR96" s="78">
        <v>22</v>
      </c>
      <c r="AS96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6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6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6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6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6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6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6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6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6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6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6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6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6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6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6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6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6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6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6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6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6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6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6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6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6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6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6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6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6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6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6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6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6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6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6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6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6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6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6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7" spans="1:84" x14ac:dyDescent="0.2">
      <c r="A97" s="78">
        <v>23</v>
      </c>
      <c r="B97" s="80">
        <f>IF($F$6="bullet",IF(B$30=($A97+$F$7*4-1),B$31,0),IF($F$6="amortizing",IF($F$8=0,IF(AND(B$30&gt;=$A97,B$30&lt;($A97+$F$7*4)),B$31/($F$7*4),0),IF(AND(B$30&gt;=($A97+$F$8*4),B$30&lt;($A97+$F$7*4)),B$31/(($F$7-$F$8)*4),0)),0))</f>
        <v>0</v>
      </c>
      <c r="C97" s="80">
        <f>IF($F$6="bullet",IF(C$30=($A97+$F$7*4-1),C$31,0),IF($F$6="amortizing",IF($F$8=0,IF(AND(C$30&gt;=$A97,C$30&lt;($A97+$F$7*4)),C$31/($F$7*4),0),IF(AND(C$30&gt;=($A97+$F$8*4),C$30&lt;($A97+$F$7*4)),C$31/(($F$7-$F$8)*4),0)),0))</f>
        <v>0</v>
      </c>
      <c r="D97" s="80">
        <f>IF($F$6="bullet",IF(D$30=($A97+$F$7*4-1),D$31,0),IF($F$6="amortizing",IF($F$8=0,IF(AND(D$30&gt;=$A97,D$30&lt;($A97+$F$7*4)),D$31/($F$7*4),0),IF(AND(D$30&gt;=($A97+$F$8*4),D$30&lt;($A97+$F$7*4)),D$31/(($F$7-$F$8)*4),0)),0))</f>
        <v>0</v>
      </c>
      <c r="E97" s="80">
        <f>IF($F$6="bullet",IF(E$30=($A97+$F$7*4-1),E$31,0),IF($F$6="amortizing",IF($F$8=0,IF(AND(E$30&gt;=$A97,E$30&lt;($A97+$F$7*4)),E$31/($F$7*4),0),IF(AND(E$30&gt;=($A97+$F$8*4),E$30&lt;($A97+$F$7*4)),E$31/(($F$7-$F$8)*4),0)),0))</f>
        <v>0</v>
      </c>
      <c r="F97" s="80">
        <f>IF($F$6="bullet",IF(F$30=($A97+$F$7*4-1),F$31,0),IF($F$6="amortizing",IF($F$8=0,IF(AND(F$30&gt;=$A97,F$30&lt;($A97+$F$7*4)),F$31/($F$7*4),0),IF(AND(F$30&gt;=($A97+$F$8*4),F$30&lt;($A97+$F$7*4)),F$31/(($F$7-$F$8)*4),0)),0))</f>
        <v>0</v>
      </c>
      <c r="G97" s="80">
        <f>IF($F$6="bullet",IF(G$30=($A97+$F$7*4-1),G$31,0),IF($F$6="amortizing",IF($F$8=0,IF(AND(G$30&gt;=$A97,G$30&lt;($A97+$F$7*4)),G$31/($F$7*4),0),IF(AND(G$30&gt;=($A97+$F$8*4),G$30&lt;($A97+$F$7*4)),G$31/(($F$7-$F$8)*4),0)),0))</f>
        <v>0</v>
      </c>
      <c r="H97" s="80">
        <f>IF($F$6="bullet",IF(H$30=($A97+$F$7*4-1),H$31,0),IF($F$6="amortizing",IF($F$8=0,IF(AND(H$30&gt;=$A97,H$30&lt;($A97+$F$7*4)),H$31/($F$7*4),0),IF(AND(H$30&gt;=($A97+$F$8*4),H$30&lt;($A97+$F$7*4)),H$31/(($F$7-$F$8)*4),0)),0))</f>
        <v>0</v>
      </c>
      <c r="I97" s="80">
        <f>IF($F$6="bullet",IF(I$30=($A97+$F$7*4-1),I$31,0),IF($F$6="amortizing",IF($F$8=0,IF(AND(I$30&gt;=$A97,I$30&lt;($A97+$F$7*4)),I$31/($F$7*4),0),IF(AND(I$30&gt;=($A97+$F$8*4),I$30&lt;($A97+$F$7*4)),I$31/(($F$7-$F$8)*4),0)),0))</f>
        <v>0</v>
      </c>
      <c r="J97" s="80">
        <f>IF($F$6="bullet",IF(J$30=($A97+$F$7*4-1),J$31,0),IF($F$6="amortizing",IF($F$8=0,IF(AND(J$30&gt;=$A97,J$30&lt;($A97+$F$7*4)),J$31/($F$7*4),0),IF(AND(J$30&gt;=($A97+$F$8*4),J$30&lt;($A97+$F$7*4)),J$31/(($F$7-$F$8)*4),0)),0))</f>
        <v>0</v>
      </c>
      <c r="K97" s="80">
        <f>IF($F$6="bullet",IF(K$30=($A97+$F$7*4-1),K$31,0),IF($F$6="amortizing",IF($F$8=0,IF(AND(K$30&gt;=$A97,K$30&lt;($A97+$F$7*4)),K$31/($F$7*4),0),IF(AND(K$30&gt;=($A97+$F$8*4),K$30&lt;($A97+$F$7*4)),K$31/(($F$7-$F$8)*4),0)),0))</f>
        <v>0</v>
      </c>
      <c r="L97" s="80">
        <f>IF($F$6="bullet",IF(L$30=($A97+$F$7*4-1),L$31,0),IF($F$6="amortizing",IF($F$8=0,IF(AND(L$30&gt;=$A97,L$30&lt;($A97+$F$7*4)),L$31/($F$7*4),0),IF(AND(L$30&gt;=($A97+$F$8*4),L$30&lt;($A97+$F$7*4)),L$31/(($F$7-$F$8)*4),0)),0))</f>
        <v>0</v>
      </c>
      <c r="M97" s="80">
        <f>IF($F$6="bullet",IF(M$30=($A97+$F$7*4-1),M$31,0),IF($F$6="amortizing",IF($F$8=0,IF(AND(M$30&gt;=$A97,M$30&lt;($A97+$F$7*4)),M$31/($F$7*4),0),IF(AND(M$30&gt;=($A97+$F$8*4),M$30&lt;($A97+$F$7*4)),M$31/(($F$7-$F$8)*4),0)),0))</f>
        <v>0</v>
      </c>
      <c r="N97" s="80">
        <f>IF($F$6="bullet",IF(N$30=($A97+$F$7*4-1),N$31,0),IF($F$6="amortizing",IF($F$8=0,IF(AND(N$30&gt;=$A97,N$30&lt;($A97+$F$7*4)),N$31/($F$7*4),0),IF(AND(N$30&gt;=($A97+$F$8*4),N$30&lt;($A97+$F$7*4)),N$31/(($F$7-$F$8)*4),0)),0))</f>
        <v>0</v>
      </c>
      <c r="O97" s="80">
        <f>IF($F$6="bullet",IF(O$30=($A97+$F$7*4-1),O$31,0),IF($F$6="amortizing",IF($F$8=0,IF(AND(O$30&gt;=$A97,O$30&lt;($A97+$F$7*4)),O$31/($F$7*4),0),IF(AND(O$30&gt;=($A97+$F$8*4),O$30&lt;($A97+$F$7*4)),O$31/(($F$7-$F$8)*4),0)),0))</f>
        <v>0</v>
      </c>
      <c r="P97" s="80">
        <f>IF($F$6="bullet",IF(P$30=($A97+$F$7*4-1),P$31,0),IF($F$6="amortizing",IF($F$8=0,IF(AND(P$30&gt;=$A97,P$30&lt;($A97+$F$7*4)),P$31/($F$7*4),0),IF(AND(P$30&gt;=($A97+$F$8*4),P$30&lt;($A97+$F$7*4)),P$31/(($F$7-$F$8)*4),0)),0))</f>
        <v>0</v>
      </c>
      <c r="Q97" s="80">
        <f>IF($F$6="bullet",IF(Q$30=($A97+$F$7*4-1),Q$31,0),IF($F$6="amortizing",IF($F$8=0,IF(AND(Q$30&gt;=$A97,Q$30&lt;($A97+$F$7*4)),Q$31/($F$7*4),0),IF(AND(Q$30&gt;=($A97+$F$8*4),Q$30&lt;($A97+$F$7*4)),Q$31/(($F$7-$F$8)*4),0)),0))</f>
        <v>0</v>
      </c>
      <c r="R97" s="80">
        <f>IF($F$6="bullet",IF(R$30=($A97+$F$7*4-1),R$31,0),IF($F$6="amortizing",IF($F$8=0,IF(AND(R$30&gt;=$A97,R$30&lt;($A97+$F$7*4)),R$31/($F$7*4),0),IF(AND(R$30&gt;=($A97+$F$8*4),R$30&lt;($A97+$F$7*4)),R$31/(($F$7-$F$8)*4),0)),0))</f>
        <v>0</v>
      </c>
      <c r="S97" s="80">
        <f>IF($F$6="bullet",IF(S$30=($A97+$F$7*4-1),S$31,0),IF($F$6="amortizing",IF($F$8=0,IF(AND(S$30&gt;=$A97,S$30&lt;($A97+$F$7*4)),S$31/($F$7*4),0),IF(AND(S$30&gt;=($A97+$F$8*4),S$30&lt;($A97+$F$7*4)),S$31/(($F$7-$F$8)*4),0)),0))</f>
        <v>0</v>
      </c>
      <c r="T97" s="80">
        <f>IF($F$6="bullet",IF(T$30=($A97+$F$7*4-1),T$31,0),IF($F$6="amortizing",IF($F$8=0,IF(AND(T$30&gt;=$A97,T$30&lt;($A97+$F$7*4)),T$31/($F$7*4),0),IF(AND(T$30&gt;=($A97+$F$8*4),T$30&lt;($A97+$F$7*4)),T$31/(($F$7-$F$8)*4),0)),0))</f>
        <v>0</v>
      </c>
      <c r="U97" s="80">
        <f>IF($F$6="bullet",IF(U$30=($A97+$F$7*4-1),U$31,0),IF($F$6="amortizing",IF($F$8=0,IF(AND(U$30&gt;=$A97,U$30&lt;($A97+$F$7*4)),U$31/($F$7*4),0),IF(AND(U$30&gt;=($A97+$F$8*4),U$30&lt;($A97+$F$7*4)),U$31/(($F$7-$F$8)*4),0)),0))</f>
        <v>0</v>
      </c>
      <c r="V97" s="80">
        <f>IF($F$6="bullet",IF(V$30=($A97+$F$7*4-1),V$31,0),IF($F$6="amortizing",IF($F$8=0,IF(AND(V$30&gt;=$A97,V$30&lt;($A97+$F$7*4)),V$31/($F$7*4),0),IF(AND(V$30&gt;=($A97+$F$8*4),V$30&lt;($A97+$F$7*4)),V$31/(($F$7-$F$8)*4),0)),0))</f>
        <v>0</v>
      </c>
      <c r="W97" s="80">
        <f>IF($F$6="bullet",IF(W$30=($A97+$F$7*4-1),W$31,0),IF($F$6="amortizing",IF($F$8=0,IF(AND(W$30&gt;=$A97,W$30&lt;($A97+$F$7*4)),W$31/($F$7*4),0),IF(AND(W$30&gt;=($A97+$F$8*4),W$30&lt;($A97+$F$7*4)),W$31/(($F$7-$F$8)*4),0)),0))</f>
        <v>0</v>
      </c>
      <c r="X97" s="80">
        <f>IF($F$6="bullet",IF(X$30=($A97+$F$7*4-1),X$31,0),IF($F$6="amortizing",IF($F$8=0,IF(AND(X$30&gt;=$A97,X$30&lt;($A97+$F$7*4)),X$31/($F$7*4),0),IF(AND(X$30&gt;=($A97+$F$8*4),X$30&lt;($A97+$F$7*4)),X$31/(($F$7-$F$8)*4),0)),0))</f>
        <v>0</v>
      </c>
      <c r="Y97" s="80">
        <f>IF($F$6="bullet",IF(Y$30=($A97+$F$7*4-1),Y$31,0),IF($F$6="amortizing",IF($F$8=0,IF(AND(Y$30&gt;=$A97,Y$30&lt;($A97+$F$7*4)),Y$31/($F$7*4),0),IF(AND(Y$30&gt;=($A97+$F$8*4),Y$30&lt;($A97+$F$7*4)),Y$31/(($F$7-$F$8)*4),0)),0))</f>
        <v>0</v>
      </c>
      <c r="Z97" s="80">
        <f>IF($F$6="bullet",IF(Z$30=($A97+$F$7*4-1),Z$31,0),IF($F$6="amortizing",IF($F$8=0,IF(AND(Z$30&gt;=$A97,Z$30&lt;($A97+$F$7*4)),Z$31/($F$7*4),0),IF(AND(Z$30&gt;=($A97+$F$8*4),Z$30&lt;($A97+$F$7*4)),Z$31/(($F$7-$F$8)*4),0)),0))</f>
        <v>0</v>
      </c>
      <c r="AA97" s="80">
        <f>IF($F$6="bullet",IF(AA$30=($A97+$F$7*4-1),AA$31,0),IF($F$6="amortizing",IF($F$8=0,IF(AND(AA$30&gt;=$A97,AA$30&lt;($A97+$F$7*4)),AA$31/($F$7*4),0),IF(AND(AA$30&gt;=($A97+$F$8*4),AA$30&lt;($A97+$F$7*4)),AA$31/(($F$7-$F$8)*4),0)),0))</f>
        <v>0</v>
      </c>
      <c r="AB97" s="80">
        <f>IF($F$6="bullet",IF(AB$30=($A97+$F$7*4-1),AB$31,0),IF($F$6="amortizing",IF($F$8=0,IF(AND(AB$30&gt;=$A97,AB$30&lt;($A97+$F$7*4)),AB$31/($F$7*4),0),IF(AND(AB$30&gt;=($A97+$F$8*4),AB$30&lt;($A97+$F$7*4)),AB$31/(($F$7-$F$8)*4),0)),0))</f>
        <v>0</v>
      </c>
      <c r="AC97" s="80">
        <f>IF($F$6="bullet",IF(AC$30=($A97+$F$7*4-1),AC$31,0),IF($F$6="amortizing",IF($F$8=0,IF(AND(AC$30&gt;=$A97,AC$30&lt;($A97+$F$7*4)),AC$31/($F$7*4),0),IF(AND(AC$30&gt;=($A97+$F$8*4),AC$30&lt;($A97+$F$7*4)),AC$31/(($F$7-$F$8)*4),0)),0))</f>
        <v>0</v>
      </c>
      <c r="AD97" s="80">
        <f>IF($F$6="bullet",IF(AD$30=($A97+$F$7*4-1),AD$31,0),IF($F$6="amortizing",IF($F$8=0,IF(AND(AD$30&gt;=$A97,AD$30&lt;($A97+$F$7*4)),AD$31/($F$7*4),0),IF(AND(AD$30&gt;=($A97+$F$8*4),AD$30&lt;($A97+$F$7*4)),AD$31/(($F$7-$F$8)*4),0)),0))</f>
        <v>0</v>
      </c>
      <c r="AE97" s="80">
        <f>IF($F$6="bullet",IF(AE$30=($A97+$F$7*4-1),AE$31,0),IF($F$6="amortizing",IF($F$8=0,IF(AND(AE$30&gt;=$A97,AE$30&lt;($A97+$F$7*4)),AE$31/($F$7*4),0),IF(AND(AE$30&gt;=($A97+$F$8*4),AE$30&lt;($A97+$F$7*4)),AE$31/(($F$7-$F$8)*4),0)),0))</f>
        <v>0</v>
      </c>
      <c r="AF97" s="80">
        <f>IF($F$6="bullet",IF(AF$30=($A97+$F$7*4-1),AF$31,0),IF($F$6="amortizing",IF($F$8=0,IF(AND(AF$30&gt;=$A97,AF$30&lt;($A97+$F$7*4)),AF$31/($F$7*4),0),IF(AND(AF$30&gt;=($A97+$F$8*4),AF$30&lt;($A97+$F$7*4)),AF$31/(($F$7-$F$8)*4),0)),0))</f>
        <v>0</v>
      </c>
      <c r="AG97" s="80">
        <f>IF($F$6="bullet",IF(AG$30=($A97+$F$7*4-1),AG$31,0),IF($F$6="amortizing",IF($F$8=0,IF(AND(AG$30&gt;=$A97,AG$30&lt;($A97+$F$7*4)),AG$31/($F$7*4),0),IF(AND(AG$30&gt;=($A97+$F$8*4),AG$30&lt;($A97+$F$7*4)),AG$31/(($F$7-$F$8)*4),0)),0))</f>
        <v>0</v>
      </c>
      <c r="AH97" s="80">
        <f>IF($F$6="bullet",IF(AH$30=($A97+$F$7*4-1),AH$31,0),IF($F$6="amortizing",IF($F$8=0,IF(AND(AH$30&gt;=$A97,AH$30&lt;($A97+$F$7*4)),AH$31/($F$7*4),0),IF(AND(AH$30&gt;=($A97+$F$8*4),AH$30&lt;($A97+$F$7*4)),AH$31/(($F$7-$F$8)*4),0)),0))</f>
        <v>0</v>
      </c>
      <c r="AI97" s="80">
        <f>IF($F$6="bullet",IF(AI$30=($A97+$F$7*4-1),AI$31,0),IF($F$6="amortizing",IF($F$8=0,IF(AND(AI$30&gt;=$A97,AI$30&lt;($A97+$F$7*4)),AI$31/($F$7*4),0),IF(AND(AI$30&gt;=($A97+$F$8*4),AI$30&lt;($A97+$F$7*4)),AI$31/(($F$7-$F$8)*4),0)),0))</f>
        <v>0</v>
      </c>
      <c r="AJ97" s="80">
        <f>IF($F$6="bullet",IF(AJ$30=($A97+$F$7*4-1),AJ$31,0),IF($F$6="amortizing",IF($F$8=0,IF(AND(AJ$30&gt;=$A97,AJ$30&lt;($A97+$F$7*4)),AJ$31/($F$7*4),0),IF(AND(AJ$30&gt;=($A97+$F$8*4),AJ$30&lt;($A97+$F$7*4)),AJ$31/(($F$7-$F$8)*4),0)),0))</f>
        <v>0</v>
      </c>
      <c r="AK97" s="80">
        <f>IF($F$6="bullet",IF(AK$30=($A97+$F$7*4-1),AK$31,0),IF($F$6="amortizing",IF($F$8=0,IF(AND(AK$30&gt;=$A97,AK$30&lt;($A97+$F$7*4)),AK$31/($F$7*4),0),IF(AND(AK$30&gt;=($A97+$F$8*4),AK$30&lt;($A97+$F$7*4)),AK$31/(($F$7-$F$8)*4),0)),0))</f>
        <v>0</v>
      </c>
      <c r="AL97" s="80">
        <f>IF($F$6="bullet",IF(AL$30=($A97+$F$7*4-1),AL$31,0),IF($F$6="amortizing",IF($F$8=0,IF(AND(AL$30&gt;=$A97,AL$30&lt;($A97+$F$7*4)),AL$31/($F$7*4),0),IF(AND(AL$30&gt;=($A97+$F$8*4),AL$30&lt;($A97+$F$7*4)),AL$31/(($F$7-$F$8)*4),0)),0))</f>
        <v>0</v>
      </c>
      <c r="AM97" s="80">
        <f>IF($F$6="bullet",IF(AM$30=($A97+$F$7*4-1),AM$31,0),IF($F$6="amortizing",IF($F$8=0,IF(AND(AM$30&gt;=$A97,AM$30&lt;($A97+$F$7*4)),AM$31/($F$7*4),0),IF(AND(AM$30&gt;=($A97+$F$8*4),AM$30&lt;($A97+$F$7*4)),AM$31/(($F$7-$F$8)*4),0)),0))</f>
        <v>0</v>
      </c>
      <c r="AN97" s="80">
        <f>IF($F$6="bullet",IF(AN$30=($A97+$F$7*4-1),AN$31,0),IF($F$6="amortizing",IF($F$8=0,IF(AND(AN$30&gt;=$A97,AN$30&lt;($A97+$F$7*4)),AN$31/($F$7*4),0),IF(AND(AN$30&gt;=($A97+$F$8*4),AN$30&lt;($A97+$F$7*4)),AN$31/(($F$7-$F$8)*4),0)),0))</f>
        <v>0</v>
      </c>
      <c r="AO97" s="80">
        <f>IF($F$6="bullet",IF(AO$30=($A97+$F$7*4-1),AO$31,0),IF($F$6="amortizing",IF($F$8=0,IF(AND(AO$30&gt;=$A97,AO$30&lt;($A97+$F$7*4)),AO$31/($F$7*4),0),IF(AND(AO$30&gt;=($A97+$F$8*4),AO$30&lt;($A97+$F$7*4)),AO$31/(($F$7-$F$8)*4),0)),0))</f>
        <v>0</v>
      </c>
      <c r="AR97" s="78">
        <v>23</v>
      </c>
      <c r="AS97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7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7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7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7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7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7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7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7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7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7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7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7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7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7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7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7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7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7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7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7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7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7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7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7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7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7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7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7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7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7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7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7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7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7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7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7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7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7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7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8" spans="1:84" x14ac:dyDescent="0.2">
      <c r="A98" s="78">
        <v>24</v>
      </c>
      <c r="B98" s="80">
        <f>IF($F$6="bullet",IF(B$30=($A98+$F$7*4-1),B$31,0),IF($F$6="amortizing",IF($F$8=0,IF(AND(B$30&gt;=$A98,B$30&lt;($A98+$F$7*4)),B$31/($F$7*4),0),IF(AND(B$30&gt;=($A98+$F$8*4),B$30&lt;($A98+$F$7*4)),B$31/(($F$7-$F$8)*4),0)),0))</f>
        <v>0</v>
      </c>
      <c r="C98" s="80">
        <f>IF($F$6="bullet",IF(C$30=($A98+$F$7*4-1),C$31,0),IF($F$6="amortizing",IF($F$8=0,IF(AND(C$30&gt;=$A98,C$30&lt;($A98+$F$7*4)),C$31/($F$7*4),0),IF(AND(C$30&gt;=($A98+$F$8*4),C$30&lt;($A98+$F$7*4)),C$31/(($F$7-$F$8)*4),0)),0))</f>
        <v>0</v>
      </c>
      <c r="D98" s="80">
        <f>IF($F$6="bullet",IF(D$30=($A98+$F$7*4-1),D$31,0),IF($F$6="amortizing",IF($F$8=0,IF(AND(D$30&gt;=$A98,D$30&lt;($A98+$F$7*4)),D$31/($F$7*4),0),IF(AND(D$30&gt;=($A98+$F$8*4),D$30&lt;($A98+$F$7*4)),D$31/(($F$7-$F$8)*4),0)),0))</f>
        <v>0</v>
      </c>
      <c r="E98" s="80">
        <f>IF($F$6="bullet",IF(E$30=($A98+$F$7*4-1),E$31,0),IF($F$6="amortizing",IF($F$8=0,IF(AND(E$30&gt;=$A98,E$30&lt;($A98+$F$7*4)),E$31/($F$7*4),0),IF(AND(E$30&gt;=($A98+$F$8*4),E$30&lt;($A98+$F$7*4)),E$31/(($F$7-$F$8)*4),0)),0))</f>
        <v>0</v>
      </c>
      <c r="F98" s="80">
        <f>IF($F$6="bullet",IF(F$30=($A98+$F$7*4-1),F$31,0),IF($F$6="amortizing",IF($F$8=0,IF(AND(F$30&gt;=$A98,F$30&lt;($A98+$F$7*4)),F$31/($F$7*4),0),IF(AND(F$30&gt;=($A98+$F$8*4),F$30&lt;($A98+$F$7*4)),F$31/(($F$7-$F$8)*4),0)),0))</f>
        <v>0</v>
      </c>
      <c r="G98" s="80">
        <f>IF($F$6="bullet",IF(G$30=($A98+$F$7*4-1),G$31,0),IF($F$6="amortizing",IF($F$8=0,IF(AND(G$30&gt;=$A98,G$30&lt;($A98+$F$7*4)),G$31/($F$7*4),0),IF(AND(G$30&gt;=($A98+$F$8*4),G$30&lt;($A98+$F$7*4)),G$31/(($F$7-$F$8)*4),0)),0))</f>
        <v>0</v>
      </c>
      <c r="H98" s="80">
        <f>IF($F$6="bullet",IF(H$30=($A98+$F$7*4-1),H$31,0),IF($F$6="amortizing",IF($F$8=0,IF(AND(H$30&gt;=$A98,H$30&lt;($A98+$F$7*4)),H$31/($F$7*4),0),IF(AND(H$30&gt;=($A98+$F$8*4),H$30&lt;($A98+$F$7*4)),H$31/(($F$7-$F$8)*4),0)),0))</f>
        <v>0</v>
      </c>
      <c r="I98" s="80">
        <f>IF($F$6="bullet",IF(I$30=($A98+$F$7*4-1),I$31,0),IF($F$6="amortizing",IF($F$8=0,IF(AND(I$30&gt;=$A98,I$30&lt;($A98+$F$7*4)),I$31/($F$7*4),0),IF(AND(I$30&gt;=($A98+$F$8*4),I$30&lt;($A98+$F$7*4)),I$31/(($F$7-$F$8)*4),0)),0))</f>
        <v>0</v>
      </c>
      <c r="J98" s="80">
        <f>IF($F$6="bullet",IF(J$30=($A98+$F$7*4-1),J$31,0),IF($F$6="amortizing",IF($F$8=0,IF(AND(J$30&gt;=$A98,J$30&lt;($A98+$F$7*4)),J$31/($F$7*4),0),IF(AND(J$30&gt;=($A98+$F$8*4),J$30&lt;($A98+$F$7*4)),J$31/(($F$7-$F$8)*4),0)),0))</f>
        <v>0</v>
      </c>
      <c r="K98" s="80">
        <f>IF($F$6="bullet",IF(K$30=($A98+$F$7*4-1),K$31,0),IF($F$6="amortizing",IF($F$8=0,IF(AND(K$30&gt;=$A98,K$30&lt;($A98+$F$7*4)),K$31/($F$7*4),0),IF(AND(K$30&gt;=($A98+$F$8*4),K$30&lt;($A98+$F$7*4)),K$31/(($F$7-$F$8)*4),0)),0))</f>
        <v>0</v>
      </c>
      <c r="L98" s="80">
        <f>IF($F$6="bullet",IF(L$30=($A98+$F$7*4-1),L$31,0),IF($F$6="amortizing",IF($F$8=0,IF(AND(L$30&gt;=$A98,L$30&lt;($A98+$F$7*4)),L$31/($F$7*4),0),IF(AND(L$30&gt;=($A98+$F$8*4),L$30&lt;($A98+$F$7*4)),L$31/(($F$7-$F$8)*4),0)),0))</f>
        <v>0</v>
      </c>
      <c r="M98" s="80">
        <f>IF($F$6="bullet",IF(M$30=($A98+$F$7*4-1),M$31,0),IF($F$6="amortizing",IF($F$8=0,IF(AND(M$30&gt;=$A98,M$30&lt;($A98+$F$7*4)),M$31/($F$7*4),0),IF(AND(M$30&gt;=($A98+$F$8*4),M$30&lt;($A98+$F$7*4)),M$31/(($F$7-$F$8)*4),0)),0))</f>
        <v>0</v>
      </c>
      <c r="N98" s="80">
        <f>IF($F$6="bullet",IF(N$30=($A98+$F$7*4-1),N$31,0),IF($F$6="amortizing",IF($F$8=0,IF(AND(N$30&gt;=$A98,N$30&lt;($A98+$F$7*4)),N$31/($F$7*4),0),IF(AND(N$30&gt;=($A98+$F$8*4),N$30&lt;($A98+$F$7*4)),N$31/(($F$7-$F$8)*4),0)),0))</f>
        <v>0</v>
      </c>
      <c r="O98" s="80">
        <f>IF($F$6="bullet",IF(O$30=($A98+$F$7*4-1),O$31,0),IF($F$6="amortizing",IF($F$8=0,IF(AND(O$30&gt;=$A98,O$30&lt;($A98+$F$7*4)),O$31/($F$7*4),0),IF(AND(O$30&gt;=($A98+$F$8*4),O$30&lt;($A98+$F$7*4)),O$31/(($F$7-$F$8)*4),0)),0))</f>
        <v>0</v>
      </c>
      <c r="P98" s="80">
        <f>IF($F$6="bullet",IF(P$30=($A98+$F$7*4-1),P$31,0),IF($F$6="amortizing",IF($F$8=0,IF(AND(P$30&gt;=$A98,P$30&lt;($A98+$F$7*4)),P$31/($F$7*4),0),IF(AND(P$30&gt;=($A98+$F$8*4),P$30&lt;($A98+$F$7*4)),P$31/(($F$7-$F$8)*4),0)),0))</f>
        <v>0</v>
      </c>
      <c r="Q98" s="80">
        <f>IF($F$6="bullet",IF(Q$30=($A98+$F$7*4-1),Q$31,0),IF($F$6="amortizing",IF($F$8=0,IF(AND(Q$30&gt;=$A98,Q$30&lt;($A98+$F$7*4)),Q$31/($F$7*4),0),IF(AND(Q$30&gt;=($A98+$F$8*4),Q$30&lt;($A98+$F$7*4)),Q$31/(($F$7-$F$8)*4),0)),0))</f>
        <v>0</v>
      </c>
      <c r="R98" s="80">
        <f>IF($F$6="bullet",IF(R$30=($A98+$F$7*4-1),R$31,0),IF($F$6="amortizing",IF($F$8=0,IF(AND(R$30&gt;=$A98,R$30&lt;($A98+$F$7*4)),R$31/($F$7*4),0),IF(AND(R$30&gt;=($A98+$F$8*4),R$30&lt;($A98+$F$7*4)),R$31/(($F$7-$F$8)*4),0)),0))</f>
        <v>0</v>
      </c>
      <c r="S98" s="80">
        <f>IF($F$6="bullet",IF(S$30=($A98+$F$7*4-1),S$31,0),IF($F$6="amortizing",IF($F$8=0,IF(AND(S$30&gt;=$A98,S$30&lt;($A98+$F$7*4)),S$31/($F$7*4),0),IF(AND(S$30&gt;=($A98+$F$8*4),S$30&lt;($A98+$F$7*4)),S$31/(($F$7-$F$8)*4),0)),0))</f>
        <v>0</v>
      </c>
      <c r="T98" s="80">
        <f>IF($F$6="bullet",IF(T$30=($A98+$F$7*4-1),T$31,0),IF($F$6="amortizing",IF($F$8=0,IF(AND(T$30&gt;=$A98,T$30&lt;($A98+$F$7*4)),T$31/($F$7*4),0),IF(AND(T$30&gt;=($A98+$F$8*4),T$30&lt;($A98+$F$7*4)),T$31/(($F$7-$F$8)*4),0)),0))</f>
        <v>0</v>
      </c>
      <c r="U98" s="80">
        <f>IF($F$6="bullet",IF(U$30=($A98+$F$7*4-1),U$31,0),IF($F$6="amortizing",IF($F$8=0,IF(AND(U$30&gt;=$A98,U$30&lt;($A98+$F$7*4)),U$31/($F$7*4),0),IF(AND(U$30&gt;=($A98+$F$8*4),U$30&lt;($A98+$F$7*4)),U$31/(($F$7-$F$8)*4),0)),0))</f>
        <v>0</v>
      </c>
      <c r="V98" s="80">
        <f>IF($F$6="bullet",IF(V$30=($A98+$F$7*4-1),V$31,0),IF($F$6="amortizing",IF($F$8=0,IF(AND(V$30&gt;=$A98,V$30&lt;($A98+$F$7*4)),V$31/($F$7*4),0),IF(AND(V$30&gt;=($A98+$F$8*4),V$30&lt;($A98+$F$7*4)),V$31/(($F$7-$F$8)*4),0)),0))</f>
        <v>0</v>
      </c>
      <c r="W98" s="80">
        <f>IF($F$6="bullet",IF(W$30=($A98+$F$7*4-1),W$31,0),IF($F$6="amortizing",IF($F$8=0,IF(AND(W$30&gt;=$A98,W$30&lt;($A98+$F$7*4)),W$31/($F$7*4),0),IF(AND(W$30&gt;=($A98+$F$8*4),W$30&lt;($A98+$F$7*4)),W$31/(($F$7-$F$8)*4),0)),0))</f>
        <v>0</v>
      </c>
      <c r="X98" s="80">
        <f>IF($F$6="bullet",IF(X$30=($A98+$F$7*4-1),X$31,0),IF($F$6="amortizing",IF($F$8=0,IF(AND(X$30&gt;=$A98,X$30&lt;($A98+$F$7*4)),X$31/($F$7*4),0),IF(AND(X$30&gt;=($A98+$F$8*4),X$30&lt;($A98+$F$7*4)),X$31/(($F$7-$F$8)*4),0)),0))</f>
        <v>0</v>
      </c>
      <c r="Y98" s="80">
        <f>IF($F$6="bullet",IF(Y$30=($A98+$F$7*4-1),Y$31,0),IF($F$6="amortizing",IF($F$8=0,IF(AND(Y$30&gt;=$A98,Y$30&lt;($A98+$F$7*4)),Y$31/($F$7*4),0),IF(AND(Y$30&gt;=($A98+$F$8*4),Y$30&lt;($A98+$F$7*4)),Y$31/(($F$7-$F$8)*4),0)),0))</f>
        <v>0</v>
      </c>
      <c r="Z98" s="80">
        <f>IF($F$6="bullet",IF(Z$30=($A98+$F$7*4-1),Z$31,0),IF($F$6="amortizing",IF($F$8=0,IF(AND(Z$30&gt;=$A98,Z$30&lt;($A98+$F$7*4)),Z$31/($F$7*4),0),IF(AND(Z$30&gt;=($A98+$F$8*4),Z$30&lt;($A98+$F$7*4)),Z$31/(($F$7-$F$8)*4),0)),0))</f>
        <v>0</v>
      </c>
      <c r="AA98" s="80">
        <f>IF($F$6="bullet",IF(AA$30=($A98+$F$7*4-1),AA$31,0),IF($F$6="amortizing",IF($F$8=0,IF(AND(AA$30&gt;=$A98,AA$30&lt;($A98+$F$7*4)),AA$31/($F$7*4),0),IF(AND(AA$30&gt;=($A98+$F$8*4),AA$30&lt;($A98+$F$7*4)),AA$31/(($F$7-$F$8)*4),0)),0))</f>
        <v>0</v>
      </c>
      <c r="AB98" s="80">
        <f>IF($F$6="bullet",IF(AB$30=($A98+$F$7*4-1),AB$31,0),IF($F$6="amortizing",IF($F$8=0,IF(AND(AB$30&gt;=$A98,AB$30&lt;($A98+$F$7*4)),AB$31/($F$7*4),0),IF(AND(AB$30&gt;=($A98+$F$8*4),AB$30&lt;($A98+$F$7*4)),AB$31/(($F$7-$F$8)*4),0)),0))</f>
        <v>0</v>
      </c>
      <c r="AC98" s="80">
        <f>IF($F$6="bullet",IF(AC$30=($A98+$F$7*4-1),AC$31,0),IF($F$6="amortizing",IF($F$8=0,IF(AND(AC$30&gt;=$A98,AC$30&lt;($A98+$F$7*4)),AC$31/($F$7*4),0),IF(AND(AC$30&gt;=($A98+$F$8*4),AC$30&lt;($A98+$F$7*4)),AC$31/(($F$7-$F$8)*4),0)),0))</f>
        <v>0</v>
      </c>
      <c r="AD98" s="80">
        <f>IF($F$6="bullet",IF(AD$30=($A98+$F$7*4-1),AD$31,0),IF($F$6="amortizing",IF($F$8=0,IF(AND(AD$30&gt;=$A98,AD$30&lt;($A98+$F$7*4)),AD$31/($F$7*4),0),IF(AND(AD$30&gt;=($A98+$F$8*4),AD$30&lt;($A98+$F$7*4)),AD$31/(($F$7-$F$8)*4),0)),0))</f>
        <v>0</v>
      </c>
      <c r="AE98" s="80">
        <f>IF($F$6="bullet",IF(AE$30=($A98+$F$7*4-1),AE$31,0),IF($F$6="amortizing",IF($F$8=0,IF(AND(AE$30&gt;=$A98,AE$30&lt;($A98+$F$7*4)),AE$31/($F$7*4),0),IF(AND(AE$30&gt;=($A98+$F$8*4),AE$30&lt;($A98+$F$7*4)),AE$31/(($F$7-$F$8)*4),0)),0))</f>
        <v>0</v>
      </c>
      <c r="AF98" s="80">
        <f>IF($F$6="bullet",IF(AF$30=($A98+$F$7*4-1),AF$31,0),IF($F$6="amortizing",IF($F$8=0,IF(AND(AF$30&gt;=$A98,AF$30&lt;($A98+$F$7*4)),AF$31/($F$7*4),0),IF(AND(AF$30&gt;=($A98+$F$8*4),AF$30&lt;($A98+$F$7*4)),AF$31/(($F$7-$F$8)*4),0)),0))</f>
        <v>0</v>
      </c>
      <c r="AG98" s="80">
        <f>IF($F$6="bullet",IF(AG$30=($A98+$F$7*4-1),AG$31,0),IF($F$6="amortizing",IF($F$8=0,IF(AND(AG$30&gt;=$A98,AG$30&lt;($A98+$F$7*4)),AG$31/($F$7*4),0),IF(AND(AG$30&gt;=($A98+$F$8*4),AG$30&lt;($A98+$F$7*4)),AG$31/(($F$7-$F$8)*4),0)),0))</f>
        <v>0</v>
      </c>
      <c r="AH98" s="80">
        <f>IF($F$6="bullet",IF(AH$30=($A98+$F$7*4-1),AH$31,0),IF($F$6="amortizing",IF($F$8=0,IF(AND(AH$30&gt;=$A98,AH$30&lt;($A98+$F$7*4)),AH$31/($F$7*4),0),IF(AND(AH$30&gt;=($A98+$F$8*4),AH$30&lt;($A98+$F$7*4)),AH$31/(($F$7-$F$8)*4),0)),0))</f>
        <v>0</v>
      </c>
      <c r="AI98" s="80">
        <f>IF($F$6="bullet",IF(AI$30=($A98+$F$7*4-1),AI$31,0),IF($F$6="amortizing",IF($F$8=0,IF(AND(AI$30&gt;=$A98,AI$30&lt;($A98+$F$7*4)),AI$31/($F$7*4),0),IF(AND(AI$30&gt;=($A98+$F$8*4),AI$30&lt;($A98+$F$7*4)),AI$31/(($F$7-$F$8)*4),0)),0))</f>
        <v>0</v>
      </c>
      <c r="AJ98" s="80">
        <f>IF($F$6="bullet",IF(AJ$30=($A98+$F$7*4-1),AJ$31,0),IF($F$6="amortizing",IF($F$8=0,IF(AND(AJ$30&gt;=$A98,AJ$30&lt;($A98+$F$7*4)),AJ$31/($F$7*4),0),IF(AND(AJ$30&gt;=($A98+$F$8*4),AJ$30&lt;($A98+$F$7*4)),AJ$31/(($F$7-$F$8)*4),0)),0))</f>
        <v>0</v>
      </c>
      <c r="AK98" s="80">
        <f>IF($F$6="bullet",IF(AK$30=($A98+$F$7*4-1),AK$31,0),IF($F$6="amortizing",IF($F$8=0,IF(AND(AK$30&gt;=$A98,AK$30&lt;($A98+$F$7*4)),AK$31/($F$7*4),0),IF(AND(AK$30&gt;=($A98+$F$8*4),AK$30&lt;($A98+$F$7*4)),AK$31/(($F$7-$F$8)*4),0)),0))</f>
        <v>0</v>
      </c>
      <c r="AL98" s="80">
        <f>IF($F$6="bullet",IF(AL$30=($A98+$F$7*4-1),AL$31,0),IF($F$6="amortizing",IF($F$8=0,IF(AND(AL$30&gt;=$A98,AL$30&lt;($A98+$F$7*4)),AL$31/($F$7*4),0),IF(AND(AL$30&gt;=($A98+$F$8*4),AL$30&lt;($A98+$F$7*4)),AL$31/(($F$7-$F$8)*4),0)),0))</f>
        <v>0</v>
      </c>
      <c r="AM98" s="80">
        <f>IF($F$6="bullet",IF(AM$30=($A98+$F$7*4-1),AM$31,0),IF($F$6="amortizing",IF($F$8=0,IF(AND(AM$30&gt;=$A98,AM$30&lt;($A98+$F$7*4)),AM$31/($F$7*4),0),IF(AND(AM$30&gt;=($A98+$F$8*4),AM$30&lt;($A98+$F$7*4)),AM$31/(($F$7-$F$8)*4),0)),0))</f>
        <v>0</v>
      </c>
      <c r="AN98" s="80">
        <f>IF($F$6="bullet",IF(AN$30=($A98+$F$7*4-1),AN$31,0),IF($F$6="amortizing",IF($F$8=0,IF(AND(AN$30&gt;=$A98,AN$30&lt;($A98+$F$7*4)),AN$31/($F$7*4),0),IF(AND(AN$30&gt;=($A98+$F$8*4),AN$30&lt;($A98+$F$7*4)),AN$31/(($F$7-$F$8)*4),0)),0))</f>
        <v>0</v>
      </c>
      <c r="AO98" s="80">
        <f>IF($F$6="bullet",IF(AO$30=($A98+$F$7*4-1),AO$31,0),IF($F$6="amortizing",IF($F$8=0,IF(AND(AO$30&gt;=$A98,AO$30&lt;($A98+$F$7*4)),AO$31/($F$7*4),0),IF(AND(AO$30&gt;=($A98+$F$8*4),AO$30&lt;($A98+$F$7*4)),AO$31/(($F$7-$F$8)*4),0)),0))</f>
        <v>0</v>
      </c>
      <c r="AR98" s="78">
        <v>24</v>
      </c>
      <c r="AS98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8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8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8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8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8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8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8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8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8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8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8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8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8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8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8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8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8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8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8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8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8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8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8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8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8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8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8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8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8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8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8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8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8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8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8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8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8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8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8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99" spans="1:84" x14ac:dyDescent="0.2">
      <c r="A99" s="78">
        <v>25</v>
      </c>
      <c r="B99" s="80">
        <f>IF($F$6="bullet",IF(B$30=($A99+$F$7*4-1),B$31,0),IF($F$6="amortizing",IF($F$8=0,IF(AND(B$30&gt;=$A99,B$30&lt;($A99+$F$7*4)),B$31/($F$7*4),0),IF(AND(B$30&gt;=($A99+$F$8*4),B$30&lt;($A99+$F$7*4)),B$31/(($F$7-$F$8)*4),0)),0))</f>
        <v>0</v>
      </c>
      <c r="C99" s="80">
        <f>IF($F$6="bullet",IF(C$30=($A99+$F$7*4-1),C$31,0),IF($F$6="amortizing",IF($F$8=0,IF(AND(C$30&gt;=$A99,C$30&lt;($A99+$F$7*4)),C$31/($F$7*4),0),IF(AND(C$30&gt;=($A99+$F$8*4),C$30&lt;($A99+$F$7*4)),C$31/(($F$7-$F$8)*4),0)),0))</f>
        <v>0</v>
      </c>
      <c r="D99" s="80">
        <f>IF($F$6="bullet",IF(D$30=($A99+$F$7*4-1),D$31,0),IF($F$6="amortizing",IF($F$8=0,IF(AND(D$30&gt;=$A99,D$30&lt;($A99+$F$7*4)),D$31/($F$7*4),0),IF(AND(D$30&gt;=($A99+$F$8*4),D$30&lt;($A99+$F$7*4)),D$31/(($F$7-$F$8)*4),0)),0))</f>
        <v>0</v>
      </c>
      <c r="E99" s="80">
        <f>IF($F$6="bullet",IF(E$30=($A99+$F$7*4-1),E$31,0),IF($F$6="amortizing",IF($F$8=0,IF(AND(E$30&gt;=$A99,E$30&lt;($A99+$F$7*4)),E$31/($F$7*4),0),IF(AND(E$30&gt;=($A99+$F$8*4),E$30&lt;($A99+$F$7*4)),E$31/(($F$7-$F$8)*4),0)),0))</f>
        <v>0</v>
      </c>
      <c r="F99" s="80">
        <f>IF($F$6="bullet",IF(F$30=($A99+$F$7*4-1),F$31,0),IF($F$6="amortizing",IF($F$8=0,IF(AND(F$30&gt;=$A99,F$30&lt;($A99+$F$7*4)),F$31/($F$7*4),0),IF(AND(F$30&gt;=($A99+$F$8*4),F$30&lt;($A99+$F$7*4)),F$31/(($F$7-$F$8)*4),0)),0))</f>
        <v>0</v>
      </c>
      <c r="G99" s="80">
        <f>IF($F$6="bullet",IF(G$30=($A99+$F$7*4-1),G$31,0),IF($F$6="amortizing",IF($F$8=0,IF(AND(G$30&gt;=$A99,G$30&lt;($A99+$F$7*4)),G$31/($F$7*4),0),IF(AND(G$30&gt;=($A99+$F$8*4),G$30&lt;($A99+$F$7*4)),G$31/(($F$7-$F$8)*4),0)),0))</f>
        <v>0</v>
      </c>
      <c r="H99" s="80">
        <f>IF($F$6="bullet",IF(H$30=($A99+$F$7*4-1),H$31,0),IF($F$6="amortizing",IF($F$8=0,IF(AND(H$30&gt;=$A99,H$30&lt;($A99+$F$7*4)),H$31/($F$7*4),0),IF(AND(H$30&gt;=($A99+$F$8*4),H$30&lt;($A99+$F$7*4)),H$31/(($F$7-$F$8)*4),0)),0))</f>
        <v>0</v>
      </c>
      <c r="I99" s="80">
        <f>IF($F$6="bullet",IF(I$30=($A99+$F$7*4-1),I$31,0),IF($F$6="amortizing",IF($F$8=0,IF(AND(I$30&gt;=$A99,I$30&lt;($A99+$F$7*4)),I$31/($F$7*4),0),IF(AND(I$30&gt;=($A99+$F$8*4),I$30&lt;($A99+$F$7*4)),I$31/(($F$7-$F$8)*4),0)),0))</f>
        <v>0</v>
      </c>
      <c r="J99" s="80">
        <f>IF($F$6="bullet",IF(J$30=($A99+$F$7*4-1),J$31,0),IF($F$6="amortizing",IF($F$8=0,IF(AND(J$30&gt;=$A99,J$30&lt;($A99+$F$7*4)),J$31/($F$7*4),0),IF(AND(J$30&gt;=($A99+$F$8*4),J$30&lt;($A99+$F$7*4)),J$31/(($F$7-$F$8)*4),0)),0))</f>
        <v>0</v>
      </c>
      <c r="K99" s="80">
        <f>IF($F$6="bullet",IF(K$30=($A99+$F$7*4-1),K$31,0),IF($F$6="amortizing",IF($F$8=0,IF(AND(K$30&gt;=$A99,K$30&lt;($A99+$F$7*4)),K$31/($F$7*4),0),IF(AND(K$30&gt;=($A99+$F$8*4),K$30&lt;($A99+$F$7*4)),K$31/(($F$7-$F$8)*4),0)),0))</f>
        <v>0</v>
      </c>
      <c r="L99" s="80">
        <f>IF($F$6="bullet",IF(L$30=($A99+$F$7*4-1),L$31,0),IF($F$6="amortizing",IF($F$8=0,IF(AND(L$30&gt;=$A99,L$30&lt;($A99+$F$7*4)),L$31/($F$7*4),0),IF(AND(L$30&gt;=($A99+$F$8*4),L$30&lt;($A99+$F$7*4)),L$31/(($F$7-$F$8)*4),0)),0))</f>
        <v>0</v>
      </c>
      <c r="M99" s="80">
        <f>IF($F$6="bullet",IF(M$30=($A99+$F$7*4-1),M$31,0),IF($F$6="amortizing",IF($F$8=0,IF(AND(M$30&gt;=$A99,M$30&lt;($A99+$F$7*4)),M$31/($F$7*4),0),IF(AND(M$30&gt;=($A99+$F$8*4),M$30&lt;($A99+$F$7*4)),M$31/(($F$7-$F$8)*4),0)),0))</f>
        <v>0</v>
      </c>
      <c r="N99" s="80">
        <f>IF($F$6="bullet",IF(N$30=($A99+$F$7*4-1),N$31,0),IF($F$6="amortizing",IF($F$8=0,IF(AND(N$30&gt;=$A99,N$30&lt;($A99+$F$7*4)),N$31/($F$7*4),0),IF(AND(N$30&gt;=($A99+$F$8*4),N$30&lt;($A99+$F$7*4)),N$31/(($F$7-$F$8)*4),0)),0))</f>
        <v>0</v>
      </c>
      <c r="O99" s="80">
        <f>IF($F$6="bullet",IF(O$30=($A99+$F$7*4-1),O$31,0),IF($F$6="amortizing",IF($F$8=0,IF(AND(O$30&gt;=$A99,O$30&lt;($A99+$F$7*4)),O$31/($F$7*4),0),IF(AND(O$30&gt;=($A99+$F$8*4),O$30&lt;($A99+$F$7*4)),O$31/(($F$7-$F$8)*4),0)),0))</f>
        <v>0</v>
      </c>
      <c r="P99" s="80">
        <f>IF($F$6="bullet",IF(P$30=($A99+$F$7*4-1),P$31,0),IF($F$6="amortizing",IF($F$8=0,IF(AND(P$30&gt;=$A99,P$30&lt;($A99+$F$7*4)),P$31/($F$7*4),0),IF(AND(P$30&gt;=($A99+$F$8*4),P$30&lt;($A99+$F$7*4)),P$31/(($F$7-$F$8)*4),0)),0))</f>
        <v>0</v>
      </c>
      <c r="Q99" s="80">
        <f>IF($F$6="bullet",IF(Q$30=($A99+$F$7*4-1),Q$31,0),IF($F$6="amortizing",IF($F$8=0,IF(AND(Q$30&gt;=$A99,Q$30&lt;($A99+$F$7*4)),Q$31/($F$7*4),0),IF(AND(Q$30&gt;=($A99+$F$8*4),Q$30&lt;($A99+$F$7*4)),Q$31/(($F$7-$F$8)*4),0)),0))</f>
        <v>0</v>
      </c>
      <c r="R99" s="80">
        <f>IF($F$6="bullet",IF(R$30=($A99+$F$7*4-1),R$31,0),IF($F$6="amortizing",IF($F$8=0,IF(AND(R$30&gt;=$A99,R$30&lt;($A99+$F$7*4)),R$31/($F$7*4),0),IF(AND(R$30&gt;=($A99+$F$8*4),R$30&lt;($A99+$F$7*4)),R$31/(($F$7-$F$8)*4),0)),0))</f>
        <v>0</v>
      </c>
      <c r="S99" s="80">
        <f>IF($F$6="bullet",IF(S$30=($A99+$F$7*4-1),S$31,0),IF($F$6="amortizing",IF($F$8=0,IF(AND(S$30&gt;=$A99,S$30&lt;($A99+$F$7*4)),S$31/($F$7*4),0),IF(AND(S$30&gt;=($A99+$F$8*4),S$30&lt;($A99+$F$7*4)),S$31/(($F$7-$F$8)*4),0)),0))</f>
        <v>0</v>
      </c>
      <c r="T99" s="80">
        <f>IF($F$6="bullet",IF(T$30=($A99+$F$7*4-1),T$31,0),IF($F$6="amortizing",IF($F$8=0,IF(AND(T$30&gt;=$A99,T$30&lt;($A99+$F$7*4)),T$31/($F$7*4),0),IF(AND(T$30&gt;=($A99+$F$8*4),T$30&lt;($A99+$F$7*4)),T$31/(($F$7-$F$8)*4),0)),0))</f>
        <v>0</v>
      </c>
      <c r="U99" s="80">
        <f>IF($F$6="bullet",IF(U$30=($A99+$F$7*4-1),U$31,0),IF($F$6="amortizing",IF($F$8=0,IF(AND(U$30&gt;=$A99,U$30&lt;($A99+$F$7*4)),U$31/($F$7*4),0),IF(AND(U$30&gt;=($A99+$F$8*4),U$30&lt;($A99+$F$7*4)),U$31/(($F$7-$F$8)*4),0)),0))</f>
        <v>0</v>
      </c>
      <c r="V99" s="80">
        <f>IF($F$6="bullet",IF(V$30=($A99+$F$7*4-1),V$31,0),IF($F$6="amortizing",IF($F$8=0,IF(AND(V$30&gt;=$A99,V$30&lt;($A99+$F$7*4)),V$31/($F$7*4),0),IF(AND(V$30&gt;=($A99+$F$8*4),V$30&lt;($A99+$F$7*4)),V$31/(($F$7-$F$8)*4),0)),0))</f>
        <v>0</v>
      </c>
      <c r="W99" s="80">
        <f>IF($F$6="bullet",IF(W$30=($A99+$F$7*4-1),W$31,0),IF($F$6="amortizing",IF($F$8=0,IF(AND(W$30&gt;=$A99,W$30&lt;($A99+$F$7*4)),W$31/($F$7*4),0),IF(AND(W$30&gt;=($A99+$F$8*4),W$30&lt;($A99+$F$7*4)),W$31/(($F$7-$F$8)*4),0)),0))</f>
        <v>0</v>
      </c>
      <c r="X99" s="80">
        <f>IF($F$6="bullet",IF(X$30=($A99+$F$7*4-1),X$31,0),IF($F$6="amortizing",IF($F$8=0,IF(AND(X$30&gt;=$A99,X$30&lt;($A99+$F$7*4)),X$31/($F$7*4),0),IF(AND(X$30&gt;=($A99+$F$8*4),X$30&lt;($A99+$F$7*4)),X$31/(($F$7-$F$8)*4),0)),0))</f>
        <v>0</v>
      </c>
      <c r="Y99" s="80">
        <f>IF($F$6="bullet",IF(Y$30=($A99+$F$7*4-1),Y$31,0),IF($F$6="amortizing",IF($F$8=0,IF(AND(Y$30&gt;=$A99,Y$30&lt;($A99+$F$7*4)),Y$31/($F$7*4),0),IF(AND(Y$30&gt;=($A99+$F$8*4),Y$30&lt;($A99+$F$7*4)),Y$31/(($F$7-$F$8)*4),0)),0))</f>
        <v>0</v>
      </c>
      <c r="Z99" s="80">
        <f>IF($F$6="bullet",IF(Z$30=($A99+$F$7*4-1),Z$31,0),IF($F$6="amortizing",IF($F$8=0,IF(AND(Z$30&gt;=$A99,Z$30&lt;($A99+$F$7*4)),Z$31/($F$7*4),0),IF(AND(Z$30&gt;=($A99+$F$8*4),Z$30&lt;($A99+$F$7*4)),Z$31/(($F$7-$F$8)*4),0)),0))</f>
        <v>0</v>
      </c>
      <c r="AA99" s="80">
        <f>IF($F$6="bullet",IF(AA$30=($A99+$F$7*4-1),AA$31,0),IF($F$6="amortizing",IF($F$8=0,IF(AND(AA$30&gt;=$A99,AA$30&lt;($A99+$F$7*4)),AA$31/($F$7*4),0),IF(AND(AA$30&gt;=($A99+$F$8*4),AA$30&lt;($A99+$F$7*4)),AA$31/(($F$7-$F$8)*4),0)),0))</f>
        <v>0</v>
      </c>
      <c r="AB99" s="80">
        <f>IF($F$6="bullet",IF(AB$30=($A99+$F$7*4-1),AB$31,0),IF($F$6="amortizing",IF($F$8=0,IF(AND(AB$30&gt;=$A99,AB$30&lt;($A99+$F$7*4)),AB$31/($F$7*4),0),IF(AND(AB$30&gt;=($A99+$F$8*4),AB$30&lt;($A99+$F$7*4)),AB$31/(($F$7-$F$8)*4),0)),0))</f>
        <v>0</v>
      </c>
      <c r="AC99" s="80">
        <f>IF($F$6="bullet",IF(AC$30=($A99+$F$7*4-1),AC$31,0),IF($F$6="amortizing",IF($F$8=0,IF(AND(AC$30&gt;=$A99,AC$30&lt;($A99+$F$7*4)),AC$31/($F$7*4),0),IF(AND(AC$30&gt;=($A99+$F$8*4),AC$30&lt;($A99+$F$7*4)),AC$31/(($F$7-$F$8)*4),0)),0))</f>
        <v>0</v>
      </c>
      <c r="AD99" s="80">
        <f>IF($F$6="bullet",IF(AD$30=($A99+$F$7*4-1),AD$31,0),IF($F$6="amortizing",IF($F$8=0,IF(AND(AD$30&gt;=$A99,AD$30&lt;($A99+$F$7*4)),AD$31/($F$7*4),0),IF(AND(AD$30&gt;=($A99+$F$8*4),AD$30&lt;($A99+$F$7*4)),AD$31/(($F$7-$F$8)*4),0)),0))</f>
        <v>0</v>
      </c>
      <c r="AE99" s="80">
        <f>IF($F$6="bullet",IF(AE$30=($A99+$F$7*4-1),AE$31,0),IF($F$6="amortizing",IF($F$8=0,IF(AND(AE$30&gt;=$A99,AE$30&lt;($A99+$F$7*4)),AE$31/($F$7*4),0),IF(AND(AE$30&gt;=($A99+$F$8*4),AE$30&lt;($A99+$F$7*4)),AE$31/(($F$7-$F$8)*4),0)),0))</f>
        <v>0</v>
      </c>
      <c r="AF99" s="80">
        <f>IF($F$6="bullet",IF(AF$30=($A99+$F$7*4-1),AF$31,0),IF($F$6="amortizing",IF($F$8=0,IF(AND(AF$30&gt;=$A99,AF$30&lt;($A99+$F$7*4)),AF$31/($F$7*4),0),IF(AND(AF$30&gt;=($A99+$F$8*4),AF$30&lt;($A99+$F$7*4)),AF$31/(($F$7-$F$8)*4),0)),0))</f>
        <v>0</v>
      </c>
      <c r="AG99" s="80">
        <f>IF($F$6="bullet",IF(AG$30=($A99+$F$7*4-1),AG$31,0),IF($F$6="amortizing",IF($F$8=0,IF(AND(AG$30&gt;=$A99,AG$30&lt;($A99+$F$7*4)),AG$31/($F$7*4),0),IF(AND(AG$30&gt;=($A99+$F$8*4),AG$30&lt;($A99+$F$7*4)),AG$31/(($F$7-$F$8)*4),0)),0))</f>
        <v>0</v>
      </c>
      <c r="AH99" s="80">
        <f>IF($F$6="bullet",IF(AH$30=($A99+$F$7*4-1),AH$31,0),IF($F$6="amortizing",IF($F$8=0,IF(AND(AH$30&gt;=$A99,AH$30&lt;($A99+$F$7*4)),AH$31/($F$7*4),0),IF(AND(AH$30&gt;=($A99+$F$8*4),AH$30&lt;($A99+$F$7*4)),AH$31/(($F$7-$F$8)*4),0)),0))</f>
        <v>0</v>
      </c>
      <c r="AI99" s="80">
        <f>IF($F$6="bullet",IF(AI$30=($A99+$F$7*4-1),AI$31,0),IF($F$6="amortizing",IF($F$8=0,IF(AND(AI$30&gt;=$A99,AI$30&lt;($A99+$F$7*4)),AI$31/($F$7*4),0),IF(AND(AI$30&gt;=($A99+$F$8*4),AI$30&lt;($A99+$F$7*4)),AI$31/(($F$7-$F$8)*4),0)),0))</f>
        <v>0</v>
      </c>
      <c r="AJ99" s="80">
        <f>IF($F$6="bullet",IF(AJ$30=($A99+$F$7*4-1),AJ$31,0),IF($F$6="amortizing",IF($F$8=0,IF(AND(AJ$30&gt;=$A99,AJ$30&lt;($A99+$F$7*4)),AJ$31/($F$7*4),0),IF(AND(AJ$30&gt;=($A99+$F$8*4),AJ$30&lt;($A99+$F$7*4)),AJ$31/(($F$7-$F$8)*4),0)),0))</f>
        <v>0</v>
      </c>
      <c r="AK99" s="80">
        <f>IF($F$6="bullet",IF(AK$30=($A99+$F$7*4-1),AK$31,0),IF($F$6="amortizing",IF($F$8=0,IF(AND(AK$30&gt;=$A99,AK$30&lt;($A99+$F$7*4)),AK$31/($F$7*4),0),IF(AND(AK$30&gt;=($A99+$F$8*4),AK$30&lt;($A99+$F$7*4)),AK$31/(($F$7-$F$8)*4),0)),0))</f>
        <v>0</v>
      </c>
      <c r="AL99" s="80">
        <f>IF($F$6="bullet",IF(AL$30=($A99+$F$7*4-1),AL$31,0),IF($F$6="amortizing",IF($F$8=0,IF(AND(AL$30&gt;=$A99,AL$30&lt;($A99+$F$7*4)),AL$31/($F$7*4),0),IF(AND(AL$30&gt;=($A99+$F$8*4),AL$30&lt;($A99+$F$7*4)),AL$31/(($F$7-$F$8)*4),0)),0))</f>
        <v>0</v>
      </c>
      <c r="AM99" s="80">
        <f>IF($F$6="bullet",IF(AM$30=($A99+$F$7*4-1),AM$31,0),IF($F$6="amortizing",IF($F$8=0,IF(AND(AM$30&gt;=$A99,AM$30&lt;($A99+$F$7*4)),AM$31/($F$7*4),0),IF(AND(AM$30&gt;=($A99+$F$8*4),AM$30&lt;($A99+$F$7*4)),AM$31/(($F$7-$F$8)*4),0)),0))</f>
        <v>0</v>
      </c>
      <c r="AN99" s="80">
        <f>IF($F$6="bullet",IF(AN$30=($A99+$F$7*4-1),AN$31,0),IF($F$6="amortizing",IF($F$8=0,IF(AND(AN$30&gt;=$A99,AN$30&lt;($A99+$F$7*4)),AN$31/($F$7*4),0),IF(AND(AN$30&gt;=($A99+$F$8*4),AN$30&lt;($A99+$F$7*4)),AN$31/(($F$7-$F$8)*4),0)),0))</f>
        <v>0</v>
      </c>
      <c r="AO99" s="80">
        <f>IF($F$6="bullet",IF(AO$30=($A99+$F$7*4-1),AO$31,0),IF($F$6="amortizing",IF($F$8=0,IF(AND(AO$30&gt;=$A99,AO$30&lt;($A99+$F$7*4)),AO$31/($F$7*4),0),IF(AND(AO$30&gt;=($A99+$F$8*4),AO$30&lt;($A99+$F$7*4)),AO$31/(($F$7-$F$8)*4),0)),0))</f>
        <v>0</v>
      </c>
      <c r="AR99" s="78">
        <v>25</v>
      </c>
      <c r="AS99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99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99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99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99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99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99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99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99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99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99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99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99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99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99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99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99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99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99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99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99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99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99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99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99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99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99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99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99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99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99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99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99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99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99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99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99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99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99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99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0" spans="1:84" x14ac:dyDescent="0.2">
      <c r="A100" s="78">
        <v>26</v>
      </c>
      <c r="B100" s="80">
        <f>IF($F$6="bullet",IF(B$30=($A100+$F$7*4-1),B$31,0),IF($F$6="amortizing",IF($F$8=0,IF(AND(B$30&gt;=$A100,B$30&lt;($A100+$F$7*4)),B$31/($F$7*4),0),IF(AND(B$30&gt;=($A100+$F$8*4),B$30&lt;($A100+$F$7*4)),B$31/(($F$7-$F$8)*4),0)),0))</f>
        <v>0</v>
      </c>
      <c r="C100" s="80">
        <f>IF($F$6="bullet",IF(C$30=($A100+$F$7*4-1),C$31,0),IF($F$6="amortizing",IF($F$8=0,IF(AND(C$30&gt;=$A100,C$30&lt;($A100+$F$7*4)),C$31/($F$7*4),0),IF(AND(C$30&gt;=($A100+$F$8*4),C$30&lt;($A100+$F$7*4)),C$31/(($F$7-$F$8)*4),0)),0))</f>
        <v>0</v>
      </c>
      <c r="D100" s="80">
        <f>IF($F$6="bullet",IF(D$30=($A100+$F$7*4-1),D$31,0),IF($F$6="amortizing",IF($F$8=0,IF(AND(D$30&gt;=$A100,D$30&lt;($A100+$F$7*4)),D$31/($F$7*4),0),IF(AND(D$30&gt;=($A100+$F$8*4),D$30&lt;($A100+$F$7*4)),D$31/(($F$7-$F$8)*4),0)),0))</f>
        <v>0</v>
      </c>
      <c r="E100" s="80">
        <f>IF($F$6="bullet",IF(E$30=($A100+$F$7*4-1),E$31,0),IF($F$6="amortizing",IF($F$8=0,IF(AND(E$30&gt;=$A100,E$30&lt;($A100+$F$7*4)),E$31/($F$7*4),0),IF(AND(E$30&gt;=($A100+$F$8*4),E$30&lt;($A100+$F$7*4)),E$31/(($F$7-$F$8)*4),0)),0))</f>
        <v>0</v>
      </c>
      <c r="F100" s="80">
        <f>IF($F$6="bullet",IF(F$30=($A100+$F$7*4-1),F$31,0),IF($F$6="amortizing",IF($F$8=0,IF(AND(F$30&gt;=$A100,F$30&lt;($A100+$F$7*4)),F$31/($F$7*4),0),IF(AND(F$30&gt;=($A100+$F$8*4),F$30&lt;($A100+$F$7*4)),F$31/(($F$7-$F$8)*4),0)),0))</f>
        <v>0</v>
      </c>
      <c r="G100" s="80">
        <f>IF($F$6="bullet",IF(G$30=($A100+$F$7*4-1),G$31,0),IF($F$6="amortizing",IF($F$8=0,IF(AND(G$30&gt;=$A100,G$30&lt;($A100+$F$7*4)),G$31/($F$7*4),0),IF(AND(G$30&gt;=($A100+$F$8*4),G$30&lt;($A100+$F$7*4)),G$31/(($F$7-$F$8)*4),0)),0))</f>
        <v>0</v>
      </c>
      <c r="H100" s="80">
        <f>IF($F$6="bullet",IF(H$30=($A100+$F$7*4-1),H$31,0),IF($F$6="amortizing",IF($F$8=0,IF(AND(H$30&gt;=$A100,H$30&lt;($A100+$F$7*4)),H$31/($F$7*4),0),IF(AND(H$30&gt;=($A100+$F$8*4),H$30&lt;($A100+$F$7*4)),H$31/(($F$7-$F$8)*4),0)),0))</f>
        <v>0</v>
      </c>
      <c r="I100" s="80">
        <f>IF($F$6="bullet",IF(I$30=($A100+$F$7*4-1),I$31,0),IF($F$6="amortizing",IF($F$8=0,IF(AND(I$30&gt;=$A100,I$30&lt;($A100+$F$7*4)),I$31/($F$7*4),0),IF(AND(I$30&gt;=($A100+$F$8*4),I$30&lt;($A100+$F$7*4)),I$31/(($F$7-$F$8)*4),0)),0))</f>
        <v>0</v>
      </c>
      <c r="J100" s="80">
        <f>IF($F$6="bullet",IF(J$30=($A100+$F$7*4-1),J$31,0),IF($F$6="amortizing",IF($F$8=0,IF(AND(J$30&gt;=$A100,J$30&lt;($A100+$F$7*4)),J$31/($F$7*4),0),IF(AND(J$30&gt;=($A100+$F$8*4),J$30&lt;($A100+$F$7*4)),J$31/(($F$7-$F$8)*4),0)),0))</f>
        <v>0</v>
      </c>
      <c r="K100" s="80">
        <f>IF($F$6="bullet",IF(K$30=($A100+$F$7*4-1),K$31,0),IF($F$6="amortizing",IF($F$8=0,IF(AND(K$30&gt;=$A100,K$30&lt;($A100+$F$7*4)),K$31/($F$7*4),0),IF(AND(K$30&gt;=($A100+$F$8*4),K$30&lt;($A100+$F$7*4)),K$31/(($F$7-$F$8)*4),0)),0))</f>
        <v>0</v>
      </c>
      <c r="L100" s="80">
        <f>IF($F$6="bullet",IF(L$30=($A100+$F$7*4-1),L$31,0),IF($F$6="amortizing",IF($F$8=0,IF(AND(L$30&gt;=$A100,L$30&lt;($A100+$F$7*4)),L$31/($F$7*4),0),IF(AND(L$30&gt;=($A100+$F$8*4),L$30&lt;($A100+$F$7*4)),L$31/(($F$7-$F$8)*4),0)),0))</f>
        <v>0</v>
      </c>
      <c r="M100" s="80">
        <f>IF($F$6="bullet",IF(M$30=($A100+$F$7*4-1),M$31,0),IF($F$6="amortizing",IF($F$8=0,IF(AND(M$30&gt;=$A100,M$30&lt;($A100+$F$7*4)),M$31/($F$7*4),0),IF(AND(M$30&gt;=($A100+$F$8*4),M$30&lt;($A100+$F$7*4)),M$31/(($F$7-$F$8)*4),0)),0))</f>
        <v>0</v>
      </c>
      <c r="N100" s="80">
        <f>IF($F$6="bullet",IF(N$30=($A100+$F$7*4-1),N$31,0),IF($F$6="amortizing",IF($F$8=0,IF(AND(N$30&gt;=$A100,N$30&lt;($A100+$F$7*4)),N$31/($F$7*4),0),IF(AND(N$30&gt;=($A100+$F$8*4),N$30&lt;($A100+$F$7*4)),N$31/(($F$7-$F$8)*4),0)),0))</f>
        <v>0</v>
      </c>
      <c r="O100" s="80">
        <f>IF($F$6="bullet",IF(O$30=($A100+$F$7*4-1),O$31,0),IF($F$6="amortizing",IF($F$8=0,IF(AND(O$30&gt;=$A100,O$30&lt;($A100+$F$7*4)),O$31/($F$7*4),0),IF(AND(O$30&gt;=($A100+$F$8*4),O$30&lt;($A100+$F$7*4)),O$31/(($F$7-$F$8)*4),0)),0))</f>
        <v>0</v>
      </c>
      <c r="P100" s="80">
        <f>IF($F$6="bullet",IF(P$30=($A100+$F$7*4-1),P$31,0),IF($F$6="amortizing",IF($F$8=0,IF(AND(P$30&gt;=$A100,P$30&lt;($A100+$F$7*4)),P$31/($F$7*4),0),IF(AND(P$30&gt;=($A100+$F$8*4),P$30&lt;($A100+$F$7*4)),P$31/(($F$7-$F$8)*4),0)),0))</f>
        <v>0</v>
      </c>
      <c r="Q100" s="80">
        <f>IF($F$6="bullet",IF(Q$30=($A100+$F$7*4-1),Q$31,0),IF($F$6="amortizing",IF($F$8=0,IF(AND(Q$30&gt;=$A100,Q$30&lt;($A100+$F$7*4)),Q$31/($F$7*4),0),IF(AND(Q$30&gt;=($A100+$F$8*4),Q$30&lt;($A100+$F$7*4)),Q$31/(($F$7-$F$8)*4),0)),0))</f>
        <v>0</v>
      </c>
      <c r="R100" s="80">
        <f>IF($F$6="bullet",IF(R$30=($A100+$F$7*4-1),R$31,0),IF($F$6="amortizing",IF($F$8=0,IF(AND(R$30&gt;=$A100,R$30&lt;($A100+$F$7*4)),R$31/($F$7*4),0),IF(AND(R$30&gt;=($A100+$F$8*4),R$30&lt;($A100+$F$7*4)),R$31/(($F$7-$F$8)*4),0)),0))</f>
        <v>0</v>
      </c>
      <c r="S100" s="80">
        <f>IF($F$6="bullet",IF(S$30=($A100+$F$7*4-1),S$31,0),IF($F$6="amortizing",IF($F$8=0,IF(AND(S$30&gt;=$A100,S$30&lt;($A100+$F$7*4)),S$31/($F$7*4),0),IF(AND(S$30&gt;=($A100+$F$8*4),S$30&lt;($A100+$F$7*4)),S$31/(($F$7-$F$8)*4),0)),0))</f>
        <v>0</v>
      </c>
      <c r="T100" s="80">
        <f>IF($F$6="bullet",IF(T$30=($A100+$F$7*4-1),T$31,0),IF($F$6="amortizing",IF($F$8=0,IF(AND(T$30&gt;=$A100,T$30&lt;($A100+$F$7*4)),T$31/($F$7*4),0),IF(AND(T$30&gt;=($A100+$F$8*4),T$30&lt;($A100+$F$7*4)),T$31/(($F$7-$F$8)*4),0)),0))</f>
        <v>0</v>
      </c>
      <c r="U100" s="80">
        <f>IF($F$6="bullet",IF(U$30=($A100+$F$7*4-1),U$31,0),IF($F$6="amortizing",IF($F$8=0,IF(AND(U$30&gt;=$A100,U$30&lt;($A100+$F$7*4)),U$31/($F$7*4),0),IF(AND(U$30&gt;=($A100+$F$8*4),U$30&lt;($A100+$F$7*4)),U$31/(($F$7-$F$8)*4),0)),0))</f>
        <v>0</v>
      </c>
      <c r="V100" s="80">
        <f>IF($F$6="bullet",IF(V$30=($A100+$F$7*4-1),V$31,0),IF($F$6="amortizing",IF($F$8=0,IF(AND(V$30&gt;=$A100,V$30&lt;($A100+$F$7*4)),V$31/($F$7*4),0),IF(AND(V$30&gt;=($A100+$F$8*4),V$30&lt;($A100+$F$7*4)),V$31/(($F$7-$F$8)*4),0)),0))</f>
        <v>0</v>
      </c>
      <c r="W100" s="80">
        <f>IF($F$6="bullet",IF(W$30=($A100+$F$7*4-1),W$31,0),IF($F$6="amortizing",IF($F$8=0,IF(AND(W$30&gt;=$A100,W$30&lt;($A100+$F$7*4)),W$31/($F$7*4),0),IF(AND(W$30&gt;=($A100+$F$8*4),W$30&lt;($A100+$F$7*4)),W$31/(($F$7-$F$8)*4),0)),0))</f>
        <v>0</v>
      </c>
      <c r="X100" s="80">
        <f>IF($F$6="bullet",IF(X$30=($A100+$F$7*4-1),X$31,0),IF($F$6="amortizing",IF($F$8=0,IF(AND(X$30&gt;=$A100,X$30&lt;($A100+$F$7*4)),X$31/($F$7*4),0),IF(AND(X$30&gt;=($A100+$F$8*4),X$30&lt;($A100+$F$7*4)),X$31/(($F$7-$F$8)*4),0)),0))</f>
        <v>0</v>
      </c>
      <c r="Y100" s="80">
        <f>IF($F$6="bullet",IF(Y$30=($A100+$F$7*4-1),Y$31,0),IF($F$6="amortizing",IF($F$8=0,IF(AND(Y$30&gt;=$A100,Y$30&lt;($A100+$F$7*4)),Y$31/($F$7*4),0),IF(AND(Y$30&gt;=($A100+$F$8*4),Y$30&lt;($A100+$F$7*4)),Y$31/(($F$7-$F$8)*4),0)),0))</f>
        <v>0</v>
      </c>
      <c r="Z100" s="80">
        <f>IF($F$6="bullet",IF(Z$30=($A100+$F$7*4-1),Z$31,0),IF($F$6="amortizing",IF($F$8=0,IF(AND(Z$30&gt;=$A100,Z$30&lt;($A100+$F$7*4)),Z$31/($F$7*4),0),IF(AND(Z$30&gt;=($A100+$F$8*4),Z$30&lt;($A100+$F$7*4)),Z$31/(($F$7-$F$8)*4),0)),0))</f>
        <v>0</v>
      </c>
      <c r="AA100" s="80">
        <f>IF($F$6="bullet",IF(AA$30=($A100+$F$7*4-1),AA$31,0),IF($F$6="amortizing",IF($F$8=0,IF(AND(AA$30&gt;=$A100,AA$30&lt;($A100+$F$7*4)),AA$31/($F$7*4),0),IF(AND(AA$30&gt;=($A100+$F$8*4),AA$30&lt;($A100+$F$7*4)),AA$31/(($F$7-$F$8)*4),0)),0))</f>
        <v>0</v>
      </c>
      <c r="AB100" s="80">
        <f>IF($F$6="bullet",IF(AB$30=($A100+$F$7*4-1),AB$31,0),IF($F$6="amortizing",IF($F$8=0,IF(AND(AB$30&gt;=$A100,AB$30&lt;($A100+$F$7*4)),AB$31/($F$7*4),0),IF(AND(AB$30&gt;=($A100+$F$8*4),AB$30&lt;($A100+$F$7*4)),AB$31/(($F$7-$F$8)*4),0)),0))</f>
        <v>0</v>
      </c>
      <c r="AC100" s="80">
        <f>IF($F$6="bullet",IF(AC$30=($A100+$F$7*4-1),AC$31,0),IF($F$6="amortizing",IF($F$8=0,IF(AND(AC$30&gt;=$A100,AC$30&lt;($A100+$F$7*4)),AC$31/($F$7*4),0),IF(AND(AC$30&gt;=($A100+$F$8*4),AC$30&lt;($A100+$F$7*4)),AC$31/(($F$7-$F$8)*4),0)),0))</f>
        <v>0</v>
      </c>
      <c r="AD100" s="80">
        <f>IF($F$6="bullet",IF(AD$30=($A100+$F$7*4-1),AD$31,0),IF($F$6="amortizing",IF($F$8=0,IF(AND(AD$30&gt;=$A100,AD$30&lt;($A100+$F$7*4)),AD$31/($F$7*4),0),IF(AND(AD$30&gt;=($A100+$F$8*4),AD$30&lt;($A100+$F$7*4)),AD$31/(($F$7-$F$8)*4),0)),0))</f>
        <v>0</v>
      </c>
      <c r="AE100" s="80">
        <f>IF($F$6="bullet",IF(AE$30=($A100+$F$7*4-1),AE$31,0),IF($F$6="amortizing",IF($F$8=0,IF(AND(AE$30&gt;=$A100,AE$30&lt;($A100+$F$7*4)),AE$31/($F$7*4),0),IF(AND(AE$30&gt;=($A100+$F$8*4),AE$30&lt;($A100+$F$7*4)),AE$31/(($F$7-$F$8)*4),0)),0))</f>
        <v>0</v>
      </c>
      <c r="AF100" s="80">
        <f>IF($F$6="bullet",IF(AF$30=($A100+$F$7*4-1),AF$31,0),IF($F$6="amortizing",IF($F$8=0,IF(AND(AF$30&gt;=$A100,AF$30&lt;($A100+$F$7*4)),AF$31/($F$7*4),0),IF(AND(AF$30&gt;=($A100+$F$8*4),AF$30&lt;($A100+$F$7*4)),AF$31/(($F$7-$F$8)*4),0)),0))</f>
        <v>0</v>
      </c>
      <c r="AG100" s="80">
        <f>IF($F$6="bullet",IF(AG$30=($A100+$F$7*4-1),AG$31,0),IF($F$6="amortizing",IF($F$8=0,IF(AND(AG$30&gt;=$A100,AG$30&lt;($A100+$F$7*4)),AG$31/($F$7*4),0),IF(AND(AG$30&gt;=($A100+$F$8*4),AG$30&lt;($A100+$F$7*4)),AG$31/(($F$7-$F$8)*4),0)),0))</f>
        <v>0</v>
      </c>
      <c r="AH100" s="80">
        <f>IF($F$6="bullet",IF(AH$30=($A100+$F$7*4-1),AH$31,0),IF($F$6="amortizing",IF($F$8=0,IF(AND(AH$30&gt;=$A100,AH$30&lt;($A100+$F$7*4)),AH$31/($F$7*4),0),IF(AND(AH$30&gt;=($A100+$F$8*4),AH$30&lt;($A100+$F$7*4)),AH$31/(($F$7-$F$8)*4),0)),0))</f>
        <v>0</v>
      </c>
      <c r="AI100" s="80">
        <f>IF($F$6="bullet",IF(AI$30=($A100+$F$7*4-1),AI$31,0),IF($F$6="amortizing",IF($F$8=0,IF(AND(AI$30&gt;=$A100,AI$30&lt;($A100+$F$7*4)),AI$31/($F$7*4),0),IF(AND(AI$30&gt;=($A100+$F$8*4),AI$30&lt;($A100+$F$7*4)),AI$31/(($F$7-$F$8)*4),0)),0))</f>
        <v>0</v>
      </c>
      <c r="AJ100" s="80">
        <f>IF($F$6="bullet",IF(AJ$30=($A100+$F$7*4-1),AJ$31,0),IF($F$6="amortizing",IF($F$8=0,IF(AND(AJ$30&gt;=$A100,AJ$30&lt;($A100+$F$7*4)),AJ$31/($F$7*4),0),IF(AND(AJ$30&gt;=($A100+$F$8*4),AJ$30&lt;($A100+$F$7*4)),AJ$31/(($F$7-$F$8)*4),0)),0))</f>
        <v>0</v>
      </c>
      <c r="AK100" s="80">
        <f>IF($F$6="bullet",IF(AK$30=($A100+$F$7*4-1),AK$31,0),IF($F$6="amortizing",IF($F$8=0,IF(AND(AK$30&gt;=$A100,AK$30&lt;($A100+$F$7*4)),AK$31/($F$7*4),0),IF(AND(AK$30&gt;=($A100+$F$8*4),AK$30&lt;($A100+$F$7*4)),AK$31/(($F$7-$F$8)*4),0)),0))</f>
        <v>0</v>
      </c>
      <c r="AL100" s="80">
        <f>IF($F$6="bullet",IF(AL$30=($A100+$F$7*4-1),AL$31,0),IF($F$6="amortizing",IF($F$8=0,IF(AND(AL$30&gt;=$A100,AL$30&lt;($A100+$F$7*4)),AL$31/($F$7*4),0),IF(AND(AL$30&gt;=($A100+$F$8*4),AL$30&lt;($A100+$F$7*4)),AL$31/(($F$7-$F$8)*4),0)),0))</f>
        <v>0</v>
      </c>
      <c r="AM100" s="80">
        <f>IF($F$6="bullet",IF(AM$30=($A100+$F$7*4-1),AM$31,0),IF($F$6="amortizing",IF($F$8=0,IF(AND(AM$30&gt;=$A100,AM$30&lt;($A100+$F$7*4)),AM$31/($F$7*4),0),IF(AND(AM$30&gt;=($A100+$F$8*4),AM$30&lt;($A100+$F$7*4)),AM$31/(($F$7-$F$8)*4),0)),0))</f>
        <v>0</v>
      </c>
      <c r="AN100" s="80">
        <f>IF($F$6="bullet",IF(AN$30=($A100+$F$7*4-1),AN$31,0),IF($F$6="amortizing",IF($F$8=0,IF(AND(AN$30&gt;=$A100,AN$30&lt;($A100+$F$7*4)),AN$31/($F$7*4),0),IF(AND(AN$30&gt;=($A100+$F$8*4),AN$30&lt;($A100+$F$7*4)),AN$31/(($F$7-$F$8)*4),0)),0))</f>
        <v>0</v>
      </c>
      <c r="AO100" s="80">
        <f>IF($F$6="bullet",IF(AO$30=($A100+$F$7*4-1),AO$31,0),IF($F$6="amortizing",IF($F$8=0,IF(AND(AO$30&gt;=$A100,AO$30&lt;($A100+$F$7*4)),AO$31/($F$7*4),0),IF(AND(AO$30&gt;=($A100+$F$8*4),AO$30&lt;($A100+$F$7*4)),AO$31/(($F$7-$F$8)*4),0)),0))</f>
        <v>0</v>
      </c>
      <c r="AR100" s="78">
        <v>26</v>
      </c>
      <c r="AS100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0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0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0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0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0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0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0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0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0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0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0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0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0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0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0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0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0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0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0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0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0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0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0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0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0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0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0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0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0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0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0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0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0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0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0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0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0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0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0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1" spans="1:84" x14ac:dyDescent="0.2">
      <c r="A101" s="78">
        <v>27</v>
      </c>
      <c r="B101" s="80">
        <f>IF($F$6="bullet",IF(B$30=($A101+$F$7*4-1),B$31,0),IF($F$6="amortizing",IF($F$8=0,IF(AND(B$30&gt;=$A101,B$30&lt;($A101+$F$7*4)),B$31/($F$7*4),0),IF(AND(B$30&gt;=($A101+$F$8*4),B$30&lt;($A101+$F$7*4)),B$31/(($F$7-$F$8)*4),0)),0))</f>
        <v>0</v>
      </c>
      <c r="C101" s="80">
        <f>IF($F$6="bullet",IF(C$30=($A101+$F$7*4-1),C$31,0),IF($F$6="amortizing",IF($F$8=0,IF(AND(C$30&gt;=$A101,C$30&lt;($A101+$F$7*4)),C$31/($F$7*4),0),IF(AND(C$30&gt;=($A101+$F$8*4),C$30&lt;($A101+$F$7*4)),C$31/(($F$7-$F$8)*4),0)),0))</f>
        <v>0</v>
      </c>
      <c r="D101" s="80">
        <f>IF($F$6="bullet",IF(D$30=($A101+$F$7*4-1),D$31,0),IF($F$6="amortizing",IF($F$8=0,IF(AND(D$30&gt;=$A101,D$30&lt;($A101+$F$7*4)),D$31/($F$7*4),0),IF(AND(D$30&gt;=($A101+$F$8*4),D$30&lt;($A101+$F$7*4)),D$31/(($F$7-$F$8)*4),0)),0))</f>
        <v>0</v>
      </c>
      <c r="E101" s="80">
        <f>IF($F$6="bullet",IF(E$30=($A101+$F$7*4-1),E$31,0),IF($F$6="amortizing",IF($F$8=0,IF(AND(E$30&gt;=$A101,E$30&lt;($A101+$F$7*4)),E$31/($F$7*4),0),IF(AND(E$30&gt;=($A101+$F$8*4),E$30&lt;($A101+$F$7*4)),E$31/(($F$7-$F$8)*4),0)),0))</f>
        <v>0</v>
      </c>
      <c r="F101" s="80">
        <f>IF($F$6="bullet",IF(F$30=($A101+$F$7*4-1),F$31,0),IF($F$6="amortizing",IF($F$8=0,IF(AND(F$30&gt;=$A101,F$30&lt;($A101+$F$7*4)),F$31/($F$7*4),0),IF(AND(F$30&gt;=($A101+$F$8*4),F$30&lt;($A101+$F$7*4)),F$31/(($F$7-$F$8)*4),0)),0))</f>
        <v>0</v>
      </c>
      <c r="G101" s="80">
        <f>IF($F$6="bullet",IF(G$30=($A101+$F$7*4-1),G$31,0),IF($F$6="amortizing",IF($F$8=0,IF(AND(G$30&gt;=$A101,G$30&lt;($A101+$F$7*4)),G$31/($F$7*4),0),IF(AND(G$30&gt;=($A101+$F$8*4),G$30&lt;($A101+$F$7*4)),G$31/(($F$7-$F$8)*4),0)),0))</f>
        <v>0</v>
      </c>
      <c r="H101" s="80">
        <f>IF($F$6="bullet",IF(H$30=($A101+$F$7*4-1),H$31,0),IF($F$6="amortizing",IF($F$8=0,IF(AND(H$30&gt;=$A101,H$30&lt;($A101+$F$7*4)),H$31/($F$7*4),0),IF(AND(H$30&gt;=($A101+$F$8*4),H$30&lt;($A101+$F$7*4)),H$31/(($F$7-$F$8)*4),0)),0))</f>
        <v>0</v>
      </c>
      <c r="I101" s="80">
        <f>IF($F$6="bullet",IF(I$30=($A101+$F$7*4-1),I$31,0),IF($F$6="amortizing",IF($F$8=0,IF(AND(I$30&gt;=$A101,I$30&lt;($A101+$F$7*4)),I$31/($F$7*4),0),IF(AND(I$30&gt;=($A101+$F$8*4),I$30&lt;($A101+$F$7*4)),I$31/(($F$7-$F$8)*4),0)),0))</f>
        <v>0</v>
      </c>
      <c r="J101" s="80">
        <f>IF($F$6="bullet",IF(J$30=($A101+$F$7*4-1),J$31,0),IF($F$6="amortizing",IF($F$8=0,IF(AND(J$30&gt;=$A101,J$30&lt;($A101+$F$7*4)),J$31/($F$7*4),0),IF(AND(J$30&gt;=($A101+$F$8*4),J$30&lt;($A101+$F$7*4)),J$31/(($F$7-$F$8)*4),0)),0))</f>
        <v>0</v>
      </c>
      <c r="K101" s="80">
        <f>IF($F$6="bullet",IF(K$30=($A101+$F$7*4-1),K$31,0),IF($F$6="amortizing",IF($F$8=0,IF(AND(K$30&gt;=$A101,K$30&lt;($A101+$F$7*4)),K$31/($F$7*4),0),IF(AND(K$30&gt;=($A101+$F$8*4),K$30&lt;($A101+$F$7*4)),K$31/(($F$7-$F$8)*4),0)),0))</f>
        <v>0</v>
      </c>
      <c r="L101" s="80">
        <f>IF($F$6="bullet",IF(L$30=($A101+$F$7*4-1),L$31,0),IF($F$6="amortizing",IF($F$8=0,IF(AND(L$30&gt;=$A101,L$30&lt;($A101+$F$7*4)),L$31/($F$7*4),0),IF(AND(L$30&gt;=($A101+$F$8*4),L$30&lt;($A101+$F$7*4)),L$31/(($F$7-$F$8)*4),0)),0))</f>
        <v>0</v>
      </c>
      <c r="M101" s="80">
        <f>IF($F$6="bullet",IF(M$30=($A101+$F$7*4-1),M$31,0),IF($F$6="amortizing",IF($F$8=0,IF(AND(M$30&gt;=$A101,M$30&lt;($A101+$F$7*4)),M$31/($F$7*4),0),IF(AND(M$30&gt;=($A101+$F$8*4),M$30&lt;($A101+$F$7*4)),M$31/(($F$7-$F$8)*4),0)),0))</f>
        <v>0</v>
      </c>
      <c r="N101" s="80">
        <f>IF($F$6="bullet",IF(N$30=($A101+$F$7*4-1),N$31,0),IF($F$6="amortizing",IF($F$8=0,IF(AND(N$30&gt;=$A101,N$30&lt;($A101+$F$7*4)),N$31/($F$7*4),0),IF(AND(N$30&gt;=($A101+$F$8*4),N$30&lt;($A101+$F$7*4)),N$31/(($F$7-$F$8)*4),0)),0))</f>
        <v>0</v>
      </c>
      <c r="O101" s="80">
        <f>IF($F$6="bullet",IF(O$30=($A101+$F$7*4-1),O$31,0),IF($F$6="amortizing",IF($F$8=0,IF(AND(O$30&gt;=$A101,O$30&lt;($A101+$F$7*4)),O$31/($F$7*4),0),IF(AND(O$30&gt;=($A101+$F$8*4),O$30&lt;($A101+$F$7*4)),O$31/(($F$7-$F$8)*4),0)),0))</f>
        <v>0</v>
      </c>
      <c r="P101" s="80">
        <f>IF($F$6="bullet",IF(P$30=($A101+$F$7*4-1),P$31,0),IF($F$6="amortizing",IF($F$8=0,IF(AND(P$30&gt;=$A101,P$30&lt;($A101+$F$7*4)),P$31/($F$7*4),0),IF(AND(P$30&gt;=($A101+$F$8*4),P$30&lt;($A101+$F$7*4)),P$31/(($F$7-$F$8)*4),0)),0))</f>
        <v>0</v>
      </c>
      <c r="Q101" s="80">
        <f>IF($F$6="bullet",IF(Q$30=($A101+$F$7*4-1),Q$31,0),IF($F$6="amortizing",IF($F$8=0,IF(AND(Q$30&gt;=$A101,Q$30&lt;($A101+$F$7*4)),Q$31/($F$7*4),0),IF(AND(Q$30&gt;=($A101+$F$8*4),Q$30&lt;($A101+$F$7*4)),Q$31/(($F$7-$F$8)*4),0)),0))</f>
        <v>0</v>
      </c>
      <c r="R101" s="80">
        <f>IF($F$6="bullet",IF(R$30=($A101+$F$7*4-1),R$31,0),IF($F$6="amortizing",IF($F$8=0,IF(AND(R$30&gt;=$A101,R$30&lt;($A101+$F$7*4)),R$31/($F$7*4),0),IF(AND(R$30&gt;=($A101+$F$8*4),R$30&lt;($A101+$F$7*4)),R$31/(($F$7-$F$8)*4),0)),0))</f>
        <v>0</v>
      </c>
      <c r="S101" s="80">
        <f>IF($F$6="bullet",IF(S$30=($A101+$F$7*4-1),S$31,0),IF($F$6="amortizing",IF($F$8=0,IF(AND(S$30&gt;=$A101,S$30&lt;($A101+$F$7*4)),S$31/($F$7*4),0),IF(AND(S$30&gt;=($A101+$F$8*4),S$30&lt;($A101+$F$7*4)),S$31/(($F$7-$F$8)*4),0)),0))</f>
        <v>0</v>
      </c>
      <c r="T101" s="80">
        <f>IF($F$6="bullet",IF(T$30=($A101+$F$7*4-1),T$31,0),IF($F$6="amortizing",IF($F$8=0,IF(AND(T$30&gt;=$A101,T$30&lt;($A101+$F$7*4)),T$31/($F$7*4),0),IF(AND(T$30&gt;=($A101+$F$8*4),T$30&lt;($A101+$F$7*4)),T$31/(($F$7-$F$8)*4),0)),0))</f>
        <v>0</v>
      </c>
      <c r="U101" s="80">
        <f>IF($F$6="bullet",IF(U$30=($A101+$F$7*4-1),U$31,0),IF($F$6="amortizing",IF($F$8=0,IF(AND(U$30&gt;=$A101,U$30&lt;($A101+$F$7*4)),U$31/($F$7*4),0),IF(AND(U$30&gt;=($A101+$F$8*4),U$30&lt;($A101+$F$7*4)),U$31/(($F$7-$F$8)*4),0)),0))</f>
        <v>0</v>
      </c>
      <c r="V101" s="80">
        <f>IF($F$6="bullet",IF(V$30=($A101+$F$7*4-1),V$31,0),IF($F$6="amortizing",IF($F$8=0,IF(AND(V$30&gt;=$A101,V$30&lt;($A101+$F$7*4)),V$31/($F$7*4),0),IF(AND(V$30&gt;=($A101+$F$8*4),V$30&lt;($A101+$F$7*4)),V$31/(($F$7-$F$8)*4),0)),0))</f>
        <v>0</v>
      </c>
      <c r="W101" s="80">
        <f>IF($F$6="bullet",IF(W$30=($A101+$F$7*4-1),W$31,0),IF($F$6="amortizing",IF($F$8=0,IF(AND(W$30&gt;=$A101,W$30&lt;($A101+$F$7*4)),W$31/($F$7*4),0),IF(AND(W$30&gt;=($A101+$F$8*4),W$30&lt;($A101+$F$7*4)),W$31/(($F$7-$F$8)*4),0)),0))</f>
        <v>0</v>
      </c>
      <c r="X101" s="80">
        <f>IF($F$6="bullet",IF(X$30=($A101+$F$7*4-1),X$31,0),IF($F$6="amortizing",IF($F$8=0,IF(AND(X$30&gt;=$A101,X$30&lt;($A101+$F$7*4)),X$31/($F$7*4),0),IF(AND(X$30&gt;=($A101+$F$8*4),X$30&lt;($A101+$F$7*4)),X$31/(($F$7-$F$8)*4),0)),0))</f>
        <v>0</v>
      </c>
      <c r="Y101" s="80">
        <f>IF($F$6="bullet",IF(Y$30=($A101+$F$7*4-1),Y$31,0),IF($F$6="amortizing",IF($F$8=0,IF(AND(Y$30&gt;=$A101,Y$30&lt;($A101+$F$7*4)),Y$31/($F$7*4),0),IF(AND(Y$30&gt;=($A101+$F$8*4),Y$30&lt;($A101+$F$7*4)),Y$31/(($F$7-$F$8)*4),0)),0))</f>
        <v>0</v>
      </c>
      <c r="Z101" s="80">
        <f>IF($F$6="bullet",IF(Z$30=($A101+$F$7*4-1),Z$31,0),IF($F$6="amortizing",IF($F$8=0,IF(AND(Z$30&gt;=$A101,Z$30&lt;($A101+$F$7*4)),Z$31/($F$7*4),0),IF(AND(Z$30&gt;=($A101+$F$8*4),Z$30&lt;($A101+$F$7*4)),Z$31/(($F$7-$F$8)*4),0)),0))</f>
        <v>0</v>
      </c>
      <c r="AA101" s="80">
        <f>IF($F$6="bullet",IF(AA$30=($A101+$F$7*4-1),AA$31,0),IF($F$6="amortizing",IF($F$8=0,IF(AND(AA$30&gt;=$A101,AA$30&lt;($A101+$F$7*4)),AA$31/($F$7*4),0),IF(AND(AA$30&gt;=($A101+$F$8*4),AA$30&lt;($A101+$F$7*4)),AA$31/(($F$7-$F$8)*4),0)),0))</f>
        <v>0</v>
      </c>
      <c r="AB101" s="80">
        <f>IF($F$6="bullet",IF(AB$30=($A101+$F$7*4-1),AB$31,0),IF($F$6="amortizing",IF($F$8=0,IF(AND(AB$30&gt;=$A101,AB$30&lt;($A101+$F$7*4)),AB$31/($F$7*4),0),IF(AND(AB$30&gt;=($A101+$F$8*4),AB$30&lt;($A101+$F$7*4)),AB$31/(($F$7-$F$8)*4),0)),0))</f>
        <v>0</v>
      </c>
      <c r="AC101" s="80">
        <f>IF($F$6="bullet",IF(AC$30=($A101+$F$7*4-1),AC$31,0),IF($F$6="amortizing",IF($F$8=0,IF(AND(AC$30&gt;=$A101,AC$30&lt;($A101+$F$7*4)),AC$31/($F$7*4),0),IF(AND(AC$30&gt;=($A101+$F$8*4),AC$30&lt;($A101+$F$7*4)),AC$31/(($F$7-$F$8)*4),0)),0))</f>
        <v>0</v>
      </c>
      <c r="AD101" s="80">
        <f>IF($F$6="bullet",IF(AD$30=($A101+$F$7*4-1),AD$31,0),IF($F$6="amortizing",IF($F$8=0,IF(AND(AD$30&gt;=$A101,AD$30&lt;($A101+$F$7*4)),AD$31/($F$7*4),0),IF(AND(AD$30&gt;=($A101+$F$8*4),AD$30&lt;($A101+$F$7*4)),AD$31/(($F$7-$F$8)*4),0)),0))</f>
        <v>0</v>
      </c>
      <c r="AE101" s="80">
        <f>IF($F$6="bullet",IF(AE$30=($A101+$F$7*4-1),AE$31,0),IF($F$6="amortizing",IF($F$8=0,IF(AND(AE$30&gt;=$A101,AE$30&lt;($A101+$F$7*4)),AE$31/($F$7*4),0),IF(AND(AE$30&gt;=($A101+$F$8*4),AE$30&lt;($A101+$F$7*4)),AE$31/(($F$7-$F$8)*4),0)),0))</f>
        <v>0</v>
      </c>
      <c r="AF101" s="80">
        <f>IF($F$6="bullet",IF(AF$30=($A101+$F$7*4-1),AF$31,0),IF($F$6="amortizing",IF($F$8=0,IF(AND(AF$30&gt;=$A101,AF$30&lt;($A101+$F$7*4)),AF$31/($F$7*4),0),IF(AND(AF$30&gt;=($A101+$F$8*4),AF$30&lt;($A101+$F$7*4)),AF$31/(($F$7-$F$8)*4),0)),0))</f>
        <v>0</v>
      </c>
      <c r="AG101" s="80">
        <f>IF($F$6="bullet",IF(AG$30=($A101+$F$7*4-1),AG$31,0),IF($F$6="amortizing",IF($F$8=0,IF(AND(AG$30&gt;=$A101,AG$30&lt;($A101+$F$7*4)),AG$31/($F$7*4),0),IF(AND(AG$30&gt;=($A101+$F$8*4),AG$30&lt;($A101+$F$7*4)),AG$31/(($F$7-$F$8)*4),0)),0))</f>
        <v>0</v>
      </c>
      <c r="AH101" s="80">
        <f>IF($F$6="bullet",IF(AH$30=($A101+$F$7*4-1),AH$31,0),IF($F$6="amortizing",IF($F$8=0,IF(AND(AH$30&gt;=$A101,AH$30&lt;($A101+$F$7*4)),AH$31/($F$7*4),0),IF(AND(AH$30&gt;=($A101+$F$8*4),AH$30&lt;($A101+$F$7*4)),AH$31/(($F$7-$F$8)*4),0)),0))</f>
        <v>0</v>
      </c>
      <c r="AI101" s="80">
        <f>IF($F$6="bullet",IF(AI$30=($A101+$F$7*4-1),AI$31,0),IF($F$6="amortizing",IF($F$8=0,IF(AND(AI$30&gt;=$A101,AI$30&lt;($A101+$F$7*4)),AI$31/($F$7*4),0),IF(AND(AI$30&gt;=($A101+$F$8*4),AI$30&lt;($A101+$F$7*4)),AI$31/(($F$7-$F$8)*4),0)),0))</f>
        <v>0</v>
      </c>
      <c r="AJ101" s="80">
        <f>IF($F$6="bullet",IF(AJ$30=($A101+$F$7*4-1),AJ$31,0),IF($F$6="amortizing",IF($F$8=0,IF(AND(AJ$30&gt;=$A101,AJ$30&lt;($A101+$F$7*4)),AJ$31/($F$7*4),0),IF(AND(AJ$30&gt;=($A101+$F$8*4),AJ$30&lt;($A101+$F$7*4)),AJ$31/(($F$7-$F$8)*4),0)),0))</f>
        <v>0</v>
      </c>
      <c r="AK101" s="80">
        <f>IF($F$6="bullet",IF(AK$30=($A101+$F$7*4-1),AK$31,0),IF($F$6="amortizing",IF($F$8=0,IF(AND(AK$30&gt;=$A101,AK$30&lt;($A101+$F$7*4)),AK$31/($F$7*4),0),IF(AND(AK$30&gt;=($A101+$F$8*4),AK$30&lt;($A101+$F$7*4)),AK$31/(($F$7-$F$8)*4),0)),0))</f>
        <v>0</v>
      </c>
      <c r="AL101" s="80">
        <f>IF($F$6="bullet",IF(AL$30=($A101+$F$7*4-1),AL$31,0),IF($F$6="amortizing",IF($F$8=0,IF(AND(AL$30&gt;=$A101,AL$30&lt;($A101+$F$7*4)),AL$31/($F$7*4),0),IF(AND(AL$30&gt;=($A101+$F$8*4),AL$30&lt;($A101+$F$7*4)),AL$31/(($F$7-$F$8)*4),0)),0))</f>
        <v>0</v>
      </c>
      <c r="AM101" s="80">
        <f>IF($F$6="bullet",IF(AM$30=($A101+$F$7*4-1),AM$31,0),IF($F$6="amortizing",IF($F$8=0,IF(AND(AM$30&gt;=$A101,AM$30&lt;($A101+$F$7*4)),AM$31/($F$7*4),0),IF(AND(AM$30&gt;=($A101+$F$8*4),AM$30&lt;($A101+$F$7*4)),AM$31/(($F$7-$F$8)*4),0)),0))</f>
        <v>0</v>
      </c>
      <c r="AN101" s="80">
        <f>IF($F$6="bullet",IF(AN$30=($A101+$F$7*4-1),AN$31,0),IF($F$6="amortizing",IF($F$8=0,IF(AND(AN$30&gt;=$A101,AN$30&lt;($A101+$F$7*4)),AN$31/($F$7*4),0),IF(AND(AN$30&gt;=($A101+$F$8*4),AN$30&lt;($A101+$F$7*4)),AN$31/(($F$7-$F$8)*4),0)),0))</f>
        <v>0</v>
      </c>
      <c r="AO101" s="80">
        <f>IF($F$6="bullet",IF(AO$30=($A101+$F$7*4-1),AO$31,0),IF($F$6="amortizing",IF($F$8=0,IF(AND(AO$30&gt;=$A101,AO$30&lt;($A101+$F$7*4)),AO$31/($F$7*4),0),IF(AND(AO$30&gt;=($A101+$F$8*4),AO$30&lt;($A101+$F$7*4)),AO$31/(($F$7-$F$8)*4),0)),0))</f>
        <v>0</v>
      </c>
      <c r="AR101" s="78">
        <v>27</v>
      </c>
      <c r="AS101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1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1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1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1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1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1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1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1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1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1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1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1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1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1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1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1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1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1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1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1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1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1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1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1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1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1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1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1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1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1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1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1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1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1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1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1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1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1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1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2" spans="1:84" x14ac:dyDescent="0.2">
      <c r="A102" s="78">
        <v>28</v>
      </c>
      <c r="B102" s="80">
        <f>IF($F$6="bullet",IF(B$30=($A102+$F$7*4-1),B$31,0),IF($F$6="amortizing",IF($F$8=0,IF(AND(B$30&gt;=$A102,B$30&lt;($A102+$F$7*4)),B$31/($F$7*4),0),IF(AND(B$30&gt;=($A102+$F$8*4),B$30&lt;($A102+$F$7*4)),B$31/(($F$7-$F$8)*4),0)),0))</f>
        <v>0</v>
      </c>
      <c r="C102" s="80">
        <f>IF($F$6="bullet",IF(C$30=($A102+$F$7*4-1),C$31,0),IF($F$6="amortizing",IF($F$8=0,IF(AND(C$30&gt;=$A102,C$30&lt;($A102+$F$7*4)),C$31/($F$7*4),0),IF(AND(C$30&gt;=($A102+$F$8*4),C$30&lt;($A102+$F$7*4)),C$31/(($F$7-$F$8)*4),0)),0))</f>
        <v>0</v>
      </c>
      <c r="D102" s="80">
        <f>IF($F$6="bullet",IF(D$30=($A102+$F$7*4-1),D$31,0),IF($F$6="amortizing",IF($F$8=0,IF(AND(D$30&gt;=$A102,D$30&lt;($A102+$F$7*4)),D$31/($F$7*4),0),IF(AND(D$30&gt;=($A102+$F$8*4),D$30&lt;($A102+$F$7*4)),D$31/(($F$7-$F$8)*4),0)),0))</f>
        <v>0</v>
      </c>
      <c r="E102" s="80">
        <f>IF($F$6="bullet",IF(E$30=($A102+$F$7*4-1),E$31,0),IF($F$6="amortizing",IF($F$8=0,IF(AND(E$30&gt;=$A102,E$30&lt;($A102+$F$7*4)),E$31/($F$7*4),0),IF(AND(E$30&gt;=($A102+$F$8*4),E$30&lt;($A102+$F$7*4)),E$31/(($F$7-$F$8)*4),0)),0))</f>
        <v>0</v>
      </c>
      <c r="F102" s="80">
        <f>IF($F$6="bullet",IF(F$30=($A102+$F$7*4-1),F$31,0),IF($F$6="amortizing",IF($F$8=0,IF(AND(F$30&gt;=$A102,F$30&lt;($A102+$F$7*4)),F$31/($F$7*4),0),IF(AND(F$30&gt;=($A102+$F$8*4),F$30&lt;($A102+$F$7*4)),F$31/(($F$7-$F$8)*4),0)),0))</f>
        <v>0</v>
      </c>
      <c r="G102" s="80">
        <f>IF($F$6="bullet",IF(G$30=($A102+$F$7*4-1),G$31,0),IF($F$6="amortizing",IF($F$8=0,IF(AND(G$30&gt;=$A102,G$30&lt;($A102+$F$7*4)),G$31/($F$7*4),0),IF(AND(G$30&gt;=($A102+$F$8*4),G$30&lt;($A102+$F$7*4)),G$31/(($F$7-$F$8)*4),0)),0))</f>
        <v>0</v>
      </c>
      <c r="H102" s="80">
        <f>IF($F$6="bullet",IF(H$30=($A102+$F$7*4-1),H$31,0),IF($F$6="amortizing",IF($F$8=0,IF(AND(H$30&gt;=$A102,H$30&lt;($A102+$F$7*4)),H$31/($F$7*4),0),IF(AND(H$30&gt;=($A102+$F$8*4),H$30&lt;($A102+$F$7*4)),H$31/(($F$7-$F$8)*4),0)),0))</f>
        <v>0</v>
      </c>
      <c r="I102" s="80">
        <f>IF($F$6="bullet",IF(I$30=($A102+$F$7*4-1),I$31,0),IF($F$6="amortizing",IF($F$8=0,IF(AND(I$30&gt;=$A102,I$30&lt;($A102+$F$7*4)),I$31/($F$7*4),0),IF(AND(I$30&gt;=($A102+$F$8*4),I$30&lt;($A102+$F$7*4)),I$31/(($F$7-$F$8)*4),0)),0))</f>
        <v>0</v>
      </c>
      <c r="J102" s="80">
        <f>IF($F$6="bullet",IF(J$30=($A102+$F$7*4-1),J$31,0),IF($F$6="amortizing",IF($F$8=0,IF(AND(J$30&gt;=$A102,J$30&lt;($A102+$F$7*4)),J$31/($F$7*4),0),IF(AND(J$30&gt;=($A102+$F$8*4),J$30&lt;($A102+$F$7*4)),J$31/(($F$7-$F$8)*4),0)),0))</f>
        <v>0</v>
      </c>
      <c r="K102" s="80">
        <f>IF($F$6="bullet",IF(K$30=($A102+$F$7*4-1),K$31,0),IF($F$6="amortizing",IF($F$8=0,IF(AND(K$30&gt;=$A102,K$30&lt;($A102+$F$7*4)),K$31/($F$7*4),0),IF(AND(K$30&gt;=($A102+$F$8*4),K$30&lt;($A102+$F$7*4)),K$31/(($F$7-$F$8)*4),0)),0))</f>
        <v>0</v>
      </c>
      <c r="L102" s="80">
        <f>IF($F$6="bullet",IF(L$30=($A102+$F$7*4-1),L$31,0),IF($F$6="amortizing",IF($F$8=0,IF(AND(L$30&gt;=$A102,L$30&lt;($A102+$F$7*4)),L$31/($F$7*4),0),IF(AND(L$30&gt;=($A102+$F$8*4),L$30&lt;($A102+$F$7*4)),L$31/(($F$7-$F$8)*4),0)),0))</f>
        <v>0</v>
      </c>
      <c r="M102" s="80">
        <f>IF($F$6="bullet",IF(M$30=($A102+$F$7*4-1),M$31,0),IF($F$6="amortizing",IF($F$8=0,IF(AND(M$30&gt;=$A102,M$30&lt;($A102+$F$7*4)),M$31/($F$7*4),0),IF(AND(M$30&gt;=($A102+$F$8*4),M$30&lt;($A102+$F$7*4)),M$31/(($F$7-$F$8)*4),0)),0))</f>
        <v>0</v>
      </c>
      <c r="N102" s="80">
        <f>IF($F$6="bullet",IF(N$30=($A102+$F$7*4-1),N$31,0),IF($F$6="amortizing",IF($F$8=0,IF(AND(N$30&gt;=$A102,N$30&lt;($A102+$F$7*4)),N$31/($F$7*4),0),IF(AND(N$30&gt;=($A102+$F$8*4),N$30&lt;($A102+$F$7*4)),N$31/(($F$7-$F$8)*4),0)),0))</f>
        <v>0</v>
      </c>
      <c r="O102" s="80">
        <f>IF($F$6="bullet",IF(O$30=($A102+$F$7*4-1),O$31,0),IF($F$6="amortizing",IF($F$8=0,IF(AND(O$30&gt;=$A102,O$30&lt;($A102+$F$7*4)),O$31/($F$7*4),0),IF(AND(O$30&gt;=($A102+$F$8*4),O$30&lt;($A102+$F$7*4)),O$31/(($F$7-$F$8)*4),0)),0))</f>
        <v>0</v>
      </c>
      <c r="P102" s="80">
        <f>IF($F$6="bullet",IF(P$30=($A102+$F$7*4-1),P$31,0),IF($F$6="amortizing",IF($F$8=0,IF(AND(P$30&gt;=$A102,P$30&lt;($A102+$F$7*4)),P$31/($F$7*4),0),IF(AND(P$30&gt;=($A102+$F$8*4),P$30&lt;($A102+$F$7*4)),P$31/(($F$7-$F$8)*4),0)),0))</f>
        <v>0</v>
      </c>
      <c r="Q102" s="80">
        <f>IF($F$6="bullet",IF(Q$30=($A102+$F$7*4-1),Q$31,0),IF($F$6="amortizing",IF($F$8=0,IF(AND(Q$30&gt;=$A102,Q$30&lt;($A102+$F$7*4)),Q$31/($F$7*4),0),IF(AND(Q$30&gt;=($A102+$F$8*4),Q$30&lt;($A102+$F$7*4)),Q$31/(($F$7-$F$8)*4),0)),0))</f>
        <v>0</v>
      </c>
      <c r="R102" s="80">
        <f>IF($F$6="bullet",IF(R$30=($A102+$F$7*4-1),R$31,0),IF($F$6="amortizing",IF($F$8=0,IF(AND(R$30&gt;=$A102,R$30&lt;($A102+$F$7*4)),R$31/($F$7*4),0),IF(AND(R$30&gt;=($A102+$F$8*4),R$30&lt;($A102+$F$7*4)),R$31/(($F$7-$F$8)*4),0)),0))</f>
        <v>0</v>
      </c>
      <c r="S102" s="80">
        <f>IF($F$6="bullet",IF(S$30=($A102+$F$7*4-1),S$31,0),IF($F$6="amortizing",IF($F$8=0,IF(AND(S$30&gt;=$A102,S$30&lt;($A102+$F$7*4)),S$31/($F$7*4),0),IF(AND(S$30&gt;=($A102+$F$8*4),S$30&lt;($A102+$F$7*4)),S$31/(($F$7-$F$8)*4),0)),0))</f>
        <v>0</v>
      </c>
      <c r="T102" s="80">
        <f>IF($F$6="bullet",IF(T$30=($A102+$F$7*4-1),T$31,0),IF($F$6="amortizing",IF($F$8=0,IF(AND(T$30&gt;=$A102,T$30&lt;($A102+$F$7*4)),T$31/($F$7*4),0),IF(AND(T$30&gt;=($A102+$F$8*4),T$30&lt;($A102+$F$7*4)),T$31/(($F$7-$F$8)*4),0)),0))</f>
        <v>0</v>
      </c>
      <c r="U102" s="80">
        <f>IF($F$6="bullet",IF(U$30=($A102+$F$7*4-1),U$31,0),IF($F$6="amortizing",IF($F$8=0,IF(AND(U$30&gt;=$A102,U$30&lt;($A102+$F$7*4)),U$31/($F$7*4),0),IF(AND(U$30&gt;=($A102+$F$8*4),U$30&lt;($A102+$F$7*4)),U$31/(($F$7-$F$8)*4),0)),0))</f>
        <v>0</v>
      </c>
      <c r="V102" s="80">
        <f>IF($F$6="bullet",IF(V$30=($A102+$F$7*4-1),V$31,0),IF($F$6="amortizing",IF($F$8=0,IF(AND(V$30&gt;=$A102,V$30&lt;($A102+$F$7*4)),V$31/($F$7*4),0),IF(AND(V$30&gt;=($A102+$F$8*4),V$30&lt;($A102+$F$7*4)),V$31/(($F$7-$F$8)*4),0)),0))</f>
        <v>0</v>
      </c>
      <c r="W102" s="80">
        <f>IF($F$6="bullet",IF(W$30=($A102+$F$7*4-1),W$31,0),IF($F$6="amortizing",IF($F$8=0,IF(AND(W$30&gt;=$A102,W$30&lt;($A102+$F$7*4)),W$31/($F$7*4),0),IF(AND(W$30&gt;=($A102+$F$8*4),W$30&lt;($A102+$F$7*4)),W$31/(($F$7-$F$8)*4),0)),0))</f>
        <v>0</v>
      </c>
      <c r="X102" s="80">
        <f>IF($F$6="bullet",IF(X$30=($A102+$F$7*4-1),X$31,0),IF($F$6="amortizing",IF($F$8=0,IF(AND(X$30&gt;=$A102,X$30&lt;($A102+$F$7*4)),X$31/($F$7*4),0),IF(AND(X$30&gt;=($A102+$F$8*4),X$30&lt;($A102+$F$7*4)),X$31/(($F$7-$F$8)*4),0)),0))</f>
        <v>0</v>
      </c>
      <c r="Y102" s="80">
        <f>IF($F$6="bullet",IF(Y$30=($A102+$F$7*4-1),Y$31,0),IF($F$6="amortizing",IF($F$8=0,IF(AND(Y$30&gt;=$A102,Y$30&lt;($A102+$F$7*4)),Y$31/($F$7*4),0),IF(AND(Y$30&gt;=($A102+$F$8*4),Y$30&lt;($A102+$F$7*4)),Y$31/(($F$7-$F$8)*4),0)),0))</f>
        <v>0</v>
      </c>
      <c r="Z102" s="80">
        <f>IF($F$6="bullet",IF(Z$30=($A102+$F$7*4-1),Z$31,0),IF($F$6="amortizing",IF($F$8=0,IF(AND(Z$30&gt;=$A102,Z$30&lt;($A102+$F$7*4)),Z$31/($F$7*4),0),IF(AND(Z$30&gt;=($A102+$F$8*4),Z$30&lt;($A102+$F$7*4)),Z$31/(($F$7-$F$8)*4),0)),0))</f>
        <v>0</v>
      </c>
      <c r="AA102" s="80">
        <f>IF($F$6="bullet",IF(AA$30=($A102+$F$7*4-1),AA$31,0),IF($F$6="amortizing",IF($F$8=0,IF(AND(AA$30&gt;=$A102,AA$30&lt;($A102+$F$7*4)),AA$31/($F$7*4),0),IF(AND(AA$30&gt;=($A102+$F$8*4),AA$30&lt;($A102+$F$7*4)),AA$31/(($F$7-$F$8)*4),0)),0))</f>
        <v>0</v>
      </c>
      <c r="AB102" s="80">
        <f>IF($F$6="bullet",IF(AB$30=($A102+$F$7*4-1),AB$31,0),IF($F$6="amortizing",IF($F$8=0,IF(AND(AB$30&gt;=$A102,AB$30&lt;($A102+$F$7*4)),AB$31/($F$7*4),0),IF(AND(AB$30&gt;=($A102+$F$8*4),AB$30&lt;($A102+$F$7*4)),AB$31/(($F$7-$F$8)*4),0)),0))</f>
        <v>0</v>
      </c>
      <c r="AC102" s="80">
        <f>IF($F$6="bullet",IF(AC$30=($A102+$F$7*4-1),AC$31,0),IF($F$6="amortizing",IF($F$8=0,IF(AND(AC$30&gt;=$A102,AC$30&lt;($A102+$F$7*4)),AC$31/($F$7*4),0),IF(AND(AC$30&gt;=($A102+$F$8*4),AC$30&lt;($A102+$F$7*4)),AC$31/(($F$7-$F$8)*4),0)),0))</f>
        <v>0</v>
      </c>
      <c r="AD102" s="80">
        <f>IF($F$6="bullet",IF(AD$30=($A102+$F$7*4-1),AD$31,0),IF($F$6="amortizing",IF($F$8=0,IF(AND(AD$30&gt;=$A102,AD$30&lt;($A102+$F$7*4)),AD$31/($F$7*4),0),IF(AND(AD$30&gt;=($A102+$F$8*4),AD$30&lt;($A102+$F$7*4)),AD$31/(($F$7-$F$8)*4),0)),0))</f>
        <v>0</v>
      </c>
      <c r="AE102" s="80">
        <f>IF($F$6="bullet",IF(AE$30=($A102+$F$7*4-1),AE$31,0),IF($F$6="amortizing",IF($F$8=0,IF(AND(AE$30&gt;=$A102,AE$30&lt;($A102+$F$7*4)),AE$31/($F$7*4),0),IF(AND(AE$30&gt;=($A102+$F$8*4),AE$30&lt;($A102+$F$7*4)),AE$31/(($F$7-$F$8)*4),0)),0))</f>
        <v>0</v>
      </c>
      <c r="AF102" s="80">
        <f>IF($F$6="bullet",IF(AF$30=($A102+$F$7*4-1),AF$31,0),IF($F$6="amortizing",IF($F$8=0,IF(AND(AF$30&gt;=$A102,AF$30&lt;($A102+$F$7*4)),AF$31/($F$7*4),0),IF(AND(AF$30&gt;=($A102+$F$8*4),AF$30&lt;($A102+$F$7*4)),AF$31/(($F$7-$F$8)*4),0)),0))</f>
        <v>0</v>
      </c>
      <c r="AG102" s="80">
        <f>IF($F$6="bullet",IF(AG$30=($A102+$F$7*4-1),AG$31,0),IF($F$6="amortizing",IF($F$8=0,IF(AND(AG$30&gt;=$A102,AG$30&lt;($A102+$F$7*4)),AG$31/($F$7*4),0),IF(AND(AG$30&gt;=($A102+$F$8*4),AG$30&lt;($A102+$F$7*4)),AG$31/(($F$7-$F$8)*4),0)),0))</f>
        <v>0</v>
      </c>
      <c r="AH102" s="80">
        <f>IF($F$6="bullet",IF(AH$30=($A102+$F$7*4-1),AH$31,0),IF($F$6="amortizing",IF($F$8=0,IF(AND(AH$30&gt;=$A102,AH$30&lt;($A102+$F$7*4)),AH$31/($F$7*4),0),IF(AND(AH$30&gt;=($A102+$F$8*4),AH$30&lt;($A102+$F$7*4)),AH$31/(($F$7-$F$8)*4),0)),0))</f>
        <v>0</v>
      </c>
      <c r="AI102" s="80">
        <f>IF($F$6="bullet",IF(AI$30=($A102+$F$7*4-1),AI$31,0),IF($F$6="amortizing",IF($F$8=0,IF(AND(AI$30&gt;=$A102,AI$30&lt;($A102+$F$7*4)),AI$31/($F$7*4),0),IF(AND(AI$30&gt;=($A102+$F$8*4),AI$30&lt;($A102+$F$7*4)),AI$31/(($F$7-$F$8)*4),0)),0))</f>
        <v>0</v>
      </c>
      <c r="AJ102" s="80">
        <f>IF($F$6="bullet",IF(AJ$30=($A102+$F$7*4-1),AJ$31,0),IF($F$6="amortizing",IF($F$8=0,IF(AND(AJ$30&gt;=$A102,AJ$30&lt;($A102+$F$7*4)),AJ$31/($F$7*4),0),IF(AND(AJ$30&gt;=($A102+$F$8*4),AJ$30&lt;($A102+$F$7*4)),AJ$31/(($F$7-$F$8)*4),0)),0))</f>
        <v>0</v>
      </c>
      <c r="AK102" s="80">
        <f>IF($F$6="bullet",IF(AK$30=($A102+$F$7*4-1),AK$31,0),IF($F$6="amortizing",IF($F$8=0,IF(AND(AK$30&gt;=$A102,AK$30&lt;($A102+$F$7*4)),AK$31/($F$7*4),0),IF(AND(AK$30&gt;=($A102+$F$8*4),AK$30&lt;($A102+$F$7*4)),AK$31/(($F$7-$F$8)*4),0)),0))</f>
        <v>0</v>
      </c>
      <c r="AL102" s="80">
        <f>IF($F$6="bullet",IF(AL$30=($A102+$F$7*4-1),AL$31,0),IF($F$6="amortizing",IF($F$8=0,IF(AND(AL$30&gt;=$A102,AL$30&lt;($A102+$F$7*4)),AL$31/($F$7*4),0),IF(AND(AL$30&gt;=($A102+$F$8*4),AL$30&lt;($A102+$F$7*4)),AL$31/(($F$7-$F$8)*4),0)),0))</f>
        <v>0</v>
      </c>
      <c r="AM102" s="80">
        <f>IF($F$6="bullet",IF(AM$30=($A102+$F$7*4-1),AM$31,0),IF($F$6="amortizing",IF($F$8=0,IF(AND(AM$30&gt;=$A102,AM$30&lt;($A102+$F$7*4)),AM$31/($F$7*4),0),IF(AND(AM$30&gt;=($A102+$F$8*4),AM$30&lt;($A102+$F$7*4)),AM$31/(($F$7-$F$8)*4),0)),0))</f>
        <v>0</v>
      </c>
      <c r="AN102" s="80">
        <f>IF($F$6="bullet",IF(AN$30=($A102+$F$7*4-1),AN$31,0),IF($F$6="amortizing",IF($F$8=0,IF(AND(AN$30&gt;=$A102,AN$30&lt;($A102+$F$7*4)),AN$31/($F$7*4),0),IF(AND(AN$30&gt;=($A102+$F$8*4),AN$30&lt;($A102+$F$7*4)),AN$31/(($F$7-$F$8)*4),0)),0))</f>
        <v>0</v>
      </c>
      <c r="AO102" s="80">
        <f>IF($F$6="bullet",IF(AO$30=($A102+$F$7*4-1),AO$31,0),IF($F$6="amortizing",IF($F$8=0,IF(AND(AO$30&gt;=$A102,AO$30&lt;($A102+$F$7*4)),AO$31/($F$7*4),0),IF(AND(AO$30&gt;=($A102+$F$8*4),AO$30&lt;($A102+$F$7*4)),AO$31/(($F$7-$F$8)*4),0)),0))</f>
        <v>0</v>
      </c>
      <c r="AR102" s="78">
        <v>28</v>
      </c>
      <c r="AS102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2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2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2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2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2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2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2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2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2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2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2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2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2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2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2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2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2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2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2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2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2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2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2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2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2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2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2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2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2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2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2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2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2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2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2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2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2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2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2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3" spans="1:84" x14ac:dyDescent="0.2">
      <c r="A103" s="78">
        <v>29</v>
      </c>
      <c r="B103" s="80">
        <f>IF($F$6="bullet",IF(B$30=($A103+$F$7*4-1),B$31,0),IF($F$6="amortizing",IF($F$8=0,IF(AND(B$30&gt;=$A103,B$30&lt;($A103+$F$7*4)),B$31/($F$7*4),0),IF(AND(B$30&gt;=($A103+$F$8*4),B$30&lt;($A103+$F$7*4)),B$31/(($F$7-$F$8)*4),0)),0))</f>
        <v>0</v>
      </c>
      <c r="C103" s="80">
        <f>IF($F$6="bullet",IF(C$30=($A103+$F$7*4-1),C$31,0),IF($F$6="amortizing",IF($F$8=0,IF(AND(C$30&gt;=$A103,C$30&lt;($A103+$F$7*4)),C$31/($F$7*4),0),IF(AND(C$30&gt;=($A103+$F$8*4),C$30&lt;($A103+$F$7*4)),C$31/(($F$7-$F$8)*4),0)),0))</f>
        <v>0</v>
      </c>
      <c r="D103" s="80">
        <f>IF($F$6="bullet",IF(D$30=($A103+$F$7*4-1),D$31,0),IF($F$6="amortizing",IF($F$8=0,IF(AND(D$30&gt;=$A103,D$30&lt;($A103+$F$7*4)),D$31/($F$7*4),0),IF(AND(D$30&gt;=($A103+$F$8*4),D$30&lt;($A103+$F$7*4)),D$31/(($F$7-$F$8)*4),0)),0))</f>
        <v>0</v>
      </c>
      <c r="E103" s="80">
        <f>IF($F$6="bullet",IF(E$30=($A103+$F$7*4-1),E$31,0),IF($F$6="amortizing",IF($F$8=0,IF(AND(E$30&gt;=$A103,E$30&lt;($A103+$F$7*4)),E$31/($F$7*4),0),IF(AND(E$30&gt;=($A103+$F$8*4),E$30&lt;($A103+$F$7*4)),E$31/(($F$7-$F$8)*4),0)),0))</f>
        <v>0</v>
      </c>
      <c r="F103" s="80">
        <f>IF($F$6="bullet",IF(F$30=($A103+$F$7*4-1),F$31,0),IF($F$6="amortizing",IF($F$8=0,IF(AND(F$30&gt;=$A103,F$30&lt;($A103+$F$7*4)),F$31/($F$7*4),0),IF(AND(F$30&gt;=($A103+$F$8*4),F$30&lt;($A103+$F$7*4)),F$31/(($F$7-$F$8)*4),0)),0))</f>
        <v>0</v>
      </c>
      <c r="G103" s="80">
        <f>IF($F$6="bullet",IF(G$30=($A103+$F$7*4-1),G$31,0),IF($F$6="amortizing",IF($F$8=0,IF(AND(G$30&gt;=$A103,G$30&lt;($A103+$F$7*4)),G$31/($F$7*4),0),IF(AND(G$30&gt;=($A103+$F$8*4),G$30&lt;($A103+$F$7*4)),G$31/(($F$7-$F$8)*4),0)),0))</f>
        <v>0</v>
      </c>
      <c r="H103" s="80">
        <f>IF($F$6="bullet",IF(H$30=($A103+$F$7*4-1),H$31,0),IF($F$6="amortizing",IF($F$8=0,IF(AND(H$30&gt;=$A103,H$30&lt;($A103+$F$7*4)),H$31/($F$7*4),0),IF(AND(H$30&gt;=($A103+$F$8*4),H$30&lt;($A103+$F$7*4)),H$31/(($F$7-$F$8)*4),0)),0))</f>
        <v>0</v>
      </c>
      <c r="I103" s="80">
        <f>IF($F$6="bullet",IF(I$30=($A103+$F$7*4-1),I$31,0),IF($F$6="amortizing",IF($F$8=0,IF(AND(I$30&gt;=$A103,I$30&lt;($A103+$F$7*4)),I$31/($F$7*4),0),IF(AND(I$30&gt;=($A103+$F$8*4),I$30&lt;($A103+$F$7*4)),I$31/(($F$7-$F$8)*4),0)),0))</f>
        <v>0</v>
      </c>
      <c r="J103" s="80">
        <f>IF($F$6="bullet",IF(J$30=($A103+$F$7*4-1),J$31,0),IF($F$6="amortizing",IF($F$8=0,IF(AND(J$30&gt;=$A103,J$30&lt;($A103+$F$7*4)),J$31/($F$7*4),0),IF(AND(J$30&gt;=($A103+$F$8*4),J$30&lt;($A103+$F$7*4)),J$31/(($F$7-$F$8)*4),0)),0))</f>
        <v>0</v>
      </c>
      <c r="K103" s="80">
        <f>IF($F$6="bullet",IF(K$30=($A103+$F$7*4-1),K$31,0),IF($F$6="amortizing",IF($F$8=0,IF(AND(K$30&gt;=$A103,K$30&lt;($A103+$F$7*4)),K$31/($F$7*4),0),IF(AND(K$30&gt;=($A103+$F$8*4),K$30&lt;($A103+$F$7*4)),K$31/(($F$7-$F$8)*4),0)),0))</f>
        <v>0</v>
      </c>
      <c r="L103" s="80">
        <f>IF($F$6="bullet",IF(L$30=($A103+$F$7*4-1),L$31,0),IF($F$6="amortizing",IF($F$8=0,IF(AND(L$30&gt;=$A103,L$30&lt;($A103+$F$7*4)),L$31/($F$7*4),0),IF(AND(L$30&gt;=($A103+$F$8*4),L$30&lt;($A103+$F$7*4)),L$31/(($F$7-$F$8)*4),0)),0))</f>
        <v>0</v>
      </c>
      <c r="M103" s="80">
        <f>IF($F$6="bullet",IF(M$30=($A103+$F$7*4-1),M$31,0),IF($F$6="amortizing",IF($F$8=0,IF(AND(M$30&gt;=$A103,M$30&lt;($A103+$F$7*4)),M$31/($F$7*4),0),IF(AND(M$30&gt;=($A103+$F$8*4),M$30&lt;($A103+$F$7*4)),M$31/(($F$7-$F$8)*4),0)),0))</f>
        <v>0</v>
      </c>
      <c r="N103" s="80">
        <f>IF($F$6="bullet",IF(N$30=($A103+$F$7*4-1),N$31,0),IF($F$6="amortizing",IF($F$8=0,IF(AND(N$30&gt;=$A103,N$30&lt;($A103+$F$7*4)),N$31/($F$7*4),0),IF(AND(N$30&gt;=($A103+$F$8*4),N$30&lt;($A103+$F$7*4)),N$31/(($F$7-$F$8)*4),0)),0))</f>
        <v>0</v>
      </c>
      <c r="O103" s="80">
        <f>IF($F$6="bullet",IF(O$30=($A103+$F$7*4-1),O$31,0),IF($F$6="amortizing",IF($F$8=0,IF(AND(O$30&gt;=$A103,O$30&lt;($A103+$F$7*4)),O$31/($F$7*4),0),IF(AND(O$30&gt;=($A103+$F$8*4),O$30&lt;($A103+$F$7*4)),O$31/(($F$7-$F$8)*4),0)),0))</f>
        <v>0</v>
      </c>
      <c r="P103" s="80">
        <f>IF($F$6="bullet",IF(P$30=($A103+$F$7*4-1),P$31,0),IF($F$6="amortizing",IF($F$8=0,IF(AND(P$30&gt;=$A103,P$30&lt;($A103+$F$7*4)),P$31/($F$7*4),0),IF(AND(P$30&gt;=($A103+$F$8*4),P$30&lt;($A103+$F$7*4)),P$31/(($F$7-$F$8)*4),0)),0))</f>
        <v>0</v>
      </c>
      <c r="Q103" s="80">
        <f>IF($F$6="bullet",IF(Q$30=($A103+$F$7*4-1),Q$31,0),IF($F$6="amortizing",IF($F$8=0,IF(AND(Q$30&gt;=$A103,Q$30&lt;($A103+$F$7*4)),Q$31/($F$7*4),0),IF(AND(Q$30&gt;=($A103+$F$8*4),Q$30&lt;($A103+$F$7*4)),Q$31/(($F$7-$F$8)*4),0)),0))</f>
        <v>0</v>
      </c>
      <c r="R103" s="80">
        <f>IF($F$6="bullet",IF(R$30=($A103+$F$7*4-1),R$31,0),IF($F$6="amortizing",IF($F$8=0,IF(AND(R$30&gt;=$A103,R$30&lt;($A103+$F$7*4)),R$31/($F$7*4),0),IF(AND(R$30&gt;=($A103+$F$8*4),R$30&lt;($A103+$F$7*4)),R$31/(($F$7-$F$8)*4),0)),0))</f>
        <v>0</v>
      </c>
      <c r="S103" s="80">
        <f>IF($F$6="bullet",IF(S$30=($A103+$F$7*4-1),S$31,0),IF($F$6="amortizing",IF($F$8=0,IF(AND(S$30&gt;=$A103,S$30&lt;($A103+$F$7*4)),S$31/($F$7*4),0),IF(AND(S$30&gt;=($A103+$F$8*4),S$30&lt;($A103+$F$7*4)),S$31/(($F$7-$F$8)*4),0)),0))</f>
        <v>0</v>
      </c>
      <c r="T103" s="80">
        <f>IF($F$6="bullet",IF(T$30=($A103+$F$7*4-1),T$31,0),IF($F$6="amortizing",IF($F$8=0,IF(AND(T$30&gt;=$A103,T$30&lt;($A103+$F$7*4)),T$31/($F$7*4),0),IF(AND(T$30&gt;=($A103+$F$8*4),T$30&lt;($A103+$F$7*4)),T$31/(($F$7-$F$8)*4),0)),0))</f>
        <v>0</v>
      </c>
      <c r="U103" s="80">
        <f>IF($F$6="bullet",IF(U$30=($A103+$F$7*4-1),U$31,0),IF($F$6="amortizing",IF($F$8=0,IF(AND(U$30&gt;=$A103,U$30&lt;($A103+$F$7*4)),U$31/($F$7*4),0),IF(AND(U$30&gt;=($A103+$F$8*4),U$30&lt;($A103+$F$7*4)),U$31/(($F$7-$F$8)*4),0)),0))</f>
        <v>0</v>
      </c>
      <c r="V103" s="80">
        <f>IF($F$6="bullet",IF(V$30=($A103+$F$7*4-1),V$31,0),IF($F$6="amortizing",IF($F$8=0,IF(AND(V$30&gt;=$A103,V$30&lt;($A103+$F$7*4)),V$31/($F$7*4),0),IF(AND(V$30&gt;=($A103+$F$8*4),V$30&lt;($A103+$F$7*4)),V$31/(($F$7-$F$8)*4),0)),0))</f>
        <v>0</v>
      </c>
      <c r="W103" s="80">
        <f>IF($F$6="bullet",IF(W$30=($A103+$F$7*4-1),W$31,0),IF($F$6="amortizing",IF($F$8=0,IF(AND(W$30&gt;=$A103,W$30&lt;($A103+$F$7*4)),W$31/($F$7*4),0),IF(AND(W$30&gt;=($A103+$F$8*4),W$30&lt;($A103+$F$7*4)),W$31/(($F$7-$F$8)*4),0)),0))</f>
        <v>0</v>
      </c>
      <c r="X103" s="80">
        <f>IF($F$6="bullet",IF(X$30=($A103+$F$7*4-1),X$31,0),IF($F$6="amortizing",IF($F$8=0,IF(AND(X$30&gt;=$A103,X$30&lt;($A103+$F$7*4)),X$31/($F$7*4),0),IF(AND(X$30&gt;=($A103+$F$8*4),X$30&lt;($A103+$F$7*4)),X$31/(($F$7-$F$8)*4),0)),0))</f>
        <v>0</v>
      </c>
      <c r="Y103" s="80">
        <f>IF($F$6="bullet",IF(Y$30=($A103+$F$7*4-1),Y$31,0),IF($F$6="amortizing",IF($F$8=0,IF(AND(Y$30&gt;=$A103,Y$30&lt;($A103+$F$7*4)),Y$31/($F$7*4),0),IF(AND(Y$30&gt;=($A103+$F$8*4),Y$30&lt;($A103+$F$7*4)),Y$31/(($F$7-$F$8)*4),0)),0))</f>
        <v>0</v>
      </c>
      <c r="Z103" s="80">
        <f>IF($F$6="bullet",IF(Z$30=($A103+$F$7*4-1),Z$31,0),IF($F$6="amortizing",IF($F$8=0,IF(AND(Z$30&gt;=$A103,Z$30&lt;($A103+$F$7*4)),Z$31/($F$7*4),0),IF(AND(Z$30&gt;=($A103+$F$8*4),Z$30&lt;($A103+$F$7*4)),Z$31/(($F$7-$F$8)*4),0)),0))</f>
        <v>0</v>
      </c>
      <c r="AA103" s="80">
        <f>IF($F$6="bullet",IF(AA$30=($A103+$F$7*4-1),AA$31,0),IF($F$6="amortizing",IF($F$8=0,IF(AND(AA$30&gt;=$A103,AA$30&lt;($A103+$F$7*4)),AA$31/($F$7*4),0),IF(AND(AA$30&gt;=($A103+$F$8*4),AA$30&lt;($A103+$F$7*4)),AA$31/(($F$7-$F$8)*4),0)),0))</f>
        <v>0</v>
      </c>
      <c r="AB103" s="80">
        <f>IF($F$6="bullet",IF(AB$30=($A103+$F$7*4-1),AB$31,0),IF($F$6="amortizing",IF($F$8=0,IF(AND(AB$30&gt;=$A103,AB$30&lt;($A103+$F$7*4)),AB$31/($F$7*4),0),IF(AND(AB$30&gt;=($A103+$F$8*4),AB$30&lt;($A103+$F$7*4)),AB$31/(($F$7-$F$8)*4),0)),0))</f>
        <v>0</v>
      </c>
      <c r="AC103" s="80">
        <f>IF($F$6="bullet",IF(AC$30=($A103+$F$7*4-1),AC$31,0),IF($F$6="amortizing",IF($F$8=0,IF(AND(AC$30&gt;=$A103,AC$30&lt;($A103+$F$7*4)),AC$31/($F$7*4),0),IF(AND(AC$30&gt;=($A103+$F$8*4),AC$30&lt;($A103+$F$7*4)),AC$31/(($F$7-$F$8)*4),0)),0))</f>
        <v>0</v>
      </c>
      <c r="AD103" s="80">
        <f>IF($F$6="bullet",IF(AD$30=($A103+$F$7*4-1),AD$31,0),IF($F$6="amortizing",IF($F$8=0,IF(AND(AD$30&gt;=$A103,AD$30&lt;($A103+$F$7*4)),AD$31/($F$7*4),0),IF(AND(AD$30&gt;=($A103+$F$8*4),AD$30&lt;($A103+$F$7*4)),AD$31/(($F$7-$F$8)*4),0)),0))</f>
        <v>0</v>
      </c>
      <c r="AE103" s="80">
        <f>IF($F$6="bullet",IF(AE$30=($A103+$F$7*4-1),AE$31,0),IF($F$6="amortizing",IF($F$8=0,IF(AND(AE$30&gt;=$A103,AE$30&lt;($A103+$F$7*4)),AE$31/($F$7*4),0),IF(AND(AE$30&gt;=($A103+$F$8*4),AE$30&lt;($A103+$F$7*4)),AE$31/(($F$7-$F$8)*4),0)),0))</f>
        <v>0</v>
      </c>
      <c r="AF103" s="80">
        <f>IF($F$6="bullet",IF(AF$30=($A103+$F$7*4-1),AF$31,0),IF($F$6="amortizing",IF($F$8=0,IF(AND(AF$30&gt;=$A103,AF$30&lt;($A103+$F$7*4)),AF$31/($F$7*4),0),IF(AND(AF$30&gt;=($A103+$F$8*4),AF$30&lt;($A103+$F$7*4)),AF$31/(($F$7-$F$8)*4),0)),0))</f>
        <v>0</v>
      </c>
      <c r="AG103" s="80">
        <f>IF($F$6="bullet",IF(AG$30=($A103+$F$7*4-1),AG$31,0),IF($F$6="amortizing",IF($F$8=0,IF(AND(AG$30&gt;=$A103,AG$30&lt;($A103+$F$7*4)),AG$31/($F$7*4),0),IF(AND(AG$30&gt;=($A103+$F$8*4),AG$30&lt;($A103+$F$7*4)),AG$31/(($F$7-$F$8)*4),0)),0))</f>
        <v>0</v>
      </c>
      <c r="AH103" s="80">
        <f>IF($F$6="bullet",IF(AH$30=($A103+$F$7*4-1),AH$31,0),IF($F$6="amortizing",IF($F$8=0,IF(AND(AH$30&gt;=$A103,AH$30&lt;($A103+$F$7*4)),AH$31/($F$7*4),0),IF(AND(AH$30&gt;=($A103+$F$8*4),AH$30&lt;($A103+$F$7*4)),AH$31/(($F$7-$F$8)*4),0)),0))</f>
        <v>0</v>
      </c>
      <c r="AI103" s="80">
        <f>IF($F$6="bullet",IF(AI$30=($A103+$F$7*4-1),AI$31,0),IF($F$6="amortizing",IF($F$8=0,IF(AND(AI$30&gt;=$A103,AI$30&lt;($A103+$F$7*4)),AI$31/($F$7*4),0),IF(AND(AI$30&gt;=($A103+$F$8*4),AI$30&lt;($A103+$F$7*4)),AI$31/(($F$7-$F$8)*4),0)),0))</f>
        <v>0</v>
      </c>
      <c r="AJ103" s="80">
        <f>IF($F$6="bullet",IF(AJ$30=($A103+$F$7*4-1),AJ$31,0),IF($F$6="amortizing",IF($F$8=0,IF(AND(AJ$30&gt;=$A103,AJ$30&lt;($A103+$F$7*4)),AJ$31/($F$7*4),0),IF(AND(AJ$30&gt;=($A103+$F$8*4),AJ$30&lt;($A103+$F$7*4)),AJ$31/(($F$7-$F$8)*4),0)),0))</f>
        <v>0</v>
      </c>
      <c r="AK103" s="80">
        <f>IF($F$6="bullet",IF(AK$30=($A103+$F$7*4-1),AK$31,0),IF($F$6="amortizing",IF($F$8=0,IF(AND(AK$30&gt;=$A103,AK$30&lt;($A103+$F$7*4)),AK$31/($F$7*4),0),IF(AND(AK$30&gt;=($A103+$F$8*4),AK$30&lt;($A103+$F$7*4)),AK$31/(($F$7-$F$8)*4),0)),0))</f>
        <v>0</v>
      </c>
      <c r="AL103" s="80">
        <f>IF($F$6="bullet",IF(AL$30=($A103+$F$7*4-1),AL$31,0),IF($F$6="amortizing",IF($F$8=0,IF(AND(AL$30&gt;=$A103,AL$30&lt;($A103+$F$7*4)),AL$31/($F$7*4),0),IF(AND(AL$30&gt;=($A103+$F$8*4),AL$30&lt;($A103+$F$7*4)),AL$31/(($F$7-$F$8)*4),0)),0))</f>
        <v>0</v>
      </c>
      <c r="AM103" s="80">
        <f>IF($F$6="bullet",IF(AM$30=($A103+$F$7*4-1),AM$31,0),IF($F$6="amortizing",IF($F$8=0,IF(AND(AM$30&gt;=$A103,AM$30&lt;($A103+$F$7*4)),AM$31/($F$7*4),0),IF(AND(AM$30&gt;=($A103+$F$8*4),AM$30&lt;($A103+$F$7*4)),AM$31/(($F$7-$F$8)*4),0)),0))</f>
        <v>0</v>
      </c>
      <c r="AN103" s="80">
        <f>IF($F$6="bullet",IF(AN$30=($A103+$F$7*4-1),AN$31,0),IF($F$6="amortizing",IF($F$8=0,IF(AND(AN$30&gt;=$A103,AN$30&lt;($A103+$F$7*4)),AN$31/($F$7*4),0),IF(AND(AN$30&gt;=($A103+$F$8*4),AN$30&lt;($A103+$F$7*4)),AN$31/(($F$7-$F$8)*4),0)),0))</f>
        <v>0</v>
      </c>
      <c r="AO103" s="80">
        <f>IF($F$6="bullet",IF(AO$30=($A103+$F$7*4-1),AO$31,0),IF($F$6="amortizing",IF($F$8=0,IF(AND(AO$30&gt;=$A103,AO$30&lt;($A103+$F$7*4)),AO$31/($F$7*4),0),IF(AND(AO$30&gt;=($A103+$F$8*4),AO$30&lt;($A103+$F$7*4)),AO$31/(($F$7-$F$8)*4),0)),0))</f>
        <v>0</v>
      </c>
      <c r="AR103" s="78">
        <v>29</v>
      </c>
      <c r="AS103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3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3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3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3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3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3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3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3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3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3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3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3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3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3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3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3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3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3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3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3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3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3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3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3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3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3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3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3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3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3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3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3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3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3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3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3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3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3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3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4" spans="1:84" x14ac:dyDescent="0.2">
      <c r="A104" s="78">
        <v>30</v>
      </c>
      <c r="B104" s="80">
        <f>IF($F$6="bullet",IF(B$30=($A104+$F$7*4-1),B$31,0),IF($F$6="amortizing",IF($F$8=0,IF(AND(B$30&gt;=$A104,B$30&lt;($A104+$F$7*4)),B$31/($F$7*4),0),IF(AND(B$30&gt;=($A104+$F$8*4),B$30&lt;($A104+$F$7*4)),B$31/(($F$7-$F$8)*4),0)),0))</f>
        <v>0</v>
      </c>
      <c r="C104" s="80">
        <f>IF($F$6="bullet",IF(C$30=($A104+$F$7*4-1),C$31,0),IF($F$6="amortizing",IF($F$8=0,IF(AND(C$30&gt;=$A104,C$30&lt;($A104+$F$7*4)),C$31/($F$7*4),0),IF(AND(C$30&gt;=($A104+$F$8*4),C$30&lt;($A104+$F$7*4)),C$31/(($F$7-$F$8)*4),0)),0))</f>
        <v>0</v>
      </c>
      <c r="D104" s="80">
        <f>IF($F$6="bullet",IF(D$30=($A104+$F$7*4-1),D$31,0),IF($F$6="amortizing",IF($F$8=0,IF(AND(D$30&gt;=$A104,D$30&lt;($A104+$F$7*4)),D$31/($F$7*4),0),IF(AND(D$30&gt;=($A104+$F$8*4),D$30&lt;($A104+$F$7*4)),D$31/(($F$7-$F$8)*4),0)),0))</f>
        <v>0</v>
      </c>
      <c r="E104" s="80">
        <f>IF($F$6="bullet",IF(E$30=($A104+$F$7*4-1),E$31,0),IF($F$6="amortizing",IF($F$8=0,IF(AND(E$30&gt;=$A104,E$30&lt;($A104+$F$7*4)),E$31/($F$7*4),0),IF(AND(E$30&gt;=($A104+$F$8*4),E$30&lt;($A104+$F$7*4)),E$31/(($F$7-$F$8)*4),0)),0))</f>
        <v>0</v>
      </c>
      <c r="F104" s="80">
        <f>IF($F$6="bullet",IF(F$30=($A104+$F$7*4-1),F$31,0),IF($F$6="amortizing",IF($F$8=0,IF(AND(F$30&gt;=$A104,F$30&lt;($A104+$F$7*4)),F$31/($F$7*4),0),IF(AND(F$30&gt;=($A104+$F$8*4),F$30&lt;($A104+$F$7*4)),F$31/(($F$7-$F$8)*4),0)),0))</f>
        <v>0</v>
      </c>
      <c r="G104" s="80">
        <f>IF($F$6="bullet",IF(G$30=($A104+$F$7*4-1),G$31,0),IF($F$6="amortizing",IF($F$8=0,IF(AND(G$30&gt;=$A104,G$30&lt;($A104+$F$7*4)),G$31/($F$7*4),0),IF(AND(G$30&gt;=($A104+$F$8*4),G$30&lt;($A104+$F$7*4)),G$31/(($F$7-$F$8)*4),0)),0))</f>
        <v>0</v>
      </c>
      <c r="H104" s="80">
        <f>IF($F$6="bullet",IF(H$30=($A104+$F$7*4-1),H$31,0),IF($F$6="amortizing",IF($F$8=0,IF(AND(H$30&gt;=$A104,H$30&lt;($A104+$F$7*4)),H$31/($F$7*4),0),IF(AND(H$30&gt;=($A104+$F$8*4),H$30&lt;($A104+$F$7*4)),H$31/(($F$7-$F$8)*4),0)),0))</f>
        <v>0</v>
      </c>
      <c r="I104" s="80">
        <f>IF($F$6="bullet",IF(I$30=($A104+$F$7*4-1),I$31,0),IF($F$6="amortizing",IF($F$8=0,IF(AND(I$30&gt;=$A104,I$30&lt;($A104+$F$7*4)),I$31/($F$7*4),0),IF(AND(I$30&gt;=($A104+$F$8*4),I$30&lt;($A104+$F$7*4)),I$31/(($F$7-$F$8)*4),0)),0))</f>
        <v>0</v>
      </c>
      <c r="J104" s="80">
        <f>IF($F$6="bullet",IF(J$30=($A104+$F$7*4-1),J$31,0),IF($F$6="amortizing",IF($F$8=0,IF(AND(J$30&gt;=$A104,J$30&lt;($A104+$F$7*4)),J$31/($F$7*4),0),IF(AND(J$30&gt;=($A104+$F$8*4),J$30&lt;($A104+$F$7*4)),J$31/(($F$7-$F$8)*4),0)),0))</f>
        <v>0</v>
      </c>
      <c r="K104" s="80">
        <f>IF($F$6="bullet",IF(K$30=($A104+$F$7*4-1),K$31,0),IF($F$6="amortizing",IF($F$8=0,IF(AND(K$30&gt;=$A104,K$30&lt;($A104+$F$7*4)),K$31/($F$7*4),0),IF(AND(K$30&gt;=($A104+$F$8*4),K$30&lt;($A104+$F$7*4)),K$31/(($F$7-$F$8)*4),0)),0))</f>
        <v>0</v>
      </c>
      <c r="L104" s="80">
        <f>IF($F$6="bullet",IF(L$30=($A104+$F$7*4-1),L$31,0),IF($F$6="amortizing",IF($F$8=0,IF(AND(L$30&gt;=$A104,L$30&lt;($A104+$F$7*4)),L$31/($F$7*4),0),IF(AND(L$30&gt;=($A104+$F$8*4),L$30&lt;($A104+$F$7*4)),L$31/(($F$7-$F$8)*4),0)),0))</f>
        <v>0</v>
      </c>
      <c r="M104" s="80">
        <f>IF($F$6="bullet",IF(M$30=($A104+$F$7*4-1),M$31,0),IF($F$6="amortizing",IF($F$8=0,IF(AND(M$30&gt;=$A104,M$30&lt;($A104+$F$7*4)),M$31/($F$7*4),0),IF(AND(M$30&gt;=($A104+$F$8*4),M$30&lt;($A104+$F$7*4)),M$31/(($F$7-$F$8)*4),0)),0))</f>
        <v>0</v>
      </c>
      <c r="N104" s="80">
        <f>IF($F$6="bullet",IF(N$30=($A104+$F$7*4-1),N$31,0),IF($F$6="amortizing",IF($F$8=0,IF(AND(N$30&gt;=$A104,N$30&lt;($A104+$F$7*4)),N$31/($F$7*4),0),IF(AND(N$30&gt;=($A104+$F$8*4),N$30&lt;($A104+$F$7*4)),N$31/(($F$7-$F$8)*4),0)),0))</f>
        <v>0</v>
      </c>
      <c r="O104" s="80">
        <f>IF($F$6="bullet",IF(O$30=($A104+$F$7*4-1),O$31,0),IF($F$6="amortizing",IF($F$8=0,IF(AND(O$30&gt;=$A104,O$30&lt;($A104+$F$7*4)),O$31/($F$7*4),0),IF(AND(O$30&gt;=($A104+$F$8*4),O$30&lt;($A104+$F$7*4)),O$31/(($F$7-$F$8)*4),0)),0))</f>
        <v>0</v>
      </c>
      <c r="P104" s="80">
        <f>IF($F$6="bullet",IF(P$30=($A104+$F$7*4-1),P$31,0),IF($F$6="amortizing",IF($F$8=0,IF(AND(P$30&gt;=$A104,P$30&lt;($A104+$F$7*4)),P$31/($F$7*4),0),IF(AND(P$30&gt;=($A104+$F$8*4),P$30&lt;($A104+$F$7*4)),P$31/(($F$7-$F$8)*4),0)),0))</f>
        <v>0</v>
      </c>
      <c r="Q104" s="80">
        <f>IF($F$6="bullet",IF(Q$30=($A104+$F$7*4-1),Q$31,0),IF($F$6="amortizing",IF($F$8=0,IF(AND(Q$30&gt;=$A104,Q$30&lt;($A104+$F$7*4)),Q$31/($F$7*4),0),IF(AND(Q$30&gt;=($A104+$F$8*4),Q$30&lt;($A104+$F$7*4)),Q$31/(($F$7-$F$8)*4),0)),0))</f>
        <v>0</v>
      </c>
      <c r="R104" s="80">
        <f>IF($F$6="bullet",IF(R$30=($A104+$F$7*4-1),R$31,0),IF($F$6="amortizing",IF($F$8=0,IF(AND(R$30&gt;=$A104,R$30&lt;($A104+$F$7*4)),R$31/($F$7*4),0),IF(AND(R$30&gt;=($A104+$F$8*4),R$30&lt;($A104+$F$7*4)),R$31/(($F$7-$F$8)*4),0)),0))</f>
        <v>0</v>
      </c>
      <c r="S104" s="80">
        <f>IF($F$6="bullet",IF(S$30=($A104+$F$7*4-1),S$31,0),IF($F$6="amortizing",IF($F$8=0,IF(AND(S$30&gt;=$A104,S$30&lt;($A104+$F$7*4)),S$31/($F$7*4),0),IF(AND(S$30&gt;=($A104+$F$8*4),S$30&lt;($A104+$F$7*4)),S$31/(($F$7-$F$8)*4),0)),0))</f>
        <v>0</v>
      </c>
      <c r="T104" s="80">
        <f>IF($F$6="bullet",IF(T$30=($A104+$F$7*4-1),T$31,0),IF($F$6="amortizing",IF($F$8=0,IF(AND(T$30&gt;=$A104,T$30&lt;($A104+$F$7*4)),T$31/($F$7*4),0),IF(AND(T$30&gt;=($A104+$F$8*4),T$30&lt;($A104+$F$7*4)),T$31/(($F$7-$F$8)*4),0)),0))</f>
        <v>0</v>
      </c>
      <c r="U104" s="80">
        <f>IF($F$6="bullet",IF(U$30=($A104+$F$7*4-1),U$31,0),IF($F$6="amortizing",IF($F$8=0,IF(AND(U$30&gt;=$A104,U$30&lt;($A104+$F$7*4)),U$31/($F$7*4),0),IF(AND(U$30&gt;=($A104+$F$8*4),U$30&lt;($A104+$F$7*4)),U$31/(($F$7-$F$8)*4),0)),0))</f>
        <v>0</v>
      </c>
      <c r="V104" s="80">
        <f>IF($F$6="bullet",IF(V$30=($A104+$F$7*4-1),V$31,0),IF($F$6="amortizing",IF($F$8=0,IF(AND(V$30&gt;=$A104,V$30&lt;($A104+$F$7*4)),V$31/($F$7*4),0),IF(AND(V$30&gt;=($A104+$F$8*4),V$30&lt;($A104+$F$7*4)),V$31/(($F$7-$F$8)*4),0)),0))</f>
        <v>0</v>
      </c>
      <c r="W104" s="80">
        <f>IF($F$6="bullet",IF(W$30=($A104+$F$7*4-1),W$31,0),IF($F$6="amortizing",IF($F$8=0,IF(AND(W$30&gt;=$A104,W$30&lt;($A104+$F$7*4)),W$31/($F$7*4),0),IF(AND(W$30&gt;=($A104+$F$8*4),W$30&lt;($A104+$F$7*4)),W$31/(($F$7-$F$8)*4),0)),0))</f>
        <v>0</v>
      </c>
      <c r="X104" s="80">
        <f>IF($F$6="bullet",IF(X$30=($A104+$F$7*4-1),X$31,0),IF($F$6="amortizing",IF($F$8=0,IF(AND(X$30&gt;=$A104,X$30&lt;($A104+$F$7*4)),X$31/($F$7*4),0),IF(AND(X$30&gt;=($A104+$F$8*4),X$30&lt;($A104+$F$7*4)),X$31/(($F$7-$F$8)*4),0)),0))</f>
        <v>0</v>
      </c>
      <c r="Y104" s="80">
        <f>IF($F$6="bullet",IF(Y$30=($A104+$F$7*4-1),Y$31,0),IF($F$6="amortizing",IF($F$8=0,IF(AND(Y$30&gt;=$A104,Y$30&lt;($A104+$F$7*4)),Y$31/($F$7*4),0),IF(AND(Y$30&gt;=($A104+$F$8*4),Y$30&lt;($A104+$F$7*4)),Y$31/(($F$7-$F$8)*4),0)),0))</f>
        <v>0</v>
      </c>
      <c r="Z104" s="80">
        <f>IF($F$6="bullet",IF(Z$30=($A104+$F$7*4-1),Z$31,0),IF($F$6="amortizing",IF($F$8=0,IF(AND(Z$30&gt;=$A104,Z$30&lt;($A104+$F$7*4)),Z$31/($F$7*4),0),IF(AND(Z$30&gt;=($A104+$F$8*4),Z$30&lt;($A104+$F$7*4)),Z$31/(($F$7-$F$8)*4),0)),0))</f>
        <v>0</v>
      </c>
      <c r="AA104" s="80">
        <f>IF($F$6="bullet",IF(AA$30=($A104+$F$7*4-1),AA$31,0),IF($F$6="amortizing",IF($F$8=0,IF(AND(AA$30&gt;=$A104,AA$30&lt;($A104+$F$7*4)),AA$31/($F$7*4),0),IF(AND(AA$30&gt;=($A104+$F$8*4),AA$30&lt;($A104+$F$7*4)),AA$31/(($F$7-$F$8)*4),0)),0))</f>
        <v>0</v>
      </c>
      <c r="AB104" s="80">
        <f>IF($F$6="bullet",IF(AB$30=($A104+$F$7*4-1),AB$31,0),IF($F$6="amortizing",IF($F$8=0,IF(AND(AB$30&gt;=$A104,AB$30&lt;($A104+$F$7*4)),AB$31/($F$7*4),0),IF(AND(AB$30&gt;=($A104+$F$8*4),AB$30&lt;($A104+$F$7*4)),AB$31/(($F$7-$F$8)*4),0)),0))</f>
        <v>0</v>
      </c>
      <c r="AC104" s="80">
        <f>IF($F$6="bullet",IF(AC$30=($A104+$F$7*4-1),AC$31,0),IF($F$6="amortizing",IF($F$8=0,IF(AND(AC$30&gt;=$A104,AC$30&lt;($A104+$F$7*4)),AC$31/($F$7*4),0),IF(AND(AC$30&gt;=($A104+$F$8*4),AC$30&lt;($A104+$F$7*4)),AC$31/(($F$7-$F$8)*4),0)),0))</f>
        <v>0</v>
      </c>
      <c r="AD104" s="80">
        <f>IF($F$6="bullet",IF(AD$30=($A104+$F$7*4-1),AD$31,0),IF($F$6="amortizing",IF($F$8=0,IF(AND(AD$30&gt;=$A104,AD$30&lt;($A104+$F$7*4)),AD$31/($F$7*4),0),IF(AND(AD$30&gt;=($A104+$F$8*4),AD$30&lt;($A104+$F$7*4)),AD$31/(($F$7-$F$8)*4),0)),0))</f>
        <v>0</v>
      </c>
      <c r="AE104" s="80">
        <f>IF($F$6="bullet",IF(AE$30=($A104+$F$7*4-1),AE$31,0),IF($F$6="amortizing",IF($F$8=0,IF(AND(AE$30&gt;=$A104,AE$30&lt;($A104+$F$7*4)),AE$31/($F$7*4),0),IF(AND(AE$30&gt;=($A104+$F$8*4),AE$30&lt;($A104+$F$7*4)),AE$31/(($F$7-$F$8)*4),0)),0))</f>
        <v>0</v>
      </c>
      <c r="AF104" s="80">
        <f>IF($F$6="bullet",IF(AF$30=($A104+$F$7*4-1),AF$31,0),IF($F$6="amortizing",IF($F$8=0,IF(AND(AF$30&gt;=$A104,AF$30&lt;($A104+$F$7*4)),AF$31/($F$7*4),0),IF(AND(AF$30&gt;=($A104+$F$8*4),AF$30&lt;($A104+$F$7*4)),AF$31/(($F$7-$F$8)*4),0)),0))</f>
        <v>0</v>
      </c>
      <c r="AG104" s="80">
        <f>IF($F$6="bullet",IF(AG$30=($A104+$F$7*4-1),AG$31,0),IF($F$6="amortizing",IF($F$8=0,IF(AND(AG$30&gt;=$A104,AG$30&lt;($A104+$F$7*4)),AG$31/($F$7*4),0),IF(AND(AG$30&gt;=($A104+$F$8*4),AG$30&lt;($A104+$F$7*4)),AG$31/(($F$7-$F$8)*4),0)),0))</f>
        <v>0</v>
      </c>
      <c r="AH104" s="80">
        <f>IF($F$6="bullet",IF(AH$30=($A104+$F$7*4-1),AH$31,0),IF($F$6="amortizing",IF($F$8=0,IF(AND(AH$30&gt;=$A104,AH$30&lt;($A104+$F$7*4)),AH$31/($F$7*4),0),IF(AND(AH$30&gt;=($A104+$F$8*4),AH$30&lt;($A104+$F$7*4)),AH$31/(($F$7-$F$8)*4),0)),0))</f>
        <v>0</v>
      </c>
      <c r="AI104" s="80">
        <f>IF($F$6="bullet",IF(AI$30=($A104+$F$7*4-1),AI$31,0),IF($F$6="amortizing",IF($F$8=0,IF(AND(AI$30&gt;=$A104,AI$30&lt;($A104+$F$7*4)),AI$31/($F$7*4),0),IF(AND(AI$30&gt;=($A104+$F$8*4),AI$30&lt;($A104+$F$7*4)),AI$31/(($F$7-$F$8)*4),0)),0))</f>
        <v>0</v>
      </c>
      <c r="AJ104" s="80">
        <f>IF($F$6="bullet",IF(AJ$30=($A104+$F$7*4-1),AJ$31,0),IF($F$6="amortizing",IF($F$8=0,IF(AND(AJ$30&gt;=$A104,AJ$30&lt;($A104+$F$7*4)),AJ$31/($F$7*4),0),IF(AND(AJ$30&gt;=($A104+$F$8*4),AJ$30&lt;($A104+$F$7*4)),AJ$31/(($F$7-$F$8)*4),0)),0))</f>
        <v>0</v>
      </c>
      <c r="AK104" s="80">
        <f>IF($F$6="bullet",IF(AK$30=($A104+$F$7*4-1),AK$31,0),IF($F$6="amortizing",IF($F$8=0,IF(AND(AK$30&gt;=$A104,AK$30&lt;($A104+$F$7*4)),AK$31/($F$7*4),0),IF(AND(AK$30&gt;=($A104+$F$8*4),AK$30&lt;($A104+$F$7*4)),AK$31/(($F$7-$F$8)*4),0)),0))</f>
        <v>0</v>
      </c>
      <c r="AL104" s="80">
        <f>IF($F$6="bullet",IF(AL$30=($A104+$F$7*4-1),AL$31,0),IF($F$6="amortizing",IF($F$8=0,IF(AND(AL$30&gt;=$A104,AL$30&lt;($A104+$F$7*4)),AL$31/($F$7*4),0),IF(AND(AL$30&gt;=($A104+$F$8*4),AL$30&lt;($A104+$F$7*4)),AL$31/(($F$7-$F$8)*4),0)),0))</f>
        <v>0</v>
      </c>
      <c r="AM104" s="80">
        <f>IF($F$6="bullet",IF(AM$30=($A104+$F$7*4-1),AM$31,0),IF($F$6="amortizing",IF($F$8=0,IF(AND(AM$30&gt;=$A104,AM$30&lt;($A104+$F$7*4)),AM$31/($F$7*4),0),IF(AND(AM$30&gt;=($A104+$F$8*4),AM$30&lt;($A104+$F$7*4)),AM$31/(($F$7-$F$8)*4),0)),0))</f>
        <v>0</v>
      </c>
      <c r="AN104" s="80">
        <f>IF($F$6="bullet",IF(AN$30=($A104+$F$7*4-1),AN$31,0),IF($F$6="amortizing",IF($F$8=0,IF(AND(AN$30&gt;=$A104,AN$30&lt;($A104+$F$7*4)),AN$31/($F$7*4),0),IF(AND(AN$30&gt;=($A104+$F$8*4),AN$30&lt;($A104+$F$7*4)),AN$31/(($F$7-$F$8)*4),0)),0))</f>
        <v>0</v>
      </c>
      <c r="AO104" s="80">
        <f>IF($F$6="bullet",IF(AO$30=($A104+$F$7*4-1),AO$31,0),IF($F$6="amortizing",IF($F$8=0,IF(AND(AO$30&gt;=$A104,AO$30&lt;($A104+$F$7*4)),AO$31/($F$7*4),0),IF(AND(AO$30&gt;=($A104+$F$8*4),AO$30&lt;($A104+$F$7*4)),AO$31/(($F$7-$F$8)*4),0)),0))</f>
        <v>0</v>
      </c>
      <c r="AR104" s="78">
        <v>30</v>
      </c>
      <c r="AS104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4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4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4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4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4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4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4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4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4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4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4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4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4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4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4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4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4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4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4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4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4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4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4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4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4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4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4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4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4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4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4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4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4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4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4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4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4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4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4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5" spans="1:84" x14ac:dyDescent="0.2">
      <c r="A105" s="78">
        <v>31</v>
      </c>
      <c r="B105" s="80">
        <f>IF($F$6="bullet",IF(B$30=($A105+$F$7*4-1),B$31,0),IF($F$6="amortizing",IF($F$8=0,IF(AND(B$30&gt;=$A105,B$30&lt;($A105+$F$7*4)),B$31/($F$7*4),0),IF(AND(B$30&gt;=($A105+$F$8*4),B$30&lt;($A105+$F$7*4)),B$31/(($F$7-$F$8)*4),0)),0))</f>
        <v>0</v>
      </c>
      <c r="C105" s="80">
        <f>IF($F$6="bullet",IF(C$30=($A105+$F$7*4-1),C$31,0),IF($F$6="amortizing",IF($F$8=0,IF(AND(C$30&gt;=$A105,C$30&lt;($A105+$F$7*4)),C$31/($F$7*4),0),IF(AND(C$30&gt;=($A105+$F$8*4),C$30&lt;($A105+$F$7*4)),C$31/(($F$7-$F$8)*4),0)),0))</f>
        <v>0</v>
      </c>
      <c r="D105" s="80">
        <f>IF($F$6="bullet",IF(D$30=($A105+$F$7*4-1),D$31,0),IF($F$6="amortizing",IF($F$8=0,IF(AND(D$30&gt;=$A105,D$30&lt;($A105+$F$7*4)),D$31/($F$7*4),0),IF(AND(D$30&gt;=($A105+$F$8*4),D$30&lt;($A105+$F$7*4)),D$31/(($F$7-$F$8)*4),0)),0))</f>
        <v>0</v>
      </c>
      <c r="E105" s="80">
        <f>IF($F$6="bullet",IF(E$30=($A105+$F$7*4-1),E$31,0),IF($F$6="amortizing",IF($F$8=0,IF(AND(E$30&gt;=$A105,E$30&lt;($A105+$F$7*4)),E$31/($F$7*4),0),IF(AND(E$30&gt;=($A105+$F$8*4),E$30&lt;($A105+$F$7*4)),E$31/(($F$7-$F$8)*4),0)),0))</f>
        <v>0</v>
      </c>
      <c r="F105" s="80">
        <f>IF($F$6="bullet",IF(F$30=($A105+$F$7*4-1),F$31,0),IF($F$6="amortizing",IF($F$8=0,IF(AND(F$30&gt;=$A105,F$30&lt;($A105+$F$7*4)),F$31/($F$7*4),0),IF(AND(F$30&gt;=($A105+$F$8*4),F$30&lt;($A105+$F$7*4)),F$31/(($F$7-$F$8)*4),0)),0))</f>
        <v>0</v>
      </c>
      <c r="G105" s="80">
        <f>IF($F$6="bullet",IF(G$30=($A105+$F$7*4-1),G$31,0),IF($F$6="amortizing",IF($F$8=0,IF(AND(G$30&gt;=$A105,G$30&lt;($A105+$F$7*4)),G$31/($F$7*4),0),IF(AND(G$30&gt;=($A105+$F$8*4),G$30&lt;($A105+$F$7*4)),G$31/(($F$7-$F$8)*4),0)),0))</f>
        <v>0</v>
      </c>
      <c r="H105" s="80">
        <f>IF($F$6="bullet",IF(H$30=($A105+$F$7*4-1),H$31,0),IF($F$6="amortizing",IF($F$8=0,IF(AND(H$30&gt;=$A105,H$30&lt;($A105+$F$7*4)),H$31/($F$7*4),0),IF(AND(H$30&gt;=($A105+$F$8*4),H$30&lt;($A105+$F$7*4)),H$31/(($F$7-$F$8)*4),0)),0))</f>
        <v>0</v>
      </c>
      <c r="I105" s="80">
        <f>IF($F$6="bullet",IF(I$30=($A105+$F$7*4-1),I$31,0),IF($F$6="amortizing",IF($F$8=0,IF(AND(I$30&gt;=$A105,I$30&lt;($A105+$F$7*4)),I$31/($F$7*4),0),IF(AND(I$30&gt;=($A105+$F$8*4),I$30&lt;($A105+$F$7*4)),I$31/(($F$7-$F$8)*4),0)),0))</f>
        <v>0</v>
      </c>
      <c r="J105" s="80">
        <f>IF($F$6="bullet",IF(J$30=($A105+$F$7*4-1),J$31,0),IF($F$6="amortizing",IF($F$8=0,IF(AND(J$30&gt;=$A105,J$30&lt;($A105+$F$7*4)),J$31/($F$7*4),0),IF(AND(J$30&gt;=($A105+$F$8*4),J$30&lt;($A105+$F$7*4)),J$31/(($F$7-$F$8)*4),0)),0))</f>
        <v>0</v>
      </c>
      <c r="K105" s="80">
        <f>IF($F$6="bullet",IF(K$30=($A105+$F$7*4-1),K$31,0),IF($F$6="amortizing",IF($F$8=0,IF(AND(K$30&gt;=$A105,K$30&lt;($A105+$F$7*4)),K$31/($F$7*4),0),IF(AND(K$30&gt;=($A105+$F$8*4),K$30&lt;($A105+$F$7*4)),K$31/(($F$7-$F$8)*4),0)),0))</f>
        <v>0</v>
      </c>
      <c r="L105" s="80">
        <f>IF($F$6="bullet",IF(L$30=($A105+$F$7*4-1),L$31,0),IF($F$6="amortizing",IF($F$8=0,IF(AND(L$30&gt;=$A105,L$30&lt;($A105+$F$7*4)),L$31/($F$7*4),0),IF(AND(L$30&gt;=($A105+$F$8*4),L$30&lt;($A105+$F$7*4)),L$31/(($F$7-$F$8)*4),0)),0))</f>
        <v>0</v>
      </c>
      <c r="M105" s="80">
        <f>IF($F$6="bullet",IF(M$30=($A105+$F$7*4-1),M$31,0),IF($F$6="amortizing",IF($F$8=0,IF(AND(M$30&gt;=$A105,M$30&lt;($A105+$F$7*4)),M$31/($F$7*4),0),IF(AND(M$30&gt;=($A105+$F$8*4),M$30&lt;($A105+$F$7*4)),M$31/(($F$7-$F$8)*4),0)),0))</f>
        <v>0</v>
      </c>
      <c r="N105" s="80">
        <f>IF($F$6="bullet",IF(N$30=($A105+$F$7*4-1),N$31,0),IF($F$6="amortizing",IF($F$8=0,IF(AND(N$30&gt;=$A105,N$30&lt;($A105+$F$7*4)),N$31/($F$7*4),0),IF(AND(N$30&gt;=($A105+$F$8*4),N$30&lt;($A105+$F$7*4)),N$31/(($F$7-$F$8)*4),0)),0))</f>
        <v>0</v>
      </c>
      <c r="O105" s="80">
        <f>IF($F$6="bullet",IF(O$30=($A105+$F$7*4-1),O$31,0),IF($F$6="amortizing",IF($F$8=0,IF(AND(O$30&gt;=$A105,O$30&lt;($A105+$F$7*4)),O$31/($F$7*4),0),IF(AND(O$30&gt;=($A105+$F$8*4),O$30&lt;($A105+$F$7*4)),O$31/(($F$7-$F$8)*4),0)),0))</f>
        <v>0</v>
      </c>
      <c r="P105" s="80">
        <f>IF($F$6="bullet",IF(P$30=($A105+$F$7*4-1),P$31,0),IF($F$6="amortizing",IF($F$8=0,IF(AND(P$30&gt;=$A105,P$30&lt;($A105+$F$7*4)),P$31/($F$7*4),0),IF(AND(P$30&gt;=($A105+$F$8*4),P$30&lt;($A105+$F$7*4)),P$31/(($F$7-$F$8)*4),0)),0))</f>
        <v>0</v>
      </c>
      <c r="Q105" s="80">
        <f>IF($F$6="bullet",IF(Q$30=($A105+$F$7*4-1),Q$31,0),IF($F$6="amortizing",IF($F$8=0,IF(AND(Q$30&gt;=$A105,Q$30&lt;($A105+$F$7*4)),Q$31/($F$7*4),0),IF(AND(Q$30&gt;=($A105+$F$8*4),Q$30&lt;($A105+$F$7*4)),Q$31/(($F$7-$F$8)*4),0)),0))</f>
        <v>0</v>
      </c>
      <c r="R105" s="80">
        <f>IF($F$6="bullet",IF(R$30=($A105+$F$7*4-1),R$31,0),IF($F$6="amortizing",IF($F$8=0,IF(AND(R$30&gt;=$A105,R$30&lt;($A105+$F$7*4)),R$31/($F$7*4),0),IF(AND(R$30&gt;=($A105+$F$8*4),R$30&lt;($A105+$F$7*4)),R$31/(($F$7-$F$8)*4),0)),0))</f>
        <v>0</v>
      </c>
      <c r="S105" s="80">
        <f>IF($F$6="bullet",IF(S$30=($A105+$F$7*4-1),S$31,0),IF($F$6="amortizing",IF($F$8=0,IF(AND(S$30&gt;=$A105,S$30&lt;($A105+$F$7*4)),S$31/($F$7*4),0),IF(AND(S$30&gt;=($A105+$F$8*4),S$30&lt;($A105+$F$7*4)),S$31/(($F$7-$F$8)*4),0)),0))</f>
        <v>0</v>
      </c>
      <c r="T105" s="80">
        <f>IF($F$6="bullet",IF(T$30=($A105+$F$7*4-1),T$31,0),IF($F$6="amortizing",IF($F$8=0,IF(AND(T$30&gt;=$A105,T$30&lt;($A105+$F$7*4)),T$31/($F$7*4),0),IF(AND(T$30&gt;=($A105+$F$8*4),T$30&lt;($A105+$F$7*4)),T$31/(($F$7-$F$8)*4),0)),0))</f>
        <v>0</v>
      </c>
      <c r="U105" s="80">
        <f>IF($F$6="bullet",IF(U$30=($A105+$F$7*4-1),U$31,0),IF($F$6="amortizing",IF($F$8=0,IF(AND(U$30&gt;=$A105,U$30&lt;($A105+$F$7*4)),U$31/($F$7*4),0),IF(AND(U$30&gt;=($A105+$F$8*4),U$30&lt;($A105+$F$7*4)),U$31/(($F$7-$F$8)*4),0)),0))</f>
        <v>0</v>
      </c>
      <c r="V105" s="80">
        <f>IF($F$6="bullet",IF(V$30=($A105+$F$7*4-1),V$31,0),IF($F$6="amortizing",IF($F$8=0,IF(AND(V$30&gt;=$A105,V$30&lt;($A105+$F$7*4)),V$31/($F$7*4),0),IF(AND(V$30&gt;=($A105+$F$8*4),V$30&lt;($A105+$F$7*4)),V$31/(($F$7-$F$8)*4),0)),0))</f>
        <v>0</v>
      </c>
      <c r="W105" s="80">
        <f>IF($F$6="bullet",IF(W$30=($A105+$F$7*4-1),W$31,0),IF($F$6="amortizing",IF($F$8=0,IF(AND(W$30&gt;=$A105,W$30&lt;($A105+$F$7*4)),W$31/($F$7*4),0),IF(AND(W$30&gt;=($A105+$F$8*4),W$30&lt;($A105+$F$7*4)),W$31/(($F$7-$F$8)*4),0)),0))</f>
        <v>0</v>
      </c>
      <c r="X105" s="80">
        <f>IF($F$6="bullet",IF(X$30=($A105+$F$7*4-1),X$31,0),IF($F$6="amortizing",IF($F$8=0,IF(AND(X$30&gt;=$A105,X$30&lt;($A105+$F$7*4)),X$31/($F$7*4),0),IF(AND(X$30&gt;=($A105+$F$8*4),X$30&lt;($A105+$F$7*4)),X$31/(($F$7-$F$8)*4),0)),0))</f>
        <v>0</v>
      </c>
      <c r="Y105" s="80">
        <f>IF($F$6="bullet",IF(Y$30=($A105+$F$7*4-1),Y$31,0),IF($F$6="amortizing",IF($F$8=0,IF(AND(Y$30&gt;=$A105,Y$30&lt;($A105+$F$7*4)),Y$31/($F$7*4),0),IF(AND(Y$30&gt;=($A105+$F$8*4),Y$30&lt;($A105+$F$7*4)),Y$31/(($F$7-$F$8)*4),0)),0))</f>
        <v>0</v>
      </c>
      <c r="Z105" s="80">
        <f>IF($F$6="bullet",IF(Z$30=($A105+$F$7*4-1),Z$31,0),IF($F$6="amortizing",IF($F$8=0,IF(AND(Z$30&gt;=$A105,Z$30&lt;($A105+$F$7*4)),Z$31/($F$7*4),0),IF(AND(Z$30&gt;=($A105+$F$8*4),Z$30&lt;($A105+$F$7*4)),Z$31/(($F$7-$F$8)*4),0)),0))</f>
        <v>0</v>
      </c>
      <c r="AA105" s="80">
        <f>IF($F$6="bullet",IF(AA$30=($A105+$F$7*4-1),AA$31,0),IF($F$6="amortizing",IF($F$8=0,IF(AND(AA$30&gt;=$A105,AA$30&lt;($A105+$F$7*4)),AA$31/($F$7*4),0),IF(AND(AA$30&gt;=($A105+$F$8*4),AA$30&lt;($A105+$F$7*4)),AA$31/(($F$7-$F$8)*4),0)),0))</f>
        <v>0</v>
      </c>
      <c r="AB105" s="80">
        <f>IF($F$6="bullet",IF(AB$30=($A105+$F$7*4-1),AB$31,0),IF($F$6="amortizing",IF($F$8=0,IF(AND(AB$30&gt;=$A105,AB$30&lt;($A105+$F$7*4)),AB$31/($F$7*4),0),IF(AND(AB$30&gt;=($A105+$F$8*4),AB$30&lt;($A105+$F$7*4)),AB$31/(($F$7-$F$8)*4),0)),0))</f>
        <v>0</v>
      </c>
      <c r="AC105" s="80">
        <f>IF($F$6="bullet",IF(AC$30=($A105+$F$7*4-1),AC$31,0),IF($F$6="amortizing",IF($F$8=0,IF(AND(AC$30&gt;=$A105,AC$30&lt;($A105+$F$7*4)),AC$31/($F$7*4),0),IF(AND(AC$30&gt;=($A105+$F$8*4),AC$30&lt;($A105+$F$7*4)),AC$31/(($F$7-$F$8)*4),0)),0))</f>
        <v>0</v>
      </c>
      <c r="AD105" s="80">
        <f>IF($F$6="bullet",IF(AD$30=($A105+$F$7*4-1),AD$31,0),IF($F$6="amortizing",IF($F$8=0,IF(AND(AD$30&gt;=$A105,AD$30&lt;($A105+$F$7*4)),AD$31/($F$7*4),0),IF(AND(AD$30&gt;=($A105+$F$8*4),AD$30&lt;($A105+$F$7*4)),AD$31/(($F$7-$F$8)*4),0)),0))</f>
        <v>0</v>
      </c>
      <c r="AE105" s="80">
        <f>IF($F$6="bullet",IF(AE$30=($A105+$F$7*4-1),AE$31,0),IF($F$6="amortizing",IF($F$8=0,IF(AND(AE$30&gt;=$A105,AE$30&lt;($A105+$F$7*4)),AE$31/($F$7*4),0),IF(AND(AE$30&gt;=($A105+$F$8*4),AE$30&lt;($A105+$F$7*4)),AE$31/(($F$7-$F$8)*4),0)),0))</f>
        <v>0</v>
      </c>
      <c r="AF105" s="80">
        <f>IF($F$6="bullet",IF(AF$30=($A105+$F$7*4-1),AF$31,0),IF($F$6="amortizing",IF($F$8=0,IF(AND(AF$30&gt;=$A105,AF$30&lt;($A105+$F$7*4)),AF$31/($F$7*4),0),IF(AND(AF$30&gt;=($A105+$F$8*4),AF$30&lt;($A105+$F$7*4)),AF$31/(($F$7-$F$8)*4),0)),0))</f>
        <v>0</v>
      </c>
      <c r="AG105" s="80">
        <f>IF($F$6="bullet",IF(AG$30=($A105+$F$7*4-1),AG$31,0),IF($F$6="amortizing",IF($F$8=0,IF(AND(AG$30&gt;=$A105,AG$30&lt;($A105+$F$7*4)),AG$31/($F$7*4),0),IF(AND(AG$30&gt;=($A105+$F$8*4),AG$30&lt;($A105+$F$7*4)),AG$31/(($F$7-$F$8)*4),0)),0))</f>
        <v>0</v>
      </c>
      <c r="AH105" s="80">
        <f>IF($F$6="bullet",IF(AH$30=($A105+$F$7*4-1),AH$31,0),IF($F$6="amortizing",IF($F$8=0,IF(AND(AH$30&gt;=$A105,AH$30&lt;($A105+$F$7*4)),AH$31/($F$7*4),0),IF(AND(AH$30&gt;=($A105+$F$8*4),AH$30&lt;($A105+$F$7*4)),AH$31/(($F$7-$F$8)*4),0)),0))</f>
        <v>0</v>
      </c>
      <c r="AI105" s="80">
        <f>IF($F$6="bullet",IF(AI$30=($A105+$F$7*4-1),AI$31,0),IF($F$6="amortizing",IF($F$8=0,IF(AND(AI$30&gt;=$A105,AI$30&lt;($A105+$F$7*4)),AI$31/($F$7*4),0),IF(AND(AI$30&gt;=($A105+$F$8*4),AI$30&lt;($A105+$F$7*4)),AI$31/(($F$7-$F$8)*4),0)),0))</f>
        <v>0</v>
      </c>
      <c r="AJ105" s="80">
        <f>IF($F$6="bullet",IF(AJ$30=($A105+$F$7*4-1),AJ$31,0),IF($F$6="amortizing",IF($F$8=0,IF(AND(AJ$30&gt;=$A105,AJ$30&lt;($A105+$F$7*4)),AJ$31/($F$7*4),0),IF(AND(AJ$30&gt;=($A105+$F$8*4),AJ$30&lt;($A105+$F$7*4)),AJ$31/(($F$7-$F$8)*4),0)),0))</f>
        <v>0</v>
      </c>
      <c r="AK105" s="80">
        <f>IF($F$6="bullet",IF(AK$30=($A105+$F$7*4-1),AK$31,0),IF($F$6="amortizing",IF($F$8=0,IF(AND(AK$30&gt;=$A105,AK$30&lt;($A105+$F$7*4)),AK$31/($F$7*4),0),IF(AND(AK$30&gt;=($A105+$F$8*4),AK$30&lt;($A105+$F$7*4)),AK$31/(($F$7-$F$8)*4),0)),0))</f>
        <v>0</v>
      </c>
      <c r="AL105" s="80">
        <f>IF($F$6="bullet",IF(AL$30=($A105+$F$7*4-1),AL$31,0),IF($F$6="amortizing",IF($F$8=0,IF(AND(AL$30&gt;=$A105,AL$30&lt;($A105+$F$7*4)),AL$31/($F$7*4),0),IF(AND(AL$30&gt;=($A105+$F$8*4),AL$30&lt;($A105+$F$7*4)),AL$31/(($F$7-$F$8)*4),0)),0))</f>
        <v>0</v>
      </c>
      <c r="AM105" s="80">
        <f>IF($F$6="bullet",IF(AM$30=($A105+$F$7*4-1),AM$31,0),IF($F$6="amortizing",IF($F$8=0,IF(AND(AM$30&gt;=$A105,AM$30&lt;($A105+$F$7*4)),AM$31/($F$7*4),0),IF(AND(AM$30&gt;=($A105+$F$8*4),AM$30&lt;($A105+$F$7*4)),AM$31/(($F$7-$F$8)*4),0)),0))</f>
        <v>0</v>
      </c>
      <c r="AN105" s="80">
        <f>IF($F$6="bullet",IF(AN$30=($A105+$F$7*4-1),AN$31,0),IF($F$6="amortizing",IF($F$8=0,IF(AND(AN$30&gt;=$A105,AN$30&lt;($A105+$F$7*4)),AN$31/($F$7*4),0),IF(AND(AN$30&gt;=($A105+$F$8*4),AN$30&lt;($A105+$F$7*4)),AN$31/(($F$7-$F$8)*4),0)),0))</f>
        <v>0</v>
      </c>
      <c r="AO105" s="80">
        <f>IF($F$6="bullet",IF(AO$30=($A105+$F$7*4-1),AO$31,0),IF($F$6="amortizing",IF($F$8=0,IF(AND(AO$30&gt;=$A105,AO$30&lt;($A105+$F$7*4)),AO$31/($F$7*4),0),IF(AND(AO$30&gt;=($A105+$F$8*4),AO$30&lt;($A105+$F$7*4)),AO$31/(($F$7-$F$8)*4),0)),0))</f>
        <v>0</v>
      </c>
      <c r="AR105" s="78">
        <v>31</v>
      </c>
      <c r="AS105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5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5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5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5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5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5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5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5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5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5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5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5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5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5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5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5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5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5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5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5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5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5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5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5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5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5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5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5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5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5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5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5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5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5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5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5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5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5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5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6" spans="1:84" x14ac:dyDescent="0.2">
      <c r="A106" s="78">
        <v>32</v>
      </c>
      <c r="B106" s="80">
        <f>IF($F$6="bullet",IF(B$30=($A106+$F$7*4-1),B$31,0),IF($F$6="amortizing",IF($F$8=0,IF(AND(B$30&gt;=$A106,B$30&lt;($A106+$F$7*4)),B$31/($F$7*4),0),IF(AND(B$30&gt;=($A106+$F$8*4),B$30&lt;($A106+$F$7*4)),B$31/(($F$7-$F$8)*4),0)),0))</f>
        <v>0</v>
      </c>
      <c r="C106" s="80">
        <f>IF($F$6="bullet",IF(C$30=($A106+$F$7*4-1),C$31,0),IF($F$6="amortizing",IF($F$8=0,IF(AND(C$30&gt;=$A106,C$30&lt;($A106+$F$7*4)),C$31/($F$7*4),0),IF(AND(C$30&gt;=($A106+$F$8*4),C$30&lt;($A106+$F$7*4)),C$31/(($F$7-$F$8)*4),0)),0))</f>
        <v>0</v>
      </c>
      <c r="D106" s="80">
        <f>IF($F$6="bullet",IF(D$30=($A106+$F$7*4-1),D$31,0),IF($F$6="amortizing",IF($F$8=0,IF(AND(D$30&gt;=$A106,D$30&lt;($A106+$F$7*4)),D$31/($F$7*4),0),IF(AND(D$30&gt;=($A106+$F$8*4),D$30&lt;($A106+$F$7*4)),D$31/(($F$7-$F$8)*4),0)),0))</f>
        <v>0</v>
      </c>
      <c r="E106" s="80">
        <f>IF($F$6="bullet",IF(E$30=($A106+$F$7*4-1),E$31,0),IF($F$6="amortizing",IF($F$8=0,IF(AND(E$30&gt;=$A106,E$30&lt;($A106+$F$7*4)),E$31/($F$7*4),0),IF(AND(E$30&gt;=($A106+$F$8*4),E$30&lt;($A106+$F$7*4)),E$31/(($F$7-$F$8)*4),0)),0))</f>
        <v>0</v>
      </c>
      <c r="F106" s="80">
        <f>IF($F$6="bullet",IF(F$30=($A106+$F$7*4-1),F$31,0),IF($F$6="amortizing",IF($F$8=0,IF(AND(F$30&gt;=$A106,F$30&lt;($A106+$F$7*4)),F$31/($F$7*4),0),IF(AND(F$30&gt;=($A106+$F$8*4),F$30&lt;($A106+$F$7*4)),F$31/(($F$7-$F$8)*4),0)),0))</f>
        <v>0</v>
      </c>
      <c r="G106" s="80">
        <f>IF($F$6="bullet",IF(G$30=($A106+$F$7*4-1),G$31,0),IF($F$6="amortizing",IF($F$8=0,IF(AND(G$30&gt;=$A106,G$30&lt;($A106+$F$7*4)),G$31/($F$7*4),0),IF(AND(G$30&gt;=($A106+$F$8*4),G$30&lt;($A106+$F$7*4)),G$31/(($F$7-$F$8)*4),0)),0))</f>
        <v>0</v>
      </c>
      <c r="H106" s="80">
        <f>IF($F$6="bullet",IF(H$30=($A106+$F$7*4-1),H$31,0),IF($F$6="amortizing",IF($F$8=0,IF(AND(H$30&gt;=$A106,H$30&lt;($A106+$F$7*4)),H$31/($F$7*4),0),IF(AND(H$30&gt;=($A106+$F$8*4),H$30&lt;($A106+$F$7*4)),H$31/(($F$7-$F$8)*4),0)),0))</f>
        <v>0</v>
      </c>
      <c r="I106" s="80">
        <f>IF($F$6="bullet",IF(I$30=($A106+$F$7*4-1),I$31,0),IF($F$6="amortizing",IF($F$8=0,IF(AND(I$30&gt;=$A106,I$30&lt;($A106+$F$7*4)),I$31/($F$7*4),0),IF(AND(I$30&gt;=($A106+$F$8*4),I$30&lt;($A106+$F$7*4)),I$31/(($F$7-$F$8)*4),0)),0))</f>
        <v>0</v>
      </c>
      <c r="J106" s="80">
        <f>IF($F$6="bullet",IF(J$30=($A106+$F$7*4-1),J$31,0),IF($F$6="amortizing",IF($F$8=0,IF(AND(J$30&gt;=$A106,J$30&lt;($A106+$F$7*4)),J$31/($F$7*4),0),IF(AND(J$30&gt;=($A106+$F$8*4),J$30&lt;($A106+$F$7*4)),J$31/(($F$7-$F$8)*4),0)),0))</f>
        <v>0</v>
      </c>
      <c r="K106" s="80">
        <f>IF($F$6="bullet",IF(K$30=($A106+$F$7*4-1),K$31,0),IF($F$6="amortizing",IF($F$8=0,IF(AND(K$30&gt;=$A106,K$30&lt;($A106+$F$7*4)),K$31/($F$7*4),0),IF(AND(K$30&gt;=($A106+$F$8*4),K$30&lt;($A106+$F$7*4)),K$31/(($F$7-$F$8)*4),0)),0))</f>
        <v>0</v>
      </c>
      <c r="L106" s="80">
        <f>IF($F$6="bullet",IF(L$30=($A106+$F$7*4-1),L$31,0),IF($F$6="amortizing",IF($F$8=0,IF(AND(L$30&gt;=$A106,L$30&lt;($A106+$F$7*4)),L$31/($F$7*4),0),IF(AND(L$30&gt;=($A106+$F$8*4),L$30&lt;($A106+$F$7*4)),L$31/(($F$7-$F$8)*4),0)),0))</f>
        <v>0</v>
      </c>
      <c r="M106" s="80">
        <f>IF($F$6="bullet",IF(M$30=($A106+$F$7*4-1),M$31,0),IF($F$6="amortizing",IF($F$8=0,IF(AND(M$30&gt;=$A106,M$30&lt;($A106+$F$7*4)),M$31/($F$7*4),0),IF(AND(M$30&gt;=($A106+$F$8*4),M$30&lt;($A106+$F$7*4)),M$31/(($F$7-$F$8)*4),0)),0))</f>
        <v>0</v>
      </c>
      <c r="N106" s="80">
        <f>IF($F$6="bullet",IF(N$30=($A106+$F$7*4-1),N$31,0),IF($F$6="amortizing",IF($F$8=0,IF(AND(N$30&gt;=$A106,N$30&lt;($A106+$F$7*4)),N$31/($F$7*4),0),IF(AND(N$30&gt;=($A106+$F$8*4),N$30&lt;($A106+$F$7*4)),N$31/(($F$7-$F$8)*4),0)),0))</f>
        <v>0</v>
      </c>
      <c r="O106" s="80">
        <f>IF($F$6="bullet",IF(O$30=($A106+$F$7*4-1),O$31,0),IF($F$6="amortizing",IF($F$8=0,IF(AND(O$30&gt;=$A106,O$30&lt;($A106+$F$7*4)),O$31/($F$7*4),0),IF(AND(O$30&gt;=($A106+$F$8*4),O$30&lt;($A106+$F$7*4)),O$31/(($F$7-$F$8)*4),0)),0))</f>
        <v>0</v>
      </c>
      <c r="P106" s="80">
        <f>IF($F$6="bullet",IF(P$30=($A106+$F$7*4-1),P$31,0),IF($F$6="amortizing",IF($F$8=0,IF(AND(P$30&gt;=$A106,P$30&lt;($A106+$F$7*4)),P$31/($F$7*4),0),IF(AND(P$30&gt;=($A106+$F$8*4),P$30&lt;($A106+$F$7*4)),P$31/(($F$7-$F$8)*4),0)),0))</f>
        <v>0</v>
      </c>
      <c r="Q106" s="80">
        <f>IF($F$6="bullet",IF(Q$30=($A106+$F$7*4-1),Q$31,0),IF($F$6="amortizing",IF($F$8=0,IF(AND(Q$30&gt;=$A106,Q$30&lt;($A106+$F$7*4)),Q$31/($F$7*4),0),IF(AND(Q$30&gt;=($A106+$F$8*4),Q$30&lt;($A106+$F$7*4)),Q$31/(($F$7-$F$8)*4),0)),0))</f>
        <v>0</v>
      </c>
      <c r="R106" s="80">
        <f>IF($F$6="bullet",IF(R$30=($A106+$F$7*4-1),R$31,0),IF($F$6="amortizing",IF($F$8=0,IF(AND(R$30&gt;=$A106,R$30&lt;($A106+$F$7*4)),R$31/($F$7*4),0),IF(AND(R$30&gt;=($A106+$F$8*4),R$30&lt;($A106+$F$7*4)),R$31/(($F$7-$F$8)*4),0)),0))</f>
        <v>0</v>
      </c>
      <c r="S106" s="80">
        <f>IF($F$6="bullet",IF(S$30=($A106+$F$7*4-1),S$31,0),IF($F$6="amortizing",IF($F$8=0,IF(AND(S$30&gt;=$A106,S$30&lt;($A106+$F$7*4)),S$31/($F$7*4),0),IF(AND(S$30&gt;=($A106+$F$8*4),S$30&lt;($A106+$F$7*4)),S$31/(($F$7-$F$8)*4),0)),0))</f>
        <v>0</v>
      </c>
      <c r="T106" s="80">
        <f>IF($F$6="bullet",IF(T$30=($A106+$F$7*4-1),T$31,0),IF($F$6="amortizing",IF($F$8=0,IF(AND(T$30&gt;=$A106,T$30&lt;($A106+$F$7*4)),T$31/($F$7*4),0),IF(AND(T$30&gt;=($A106+$F$8*4),T$30&lt;($A106+$F$7*4)),T$31/(($F$7-$F$8)*4),0)),0))</f>
        <v>0</v>
      </c>
      <c r="U106" s="80">
        <f>IF($F$6="bullet",IF(U$30=($A106+$F$7*4-1),U$31,0),IF($F$6="amortizing",IF($F$8=0,IF(AND(U$30&gt;=$A106,U$30&lt;($A106+$F$7*4)),U$31/($F$7*4),0),IF(AND(U$30&gt;=($A106+$F$8*4),U$30&lt;($A106+$F$7*4)),U$31/(($F$7-$F$8)*4),0)),0))</f>
        <v>0</v>
      </c>
      <c r="V106" s="80">
        <f>IF($F$6="bullet",IF(V$30=($A106+$F$7*4-1),V$31,0),IF($F$6="amortizing",IF($F$8=0,IF(AND(V$30&gt;=$A106,V$30&lt;($A106+$F$7*4)),V$31/($F$7*4),0),IF(AND(V$30&gt;=($A106+$F$8*4),V$30&lt;($A106+$F$7*4)),V$31/(($F$7-$F$8)*4),0)),0))</f>
        <v>0</v>
      </c>
      <c r="W106" s="80">
        <f>IF($F$6="bullet",IF(W$30=($A106+$F$7*4-1),W$31,0),IF($F$6="amortizing",IF($F$8=0,IF(AND(W$30&gt;=$A106,W$30&lt;($A106+$F$7*4)),W$31/($F$7*4),0),IF(AND(W$30&gt;=($A106+$F$8*4),W$30&lt;($A106+$F$7*4)),W$31/(($F$7-$F$8)*4),0)),0))</f>
        <v>0</v>
      </c>
      <c r="X106" s="80">
        <f>IF($F$6="bullet",IF(X$30=($A106+$F$7*4-1),X$31,0),IF($F$6="amortizing",IF($F$8=0,IF(AND(X$30&gt;=$A106,X$30&lt;($A106+$F$7*4)),X$31/($F$7*4),0),IF(AND(X$30&gt;=($A106+$F$8*4),X$30&lt;($A106+$F$7*4)),X$31/(($F$7-$F$8)*4),0)),0))</f>
        <v>0</v>
      </c>
      <c r="Y106" s="80">
        <f>IF($F$6="bullet",IF(Y$30=($A106+$F$7*4-1),Y$31,0),IF($F$6="amortizing",IF($F$8=0,IF(AND(Y$30&gt;=$A106,Y$30&lt;($A106+$F$7*4)),Y$31/($F$7*4),0),IF(AND(Y$30&gt;=($A106+$F$8*4),Y$30&lt;($A106+$F$7*4)),Y$31/(($F$7-$F$8)*4),0)),0))</f>
        <v>0</v>
      </c>
      <c r="Z106" s="80">
        <f>IF($F$6="bullet",IF(Z$30=($A106+$F$7*4-1),Z$31,0),IF($F$6="amortizing",IF($F$8=0,IF(AND(Z$30&gt;=$A106,Z$30&lt;($A106+$F$7*4)),Z$31/($F$7*4),0),IF(AND(Z$30&gt;=($A106+$F$8*4),Z$30&lt;($A106+$F$7*4)),Z$31/(($F$7-$F$8)*4),0)),0))</f>
        <v>0</v>
      </c>
      <c r="AA106" s="80">
        <f>IF($F$6="bullet",IF(AA$30=($A106+$F$7*4-1),AA$31,0),IF($F$6="amortizing",IF($F$8=0,IF(AND(AA$30&gt;=$A106,AA$30&lt;($A106+$F$7*4)),AA$31/($F$7*4),0),IF(AND(AA$30&gt;=($A106+$F$8*4),AA$30&lt;($A106+$F$7*4)),AA$31/(($F$7-$F$8)*4),0)),0))</f>
        <v>0</v>
      </c>
      <c r="AB106" s="80">
        <f>IF($F$6="bullet",IF(AB$30=($A106+$F$7*4-1),AB$31,0),IF($F$6="amortizing",IF($F$8=0,IF(AND(AB$30&gt;=$A106,AB$30&lt;($A106+$F$7*4)),AB$31/($F$7*4),0),IF(AND(AB$30&gt;=($A106+$F$8*4),AB$30&lt;($A106+$F$7*4)),AB$31/(($F$7-$F$8)*4),0)),0))</f>
        <v>0</v>
      </c>
      <c r="AC106" s="80">
        <f>IF($F$6="bullet",IF(AC$30=($A106+$F$7*4-1),AC$31,0),IF($F$6="amortizing",IF($F$8=0,IF(AND(AC$30&gt;=$A106,AC$30&lt;($A106+$F$7*4)),AC$31/($F$7*4),0),IF(AND(AC$30&gt;=($A106+$F$8*4),AC$30&lt;($A106+$F$7*4)),AC$31/(($F$7-$F$8)*4),0)),0))</f>
        <v>0</v>
      </c>
      <c r="AD106" s="80">
        <f>IF($F$6="bullet",IF(AD$30=($A106+$F$7*4-1),AD$31,0),IF($F$6="amortizing",IF($F$8=0,IF(AND(AD$30&gt;=$A106,AD$30&lt;($A106+$F$7*4)),AD$31/($F$7*4),0),IF(AND(AD$30&gt;=($A106+$F$8*4),AD$30&lt;($A106+$F$7*4)),AD$31/(($F$7-$F$8)*4),0)),0))</f>
        <v>0</v>
      </c>
      <c r="AE106" s="80">
        <f>IF($F$6="bullet",IF(AE$30=($A106+$F$7*4-1),AE$31,0),IF($F$6="amortizing",IF($F$8=0,IF(AND(AE$30&gt;=$A106,AE$30&lt;($A106+$F$7*4)),AE$31/($F$7*4),0),IF(AND(AE$30&gt;=($A106+$F$8*4),AE$30&lt;($A106+$F$7*4)),AE$31/(($F$7-$F$8)*4),0)),0))</f>
        <v>0</v>
      </c>
      <c r="AF106" s="80">
        <f>IF($F$6="bullet",IF(AF$30=($A106+$F$7*4-1),AF$31,0),IF($F$6="amortizing",IF($F$8=0,IF(AND(AF$30&gt;=$A106,AF$30&lt;($A106+$F$7*4)),AF$31/($F$7*4),0),IF(AND(AF$30&gt;=($A106+$F$8*4),AF$30&lt;($A106+$F$7*4)),AF$31/(($F$7-$F$8)*4),0)),0))</f>
        <v>0</v>
      </c>
      <c r="AG106" s="80">
        <f>IF($F$6="bullet",IF(AG$30=($A106+$F$7*4-1),AG$31,0),IF($F$6="amortizing",IF($F$8=0,IF(AND(AG$30&gt;=$A106,AG$30&lt;($A106+$F$7*4)),AG$31/($F$7*4),0),IF(AND(AG$30&gt;=($A106+$F$8*4),AG$30&lt;($A106+$F$7*4)),AG$31/(($F$7-$F$8)*4),0)),0))</f>
        <v>0</v>
      </c>
      <c r="AH106" s="80">
        <f>IF($F$6="bullet",IF(AH$30=($A106+$F$7*4-1),AH$31,0),IF($F$6="amortizing",IF($F$8=0,IF(AND(AH$30&gt;=$A106,AH$30&lt;($A106+$F$7*4)),AH$31/($F$7*4),0),IF(AND(AH$30&gt;=($A106+$F$8*4),AH$30&lt;($A106+$F$7*4)),AH$31/(($F$7-$F$8)*4),0)),0))</f>
        <v>0</v>
      </c>
      <c r="AI106" s="80">
        <f>IF($F$6="bullet",IF(AI$30=($A106+$F$7*4-1),AI$31,0),IF($F$6="amortizing",IF($F$8=0,IF(AND(AI$30&gt;=$A106,AI$30&lt;($A106+$F$7*4)),AI$31/($F$7*4),0),IF(AND(AI$30&gt;=($A106+$F$8*4),AI$30&lt;($A106+$F$7*4)),AI$31/(($F$7-$F$8)*4),0)),0))</f>
        <v>0</v>
      </c>
      <c r="AJ106" s="80">
        <f>IF($F$6="bullet",IF(AJ$30=($A106+$F$7*4-1),AJ$31,0),IF($F$6="amortizing",IF($F$8=0,IF(AND(AJ$30&gt;=$A106,AJ$30&lt;($A106+$F$7*4)),AJ$31/($F$7*4),0),IF(AND(AJ$30&gt;=($A106+$F$8*4),AJ$30&lt;($A106+$F$7*4)),AJ$31/(($F$7-$F$8)*4),0)),0))</f>
        <v>0</v>
      </c>
      <c r="AK106" s="80">
        <f>IF($F$6="bullet",IF(AK$30=($A106+$F$7*4-1),AK$31,0),IF($F$6="amortizing",IF($F$8=0,IF(AND(AK$30&gt;=$A106,AK$30&lt;($A106+$F$7*4)),AK$31/($F$7*4),0),IF(AND(AK$30&gt;=($A106+$F$8*4),AK$30&lt;($A106+$F$7*4)),AK$31/(($F$7-$F$8)*4),0)),0))</f>
        <v>0</v>
      </c>
      <c r="AL106" s="80">
        <f>IF($F$6="bullet",IF(AL$30=($A106+$F$7*4-1),AL$31,0),IF($F$6="amortizing",IF($F$8=0,IF(AND(AL$30&gt;=$A106,AL$30&lt;($A106+$F$7*4)),AL$31/($F$7*4),0),IF(AND(AL$30&gt;=($A106+$F$8*4),AL$30&lt;($A106+$F$7*4)),AL$31/(($F$7-$F$8)*4),0)),0))</f>
        <v>0</v>
      </c>
      <c r="AM106" s="80">
        <f>IF($F$6="bullet",IF(AM$30=($A106+$F$7*4-1),AM$31,0),IF($F$6="amortizing",IF($F$8=0,IF(AND(AM$30&gt;=$A106,AM$30&lt;($A106+$F$7*4)),AM$31/($F$7*4),0),IF(AND(AM$30&gt;=($A106+$F$8*4),AM$30&lt;($A106+$F$7*4)),AM$31/(($F$7-$F$8)*4),0)),0))</f>
        <v>0</v>
      </c>
      <c r="AN106" s="80">
        <f>IF($F$6="bullet",IF(AN$30=($A106+$F$7*4-1),AN$31,0),IF($F$6="amortizing",IF($F$8=0,IF(AND(AN$30&gt;=$A106,AN$30&lt;($A106+$F$7*4)),AN$31/($F$7*4),0),IF(AND(AN$30&gt;=($A106+$F$8*4),AN$30&lt;($A106+$F$7*4)),AN$31/(($F$7-$F$8)*4),0)),0))</f>
        <v>0</v>
      </c>
      <c r="AO106" s="80">
        <f>IF($F$6="bullet",IF(AO$30=($A106+$F$7*4-1),AO$31,0),IF($F$6="amortizing",IF($F$8=0,IF(AND(AO$30&gt;=$A106,AO$30&lt;($A106+$F$7*4)),AO$31/($F$7*4),0),IF(AND(AO$30&gt;=($A106+$F$8*4),AO$30&lt;($A106+$F$7*4)),AO$31/(($F$7-$F$8)*4),0)),0))</f>
        <v>0</v>
      </c>
      <c r="AR106" s="78">
        <v>32</v>
      </c>
      <c r="AS106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6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6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6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6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6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6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6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6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6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6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6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6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6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6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6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6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6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6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6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6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6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6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6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6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6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6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6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6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6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6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6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6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6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6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6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6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6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6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6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7" spans="1:84" x14ac:dyDescent="0.2">
      <c r="A107" s="78">
        <v>33</v>
      </c>
      <c r="B107" s="80">
        <f>IF($F$6="bullet",IF(B$30=($A107+$F$7*4-1),B$31,0),IF($F$6="amortizing",IF($F$8=0,IF(AND(B$30&gt;=$A107,B$30&lt;($A107+$F$7*4)),B$31/($F$7*4),0),IF(AND(B$30&gt;=($A107+$F$8*4),B$30&lt;($A107+$F$7*4)),B$31/(($F$7-$F$8)*4),0)),0))</f>
        <v>0</v>
      </c>
      <c r="C107" s="80">
        <f>IF($F$6="bullet",IF(C$30=($A107+$F$7*4-1),C$31,0),IF($F$6="amortizing",IF($F$8=0,IF(AND(C$30&gt;=$A107,C$30&lt;($A107+$F$7*4)),C$31/($F$7*4),0),IF(AND(C$30&gt;=($A107+$F$8*4),C$30&lt;($A107+$F$7*4)),C$31/(($F$7-$F$8)*4),0)),0))</f>
        <v>0</v>
      </c>
      <c r="D107" s="80">
        <f>IF($F$6="bullet",IF(D$30=($A107+$F$7*4-1),D$31,0),IF($F$6="amortizing",IF($F$8=0,IF(AND(D$30&gt;=$A107,D$30&lt;($A107+$F$7*4)),D$31/($F$7*4),0),IF(AND(D$30&gt;=($A107+$F$8*4),D$30&lt;($A107+$F$7*4)),D$31/(($F$7-$F$8)*4),0)),0))</f>
        <v>0</v>
      </c>
      <c r="E107" s="80">
        <f>IF($F$6="bullet",IF(E$30=($A107+$F$7*4-1),E$31,0),IF($F$6="amortizing",IF($F$8=0,IF(AND(E$30&gt;=$A107,E$30&lt;($A107+$F$7*4)),E$31/($F$7*4),0),IF(AND(E$30&gt;=($A107+$F$8*4),E$30&lt;($A107+$F$7*4)),E$31/(($F$7-$F$8)*4),0)),0))</f>
        <v>0</v>
      </c>
      <c r="F107" s="80">
        <f>IF($F$6="bullet",IF(F$30=($A107+$F$7*4-1),F$31,0),IF($F$6="amortizing",IF($F$8=0,IF(AND(F$30&gt;=$A107,F$30&lt;($A107+$F$7*4)),F$31/($F$7*4),0),IF(AND(F$30&gt;=($A107+$F$8*4),F$30&lt;($A107+$F$7*4)),F$31/(($F$7-$F$8)*4),0)),0))</f>
        <v>0</v>
      </c>
      <c r="G107" s="80">
        <f>IF($F$6="bullet",IF(G$30=($A107+$F$7*4-1),G$31,0),IF($F$6="amortizing",IF($F$8=0,IF(AND(G$30&gt;=$A107,G$30&lt;($A107+$F$7*4)),G$31/($F$7*4),0),IF(AND(G$30&gt;=($A107+$F$8*4),G$30&lt;($A107+$F$7*4)),G$31/(($F$7-$F$8)*4),0)),0))</f>
        <v>0</v>
      </c>
      <c r="H107" s="80">
        <f>IF($F$6="bullet",IF(H$30=($A107+$F$7*4-1),H$31,0),IF($F$6="amortizing",IF($F$8=0,IF(AND(H$30&gt;=$A107,H$30&lt;($A107+$F$7*4)),H$31/($F$7*4),0),IF(AND(H$30&gt;=($A107+$F$8*4),H$30&lt;($A107+$F$7*4)),H$31/(($F$7-$F$8)*4),0)),0))</f>
        <v>0</v>
      </c>
      <c r="I107" s="80">
        <f>IF($F$6="bullet",IF(I$30=($A107+$F$7*4-1),I$31,0),IF($F$6="amortizing",IF($F$8=0,IF(AND(I$30&gt;=$A107,I$30&lt;($A107+$F$7*4)),I$31/($F$7*4),0),IF(AND(I$30&gt;=($A107+$F$8*4),I$30&lt;($A107+$F$7*4)),I$31/(($F$7-$F$8)*4),0)),0))</f>
        <v>0</v>
      </c>
      <c r="J107" s="80">
        <f>IF($F$6="bullet",IF(J$30=($A107+$F$7*4-1),J$31,0),IF($F$6="amortizing",IF($F$8=0,IF(AND(J$30&gt;=$A107,J$30&lt;($A107+$F$7*4)),J$31/($F$7*4),0),IF(AND(J$30&gt;=($A107+$F$8*4),J$30&lt;($A107+$F$7*4)),J$31/(($F$7-$F$8)*4),0)),0))</f>
        <v>0</v>
      </c>
      <c r="K107" s="80">
        <f>IF($F$6="bullet",IF(K$30=($A107+$F$7*4-1),K$31,0),IF($F$6="amortizing",IF($F$8=0,IF(AND(K$30&gt;=$A107,K$30&lt;($A107+$F$7*4)),K$31/($F$7*4),0),IF(AND(K$30&gt;=($A107+$F$8*4),K$30&lt;($A107+$F$7*4)),K$31/(($F$7-$F$8)*4),0)),0))</f>
        <v>0</v>
      </c>
      <c r="L107" s="80">
        <f>IF($F$6="bullet",IF(L$30=($A107+$F$7*4-1),L$31,0),IF($F$6="amortizing",IF($F$8=0,IF(AND(L$30&gt;=$A107,L$30&lt;($A107+$F$7*4)),L$31/($F$7*4),0),IF(AND(L$30&gt;=($A107+$F$8*4),L$30&lt;($A107+$F$7*4)),L$31/(($F$7-$F$8)*4),0)),0))</f>
        <v>0</v>
      </c>
      <c r="M107" s="80">
        <f>IF($F$6="bullet",IF(M$30=($A107+$F$7*4-1),M$31,0),IF($F$6="amortizing",IF($F$8=0,IF(AND(M$30&gt;=$A107,M$30&lt;($A107+$F$7*4)),M$31/($F$7*4),0),IF(AND(M$30&gt;=($A107+$F$8*4),M$30&lt;($A107+$F$7*4)),M$31/(($F$7-$F$8)*4),0)),0))</f>
        <v>0</v>
      </c>
      <c r="N107" s="80">
        <f>IF($F$6="bullet",IF(N$30=($A107+$F$7*4-1),N$31,0),IF($F$6="amortizing",IF($F$8=0,IF(AND(N$30&gt;=$A107,N$30&lt;($A107+$F$7*4)),N$31/($F$7*4),0),IF(AND(N$30&gt;=($A107+$F$8*4),N$30&lt;($A107+$F$7*4)),N$31/(($F$7-$F$8)*4),0)),0))</f>
        <v>0</v>
      </c>
      <c r="O107" s="80">
        <f>IF($F$6="bullet",IF(O$30=($A107+$F$7*4-1),O$31,0),IF($F$6="amortizing",IF($F$8=0,IF(AND(O$30&gt;=$A107,O$30&lt;($A107+$F$7*4)),O$31/($F$7*4),0),IF(AND(O$30&gt;=($A107+$F$8*4),O$30&lt;($A107+$F$7*4)),O$31/(($F$7-$F$8)*4),0)),0))</f>
        <v>0</v>
      </c>
      <c r="P107" s="80">
        <f>IF($F$6="bullet",IF(P$30=($A107+$F$7*4-1),P$31,0),IF($F$6="amortizing",IF($F$8=0,IF(AND(P$30&gt;=$A107,P$30&lt;($A107+$F$7*4)),P$31/($F$7*4),0),IF(AND(P$30&gt;=($A107+$F$8*4),P$30&lt;($A107+$F$7*4)),P$31/(($F$7-$F$8)*4),0)),0))</f>
        <v>0</v>
      </c>
      <c r="Q107" s="80">
        <f>IF($F$6="bullet",IF(Q$30=($A107+$F$7*4-1),Q$31,0),IF($F$6="amortizing",IF($F$8=0,IF(AND(Q$30&gt;=$A107,Q$30&lt;($A107+$F$7*4)),Q$31/($F$7*4),0),IF(AND(Q$30&gt;=($A107+$F$8*4),Q$30&lt;($A107+$F$7*4)),Q$31/(($F$7-$F$8)*4),0)),0))</f>
        <v>0</v>
      </c>
      <c r="R107" s="80">
        <f>IF($F$6="bullet",IF(R$30=($A107+$F$7*4-1),R$31,0),IF($F$6="amortizing",IF($F$8=0,IF(AND(R$30&gt;=$A107,R$30&lt;($A107+$F$7*4)),R$31/($F$7*4),0),IF(AND(R$30&gt;=($A107+$F$8*4),R$30&lt;($A107+$F$7*4)),R$31/(($F$7-$F$8)*4),0)),0))</f>
        <v>0</v>
      </c>
      <c r="S107" s="80">
        <f>IF($F$6="bullet",IF(S$30=($A107+$F$7*4-1),S$31,0),IF($F$6="amortizing",IF($F$8=0,IF(AND(S$30&gt;=$A107,S$30&lt;($A107+$F$7*4)),S$31/($F$7*4),0),IF(AND(S$30&gt;=($A107+$F$8*4),S$30&lt;($A107+$F$7*4)),S$31/(($F$7-$F$8)*4),0)),0))</f>
        <v>0</v>
      </c>
      <c r="T107" s="80">
        <f>IF($F$6="bullet",IF(T$30=($A107+$F$7*4-1),T$31,0),IF($F$6="amortizing",IF($F$8=0,IF(AND(T$30&gt;=$A107,T$30&lt;($A107+$F$7*4)),T$31/($F$7*4),0),IF(AND(T$30&gt;=($A107+$F$8*4),T$30&lt;($A107+$F$7*4)),T$31/(($F$7-$F$8)*4),0)),0))</f>
        <v>0</v>
      </c>
      <c r="U107" s="80">
        <f>IF($F$6="bullet",IF(U$30=($A107+$F$7*4-1),U$31,0),IF($F$6="amortizing",IF($F$8=0,IF(AND(U$30&gt;=$A107,U$30&lt;($A107+$F$7*4)),U$31/($F$7*4),0),IF(AND(U$30&gt;=($A107+$F$8*4),U$30&lt;($A107+$F$7*4)),U$31/(($F$7-$F$8)*4),0)),0))</f>
        <v>0</v>
      </c>
      <c r="V107" s="80">
        <f>IF($F$6="bullet",IF(V$30=($A107+$F$7*4-1),V$31,0),IF($F$6="amortizing",IF($F$8=0,IF(AND(V$30&gt;=$A107,V$30&lt;($A107+$F$7*4)),V$31/($F$7*4),0),IF(AND(V$30&gt;=($A107+$F$8*4),V$30&lt;($A107+$F$7*4)),V$31/(($F$7-$F$8)*4),0)),0))</f>
        <v>0</v>
      </c>
      <c r="W107" s="80">
        <f>IF($F$6="bullet",IF(W$30=($A107+$F$7*4-1),W$31,0),IF($F$6="amortizing",IF($F$8=0,IF(AND(W$30&gt;=$A107,W$30&lt;($A107+$F$7*4)),W$31/($F$7*4),0),IF(AND(W$30&gt;=($A107+$F$8*4),W$30&lt;($A107+$F$7*4)),W$31/(($F$7-$F$8)*4),0)),0))</f>
        <v>0</v>
      </c>
      <c r="X107" s="80">
        <f>IF($F$6="bullet",IF(X$30=($A107+$F$7*4-1),X$31,0),IF($F$6="amortizing",IF($F$8=0,IF(AND(X$30&gt;=$A107,X$30&lt;($A107+$F$7*4)),X$31/($F$7*4),0),IF(AND(X$30&gt;=($A107+$F$8*4),X$30&lt;($A107+$F$7*4)),X$31/(($F$7-$F$8)*4),0)),0))</f>
        <v>0</v>
      </c>
      <c r="Y107" s="80">
        <f>IF($F$6="bullet",IF(Y$30=($A107+$F$7*4-1),Y$31,0),IF($F$6="amortizing",IF($F$8=0,IF(AND(Y$30&gt;=$A107,Y$30&lt;($A107+$F$7*4)),Y$31/($F$7*4),0),IF(AND(Y$30&gt;=($A107+$F$8*4),Y$30&lt;($A107+$F$7*4)),Y$31/(($F$7-$F$8)*4),0)),0))</f>
        <v>0</v>
      </c>
      <c r="Z107" s="80">
        <f>IF($F$6="bullet",IF(Z$30=($A107+$F$7*4-1),Z$31,0),IF($F$6="amortizing",IF($F$8=0,IF(AND(Z$30&gt;=$A107,Z$30&lt;($A107+$F$7*4)),Z$31/($F$7*4),0),IF(AND(Z$30&gt;=($A107+$F$8*4),Z$30&lt;($A107+$F$7*4)),Z$31/(($F$7-$F$8)*4),0)),0))</f>
        <v>0</v>
      </c>
      <c r="AA107" s="80">
        <f>IF($F$6="bullet",IF(AA$30=($A107+$F$7*4-1),AA$31,0),IF($F$6="amortizing",IF($F$8=0,IF(AND(AA$30&gt;=$A107,AA$30&lt;($A107+$F$7*4)),AA$31/($F$7*4),0),IF(AND(AA$30&gt;=($A107+$F$8*4),AA$30&lt;($A107+$F$7*4)),AA$31/(($F$7-$F$8)*4),0)),0))</f>
        <v>0</v>
      </c>
      <c r="AB107" s="80">
        <f>IF($F$6="bullet",IF(AB$30=($A107+$F$7*4-1),AB$31,0),IF($F$6="amortizing",IF($F$8=0,IF(AND(AB$30&gt;=$A107,AB$30&lt;($A107+$F$7*4)),AB$31/($F$7*4),0),IF(AND(AB$30&gt;=($A107+$F$8*4),AB$30&lt;($A107+$F$7*4)),AB$31/(($F$7-$F$8)*4),0)),0))</f>
        <v>0</v>
      </c>
      <c r="AC107" s="80">
        <f>IF($F$6="bullet",IF(AC$30=($A107+$F$7*4-1),AC$31,0),IF($F$6="amortizing",IF($F$8=0,IF(AND(AC$30&gt;=$A107,AC$30&lt;($A107+$F$7*4)),AC$31/($F$7*4),0),IF(AND(AC$30&gt;=($A107+$F$8*4),AC$30&lt;($A107+$F$7*4)),AC$31/(($F$7-$F$8)*4),0)),0))</f>
        <v>0</v>
      </c>
      <c r="AD107" s="80">
        <f>IF($F$6="bullet",IF(AD$30=($A107+$F$7*4-1),AD$31,0),IF($F$6="amortizing",IF($F$8=0,IF(AND(AD$30&gt;=$A107,AD$30&lt;($A107+$F$7*4)),AD$31/($F$7*4),0),IF(AND(AD$30&gt;=($A107+$F$8*4),AD$30&lt;($A107+$F$7*4)),AD$31/(($F$7-$F$8)*4),0)),0))</f>
        <v>0</v>
      </c>
      <c r="AE107" s="80">
        <f>IF($F$6="bullet",IF(AE$30=($A107+$F$7*4-1),AE$31,0),IF($F$6="amortizing",IF($F$8=0,IF(AND(AE$30&gt;=$A107,AE$30&lt;($A107+$F$7*4)),AE$31/($F$7*4),0),IF(AND(AE$30&gt;=($A107+$F$8*4),AE$30&lt;($A107+$F$7*4)),AE$31/(($F$7-$F$8)*4),0)),0))</f>
        <v>0</v>
      </c>
      <c r="AF107" s="80">
        <f>IF($F$6="bullet",IF(AF$30=($A107+$F$7*4-1),AF$31,0),IF($F$6="amortizing",IF($F$8=0,IF(AND(AF$30&gt;=$A107,AF$30&lt;($A107+$F$7*4)),AF$31/($F$7*4),0),IF(AND(AF$30&gt;=($A107+$F$8*4),AF$30&lt;($A107+$F$7*4)),AF$31/(($F$7-$F$8)*4),0)),0))</f>
        <v>0</v>
      </c>
      <c r="AG107" s="80">
        <f>IF($F$6="bullet",IF(AG$30=($A107+$F$7*4-1),AG$31,0),IF($F$6="amortizing",IF($F$8=0,IF(AND(AG$30&gt;=$A107,AG$30&lt;($A107+$F$7*4)),AG$31/($F$7*4),0),IF(AND(AG$30&gt;=($A107+$F$8*4),AG$30&lt;($A107+$F$7*4)),AG$31/(($F$7-$F$8)*4),0)),0))</f>
        <v>0</v>
      </c>
      <c r="AH107" s="80">
        <f>IF($F$6="bullet",IF(AH$30=($A107+$F$7*4-1),AH$31,0),IF($F$6="amortizing",IF($F$8=0,IF(AND(AH$30&gt;=$A107,AH$30&lt;($A107+$F$7*4)),AH$31/($F$7*4),0),IF(AND(AH$30&gt;=($A107+$F$8*4),AH$30&lt;($A107+$F$7*4)),AH$31/(($F$7-$F$8)*4),0)),0))</f>
        <v>0</v>
      </c>
      <c r="AI107" s="80">
        <f>IF($F$6="bullet",IF(AI$30=($A107+$F$7*4-1),AI$31,0),IF($F$6="amortizing",IF($F$8=0,IF(AND(AI$30&gt;=$A107,AI$30&lt;($A107+$F$7*4)),AI$31/($F$7*4),0),IF(AND(AI$30&gt;=($A107+$F$8*4),AI$30&lt;($A107+$F$7*4)),AI$31/(($F$7-$F$8)*4),0)),0))</f>
        <v>0</v>
      </c>
      <c r="AJ107" s="80">
        <f>IF($F$6="bullet",IF(AJ$30=($A107+$F$7*4-1),AJ$31,0),IF($F$6="amortizing",IF($F$8=0,IF(AND(AJ$30&gt;=$A107,AJ$30&lt;($A107+$F$7*4)),AJ$31/($F$7*4),0),IF(AND(AJ$30&gt;=($A107+$F$8*4),AJ$30&lt;($A107+$F$7*4)),AJ$31/(($F$7-$F$8)*4),0)),0))</f>
        <v>0</v>
      </c>
      <c r="AK107" s="80">
        <f>IF($F$6="bullet",IF(AK$30=($A107+$F$7*4-1),AK$31,0),IF($F$6="amortizing",IF($F$8=0,IF(AND(AK$30&gt;=$A107,AK$30&lt;($A107+$F$7*4)),AK$31/($F$7*4),0),IF(AND(AK$30&gt;=($A107+$F$8*4),AK$30&lt;($A107+$F$7*4)),AK$31/(($F$7-$F$8)*4),0)),0))</f>
        <v>0</v>
      </c>
      <c r="AL107" s="80">
        <f>IF($F$6="bullet",IF(AL$30=($A107+$F$7*4-1),AL$31,0),IF($F$6="amortizing",IF($F$8=0,IF(AND(AL$30&gt;=$A107,AL$30&lt;($A107+$F$7*4)),AL$31/($F$7*4),0),IF(AND(AL$30&gt;=($A107+$F$8*4),AL$30&lt;($A107+$F$7*4)),AL$31/(($F$7-$F$8)*4),0)),0))</f>
        <v>0</v>
      </c>
      <c r="AM107" s="80">
        <f>IF($F$6="bullet",IF(AM$30=($A107+$F$7*4-1),AM$31,0),IF($F$6="amortizing",IF($F$8=0,IF(AND(AM$30&gt;=$A107,AM$30&lt;($A107+$F$7*4)),AM$31/($F$7*4),0),IF(AND(AM$30&gt;=($A107+$F$8*4),AM$30&lt;($A107+$F$7*4)),AM$31/(($F$7-$F$8)*4),0)),0))</f>
        <v>0</v>
      </c>
      <c r="AN107" s="80">
        <f>IF($F$6="bullet",IF(AN$30=($A107+$F$7*4-1),AN$31,0),IF($F$6="amortizing",IF($F$8=0,IF(AND(AN$30&gt;=$A107,AN$30&lt;($A107+$F$7*4)),AN$31/($F$7*4),0),IF(AND(AN$30&gt;=($A107+$F$8*4),AN$30&lt;($A107+$F$7*4)),AN$31/(($F$7-$F$8)*4),0)),0))</f>
        <v>0</v>
      </c>
      <c r="AO107" s="80">
        <f>IF($F$6="bullet",IF(AO$30=($A107+$F$7*4-1),AO$31,0),IF($F$6="amortizing",IF($F$8=0,IF(AND(AO$30&gt;=$A107,AO$30&lt;($A107+$F$7*4)),AO$31/($F$7*4),0),IF(AND(AO$30&gt;=($A107+$F$8*4),AO$30&lt;($A107+$F$7*4)),AO$31/(($F$7-$F$8)*4),0)),0))</f>
        <v>0</v>
      </c>
      <c r="AR107" s="78">
        <v>33</v>
      </c>
      <c r="AS107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7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7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7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7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7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7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7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7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7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7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7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7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7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7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7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7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7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7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7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7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7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7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7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7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7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7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7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7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7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7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7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7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7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7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7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7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7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7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7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8" spans="1:84" x14ac:dyDescent="0.2">
      <c r="A108" s="78">
        <v>34</v>
      </c>
      <c r="B108" s="80">
        <f>IF($F$6="bullet",IF(B$30=($A108+$F$7*4-1),B$31,0),IF($F$6="amortizing",IF($F$8=0,IF(AND(B$30&gt;=$A108,B$30&lt;($A108+$F$7*4)),B$31/($F$7*4),0),IF(AND(B$30&gt;=($A108+$F$8*4),B$30&lt;($A108+$F$7*4)),B$31/(($F$7-$F$8)*4),0)),0))</f>
        <v>0</v>
      </c>
      <c r="C108" s="80">
        <f>IF($F$6="bullet",IF(C$30=($A108+$F$7*4-1),C$31,0),IF($F$6="amortizing",IF($F$8=0,IF(AND(C$30&gt;=$A108,C$30&lt;($A108+$F$7*4)),C$31/($F$7*4),0),IF(AND(C$30&gt;=($A108+$F$8*4),C$30&lt;($A108+$F$7*4)),C$31/(($F$7-$F$8)*4),0)),0))</f>
        <v>0</v>
      </c>
      <c r="D108" s="80">
        <f>IF($F$6="bullet",IF(D$30=($A108+$F$7*4-1),D$31,0),IF($F$6="amortizing",IF($F$8=0,IF(AND(D$30&gt;=$A108,D$30&lt;($A108+$F$7*4)),D$31/($F$7*4),0),IF(AND(D$30&gt;=($A108+$F$8*4),D$30&lt;($A108+$F$7*4)),D$31/(($F$7-$F$8)*4),0)),0))</f>
        <v>0</v>
      </c>
      <c r="E108" s="80">
        <f>IF($F$6="bullet",IF(E$30=($A108+$F$7*4-1),E$31,0),IF($F$6="amortizing",IF($F$8=0,IF(AND(E$30&gt;=$A108,E$30&lt;($A108+$F$7*4)),E$31/($F$7*4),0),IF(AND(E$30&gt;=($A108+$F$8*4),E$30&lt;($A108+$F$7*4)),E$31/(($F$7-$F$8)*4),0)),0))</f>
        <v>0</v>
      </c>
      <c r="F108" s="80">
        <f>IF($F$6="bullet",IF(F$30=($A108+$F$7*4-1),F$31,0),IF($F$6="amortizing",IF($F$8=0,IF(AND(F$30&gt;=$A108,F$30&lt;($A108+$F$7*4)),F$31/($F$7*4),0),IF(AND(F$30&gt;=($A108+$F$8*4),F$30&lt;($A108+$F$7*4)),F$31/(($F$7-$F$8)*4),0)),0))</f>
        <v>0</v>
      </c>
      <c r="G108" s="80">
        <f>IF($F$6="bullet",IF(G$30=($A108+$F$7*4-1),G$31,0),IF($F$6="amortizing",IF($F$8=0,IF(AND(G$30&gt;=$A108,G$30&lt;($A108+$F$7*4)),G$31/($F$7*4),0),IF(AND(G$30&gt;=($A108+$F$8*4),G$30&lt;($A108+$F$7*4)),G$31/(($F$7-$F$8)*4),0)),0))</f>
        <v>0</v>
      </c>
      <c r="H108" s="80">
        <f>IF($F$6="bullet",IF(H$30=($A108+$F$7*4-1),H$31,0),IF($F$6="amortizing",IF($F$8=0,IF(AND(H$30&gt;=$A108,H$30&lt;($A108+$F$7*4)),H$31/($F$7*4),0),IF(AND(H$30&gt;=($A108+$F$8*4),H$30&lt;($A108+$F$7*4)),H$31/(($F$7-$F$8)*4),0)),0))</f>
        <v>0</v>
      </c>
      <c r="I108" s="80">
        <f>IF($F$6="bullet",IF(I$30=($A108+$F$7*4-1),I$31,0),IF($F$6="amortizing",IF($F$8=0,IF(AND(I$30&gt;=$A108,I$30&lt;($A108+$F$7*4)),I$31/($F$7*4),0),IF(AND(I$30&gt;=($A108+$F$8*4),I$30&lt;($A108+$F$7*4)),I$31/(($F$7-$F$8)*4),0)),0))</f>
        <v>0</v>
      </c>
      <c r="J108" s="80">
        <f>IF($F$6="bullet",IF(J$30=($A108+$F$7*4-1),J$31,0),IF($F$6="amortizing",IF($F$8=0,IF(AND(J$30&gt;=$A108,J$30&lt;($A108+$F$7*4)),J$31/($F$7*4),0),IF(AND(J$30&gt;=($A108+$F$8*4),J$30&lt;($A108+$F$7*4)),J$31/(($F$7-$F$8)*4),0)),0))</f>
        <v>0</v>
      </c>
      <c r="K108" s="80">
        <f>IF($F$6="bullet",IF(K$30=($A108+$F$7*4-1),K$31,0),IF($F$6="amortizing",IF($F$8=0,IF(AND(K$30&gt;=$A108,K$30&lt;($A108+$F$7*4)),K$31/($F$7*4),0),IF(AND(K$30&gt;=($A108+$F$8*4),K$30&lt;($A108+$F$7*4)),K$31/(($F$7-$F$8)*4),0)),0))</f>
        <v>0</v>
      </c>
      <c r="L108" s="80">
        <f>IF($F$6="bullet",IF(L$30=($A108+$F$7*4-1),L$31,0),IF($F$6="amortizing",IF($F$8=0,IF(AND(L$30&gt;=$A108,L$30&lt;($A108+$F$7*4)),L$31/($F$7*4),0),IF(AND(L$30&gt;=($A108+$F$8*4),L$30&lt;($A108+$F$7*4)),L$31/(($F$7-$F$8)*4),0)),0))</f>
        <v>0</v>
      </c>
      <c r="M108" s="80">
        <f>IF($F$6="bullet",IF(M$30=($A108+$F$7*4-1),M$31,0),IF($F$6="amortizing",IF($F$8=0,IF(AND(M$30&gt;=$A108,M$30&lt;($A108+$F$7*4)),M$31/($F$7*4),0),IF(AND(M$30&gt;=($A108+$F$8*4),M$30&lt;($A108+$F$7*4)),M$31/(($F$7-$F$8)*4),0)),0))</f>
        <v>0</v>
      </c>
      <c r="N108" s="80">
        <f>IF($F$6="bullet",IF(N$30=($A108+$F$7*4-1),N$31,0),IF($F$6="amortizing",IF($F$8=0,IF(AND(N$30&gt;=$A108,N$30&lt;($A108+$F$7*4)),N$31/($F$7*4),0),IF(AND(N$30&gt;=($A108+$F$8*4),N$30&lt;($A108+$F$7*4)),N$31/(($F$7-$F$8)*4),0)),0))</f>
        <v>0</v>
      </c>
      <c r="O108" s="80">
        <f>IF($F$6="bullet",IF(O$30=($A108+$F$7*4-1),O$31,0),IF($F$6="amortizing",IF($F$8=0,IF(AND(O$30&gt;=$A108,O$30&lt;($A108+$F$7*4)),O$31/($F$7*4),0),IF(AND(O$30&gt;=($A108+$F$8*4),O$30&lt;($A108+$F$7*4)),O$31/(($F$7-$F$8)*4),0)),0))</f>
        <v>0</v>
      </c>
      <c r="P108" s="80">
        <f>IF($F$6="bullet",IF(P$30=($A108+$F$7*4-1),P$31,0),IF($F$6="amortizing",IF($F$8=0,IF(AND(P$30&gt;=$A108,P$30&lt;($A108+$F$7*4)),P$31/($F$7*4),0),IF(AND(P$30&gt;=($A108+$F$8*4),P$30&lt;($A108+$F$7*4)),P$31/(($F$7-$F$8)*4),0)),0))</f>
        <v>0</v>
      </c>
      <c r="Q108" s="80">
        <f>IF($F$6="bullet",IF(Q$30=($A108+$F$7*4-1),Q$31,0),IF($F$6="amortizing",IF($F$8=0,IF(AND(Q$30&gt;=$A108,Q$30&lt;($A108+$F$7*4)),Q$31/($F$7*4),0),IF(AND(Q$30&gt;=($A108+$F$8*4),Q$30&lt;($A108+$F$7*4)),Q$31/(($F$7-$F$8)*4),0)),0))</f>
        <v>0</v>
      </c>
      <c r="R108" s="80">
        <f>IF($F$6="bullet",IF(R$30=($A108+$F$7*4-1),R$31,0),IF($F$6="amortizing",IF($F$8=0,IF(AND(R$30&gt;=$A108,R$30&lt;($A108+$F$7*4)),R$31/($F$7*4),0),IF(AND(R$30&gt;=($A108+$F$8*4),R$30&lt;($A108+$F$7*4)),R$31/(($F$7-$F$8)*4),0)),0))</f>
        <v>0</v>
      </c>
      <c r="S108" s="80">
        <f>IF($F$6="bullet",IF(S$30=($A108+$F$7*4-1),S$31,0),IF($F$6="amortizing",IF($F$8=0,IF(AND(S$30&gt;=$A108,S$30&lt;($A108+$F$7*4)),S$31/($F$7*4),0),IF(AND(S$30&gt;=($A108+$F$8*4),S$30&lt;($A108+$F$7*4)),S$31/(($F$7-$F$8)*4),0)),0))</f>
        <v>0</v>
      </c>
      <c r="T108" s="80">
        <f>IF($F$6="bullet",IF(T$30=($A108+$F$7*4-1),T$31,0),IF($F$6="amortizing",IF($F$8=0,IF(AND(T$30&gt;=$A108,T$30&lt;($A108+$F$7*4)),T$31/($F$7*4),0),IF(AND(T$30&gt;=($A108+$F$8*4),T$30&lt;($A108+$F$7*4)),T$31/(($F$7-$F$8)*4),0)),0))</f>
        <v>0</v>
      </c>
      <c r="U108" s="80">
        <f>IF($F$6="bullet",IF(U$30=($A108+$F$7*4-1),U$31,0),IF($F$6="amortizing",IF($F$8=0,IF(AND(U$30&gt;=$A108,U$30&lt;($A108+$F$7*4)),U$31/($F$7*4),0),IF(AND(U$30&gt;=($A108+$F$8*4),U$30&lt;($A108+$F$7*4)),U$31/(($F$7-$F$8)*4),0)),0))</f>
        <v>0</v>
      </c>
      <c r="V108" s="80">
        <f>IF($F$6="bullet",IF(V$30=($A108+$F$7*4-1),V$31,0),IF($F$6="amortizing",IF($F$8=0,IF(AND(V$30&gt;=$A108,V$30&lt;($A108+$F$7*4)),V$31/($F$7*4),0),IF(AND(V$30&gt;=($A108+$F$8*4),V$30&lt;($A108+$F$7*4)),V$31/(($F$7-$F$8)*4),0)),0))</f>
        <v>0</v>
      </c>
      <c r="W108" s="80">
        <f>IF($F$6="bullet",IF(W$30=($A108+$F$7*4-1),W$31,0),IF($F$6="amortizing",IF($F$8=0,IF(AND(W$30&gt;=$A108,W$30&lt;($A108+$F$7*4)),W$31/($F$7*4),0),IF(AND(W$30&gt;=($A108+$F$8*4),W$30&lt;($A108+$F$7*4)),W$31/(($F$7-$F$8)*4),0)),0))</f>
        <v>0</v>
      </c>
      <c r="X108" s="80">
        <f>IF($F$6="bullet",IF(X$30=($A108+$F$7*4-1),X$31,0),IF($F$6="amortizing",IF($F$8=0,IF(AND(X$30&gt;=$A108,X$30&lt;($A108+$F$7*4)),X$31/($F$7*4),0),IF(AND(X$30&gt;=($A108+$F$8*4),X$30&lt;($A108+$F$7*4)),X$31/(($F$7-$F$8)*4),0)),0))</f>
        <v>0</v>
      </c>
      <c r="Y108" s="80">
        <f>IF($F$6="bullet",IF(Y$30=($A108+$F$7*4-1),Y$31,0),IF($F$6="amortizing",IF($F$8=0,IF(AND(Y$30&gt;=$A108,Y$30&lt;($A108+$F$7*4)),Y$31/($F$7*4),0),IF(AND(Y$30&gt;=($A108+$F$8*4),Y$30&lt;($A108+$F$7*4)),Y$31/(($F$7-$F$8)*4),0)),0))</f>
        <v>0</v>
      </c>
      <c r="Z108" s="80">
        <f>IF($F$6="bullet",IF(Z$30=($A108+$F$7*4-1),Z$31,0),IF($F$6="amortizing",IF($F$8=0,IF(AND(Z$30&gt;=$A108,Z$30&lt;($A108+$F$7*4)),Z$31/($F$7*4),0),IF(AND(Z$30&gt;=($A108+$F$8*4),Z$30&lt;($A108+$F$7*4)),Z$31/(($F$7-$F$8)*4),0)),0))</f>
        <v>0</v>
      </c>
      <c r="AA108" s="80">
        <f>IF($F$6="bullet",IF(AA$30=($A108+$F$7*4-1),AA$31,0),IF($F$6="amortizing",IF($F$8=0,IF(AND(AA$30&gt;=$A108,AA$30&lt;($A108+$F$7*4)),AA$31/($F$7*4),0),IF(AND(AA$30&gt;=($A108+$F$8*4),AA$30&lt;($A108+$F$7*4)),AA$31/(($F$7-$F$8)*4),0)),0))</f>
        <v>0</v>
      </c>
      <c r="AB108" s="80">
        <f>IF($F$6="bullet",IF(AB$30=($A108+$F$7*4-1),AB$31,0),IF($F$6="amortizing",IF($F$8=0,IF(AND(AB$30&gt;=$A108,AB$30&lt;($A108+$F$7*4)),AB$31/($F$7*4),0),IF(AND(AB$30&gt;=($A108+$F$8*4),AB$30&lt;($A108+$F$7*4)),AB$31/(($F$7-$F$8)*4),0)),0))</f>
        <v>0</v>
      </c>
      <c r="AC108" s="80">
        <f>IF($F$6="bullet",IF(AC$30=($A108+$F$7*4-1),AC$31,0),IF($F$6="amortizing",IF($F$8=0,IF(AND(AC$30&gt;=$A108,AC$30&lt;($A108+$F$7*4)),AC$31/($F$7*4),0),IF(AND(AC$30&gt;=($A108+$F$8*4),AC$30&lt;($A108+$F$7*4)),AC$31/(($F$7-$F$8)*4),0)),0))</f>
        <v>0</v>
      </c>
      <c r="AD108" s="80">
        <f>IF($F$6="bullet",IF(AD$30=($A108+$F$7*4-1),AD$31,0),IF($F$6="amortizing",IF($F$8=0,IF(AND(AD$30&gt;=$A108,AD$30&lt;($A108+$F$7*4)),AD$31/($F$7*4),0),IF(AND(AD$30&gt;=($A108+$F$8*4),AD$30&lt;($A108+$F$7*4)),AD$31/(($F$7-$F$8)*4),0)),0))</f>
        <v>0</v>
      </c>
      <c r="AE108" s="80">
        <f>IF($F$6="bullet",IF(AE$30=($A108+$F$7*4-1),AE$31,0),IF($F$6="amortizing",IF($F$8=0,IF(AND(AE$30&gt;=$A108,AE$30&lt;($A108+$F$7*4)),AE$31/($F$7*4),0),IF(AND(AE$30&gt;=($A108+$F$8*4),AE$30&lt;($A108+$F$7*4)),AE$31/(($F$7-$F$8)*4),0)),0))</f>
        <v>0</v>
      </c>
      <c r="AF108" s="80">
        <f>IF($F$6="bullet",IF(AF$30=($A108+$F$7*4-1),AF$31,0),IF($F$6="amortizing",IF($F$8=0,IF(AND(AF$30&gt;=$A108,AF$30&lt;($A108+$F$7*4)),AF$31/($F$7*4),0),IF(AND(AF$30&gt;=($A108+$F$8*4),AF$30&lt;($A108+$F$7*4)),AF$31/(($F$7-$F$8)*4),0)),0))</f>
        <v>0</v>
      </c>
      <c r="AG108" s="80">
        <f>IF($F$6="bullet",IF(AG$30=($A108+$F$7*4-1),AG$31,0),IF($F$6="amortizing",IF($F$8=0,IF(AND(AG$30&gt;=$A108,AG$30&lt;($A108+$F$7*4)),AG$31/($F$7*4),0),IF(AND(AG$30&gt;=($A108+$F$8*4),AG$30&lt;($A108+$F$7*4)),AG$31/(($F$7-$F$8)*4),0)),0))</f>
        <v>0</v>
      </c>
      <c r="AH108" s="80">
        <f>IF($F$6="bullet",IF(AH$30=($A108+$F$7*4-1),AH$31,0),IF($F$6="amortizing",IF($F$8=0,IF(AND(AH$30&gt;=$A108,AH$30&lt;($A108+$F$7*4)),AH$31/($F$7*4),0),IF(AND(AH$30&gt;=($A108+$F$8*4),AH$30&lt;($A108+$F$7*4)),AH$31/(($F$7-$F$8)*4),0)),0))</f>
        <v>0</v>
      </c>
      <c r="AI108" s="80">
        <f>IF($F$6="bullet",IF(AI$30=($A108+$F$7*4-1),AI$31,0),IF($F$6="amortizing",IF($F$8=0,IF(AND(AI$30&gt;=$A108,AI$30&lt;($A108+$F$7*4)),AI$31/($F$7*4),0),IF(AND(AI$30&gt;=($A108+$F$8*4),AI$30&lt;($A108+$F$7*4)),AI$31/(($F$7-$F$8)*4),0)),0))</f>
        <v>0</v>
      </c>
      <c r="AJ108" s="80">
        <f>IF($F$6="bullet",IF(AJ$30=($A108+$F$7*4-1),AJ$31,0),IF($F$6="amortizing",IF($F$8=0,IF(AND(AJ$30&gt;=$A108,AJ$30&lt;($A108+$F$7*4)),AJ$31/($F$7*4),0),IF(AND(AJ$30&gt;=($A108+$F$8*4),AJ$30&lt;($A108+$F$7*4)),AJ$31/(($F$7-$F$8)*4),0)),0))</f>
        <v>0</v>
      </c>
      <c r="AK108" s="80">
        <f>IF($F$6="bullet",IF(AK$30=($A108+$F$7*4-1),AK$31,0),IF($F$6="amortizing",IF($F$8=0,IF(AND(AK$30&gt;=$A108,AK$30&lt;($A108+$F$7*4)),AK$31/($F$7*4),0),IF(AND(AK$30&gt;=($A108+$F$8*4),AK$30&lt;($A108+$F$7*4)),AK$31/(($F$7-$F$8)*4),0)),0))</f>
        <v>0</v>
      </c>
      <c r="AL108" s="80">
        <f>IF($F$6="bullet",IF(AL$30=($A108+$F$7*4-1),AL$31,0),IF($F$6="amortizing",IF($F$8=0,IF(AND(AL$30&gt;=$A108,AL$30&lt;($A108+$F$7*4)),AL$31/($F$7*4),0),IF(AND(AL$30&gt;=($A108+$F$8*4),AL$30&lt;($A108+$F$7*4)),AL$31/(($F$7-$F$8)*4),0)),0))</f>
        <v>0</v>
      </c>
      <c r="AM108" s="80">
        <f>IF($F$6="bullet",IF(AM$30=($A108+$F$7*4-1),AM$31,0),IF($F$6="amortizing",IF($F$8=0,IF(AND(AM$30&gt;=$A108,AM$30&lt;($A108+$F$7*4)),AM$31/($F$7*4),0),IF(AND(AM$30&gt;=($A108+$F$8*4),AM$30&lt;($A108+$F$7*4)),AM$31/(($F$7-$F$8)*4),0)),0))</f>
        <v>0</v>
      </c>
      <c r="AN108" s="80">
        <f>IF($F$6="bullet",IF(AN$30=($A108+$F$7*4-1),AN$31,0),IF($F$6="amortizing",IF($F$8=0,IF(AND(AN$30&gt;=$A108,AN$30&lt;($A108+$F$7*4)),AN$31/($F$7*4),0),IF(AND(AN$30&gt;=($A108+$F$8*4),AN$30&lt;($A108+$F$7*4)),AN$31/(($F$7-$F$8)*4),0)),0))</f>
        <v>0</v>
      </c>
      <c r="AO108" s="80">
        <f>IF($F$6="bullet",IF(AO$30=($A108+$F$7*4-1),AO$31,0),IF($F$6="amortizing",IF($F$8=0,IF(AND(AO$30&gt;=$A108,AO$30&lt;($A108+$F$7*4)),AO$31/($F$7*4),0),IF(AND(AO$30&gt;=($A108+$F$8*4),AO$30&lt;($A108+$F$7*4)),AO$31/(($F$7-$F$8)*4),0)),0))</f>
        <v>0</v>
      </c>
      <c r="AR108" s="78">
        <v>34</v>
      </c>
      <c r="AS108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8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8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8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8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8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8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8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8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8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8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8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8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8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8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8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8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8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8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8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8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8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8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8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8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8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8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8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8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8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8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8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8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8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8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8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8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8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8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8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09" spans="1:84" x14ac:dyDescent="0.2">
      <c r="A109" s="78">
        <v>35</v>
      </c>
      <c r="B109" s="80">
        <f>IF($F$6="bullet",IF(B$30=($A109+$F$7*4-1),B$31,0),IF($F$6="amortizing",IF($F$8=0,IF(AND(B$30&gt;=$A109,B$30&lt;($A109+$F$7*4)),B$31/($F$7*4),0),IF(AND(B$30&gt;=($A109+$F$8*4),B$30&lt;($A109+$F$7*4)),B$31/(($F$7-$F$8)*4),0)),0))</f>
        <v>0</v>
      </c>
      <c r="C109" s="80">
        <f>IF($F$6="bullet",IF(C$30=($A109+$F$7*4-1),C$31,0),IF($F$6="amortizing",IF($F$8=0,IF(AND(C$30&gt;=$A109,C$30&lt;($A109+$F$7*4)),C$31/($F$7*4),0),IF(AND(C$30&gt;=($A109+$F$8*4),C$30&lt;($A109+$F$7*4)),C$31/(($F$7-$F$8)*4),0)),0))</f>
        <v>0</v>
      </c>
      <c r="D109" s="80">
        <f>IF($F$6="bullet",IF(D$30=($A109+$F$7*4-1),D$31,0),IF($F$6="amortizing",IF($F$8=0,IF(AND(D$30&gt;=$A109,D$30&lt;($A109+$F$7*4)),D$31/($F$7*4),0),IF(AND(D$30&gt;=($A109+$F$8*4),D$30&lt;($A109+$F$7*4)),D$31/(($F$7-$F$8)*4),0)),0))</f>
        <v>0</v>
      </c>
      <c r="E109" s="80">
        <f>IF($F$6="bullet",IF(E$30=($A109+$F$7*4-1),E$31,0),IF($F$6="amortizing",IF($F$8=0,IF(AND(E$30&gt;=$A109,E$30&lt;($A109+$F$7*4)),E$31/($F$7*4),0),IF(AND(E$30&gt;=($A109+$F$8*4),E$30&lt;($A109+$F$7*4)),E$31/(($F$7-$F$8)*4),0)),0))</f>
        <v>0</v>
      </c>
      <c r="F109" s="80">
        <f>IF($F$6="bullet",IF(F$30=($A109+$F$7*4-1),F$31,0),IF($F$6="amortizing",IF($F$8=0,IF(AND(F$30&gt;=$A109,F$30&lt;($A109+$F$7*4)),F$31/($F$7*4),0),IF(AND(F$30&gt;=($A109+$F$8*4),F$30&lt;($A109+$F$7*4)),F$31/(($F$7-$F$8)*4),0)),0))</f>
        <v>0</v>
      </c>
      <c r="G109" s="80">
        <f>IF($F$6="bullet",IF(G$30=($A109+$F$7*4-1),G$31,0),IF($F$6="amortizing",IF($F$8=0,IF(AND(G$30&gt;=$A109,G$30&lt;($A109+$F$7*4)),G$31/($F$7*4),0),IF(AND(G$30&gt;=($A109+$F$8*4),G$30&lt;($A109+$F$7*4)),G$31/(($F$7-$F$8)*4),0)),0))</f>
        <v>0</v>
      </c>
      <c r="H109" s="80">
        <f>IF($F$6="bullet",IF(H$30=($A109+$F$7*4-1),H$31,0),IF($F$6="amortizing",IF($F$8=0,IF(AND(H$30&gt;=$A109,H$30&lt;($A109+$F$7*4)),H$31/($F$7*4),0),IF(AND(H$30&gt;=($A109+$F$8*4),H$30&lt;($A109+$F$7*4)),H$31/(($F$7-$F$8)*4),0)),0))</f>
        <v>0</v>
      </c>
      <c r="I109" s="80">
        <f>IF($F$6="bullet",IF(I$30=($A109+$F$7*4-1),I$31,0),IF($F$6="amortizing",IF($F$8=0,IF(AND(I$30&gt;=$A109,I$30&lt;($A109+$F$7*4)),I$31/($F$7*4),0),IF(AND(I$30&gt;=($A109+$F$8*4),I$30&lt;($A109+$F$7*4)),I$31/(($F$7-$F$8)*4),0)),0))</f>
        <v>0</v>
      </c>
      <c r="J109" s="80">
        <f>IF($F$6="bullet",IF(J$30=($A109+$F$7*4-1),J$31,0),IF($F$6="amortizing",IF($F$8=0,IF(AND(J$30&gt;=$A109,J$30&lt;($A109+$F$7*4)),J$31/($F$7*4),0),IF(AND(J$30&gt;=($A109+$F$8*4),J$30&lt;($A109+$F$7*4)),J$31/(($F$7-$F$8)*4),0)),0))</f>
        <v>0</v>
      </c>
      <c r="K109" s="80">
        <f>IF($F$6="bullet",IF(K$30=($A109+$F$7*4-1),K$31,0),IF($F$6="amortizing",IF($F$8=0,IF(AND(K$30&gt;=$A109,K$30&lt;($A109+$F$7*4)),K$31/($F$7*4),0),IF(AND(K$30&gt;=($A109+$F$8*4),K$30&lt;($A109+$F$7*4)),K$31/(($F$7-$F$8)*4),0)),0))</f>
        <v>0</v>
      </c>
      <c r="L109" s="80">
        <f>IF($F$6="bullet",IF(L$30=($A109+$F$7*4-1),L$31,0),IF($F$6="amortizing",IF($F$8=0,IF(AND(L$30&gt;=$A109,L$30&lt;($A109+$F$7*4)),L$31/($F$7*4),0),IF(AND(L$30&gt;=($A109+$F$8*4),L$30&lt;($A109+$F$7*4)),L$31/(($F$7-$F$8)*4),0)),0))</f>
        <v>0</v>
      </c>
      <c r="M109" s="80">
        <f>IF($F$6="bullet",IF(M$30=($A109+$F$7*4-1),M$31,0),IF($F$6="amortizing",IF($F$8=0,IF(AND(M$30&gt;=$A109,M$30&lt;($A109+$F$7*4)),M$31/($F$7*4),0),IF(AND(M$30&gt;=($A109+$F$8*4),M$30&lt;($A109+$F$7*4)),M$31/(($F$7-$F$8)*4),0)),0))</f>
        <v>0</v>
      </c>
      <c r="N109" s="80">
        <f>IF($F$6="bullet",IF(N$30=($A109+$F$7*4-1),N$31,0),IF($F$6="amortizing",IF($F$8=0,IF(AND(N$30&gt;=$A109,N$30&lt;($A109+$F$7*4)),N$31/($F$7*4),0),IF(AND(N$30&gt;=($A109+$F$8*4),N$30&lt;($A109+$F$7*4)),N$31/(($F$7-$F$8)*4),0)),0))</f>
        <v>0</v>
      </c>
      <c r="O109" s="80">
        <f>IF($F$6="bullet",IF(O$30=($A109+$F$7*4-1),O$31,0),IF($F$6="amortizing",IF($F$8=0,IF(AND(O$30&gt;=$A109,O$30&lt;($A109+$F$7*4)),O$31/($F$7*4),0),IF(AND(O$30&gt;=($A109+$F$8*4),O$30&lt;($A109+$F$7*4)),O$31/(($F$7-$F$8)*4),0)),0))</f>
        <v>0</v>
      </c>
      <c r="P109" s="80">
        <f>IF($F$6="bullet",IF(P$30=($A109+$F$7*4-1),P$31,0),IF($F$6="amortizing",IF($F$8=0,IF(AND(P$30&gt;=$A109,P$30&lt;($A109+$F$7*4)),P$31/($F$7*4),0),IF(AND(P$30&gt;=($A109+$F$8*4),P$30&lt;($A109+$F$7*4)),P$31/(($F$7-$F$8)*4),0)),0))</f>
        <v>0</v>
      </c>
      <c r="Q109" s="80">
        <f>IF($F$6="bullet",IF(Q$30=($A109+$F$7*4-1),Q$31,0),IF($F$6="amortizing",IF($F$8=0,IF(AND(Q$30&gt;=$A109,Q$30&lt;($A109+$F$7*4)),Q$31/($F$7*4),0),IF(AND(Q$30&gt;=($A109+$F$8*4),Q$30&lt;($A109+$F$7*4)),Q$31/(($F$7-$F$8)*4),0)),0))</f>
        <v>0</v>
      </c>
      <c r="R109" s="80">
        <f>IF($F$6="bullet",IF(R$30=($A109+$F$7*4-1),R$31,0),IF($F$6="amortizing",IF($F$8=0,IF(AND(R$30&gt;=$A109,R$30&lt;($A109+$F$7*4)),R$31/($F$7*4),0),IF(AND(R$30&gt;=($A109+$F$8*4),R$30&lt;($A109+$F$7*4)),R$31/(($F$7-$F$8)*4),0)),0))</f>
        <v>0</v>
      </c>
      <c r="S109" s="80">
        <f>IF($F$6="bullet",IF(S$30=($A109+$F$7*4-1),S$31,0),IF($F$6="amortizing",IF($F$8=0,IF(AND(S$30&gt;=$A109,S$30&lt;($A109+$F$7*4)),S$31/($F$7*4),0),IF(AND(S$30&gt;=($A109+$F$8*4),S$30&lt;($A109+$F$7*4)),S$31/(($F$7-$F$8)*4),0)),0))</f>
        <v>0</v>
      </c>
      <c r="T109" s="80">
        <f>IF($F$6="bullet",IF(T$30=($A109+$F$7*4-1),T$31,0),IF($F$6="amortizing",IF($F$8=0,IF(AND(T$30&gt;=$A109,T$30&lt;($A109+$F$7*4)),T$31/($F$7*4),0),IF(AND(T$30&gt;=($A109+$F$8*4),T$30&lt;($A109+$F$7*4)),T$31/(($F$7-$F$8)*4),0)),0))</f>
        <v>0</v>
      </c>
      <c r="U109" s="80">
        <f>IF($F$6="bullet",IF(U$30=($A109+$F$7*4-1),U$31,0),IF($F$6="amortizing",IF($F$8=0,IF(AND(U$30&gt;=$A109,U$30&lt;($A109+$F$7*4)),U$31/($F$7*4),0),IF(AND(U$30&gt;=($A109+$F$8*4),U$30&lt;($A109+$F$7*4)),U$31/(($F$7-$F$8)*4),0)),0))</f>
        <v>0</v>
      </c>
      <c r="V109" s="80">
        <f>IF($F$6="bullet",IF(V$30=($A109+$F$7*4-1),V$31,0),IF($F$6="amortizing",IF($F$8=0,IF(AND(V$30&gt;=$A109,V$30&lt;($A109+$F$7*4)),V$31/($F$7*4),0),IF(AND(V$30&gt;=($A109+$F$8*4),V$30&lt;($A109+$F$7*4)),V$31/(($F$7-$F$8)*4),0)),0))</f>
        <v>0</v>
      </c>
      <c r="W109" s="80">
        <f>IF($F$6="bullet",IF(W$30=($A109+$F$7*4-1),W$31,0),IF($F$6="amortizing",IF($F$8=0,IF(AND(W$30&gt;=$A109,W$30&lt;($A109+$F$7*4)),W$31/($F$7*4),0),IF(AND(W$30&gt;=($A109+$F$8*4),W$30&lt;($A109+$F$7*4)),W$31/(($F$7-$F$8)*4),0)),0))</f>
        <v>0</v>
      </c>
      <c r="X109" s="80">
        <f>IF($F$6="bullet",IF(X$30=($A109+$F$7*4-1),X$31,0),IF($F$6="amortizing",IF($F$8=0,IF(AND(X$30&gt;=$A109,X$30&lt;($A109+$F$7*4)),X$31/($F$7*4),0),IF(AND(X$30&gt;=($A109+$F$8*4),X$30&lt;($A109+$F$7*4)),X$31/(($F$7-$F$8)*4),0)),0))</f>
        <v>0</v>
      </c>
      <c r="Y109" s="80">
        <f>IF($F$6="bullet",IF(Y$30=($A109+$F$7*4-1),Y$31,0),IF($F$6="amortizing",IF($F$8=0,IF(AND(Y$30&gt;=$A109,Y$30&lt;($A109+$F$7*4)),Y$31/($F$7*4),0),IF(AND(Y$30&gt;=($A109+$F$8*4),Y$30&lt;($A109+$F$7*4)),Y$31/(($F$7-$F$8)*4),0)),0))</f>
        <v>0</v>
      </c>
      <c r="Z109" s="80">
        <f>IF($F$6="bullet",IF(Z$30=($A109+$F$7*4-1),Z$31,0),IF($F$6="amortizing",IF($F$8=0,IF(AND(Z$30&gt;=$A109,Z$30&lt;($A109+$F$7*4)),Z$31/($F$7*4),0),IF(AND(Z$30&gt;=($A109+$F$8*4),Z$30&lt;($A109+$F$7*4)),Z$31/(($F$7-$F$8)*4),0)),0))</f>
        <v>0</v>
      </c>
      <c r="AA109" s="80">
        <f>IF($F$6="bullet",IF(AA$30=($A109+$F$7*4-1),AA$31,0),IF($F$6="amortizing",IF($F$8=0,IF(AND(AA$30&gt;=$A109,AA$30&lt;($A109+$F$7*4)),AA$31/($F$7*4),0),IF(AND(AA$30&gt;=($A109+$F$8*4),AA$30&lt;($A109+$F$7*4)),AA$31/(($F$7-$F$8)*4),0)),0))</f>
        <v>0</v>
      </c>
      <c r="AB109" s="80">
        <f>IF($F$6="bullet",IF(AB$30=($A109+$F$7*4-1),AB$31,0),IF($F$6="amortizing",IF($F$8=0,IF(AND(AB$30&gt;=$A109,AB$30&lt;($A109+$F$7*4)),AB$31/($F$7*4),0),IF(AND(AB$30&gt;=($A109+$F$8*4),AB$30&lt;($A109+$F$7*4)),AB$31/(($F$7-$F$8)*4),0)),0))</f>
        <v>0</v>
      </c>
      <c r="AC109" s="80">
        <f>IF($F$6="bullet",IF(AC$30=($A109+$F$7*4-1),AC$31,0),IF($F$6="amortizing",IF($F$8=0,IF(AND(AC$30&gt;=$A109,AC$30&lt;($A109+$F$7*4)),AC$31/($F$7*4),0),IF(AND(AC$30&gt;=($A109+$F$8*4),AC$30&lt;($A109+$F$7*4)),AC$31/(($F$7-$F$8)*4),0)),0))</f>
        <v>0</v>
      </c>
      <c r="AD109" s="80">
        <f>IF($F$6="bullet",IF(AD$30=($A109+$F$7*4-1),AD$31,0),IF($F$6="amortizing",IF($F$8=0,IF(AND(AD$30&gt;=$A109,AD$30&lt;($A109+$F$7*4)),AD$31/($F$7*4),0),IF(AND(AD$30&gt;=($A109+$F$8*4),AD$30&lt;($A109+$F$7*4)),AD$31/(($F$7-$F$8)*4),0)),0))</f>
        <v>0</v>
      </c>
      <c r="AE109" s="80">
        <f>IF($F$6="bullet",IF(AE$30=($A109+$F$7*4-1),AE$31,0),IF($F$6="amortizing",IF($F$8=0,IF(AND(AE$30&gt;=$A109,AE$30&lt;($A109+$F$7*4)),AE$31/($F$7*4),0),IF(AND(AE$30&gt;=($A109+$F$8*4),AE$30&lt;($A109+$F$7*4)),AE$31/(($F$7-$F$8)*4),0)),0))</f>
        <v>0</v>
      </c>
      <c r="AF109" s="80">
        <f>IF($F$6="bullet",IF(AF$30=($A109+$F$7*4-1),AF$31,0),IF($F$6="amortizing",IF($F$8=0,IF(AND(AF$30&gt;=$A109,AF$30&lt;($A109+$F$7*4)),AF$31/($F$7*4),0),IF(AND(AF$30&gt;=($A109+$F$8*4),AF$30&lt;($A109+$F$7*4)),AF$31/(($F$7-$F$8)*4),0)),0))</f>
        <v>0</v>
      </c>
      <c r="AG109" s="80">
        <f>IF($F$6="bullet",IF(AG$30=($A109+$F$7*4-1),AG$31,0),IF($F$6="amortizing",IF($F$8=0,IF(AND(AG$30&gt;=$A109,AG$30&lt;($A109+$F$7*4)),AG$31/($F$7*4),0),IF(AND(AG$30&gt;=($A109+$F$8*4),AG$30&lt;($A109+$F$7*4)),AG$31/(($F$7-$F$8)*4),0)),0))</f>
        <v>0</v>
      </c>
      <c r="AH109" s="80">
        <f>IF($F$6="bullet",IF(AH$30=($A109+$F$7*4-1),AH$31,0),IF($F$6="amortizing",IF($F$8=0,IF(AND(AH$30&gt;=$A109,AH$30&lt;($A109+$F$7*4)),AH$31/($F$7*4),0),IF(AND(AH$30&gt;=($A109+$F$8*4),AH$30&lt;($A109+$F$7*4)),AH$31/(($F$7-$F$8)*4),0)),0))</f>
        <v>0</v>
      </c>
      <c r="AI109" s="80">
        <f>IF($F$6="bullet",IF(AI$30=($A109+$F$7*4-1),AI$31,0),IF($F$6="amortizing",IF($F$8=0,IF(AND(AI$30&gt;=$A109,AI$30&lt;($A109+$F$7*4)),AI$31/($F$7*4),0),IF(AND(AI$30&gt;=($A109+$F$8*4),AI$30&lt;($A109+$F$7*4)),AI$31/(($F$7-$F$8)*4),0)),0))</f>
        <v>0</v>
      </c>
      <c r="AJ109" s="80">
        <f>IF($F$6="bullet",IF(AJ$30=($A109+$F$7*4-1),AJ$31,0),IF($F$6="amortizing",IF($F$8=0,IF(AND(AJ$30&gt;=$A109,AJ$30&lt;($A109+$F$7*4)),AJ$31/($F$7*4),0),IF(AND(AJ$30&gt;=($A109+$F$8*4),AJ$30&lt;($A109+$F$7*4)),AJ$31/(($F$7-$F$8)*4),0)),0))</f>
        <v>0</v>
      </c>
      <c r="AK109" s="80">
        <f>IF($F$6="bullet",IF(AK$30=($A109+$F$7*4-1),AK$31,0),IF($F$6="amortizing",IF($F$8=0,IF(AND(AK$30&gt;=$A109,AK$30&lt;($A109+$F$7*4)),AK$31/($F$7*4),0),IF(AND(AK$30&gt;=($A109+$F$8*4),AK$30&lt;($A109+$F$7*4)),AK$31/(($F$7-$F$8)*4),0)),0))</f>
        <v>0</v>
      </c>
      <c r="AL109" s="80">
        <f>IF($F$6="bullet",IF(AL$30=($A109+$F$7*4-1),AL$31,0),IF($F$6="amortizing",IF($F$8=0,IF(AND(AL$30&gt;=$A109,AL$30&lt;($A109+$F$7*4)),AL$31/($F$7*4),0),IF(AND(AL$30&gt;=($A109+$F$8*4),AL$30&lt;($A109+$F$7*4)),AL$31/(($F$7-$F$8)*4),0)),0))</f>
        <v>0</v>
      </c>
      <c r="AM109" s="80">
        <f>IF($F$6="bullet",IF(AM$30=($A109+$F$7*4-1),AM$31,0),IF($F$6="amortizing",IF($F$8=0,IF(AND(AM$30&gt;=$A109,AM$30&lt;($A109+$F$7*4)),AM$31/($F$7*4),0),IF(AND(AM$30&gt;=($A109+$F$8*4),AM$30&lt;($A109+$F$7*4)),AM$31/(($F$7-$F$8)*4),0)),0))</f>
        <v>0</v>
      </c>
      <c r="AN109" s="80">
        <f>IF($F$6="bullet",IF(AN$30=($A109+$F$7*4-1),AN$31,0),IF($F$6="amortizing",IF($F$8=0,IF(AND(AN$30&gt;=$A109,AN$30&lt;($A109+$F$7*4)),AN$31/($F$7*4),0),IF(AND(AN$30&gt;=($A109+$F$8*4),AN$30&lt;($A109+$F$7*4)),AN$31/(($F$7-$F$8)*4),0)),0))</f>
        <v>0</v>
      </c>
      <c r="AO109" s="80">
        <f>IF($F$6="bullet",IF(AO$30=($A109+$F$7*4-1),AO$31,0),IF($F$6="amortizing",IF($F$8=0,IF(AND(AO$30&gt;=$A109,AO$30&lt;($A109+$F$7*4)),AO$31/($F$7*4),0),IF(AND(AO$30&gt;=($A109+$F$8*4),AO$30&lt;($A109+$F$7*4)),AO$31/(($F$7-$F$8)*4),0)),0))</f>
        <v>0</v>
      </c>
      <c r="AR109" s="78">
        <v>35</v>
      </c>
      <c r="AS109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09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09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09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09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09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09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09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09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09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09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09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09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09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09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09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09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09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09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09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09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09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09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09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09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09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09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09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09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09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09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09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09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09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09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09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09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09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09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09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10" spans="1:84" x14ac:dyDescent="0.2">
      <c r="A110" s="78">
        <v>36</v>
      </c>
      <c r="B110" s="80">
        <f>IF($F$6="bullet",IF(B$30=($A110+$F$7*4-1),B$31,0),IF($F$6="amortizing",IF($F$8=0,IF(AND(B$30&gt;=$A110,B$30&lt;($A110+$F$7*4)),B$31/($F$7*4),0),IF(AND(B$30&gt;=($A110+$F$8*4),B$30&lt;($A110+$F$7*4)),B$31/(($F$7-$F$8)*4),0)),0))</f>
        <v>0</v>
      </c>
      <c r="C110" s="80">
        <f>IF($F$6="bullet",IF(C$30=($A110+$F$7*4-1),C$31,0),IF($F$6="amortizing",IF($F$8=0,IF(AND(C$30&gt;=$A110,C$30&lt;($A110+$F$7*4)),C$31/($F$7*4),0),IF(AND(C$30&gt;=($A110+$F$8*4),C$30&lt;($A110+$F$7*4)),C$31/(($F$7-$F$8)*4),0)),0))</f>
        <v>0</v>
      </c>
      <c r="D110" s="80">
        <f>IF($F$6="bullet",IF(D$30=($A110+$F$7*4-1),D$31,0),IF($F$6="amortizing",IF($F$8=0,IF(AND(D$30&gt;=$A110,D$30&lt;($A110+$F$7*4)),D$31/($F$7*4),0),IF(AND(D$30&gt;=($A110+$F$8*4),D$30&lt;($A110+$F$7*4)),D$31/(($F$7-$F$8)*4),0)),0))</f>
        <v>0</v>
      </c>
      <c r="E110" s="80">
        <f>IF($F$6="bullet",IF(E$30=($A110+$F$7*4-1),E$31,0),IF($F$6="amortizing",IF($F$8=0,IF(AND(E$30&gt;=$A110,E$30&lt;($A110+$F$7*4)),E$31/($F$7*4),0),IF(AND(E$30&gt;=($A110+$F$8*4),E$30&lt;($A110+$F$7*4)),E$31/(($F$7-$F$8)*4),0)),0))</f>
        <v>0</v>
      </c>
      <c r="F110" s="80">
        <f>IF($F$6="bullet",IF(F$30=($A110+$F$7*4-1),F$31,0),IF($F$6="amortizing",IF($F$8=0,IF(AND(F$30&gt;=$A110,F$30&lt;($A110+$F$7*4)),F$31/($F$7*4),0),IF(AND(F$30&gt;=($A110+$F$8*4),F$30&lt;($A110+$F$7*4)),F$31/(($F$7-$F$8)*4),0)),0))</f>
        <v>0</v>
      </c>
      <c r="G110" s="80">
        <f>IF($F$6="bullet",IF(G$30=($A110+$F$7*4-1),G$31,0),IF($F$6="amortizing",IF($F$8=0,IF(AND(G$30&gt;=$A110,G$30&lt;($A110+$F$7*4)),G$31/($F$7*4),0),IF(AND(G$30&gt;=($A110+$F$8*4),G$30&lt;($A110+$F$7*4)),G$31/(($F$7-$F$8)*4),0)),0))</f>
        <v>0</v>
      </c>
      <c r="H110" s="80">
        <f>IF($F$6="bullet",IF(H$30=($A110+$F$7*4-1),H$31,0),IF($F$6="amortizing",IF($F$8=0,IF(AND(H$30&gt;=$A110,H$30&lt;($A110+$F$7*4)),H$31/($F$7*4),0),IF(AND(H$30&gt;=($A110+$F$8*4),H$30&lt;($A110+$F$7*4)),H$31/(($F$7-$F$8)*4),0)),0))</f>
        <v>0</v>
      </c>
      <c r="I110" s="80">
        <f>IF($F$6="bullet",IF(I$30=($A110+$F$7*4-1),I$31,0),IF($F$6="amortizing",IF($F$8=0,IF(AND(I$30&gt;=$A110,I$30&lt;($A110+$F$7*4)),I$31/($F$7*4),0),IF(AND(I$30&gt;=($A110+$F$8*4),I$30&lt;($A110+$F$7*4)),I$31/(($F$7-$F$8)*4),0)),0))</f>
        <v>0</v>
      </c>
      <c r="J110" s="80">
        <f>IF($F$6="bullet",IF(J$30=($A110+$F$7*4-1),J$31,0),IF($F$6="amortizing",IF($F$8=0,IF(AND(J$30&gt;=$A110,J$30&lt;($A110+$F$7*4)),J$31/($F$7*4),0),IF(AND(J$30&gt;=($A110+$F$8*4),J$30&lt;($A110+$F$7*4)),J$31/(($F$7-$F$8)*4),0)),0))</f>
        <v>0</v>
      </c>
      <c r="K110" s="80">
        <f>IF($F$6="bullet",IF(K$30=($A110+$F$7*4-1),K$31,0),IF($F$6="amortizing",IF($F$8=0,IF(AND(K$30&gt;=$A110,K$30&lt;($A110+$F$7*4)),K$31/($F$7*4),0),IF(AND(K$30&gt;=($A110+$F$8*4),K$30&lt;($A110+$F$7*4)),K$31/(($F$7-$F$8)*4),0)),0))</f>
        <v>0</v>
      </c>
      <c r="L110" s="80">
        <f>IF($F$6="bullet",IF(L$30=($A110+$F$7*4-1),L$31,0),IF($F$6="amortizing",IF($F$8=0,IF(AND(L$30&gt;=$A110,L$30&lt;($A110+$F$7*4)),L$31/($F$7*4),0),IF(AND(L$30&gt;=($A110+$F$8*4),L$30&lt;($A110+$F$7*4)),L$31/(($F$7-$F$8)*4),0)),0))</f>
        <v>0</v>
      </c>
      <c r="M110" s="80">
        <f>IF($F$6="bullet",IF(M$30=($A110+$F$7*4-1),M$31,0),IF($F$6="amortizing",IF($F$8=0,IF(AND(M$30&gt;=$A110,M$30&lt;($A110+$F$7*4)),M$31/($F$7*4),0),IF(AND(M$30&gt;=($A110+$F$8*4),M$30&lt;($A110+$F$7*4)),M$31/(($F$7-$F$8)*4),0)),0))</f>
        <v>0</v>
      </c>
      <c r="N110" s="80">
        <f>IF($F$6="bullet",IF(N$30=($A110+$F$7*4-1),N$31,0),IF($F$6="amortizing",IF($F$8=0,IF(AND(N$30&gt;=$A110,N$30&lt;($A110+$F$7*4)),N$31/($F$7*4),0),IF(AND(N$30&gt;=($A110+$F$8*4),N$30&lt;($A110+$F$7*4)),N$31/(($F$7-$F$8)*4),0)),0))</f>
        <v>0</v>
      </c>
      <c r="O110" s="80">
        <f>IF($F$6="bullet",IF(O$30=($A110+$F$7*4-1),O$31,0),IF($F$6="amortizing",IF($F$8=0,IF(AND(O$30&gt;=$A110,O$30&lt;($A110+$F$7*4)),O$31/($F$7*4),0),IF(AND(O$30&gt;=($A110+$F$8*4),O$30&lt;($A110+$F$7*4)),O$31/(($F$7-$F$8)*4),0)),0))</f>
        <v>0</v>
      </c>
      <c r="P110" s="80">
        <f>IF($F$6="bullet",IF(P$30=($A110+$F$7*4-1),P$31,0),IF($F$6="amortizing",IF($F$8=0,IF(AND(P$30&gt;=$A110,P$30&lt;($A110+$F$7*4)),P$31/($F$7*4),0),IF(AND(P$30&gt;=($A110+$F$8*4),P$30&lt;($A110+$F$7*4)),P$31/(($F$7-$F$8)*4),0)),0))</f>
        <v>0</v>
      </c>
      <c r="Q110" s="80">
        <f>IF($F$6="bullet",IF(Q$30=($A110+$F$7*4-1),Q$31,0),IF($F$6="amortizing",IF($F$8=0,IF(AND(Q$30&gt;=$A110,Q$30&lt;($A110+$F$7*4)),Q$31/($F$7*4),0),IF(AND(Q$30&gt;=($A110+$F$8*4),Q$30&lt;($A110+$F$7*4)),Q$31/(($F$7-$F$8)*4),0)),0))</f>
        <v>0</v>
      </c>
      <c r="R110" s="80">
        <f>IF($F$6="bullet",IF(R$30=($A110+$F$7*4-1),R$31,0),IF($F$6="amortizing",IF($F$8=0,IF(AND(R$30&gt;=$A110,R$30&lt;($A110+$F$7*4)),R$31/($F$7*4),0),IF(AND(R$30&gt;=($A110+$F$8*4),R$30&lt;($A110+$F$7*4)),R$31/(($F$7-$F$8)*4),0)),0))</f>
        <v>0</v>
      </c>
      <c r="S110" s="80">
        <f>IF($F$6="bullet",IF(S$30=($A110+$F$7*4-1),S$31,0),IF($F$6="amortizing",IF($F$8=0,IF(AND(S$30&gt;=$A110,S$30&lt;($A110+$F$7*4)),S$31/($F$7*4),0),IF(AND(S$30&gt;=($A110+$F$8*4),S$30&lt;($A110+$F$7*4)),S$31/(($F$7-$F$8)*4),0)),0))</f>
        <v>0</v>
      </c>
      <c r="T110" s="80">
        <f>IF($F$6="bullet",IF(T$30=($A110+$F$7*4-1),T$31,0),IF($F$6="amortizing",IF($F$8=0,IF(AND(T$30&gt;=$A110,T$30&lt;($A110+$F$7*4)),T$31/($F$7*4),0),IF(AND(T$30&gt;=($A110+$F$8*4),T$30&lt;($A110+$F$7*4)),T$31/(($F$7-$F$8)*4),0)),0))</f>
        <v>0</v>
      </c>
      <c r="U110" s="80">
        <f>IF($F$6="bullet",IF(U$30=($A110+$F$7*4-1),U$31,0),IF($F$6="amortizing",IF($F$8=0,IF(AND(U$30&gt;=$A110,U$30&lt;($A110+$F$7*4)),U$31/($F$7*4),0),IF(AND(U$30&gt;=($A110+$F$8*4),U$30&lt;($A110+$F$7*4)),U$31/(($F$7-$F$8)*4),0)),0))</f>
        <v>0</v>
      </c>
      <c r="V110" s="80">
        <f>IF($F$6="bullet",IF(V$30=($A110+$F$7*4-1),V$31,0),IF($F$6="amortizing",IF($F$8=0,IF(AND(V$30&gt;=$A110,V$30&lt;($A110+$F$7*4)),V$31/($F$7*4),0),IF(AND(V$30&gt;=($A110+$F$8*4),V$30&lt;($A110+$F$7*4)),V$31/(($F$7-$F$8)*4),0)),0))</f>
        <v>0</v>
      </c>
      <c r="W110" s="80">
        <f>IF($F$6="bullet",IF(W$30=($A110+$F$7*4-1),W$31,0),IF($F$6="amortizing",IF($F$8=0,IF(AND(W$30&gt;=$A110,W$30&lt;($A110+$F$7*4)),W$31/($F$7*4),0),IF(AND(W$30&gt;=($A110+$F$8*4),W$30&lt;($A110+$F$7*4)),W$31/(($F$7-$F$8)*4),0)),0))</f>
        <v>0</v>
      </c>
      <c r="X110" s="80">
        <f>IF($F$6="bullet",IF(X$30=($A110+$F$7*4-1),X$31,0),IF($F$6="amortizing",IF($F$8=0,IF(AND(X$30&gt;=$A110,X$30&lt;($A110+$F$7*4)),X$31/($F$7*4),0),IF(AND(X$30&gt;=($A110+$F$8*4),X$30&lt;($A110+$F$7*4)),X$31/(($F$7-$F$8)*4),0)),0))</f>
        <v>0</v>
      </c>
      <c r="Y110" s="80">
        <f>IF($F$6="bullet",IF(Y$30=($A110+$F$7*4-1),Y$31,0),IF($F$6="amortizing",IF($F$8=0,IF(AND(Y$30&gt;=$A110,Y$30&lt;($A110+$F$7*4)),Y$31/($F$7*4),0),IF(AND(Y$30&gt;=($A110+$F$8*4),Y$30&lt;($A110+$F$7*4)),Y$31/(($F$7-$F$8)*4),0)),0))</f>
        <v>0</v>
      </c>
      <c r="Z110" s="80">
        <f>IF($F$6="bullet",IF(Z$30=($A110+$F$7*4-1),Z$31,0),IF($F$6="amortizing",IF($F$8=0,IF(AND(Z$30&gt;=$A110,Z$30&lt;($A110+$F$7*4)),Z$31/($F$7*4),0),IF(AND(Z$30&gt;=($A110+$F$8*4),Z$30&lt;($A110+$F$7*4)),Z$31/(($F$7-$F$8)*4),0)),0))</f>
        <v>0</v>
      </c>
      <c r="AA110" s="80">
        <f>IF($F$6="bullet",IF(AA$30=($A110+$F$7*4-1),AA$31,0),IF($F$6="amortizing",IF($F$8=0,IF(AND(AA$30&gt;=$A110,AA$30&lt;($A110+$F$7*4)),AA$31/($F$7*4),0),IF(AND(AA$30&gt;=($A110+$F$8*4),AA$30&lt;($A110+$F$7*4)),AA$31/(($F$7-$F$8)*4),0)),0))</f>
        <v>0</v>
      </c>
      <c r="AB110" s="80">
        <f>IF($F$6="bullet",IF(AB$30=($A110+$F$7*4-1),AB$31,0),IF($F$6="amortizing",IF($F$8=0,IF(AND(AB$30&gt;=$A110,AB$30&lt;($A110+$F$7*4)),AB$31/($F$7*4),0),IF(AND(AB$30&gt;=($A110+$F$8*4),AB$30&lt;($A110+$F$7*4)),AB$31/(($F$7-$F$8)*4),0)),0))</f>
        <v>0</v>
      </c>
      <c r="AC110" s="80">
        <f>IF($F$6="bullet",IF(AC$30=($A110+$F$7*4-1),AC$31,0),IF($F$6="amortizing",IF($F$8=0,IF(AND(AC$30&gt;=$A110,AC$30&lt;($A110+$F$7*4)),AC$31/($F$7*4),0),IF(AND(AC$30&gt;=($A110+$F$8*4),AC$30&lt;($A110+$F$7*4)),AC$31/(($F$7-$F$8)*4),0)),0))</f>
        <v>0</v>
      </c>
      <c r="AD110" s="80">
        <f>IF($F$6="bullet",IF(AD$30=($A110+$F$7*4-1),AD$31,0),IF($F$6="amortizing",IF($F$8=0,IF(AND(AD$30&gt;=$A110,AD$30&lt;($A110+$F$7*4)),AD$31/($F$7*4),0),IF(AND(AD$30&gt;=($A110+$F$8*4),AD$30&lt;($A110+$F$7*4)),AD$31/(($F$7-$F$8)*4),0)),0))</f>
        <v>0</v>
      </c>
      <c r="AE110" s="80">
        <f>IF($F$6="bullet",IF(AE$30=($A110+$F$7*4-1),AE$31,0),IF($F$6="amortizing",IF($F$8=0,IF(AND(AE$30&gt;=$A110,AE$30&lt;($A110+$F$7*4)),AE$31/($F$7*4),0),IF(AND(AE$30&gt;=($A110+$F$8*4),AE$30&lt;($A110+$F$7*4)),AE$31/(($F$7-$F$8)*4),0)),0))</f>
        <v>0</v>
      </c>
      <c r="AF110" s="80">
        <f>IF($F$6="bullet",IF(AF$30=($A110+$F$7*4-1),AF$31,0),IF($F$6="amortizing",IF($F$8=0,IF(AND(AF$30&gt;=$A110,AF$30&lt;($A110+$F$7*4)),AF$31/($F$7*4),0),IF(AND(AF$30&gt;=($A110+$F$8*4),AF$30&lt;($A110+$F$7*4)),AF$31/(($F$7-$F$8)*4),0)),0))</f>
        <v>0</v>
      </c>
      <c r="AG110" s="80">
        <f>IF($F$6="bullet",IF(AG$30=($A110+$F$7*4-1),AG$31,0),IF($F$6="amortizing",IF($F$8=0,IF(AND(AG$30&gt;=$A110,AG$30&lt;($A110+$F$7*4)),AG$31/($F$7*4),0),IF(AND(AG$30&gt;=($A110+$F$8*4),AG$30&lt;($A110+$F$7*4)),AG$31/(($F$7-$F$8)*4),0)),0))</f>
        <v>0</v>
      </c>
      <c r="AH110" s="80">
        <f>IF($F$6="bullet",IF(AH$30=($A110+$F$7*4-1),AH$31,0),IF($F$6="amortizing",IF($F$8=0,IF(AND(AH$30&gt;=$A110,AH$30&lt;($A110+$F$7*4)),AH$31/($F$7*4),0),IF(AND(AH$30&gt;=($A110+$F$8*4),AH$30&lt;($A110+$F$7*4)),AH$31/(($F$7-$F$8)*4),0)),0))</f>
        <v>0</v>
      </c>
      <c r="AI110" s="80">
        <f>IF($F$6="bullet",IF(AI$30=($A110+$F$7*4-1),AI$31,0),IF($F$6="amortizing",IF($F$8=0,IF(AND(AI$30&gt;=$A110,AI$30&lt;($A110+$F$7*4)),AI$31/($F$7*4),0),IF(AND(AI$30&gt;=($A110+$F$8*4),AI$30&lt;($A110+$F$7*4)),AI$31/(($F$7-$F$8)*4),0)),0))</f>
        <v>0</v>
      </c>
      <c r="AJ110" s="80">
        <f>IF($F$6="bullet",IF(AJ$30=($A110+$F$7*4-1),AJ$31,0),IF($F$6="amortizing",IF($F$8=0,IF(AND(AJ$30&gt;=$A110,AJ$30&lt;($A110+$F$7*4)),AJ$31/($F$7*4),0),IF(AND(AJ$30&gt;=($A110+$F$8*4),AJ$30&lt;($A110+$F$7*4)),AJ$31/(($F$7-$F$8)*4),0)),0))</f>
        <v>0</v>
      </c>
      <c r="AK110" s="80">
        <f>IF($F$6="bullet",IF(AK$30=($A110+$F$7*4-1),AK$31,0),IF($F$6="amortizing",IF($F$8=0,IF(AND(AK$30&gt;=$A110,AK$30&lt;($A110+$F$7*4)),AK$31/($F$7*4),0),IF(AND(AK$30&gt;=($A110+$F$8*4),AK$30&lt;($A110+$F$7*4)),AK$31/(($F$7-$F$8)*4),0)),0))</f>
        <v>0</v>
      </c>
      <c r="AL110" s="80">
        <f>IF($F$6="bullet",IF(AL$30=($A110+$F$7*4-1),AL$31,0),IF($F$6="amortizing",IF($F$8=0,IF(AND(AL$30&gt;=$A110,AL$30&lt;($A110+$F$7*4)),AL$31/($F$7*4),0),IF(AND(AL$30&gt;=($A110+$F$8*4),AL$30&lt;($A110+$F$7*4)),AL$31/(($F$7-$F$8)*4),0)),0))</f>
        <v>0</v>
      </c>
      <c r="AM110" s="80">
        <f>IF($F$6="bullet",IF(AM$30=($A110+$F$7*4-1),AM$31,0),IF($F$6="amortizing",IF($F$8=0,IF(AND(AM$30&gt;=$A110,AM$30&lt;($A110+$F$7*4)),AM$31/($F$7*4),0),IF(AND(AM$30&gt;=($A110+$F$8*4),AM$30&lt;($A110+$F$7*4)),AM$31/(($F$7-$F$8)*4),0)),0))</f>
        <v>0</v>
      </c>
      <c r="AN110" s="80">
        <f>IF($F$6="bullet",IF(AN$30=($A110+$F$7*4-1),AN$31,0),IF($F$6="amortizing",IF($F$8=0,IF(AND(AN$30&gt;=$A110,AN$30&lt;($A110+$F$7*4)),AN$31/($F$7*4),0),IF(AND(AN$30&gt;=($A110+$F$8*4),AN$30&lt;($A110+$F$7*4)),AN$31/(($F$7-$F$8)*4),0)),0))</f>
        <v>0</v>
      </c>
      <c r="AO110" s="80">
        <f>IF($F$6="bullet",IF(AO$30=($A110+$F$7*4-1),AO$31,0),IF($F$6="amortizing",IF($F$8=0,IF(AND(AO$30&gt;=$A110,AO$30&lt;($A110+$F$7*4)),AO$31/($F$7*4),0),IF(AND(AO$30&gt;=($A110+$F$8*4),AO$30&lt;($A110+$F$7*4)),AO$31/(($F$7-$F$8)*4),0)),0))</f>
        <v>0</v>
      </c>
      <c r="AR110" s="78">
        <v>36</v>
      </c>
      <c r="AS110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10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10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10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10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10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10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10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10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10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10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10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10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10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10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10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10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10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10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10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10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10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10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10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10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10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10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10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10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10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10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10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10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10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10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10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10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10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10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10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11" spans="1:84" x14ac:dyDescent="0.2">
      <c r="A111" s="78">
        <v>37</v>
      </c>
      <c r="B111" s="80">
        <f>IF($F$6="bullet",IF(B$30=($A111+$F$7*4-1),B$31,0),IF($F$6="amortizing",IF($F$8=0,IF(AND(B$30&gt;=$A111,B$30&lt;($A111+$F$7*4)),B$31/($F$7*4),0),IF(AND(B$30&gt;=($A111+$F$8*4),B$30&lt;($A111+$F$7*4)),B$31/(($F$7-$F$8)*4),0)),0))</f>
        <v>0</v>
      </c>
      <c r="C111" s="80">
        <f>IF($F$6="bullet",IF(C$30=($A111+$F$7*4-1),C$31,0),IF($F$6="amortizing",IF($F$8=0,IF(AND(C$30&gt;=$A111,C$30&lt;($A111+$F$7*4)),C$31/($F$7*4),0),IF(AND(C$30&gt;=($A111+$F$8*4),C$30&lt;($A111+$F$7*4)),C$31/(($F$7-$F$8)*4),0)),0))</f>
        <v>0</v>
      </c>
      <c r="D111" s="80">
        <f>IF($F$6="bullet",IF(D$30=($A111+$F$7*4-1),D$31,0),IF($F$6="amortizing",IF($F$8=0,IF(AND(D$30&gt;=$A111,D$30&lt;($A111+$F$7*4)),D$31/($F$7*4),0),IF(AND(D$30&gt;=($A111+$F$8*4),D$30&lt;($A111+$F$7*4)),D$31/(($F$7-$F$8)*4),0)),0))</f>
        <v>0</v>
      </c>
      <c r="E111" s="80">
        <f>IF($F$6="bullet",IF(E$30=($A111+$F$7*4-1),E$31,0),IF($F$6="amortizing",IF($F$8=0,IF(AND(E$30&gt;=$A111,E$30&lt;($A111+$F$7*4)),E$31/($F$7*4),0),IF(AND(E$30&gt;=($A111+$F$8*4),E$30&lt;($A111+$F$7*4)),E$31/(($F$7-$F$8)*4),0)),0))</f>
        <v>0</v>
      </c>
      <c r="F111" s="80">
        <f>IF($F$6="bullet",IF(F$30=($A111+$F$7*4-1),F$31,0),IF($F$6="amortizing",IF($F$8=0,IF(AND(F$30&gt;=$A111,F$30&lt;($A111+$F$7*4)),F$31/($F$7*4),0),IF(AND(F$30&gt;=($A111+$F$8*4),F$30&lt;($A111+$F$7*4)),F$31/(($F$7-$F$8)*4),0)),0))</f>
        <v>0</v>
      </c>
      <c r="G111" s="80">
        <f>IF($F$6="bullet",IF(G$30=($A111+$F$7*4-1),G$31,0),IF($F$6="amortizing",IF($F$8=0,IF(AND(G$30&gt;=$A111,G$30&lt;($A111+$F$7*4)),G$31/($F$7*4),0),IF(AND(G$30&gt;=($A111+$F$8*4),G$30&lt;($A111+$F$7*4)),G$31/(($F$7-$F$8)*4),0)),0))</f>
        <v>0</v>
      </c>
      <c r="H111" s="80">
        <f>IF($F$6="bullet",IF(H$30=($A111+$F$7*4-1),H$31,0),IF($F$6="amortizing",IF($F$8=0,IF(AND(H$30&gt;=$A111,H$30&lt;($A111+$F$7*4)),H$31/($F$7*4),0),IF(AND(H$30&gt;=($A111+$F$8*4),H$30&lt;($A111+$F$7*4)),H$31/(($F$7-$F$8)*4),0)),0))</f>
        <v>0</v>
      </c>
      <c r="I111" s="80">
        <f>IF($F$6="bullet",IF(I$30=($A111+$F$7*4-1),I$31,0),IF($F$6="amortizing",IF($F$8=0,IF(AND(I$30&gt;=$A111,I$30&lt;($A111+$F$7*4)),I$31/($F$7*4),0),IF(AND(I$30&gt;=($A111+$F$8*4),I$30&lt;($A111+$F$7*4)),I$31/(($F$7-$F$8)*4),0)),0))</f>
        <v>0</v>
      </c>
      <c r="J111" s="80">
        <f>IF($F$6="bullet",IF(J$30=($A111+$F$7*4-1),J$31,0),IF($F$6="amortizing",IF($F$8=0,IF(AND(J$30&gt;=$A111,J$30&lt;($A111+$F$7*4)),J$31/($F$7*4),0),IF(AND(J$30&gt;=($A111+$F$8*4),J$30&lt;($A111+$F$7*4)),J$31/(($F$7-$F$8)*4),0)),0))</f>
        <v>0</v>
      </c>
      <c r="K111" s="80">
        <f>IF($F$6="bullet",IF(K$30=($A111+$F$7*4-1),K$31,0),IF($F$6="amortizing",IF($F$8=0,IF(AND(K$30&gt;=$A111,K$30&lt;($A111+$F$7*4)),K$31/($F$7*4),0),IF(AND(K$30&gt;=($A111+$F$8*4),K$30&lt;($A111+$F$7*4)),K$31/(($F$7-$F$8)*4),0)),0))</f>
        <v>0</v>
      </c>
      <c r="L111" s="80">
        <f>IF($F$6="bullet",IF(L$30=($A111+$F$7*4-1),L$31,0),IF($F$6="amortizing",IF($F$8=0,IF(AND(L$30&gt;=$A111,L$30&lt;($A111+$F$7*4)),L$31/($F$7*4),0),IF(AND(L$30&gt;=($A111+$F$8*4),L$30&lt;($A111+$F$7*4)),L$31/(($F$7-$F$8)*4),0)),0))</f>
        <v>0</v>
      </c>
      <c r="M111" s="80">
        <f>IF($F$6="bullet",IF(M$30=($A111+$F$7*4-1),M$31,0),IF($F$6="amortizing",IF($F$8=0,IF(AND(M$30&gt;=$A111,M$30&lt;($A111+$F$7*4)),M$31/($F$7*4),0),IF(AND(M$30&gt;=($A111+$F$8*4),M$30&lt;($A111+$F$7*4)),M$31/(($F$7-$F$8)*4),0)),0))</f>
        <v>0</v>
      </c>
      <c r="N111" s="80">
        <f>IF($F$6="bullet",IF(N$30=($A111+$F$7*4-1),N$31,0),IF($F$6="amortizing",IF($F$8=0,IF(AND(N$30&gt;=$A111,N$30&lt;($A111+$F$7*4)),N$31/($F$7*4),0),IF(AND(N$30&gt;=($A111+$F$8*4),N$30&lt;($A111+$F$7*4)),N$31/(($F$7-$F$8)*4),0)),0))</f>
        <v>0</v>
      </c>
      <c r="O111" s="80">
        <f>IF($F$6="bullet",IF(O$30=($A111+$F$7*4-1),O$31,0),IF($F$6="amortizing",IF($F$8=0,IF(AND(O$30&gt;=$A111,O$30&lt;($A111+$F$7*4)),O$31/($F$7*4),0),IF(AND(O$30&gt;=($A111+$F$8*4),O$30&lt;($A111+$F$7*4)),O$31/(($F$7-$F$8)*4),0)),0))</f>
        <v>0</v>
      </c>
      <c r="P111" s="80">
        <f>IF($F$6="bullet",IF(P$30=($A111+$F$7*4-1),P$31,0),IF($F$6="amortizing",IF($F$8=0,IF(AND(P$30&gt;=$A111,P$30&lt;($A111+$F$7*4)),P$31/($F$7*4),0),IF(AND(P$30&gt;=($A111+$F$8*4),P$30&lt;($A111+$F$7*4)),P$31/(($F$7-$F$8)*4),0)),0))</f>
        <v>0</v>
      </c>
      <c r="Q111" s="80">
        <f>IF($F$6="bullet",IF(Q$30=($A111+$F$7*4-1),Q$31,0),IF($F$6="amortizing",IF($F$8=0,IF(AND(Q$30&gt;=$A111,Q$30&lt;($A111+$F$7*4)),Q$31/($F$7*4),0),IF(AND(Q$30&gt;=($A111+$F$8*4),Q$30&lt;($A111+$F$7*4)),Q$31/(($F$7-$F$8)*4),0)),0))</f>
        <v>0</v>
      </c>
      <c r="R111" s="80">
        <f>IF($F$6="bullet",IF(R$30=($A111+$F$7*4-1),R$31,0),IF($F$6="amortizing",IF($F$8=0,IF(AND(R$30&gt;=$A111,R$30&lt;($A111+$F$7*4)),R$31/($F$7*4),0),IF(AND(R$30&gt;=($A111+$F$8*4),R$30&lt;($A111+$F$7*4)),R$31/(($F$7-$F$8)*4),0)),0))</f>
        <v>0</v>
      </c>
      <c r="S111" s="80">
        <f>IF($F$6="bullet",IF(S$30=($A111+$F$7*4-1),S$31,0),IF($F$6="amortizing",IF($F$8=0,IF(AND(S$30&gt;=$A111,S$30&lt;($A111+$F$7*4)),S$31/($F$7*4),0),IF(AND(S$30&gt;=($A111+$F$8*4),S$30&lt;($A111+$F$7*4)),S$31/(($F$7-$F$8)*4),0)),0))</f>
        <v>0</v>
      </c>
      <c r="T111" s="80">
        <f>IF($F$6="bullet",IF(T$30=($A111+$F$7*4-1),T$31,0),IF($F$6="amortizing",IF($F$8=0,IF(AND(T$30&gt;=$A111,T$30&lt;($A111+$F$7*4)),T$31/($F$7*4),0),IF(AND(T$30&gt;=($A111+$F$8*4),T$30&lt;($A111+$F$7*4)),T$31/(($F$7-$F$8)*4),0)),0))</f>
        <v>0</v>
      </c>
      <c r="U111" s="80">
        <f>IF($F$6="bullet",IF(U$30=($A111+$F$7*4-1),U$31,0),IF($F$6="amortizing",IF($F$8=0,IF(AND(U$30&gt;=$A111,U$30&lt;($A111+$F$7*4)),U$31/($F$7*4),0),IF(AND(U$30&gt;=($A111+$F$8*4),U$30&lt;($A111+$F$7*4)),U$31/(($F$7-$F$8)*4),0)),0))</f>
        <v>0</v>
      </c>
      <c r="V111" s="80">
        <f>IF($F$6="bullet",IF(V$30=($A111+$F$7*4-1),V$31,0),IF($F$6="amortizing",IF($F$8=0,IF(AND(V$30&gt;=$A111,V$30&lt;($A111+$F$7*4)),V$31/($F$7*4),0),IF(AND(V$30&gt;=($A111+$F$8*4),V$30&lt;($A111+$F$7*4)),V$31/(($F$7-$F$8)*4),0)),0))</f>
        <v>0</v>
      </c>
      <c r="W111" s="80">
        <f>IF($F$6="bullet",IF(W$30=($A111+$F$7*4-1),W$31,0),IF($F$6="amortizing",IF($F$8=0,IF(AND(W$30&gt;=$A111,W$30&lt;($A111+$F$7*4)),W$31/($F$7*4),0),IF(AND(W$30&gt;=($A111+$F$8*4),W$30&lt;($A111+$F$7*4)),W$31/(($F$7-$F$8)*4),0)),0))</f>
        <v>0</v>
      </c>
      <c r="X111" s="80">
        <f>IF($F$6="bullet",IF(X$30=($A111+$F$7*4-1),X$31,0),IF($F$6="amortizing",IF($F$8=0,IF(AND(X$30&gt;=$A111,X$30&lt;($A111+$F$7*4)),X$31/($F$7*4),0),IF(AND(X$30&gt;=($A111+$F$8*4),X$30&lt;($A111+$F$7*4)),X$31/(($F$7-$F$8)*4),0)),0))</f>
        <v>0</v>
      </c>
      <c r="Y111" s="80">
        <f>IF($F$6="bullet",IF(Y$30=($A111+$F$7*4-1),Y$31,0),IF($F$6="amortizing",IF($F$8=0,IF(AND(Y$30&gt;=$A111,Y$30&lt;($A111+$F$7*4)),Y$31/($F$7*4),0),IF(AND(Y$30&gt;=($A111+$F$8*4),Y$30&lt;($A111+$F$7*4)),Y$31/(($F$7-$F$8)*4),0)),0))</f>
        <v>0</v>
      </c>
      <c r="Z111" s="80">
        <f>IF($F$6="bullet",IF(Z$30=($A111+$F$7*4-1),Z$31,0),IF($F$6="amortizing",IF($F$8=0,IF(AND(Z$30&gt;=$A111,Z$30&lt;($A111+$F$7*4)),Z$31/($F$7*4),0),IF(AND(Z$30&gt;=($A111+$F$8*4),Z$30&lt;($A111+$F$7*4)),Z$31/(($F$7-$F$8)*4),0)),0))</f>
        <v>0</v>
      </c>
      <c r="AA111" s="80">
        <f>IF($F$6="bullet",IF(AA$30=($A111+$F$7*4-1),AA$31,0),IF($F$6="amortizing",IF($F$8=0,IF(AND(AA$30&gt;=$A111,AA$30&lt;($A111+$F$7*4)),AA$31/($F$7*4),0),IF(AND(AA$30&gt;=($A111+$F$8*4),AA$30&lt;($A111+$F$7*4)),AA$31/(($F$7-$F$8)*4),0)),0))</f>
        <v>0</v>
      </c>
      <c r="AB111" s="80">
        <f>IF($F$6="bullet",IF(AB$30=($A111+$F$7*4-1),AB$31,0),IF($F$6="amortizing",IF($F$8=0,IF(AND(AB$30&gt;=$A111,AB$30&lt;($A111+$F$7*4)),AB$31/($F$7*4),0),IF(AND(AB$30&gt;=($A111+$F$8*4),AB$30&lt;($A111+$F$7*4)),AB$31/(($F$7-$F$8)*4),0)),0))</f>
        <v>0</v>
      </c>
      <c r="AC111" s="80">
        <f>IF($F$6="bullet",IF(AC$30=($A111+$F$7*4-1),AC$31,0),IF($F$6="amortizing",IF($F$8=0,IF(AND(AC$30&gt;=$A111,AC$30&lt;($A111+$F$7*4)),AC$31/($F$7*4),0),IF(AND(AC$30&gt;=($A111+$F$8*4),AC$30&lt;($A111+$F$7*4)),AC$31/(($F$7-$F$8)*4),0)),0))</f>
        <v>0</v>
      </c>
      <c r="AD111" s="80">
        <f>IF($F$6="bullet",IF(AD$30=($A111+$F$7*4-1),AD$31,0),IF($F$6="amortizing",IF($F$8=0,IF(AND(AD$30&gt;=$A111,AD$30&lt;($A111+$F$7*4)),AD$31/($F$7*4),0),IF(AND(AD$30&gt;=($A111+$F$8*4),AD$30&lt;($A111+$F$7*4)),AD$31/(($F$7-$F$8)*4),0)),0))</f>
        <v>0</v>
      </c>
      <c r="AE111" s="80">
        <f>IF($F$6="bullet",IF(AE$30=($A111+$F$7*4-1),AE$31,0),IF($F$6="amortizing",IF($F$8=0,IF(AND(AE$30&gt;=$A111,AE$30&lt;($A111+$F$7*4)),AE$31/($F$7*4),0),IF(AND(AE$30&gt;=($A111+$F$8*4),AE$30&lt;($A111+$F$7*4)),AE$31/(($F$7-$F$8)*4),0)),0))</f>
        <v>0</v>
      </c>
      <c r="AF111" s="80">
        <f>IF($F$6="bullet",IF(AF$30=($A111+$F$7*4-1),AF$31,0),IF($F$6="amortizing",IF($F$8=0,IF(AND(AF$30&gt;=$A111,AF$30&lt;($A111+$F$7*4)),AF$31/($F$7*4),0),IF(AND(AF$30&gt;=($A111+$F$8*4),AF$30&lt;($A111+$F$7*4)),AF$31/(($F$7-$F$8)*4),0)),0))</f>
        <v>0</v>
      </c>
      <c r="AG111" s="80">
        <f>IF($F$6="bullet",IF(AG$30=($A111+$F$7*4-1),AG$31,0),IF($F$6="amortizing",IF($F$8=0,IF(AND(AG$30&gt;=$A111,AG$30&lt;($A111+$F$7*4)),AG$31/($F$7*4),0),IF(AND(AG$30&gt;=($A111+$F$8*4),AG$30&lt;($A111+$F$7*4)),AG$31/(($F$7-$F$8)*4),0)),0))</f>
        <v>0</v>
      </c>
      <c r="AH111" s="80">
        <f>IF($F$6="bullet",IF(AH$30=($A111+$F$7*4-1),AH$31,0),IF($F$6="amortizing",IF($F$8=0,IF(AND(AH$30&gt;=$A111,AH$30&lt;($A111+$F$7*4)),AH$31/($F$7*4),0),IF(AND(AH$30&gt;=($A111+$F$8*4),AH$30&lt;($A111+$F$7*4)),AH$31/(($F$7-$F$8)*4),0)),0))</f>
        <v>0</v>
      </c>
      <c r="AI111" s="80">
        <f>IF($F$6="bullet",IF(AI$30=($A111+$F$7*4-1),AI$31,0),IF($F$6="amortizing",IF($F$8=0,IF(AND(AI$30&gt;=$A111,AI$30&lt;($A111+$F$7*4)),AI$31/($F$7*4),0),IF(AND(AI$30&gt;=($A111+$F$8*4),AI$30&lt;($A111+$F$7*4)),AI$31/(($F$7-$F$8)*4),0)),0))</f>
        <v>0</v>
      </c>
      <c r="AJ111" s="80">
        <f>IF($F$6="bullet",IF(AJ$30=($A111+$F$7*4-1),AJ$31,0),IF($F$6="amortizing",IF($F$8=0,IF(AND(AJ$30&gt;=$A111,AJ$30&lt;($A111+$F$7*4)),AJ$31/($F$7*4),0),IF(AND(AJ$30&gt;=($A111+$F$8*4),AJ$30&lt;($A111+$F$7*4)),AJ$31/(($F$7-$F$8)*4),0)),0))</f>
        <v>0</v>
      </c>
      <c r="AK111" s="80">
        <f>IF($F$6="bullet",IF(AK$30=($A111+$F$7*4-1),AK$31,0),IF($F$6="amortizing",IF($F$8=0,IF(AND(AK$30&gt;=$A111,AK$30&lt;($A111+$F$7*4)),AK$31/($F$7*4),0),IF(AND(AK$30&gt;=($A111+$F$8*4),AK$30&lt;($A111+$F$7*4)),AK$31/(($F$7-$F$8)*4),0)),0))</f>
        <v>0</v>
      </c>
      <c r="AL111" s="80">
        <f>IF($F$6="bullet",IF(AL$30=($A111+$F$7*4-1),AL$31,0),IF($F$6="amortizing",IF($F$8=0,IF(AND(AL$30&gt;=$A111,AL$30&lt;($A111+$F$7*4)),AL$31/($F$7*4),0),IF(AND(AL$30&gt;=($A111+$F$8*4),AL$30&lt;($A111+$F$7*4)),AL$31/(($F$7-$F$8)*4),0)),0))</f>
        <v>0</v>
      </c>
      <c r="AM111" s="80">
        <f>IF($F$6="bullet",IF(AM$30=($A111+$F$7*4-1),AM$31,0),IF($F$6="amortizing",IF($F$8=0,IF(AND(AM$30&gt;=$A111,AM$30&lt;($A111+$F$7*4)),AM$31/($F$7*4),0),IF(AND(AM$30&gt;=($A111+$F$8*4),AM$30&lt;($A111+$F$7*4)),AM$31/(($F$7-$F$8)*4),0)),0))</f>
        <v>0</v>
      </c>
      <c r="AN111" s="80">
        <f>IF($F$6="bullet",IF(AN$30=($A111+$F$7*4-1),AN$31,0),IF($F$6="amortizing",IF($F$8=0,IF(AND(AN$30&gt;=$A111,AN$30&lt;($A111+$F$7*4)),AN$31/($F$7*4),0),IF(AND(AN$30&gt;=($A111+$F$8*4),AN$30&lt;($A111+$F$7*4)),AN$31/(($F$7-$F$8)*4),0)),0))</f>
        <v>0</v>
      </c>
      <c r="AO111" s="80">
        <f>IF($F$6="bullet",IF(AO$30=($A111+$F$7*4-1),AO$31,0),IF($F$6="amortizing",IF($F$8=0,IF(AND(AO$30&gt;=$A111,AO$30&lt;($A111+$F$7*4)),AO$31/($F$7*4),0),IF(AND(AO$30&gt;=($A111+$F$8*4),AO$30&lt;($A111+$F$7*4)),AO$31/(($F$7-$F$8)*4),0)),0))</f>
        <v>0</v>
      </c>
      <c r="AR111" s="78">
        <v>37</v>
      </c>
      <c r="AS111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11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11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11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11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11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11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11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11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11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11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11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11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11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11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11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11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11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11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11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11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11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11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11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11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11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11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11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11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11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11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11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11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11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11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11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11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11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11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11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12" spans="1:84" x14ac:dyDescent="0.2">
      <c r="A112" s="78">
        <v>38</v>
      </c>
      <c r="B112" s="80">
        <f>IF($F$6="bullet",IF(B$30=($A112+$F$7*4-1),B$31,0),IF($F$6="amortizing",IF($F$8=0,IF(AND(B$30&gt;=$A112,B$30&lt;($A112+$F$7*4)),B$31/($F$7*4),0),IF(AND(B$30&gt;=($A112+$F$8*4),B$30&lt;($A112+$F$7*4)),B$31/(($F$7-$F$8)*4),0)),0))</f>
        <v>0</v>
      </c>
      <c r="C112" s="80">
        <f>IF($F$6="bullet",IF(C$30=($A112+$F$7*4-1),C$31,0),IF($F$6="amortizing",IF($F$8=0,IF(AND(C$30&gt;=$A112,C$30&lt;($A112+$F$7*4)),C$31/($F$7*4),0),IF(AND(C$30&gt;=($A112+$F$8*4),C$30&lt;($A112+$F$7*4)),C$31/(($F$7-$F$8)*4),0)),0))</f>
        <v>0</v>
      </c>
      <c r="D112" s="80">
        <f>IF($F$6="bullet",IF(D$30=($A112+$F$7*4-1),D$31,0),IF($F$6="amortizing",IF($F$8=0,IF(AND(D$30&gt;=$A112,D$30&lt;($A112+$F$7*4)),D$31/($F$7*4),0),IF(AND(D$30&gt;=($A112+$F$8*4),D$30&lt;($A112+$F$7*4)),D$31/(($F$7-$F$8)*4),0)),0))</f>
        <v>0</v>
      </c>
      <c r="E112" s="80">
        <f>IF($F$6="bullet",IF(E$30=($A112+$F$7*4-1),E$31,0),IF($F$6="amortizing",IF($F$8=0,IF(AND(E$30&gt;=$A112,E$30&lt;($A112+$F$7*4)),E$31/($F$7*4),0),IF(AND(E$30&gt;=($A112+$F$8*4),E$30&lt;($A112+$F$7*4)),E$31/(($F$7-$F$8)*4),0)),0))</f>
        <v>0</v>
      </c>
      <c r="F112" s="80">
        <f>IF($F$6="bullet",IF(F$30=($A112+$F$7*4-1),F$31,0),IF($F$6="amortizing",IF($F$8=0,IF(AND(F$30&gt;=$A112,F$30&lt;($A112+$F$7*4)),F$31/($F$7*4),0),IF(AND(F$30&gt;=($A112+$F$8*4),F$30&lt;($A112+$F$7*4)),F$31/(($F$7-$F$8)*4),0)),0))</f>
        <v>0</v>
      </c>
      <c r="G112" s="80">
        <f>IF($F$6="bullet",IF(G$30=($A112+$F$7*4-1),G$31,0),IF($F$6="amortizing",IF($F$8=0,IF(AND(G$30&gt;=$A112,G$30&lt;($A112+$F$7*4)),G$31/($F$7*4),0),IF(AND(G$30&gt;=($A112+$F$8*4),G$30&lt;($A112+$F$7*4)),G$31/(($F$7-$F$8)*4),0)),0))</f>
        <v>0</v>
      </c>
      <c r="H112" s="80">
        <f>IF($F$6="bullet",IF(H$30=($A112+$F$7*4-1),H$31,0),IF($F$6="amortizing",IF($F$8=0,IF(AND(H$30&gt;=$A112,H$30&lt;($A112+$F$7*4)),H$31/($F$7*4),0),IF(AND(H$30&gt;=($A112+$F$8*4),H$30&lt;($A112+$F$7*4)),H$31/(($F$7-$F$8)*4),0)),0))</f>
        <v>0</v>
      </c>
      <c r="I112" s="80">
        <f>IF($F$6="bullet",IF(I$30=($A112+$F$7*4-1),I$31,0),IF($F$6="amortizing",IF($F$8=0,IF(AND(I$30&gt;=$A112,I$30&lt;($A112+$F$7*4)),I$31/($F$7*4),0),IF(AND(I$30&gt;=($A112+$F$8*4),I$30&lt;($A112+$F$7*4)),I$31/(($F$7-$F$8)*4),0)),0))</f>
        <v>0</v>
      </c>
      <c r="J112" s="80">
        <f>IF($F$6="bullet",IF(J$30=($A112+$F$7*4-1),J$31,0),IF($F$6="amortizing",IF($F$8=0,IF(AND(J$30&gt;=$A112,J$30&lt;($A112+$F$7*4)),J$31/($F$7*4),0),IF(AND(J$30&gt;=($A112+$F$8*4),J$30&lt;($A112+$F$7*4)),J$31/(($F$7-$F$8)*4),0)),0))</f>
        <v>0</v>
      </c>
      <c r="K112" s="80">
        <f>IF($F$6="bullet",IF(K$30=($A112+$F$7*4-1),K$31,0),IF($F$6="amortizing",IF($F$8=0,IF(AND(K$30&gt;=$A112,K$30&lt;($A112+$F$7*4)),K$31/($F$7*4),0),IF(AND(K$30&gt;=($A112+$F$8*4),K$30&lt;($A112+$F$7*4)),K$31/(($F$7-$F$8)*4),0)),0))</f>
        <v>0</v>
      </c>
      <c r="L112" s="80">
        <f>IF($F$6="bullet",IF(L$30=($A112+$F$7*4-1),L$31,0),IF($F$6="amortizing",IF($F$8=0,IF(AND(L$30&gt;=$A112,L$30&lt;($A112+$F$7*4)),L$31/($F$7*4),0),IF(AND(L$30&gt;=($A112+$F$8*4),L$30&lt;($A112+$F$7*4)),L$31/(($F$7-$F$8)*4),0)),0))</f>
        <v>0</v>
      </c>
      <c r="M112" s="80">
        <f>IF($F$6="bullet",IF(M$30=($A112+$F$7*4-1),M$31,0),IF($F$6="amortizing",IF($F$8=0,IF(AND(M$30&gt;=$A112,M$30&lt;($A112+$F$7*4)),M$31/($F$7*4),0),IF(AND(M$30&gt;=($A112+$F$8*4),M$30&lt;($A112+$F$7*4)),M$31/(($F$7-$F$8)*4),0)),0))</f>
        <v>0</v>
      </c>
      <c r="N112" s="80">
        <f>IF($F$6="bullet",IF(N$30=($A112+$F$7*4-1),N$31,0),IF($F$6="amortizing",IF($F$8=0,IF(AND(N$30&gt;=$A112,N$30&lt;($A112+$F$7*4)),N$31/($F$7*4),0),IF(AND(N$30&gt;=($A112+$F$8*4),N$30&lt;($A112+$F$7*4)),N$31/(($F$7-$F$8)*4),0)),0))</f>
        <v>0</v>
      </c>
      <c r="O112" s="80">
        <f>IF($F$6="bullet",IF(O$30=($A112+$F$7*4-1),O$31,0),IF($F$6="amortizing",IF($F$8=0,IF(AND(O$30&gt;=$A112,O$30&lt;($A112+$F$7*4)),O$31/($F$7*4),0),IF(AND(O$30&gt;=($A112+$F$8*4),O$30&lt;($A112+$F$7*4)),O$31/(($F$7-$F$8)*4),0)),0))</f>
        <v>0</v>
      </c>
      <c r="P112" s="80">
        <f>IF($F$6="bullet",IF(P$30=($A112+$F$7*4-1),P$31,0),IF($F$6="amortizing",IF($F$8=0,IF(AND(P$30&gt;=$A112,P$30&lt;($A112+$F$7*4)),P$31/($F$7*4),0),IF(AND(P$30&gt;=($A112+$F$8*4),P$30&lt;($A112+$F$7*4)),P$31/(($F$7-$F$8)*4),0)),0))</f>
        <v>0</v>
      </c>
      <c r="Q112" s="80">
        <f>IF($F$6="bullet",IF(Q$30=($A112+$F$7*4-1),Q$31,0),IF($F$6="amortizing",IF($F$8=0,IF(AND(Q$30&gt;=$A112,Q$30&lt;($A112+$F$7*4)),Q$31/($F$7*4),0),IF(AND(Q$30&gt;=($A112+$F$8*4),Q$30&lt;($A112+$F$7*4)),Q$31/(($F$7-$F$8)*4),0)),0))</f>
        <v>0</v>
      </c>
      <c r="R112" s="80">
        <f>IF($F$6="bullet",IF(R$30=($A112+$F$7*4-1),R$31,0),IF($F$6="amortizing",IF($F$8=0,IF(AND(R$30&gt;=$A112,R$30&lt;($A112+$F$7*4)),R$31/($F$7*4),0),IF(AND(R$30&gt;=($A112+$F$8*4),R$30&lt;($A112+$F$7*4)),R$31/(($F$7-$F$8)*4),0)),0))</f>
        <v>0</v>
      </c>
      <c r="S112" s="80">
        <f>IF($F$6="bullet",IF(S$30=($A112+$F$7*4-1),S$31,0),IF($F$6="amortizing",IF($F$8=0,IF(AND(S$30&gt;=$A112,S$30&lt;($A112+$F$7*4)),S$31/($F$7*4),0),IF(AND(S$30&gt;=($A112+$F$8*4),S$30&lt;($A112+$F$7*4)),S$31/(($F$7-$F$8)*4),0)),0))</f>
        <v>0</v>
      </c>
      <c r="T112" s="80">
        <f>IF($F$6="bullet",IF(T$30=($A112+$F$7*4-1),T$31,0),IF($F$6="amortizing",IF($F$8=0,IF(AND(T$30&gt;=$A112,T$30&lt;($A112+$F$7*4)),T$31/($F$7*4),0),IF(AND(T$30&gt;=($A112+$F$8*4),T$30&lt;($A112+$F$7*4)),T$31/(($F$7-$F$8)*4),0)),0))</f>
        <v>0</v>
      </c>
      <c r="U112" s="80">
        <f>IF($F$6="bullet",IF(U$30=($A112+$F$7*4-1),U$31,0),IF($F$6="amortizing",IF($F$8=0,IF(AND(U$30&gt;=$A112,U$30&lt;($A112+$F$7*4)),U$31/($F$7*4),0),IF(AND(U$30&gt;=($A112+$F$8*4),U$30&lt;($A112+$F$7*4)),U$31/(($F$7-$F$8)*4),0)),0))</f>
        <v>0</v>
      </c>
      <c r="V112" s="80">
        <f>IF($F$6="bullet",IF(V$30=($A112+$F$7*4-1),V$31,0),IF($F$6="amortizing",IF($F$8=0,IF(AND(V$30&gt;=$A112,V$30&lt;($A112+$F$7*4)),V$31/($F$7*4),0),IF(AND(V$30&gt;=($A112+$F$8*4),V$30&lt;($A112+$F$7*4)),V$31/(($F$7-$F$8)*4),0)),0))</f>
        <v>0</v>
      </c>
      <c r="W112" s="80">
        <f>IF($F$6="bullet",IF(W$30=($A112+$F$7*4-1),W$31,0),IF($F$6="amortizing",IF($F$8=0,IF(AND(W$30&gt;=$A112,W$30&lt;($A112+$F$7*4)),W$31/($F$7*4),0),IF(AND(W$30&gt;=($A112+$F$8*4),W$30&lt;($A112+$F$7*4)),W$31/(($F$7-$F$8)*4),0)),0))</f>
        <v>0</v>
      </c>
      <c r="X112" s="80">
        <f>IF($F$6="bullet",IF(X$30=($A112+$F$7*4-1),X$31,0),IF($F$6="amortizing",IF($F$8=0,IF(AND(X$30&gt;=$A112,X$30&lt;($A112+$F$7*4)),X$31/($F$7*4),0),IF(AND(X$30&gt;=($A112+$F$8*4),X$30&lt;($A112+$F$7*4)),X$31/(($F$7-$F$8)*4),0)),0))</f>
        <v>0</v>
      </c>
      <c r="Y112" s="80">
        <f>IF($F$6="bullet",IF(Y$30=($A112+$F$7*4-1),Y$31,0),IF($F$6="amortizing",IF($F$8=0,IF(AND(Y$30&gt;=$A112,Y$30&lt;($A112+$F$7*4)),Y$31/($F$7*4),0),IF(AND(Y$30&gt;=($A112+$F$8*4),Y$30&lt;($A112+$F$7*4)),Y$31/(($F$7-$F$8)*4),0)),0))</f>
        <v>0</v>
      </c>
      <c r="Z112" s="80">
        <f>IF($F$6="bullet",IF(Z$30=($A112+$F$7*4-1),Z$31,0),IF($F$6="amortizing",IF($F$8=0,IF(AND(Z$30&gt;=$A112,Z$30&lt;($A112+$F$7*4)),Z$31/($F$7*4),0),IF(AND(Z$30&gt;=($A112+$F$8*4),Z$30&lt;($A112+$F$7*4)),Z$31/(($F$7-$F$8)*4),0)),0))</f>
        <v>0</v>
      </c>
      <c r="AA112" s="80">
        <f>IF($F$6="bullet",IF(AA$30=($A112+$F$7*4-1),AA$31,0),IF($F$6="amortizing",IF($F$8=0,IF(AND(AA$30&gt;=$A112,AA$30&lt;($A112+$F$7*4)),AA$31/($F$7*4),0),IF(AND(AA$30&gt;=($A112+$F$8*4),AA$30&lt;($A112+$F$7*4)),AA$31/(($F$7-$F$8)*4),0)),0))</f>
        <v>0</v>
      </c>
      <c r="AB112" s="80">
        <f>IF($F$6="bullet",IF(AB$30=($A112+$F$7*4-1),AB$31,0),IF($F$6="amortizing",IF($F$8=0,IF(AND(AB$30&gt;=$A112,AB$30&lt;($A112+$F$7*4)),AB$31/($F$7*4),0),IF(AND(AB$30&gt;=($A112+$F$8*4),AB$30&lt;($A112+$F$7*4)),AB$31/(($F$7-$F$8)*4),0)),0))</f>
        <v>0</v>
      </c>
      <c r="AC112" s="80">
        <f>IF($F$6="bullet",IF(AC$30=($A112+$F$7*4-1),AC$31,0),IF($F$6="amortizing",IF($F$8=0,IF(AND(AC$30&gt;=$A112,AC$30&lt;($A112+$F$7*4)),AC$31/($F$7*4),0),IF(AND(AC$30&gt;=($A112+$F$8*4),AC$30&lt;($A112+$F$7*4)),AC$31/(($F$7-$F$8)*4),0)),0))</f>
        <v>0</v>
      </c>
      <c r="AD112" s="80">
        <f>IF($F$6="bullet",IF(AD$30=($A112+$F$7*4-1),AD$31,0),IF($F$6="amortizing",IF($F$8=0,IF(AND(AD$30&gt;=$A112,AD$30&lt;($A112+$F$7*4)),AD$31/($F$7*4),0),IF(AND(AD$30&gt;=($A112+$F$8*4),AD$30&lt;($A112+$F$7*4)),AD$31/(($F$7-$F$8)*4),0)),0))</f>
        <v>0</v>
      </c>
      <c r="AE112" s="80">
        <f>IF($F$6="bullet",IF(AE$30=($A112+$F$7*4-1),AE$31,0),IF($F$6="amortizing",IF($F$8=0,IF(AND(AE$30&gt;=$A112,AE$30&lt;($A112+$F$7*4)),AE$31/($F$7*4),0),IF(AND(AE$30&gt;=($A112+$F$8*4),AE$30&lt;($A112+$F$7*4)),AE$31/(($F$7-$F$8)*4),0)),0))</f>
        <v>0</v>
      </c>
      <c r="AF112" s="80">
        <f>IF($F$6="bullet",IF(AF$30=($A112+$F$7*4-1),AF$31,0),IF($F$6="amortizing",IF($F$8=0,IF(AND(AF$30&gt;=$A112,AF$30&lt;($A112+$F$7*4)),AF$31/($F$7*4),0),IF(AND(AF$30&gt;=($A112+$F$8*4),AF$30&lt;($A112+$F$7*4)),AF$31/(($F$7-$F$8)*4),0)),0))</f>
        <v>0</v>
      </c>
      <c r="AG112" s="80">
        <f>IF($F$6="bullet",IF(AG$30=($A112+$F$7*4-1),AG$31,0),IF($F$6="amortizing",IF($F$8=0,IF(AND(AG$30&gt;=$A112,AG$30&lt;($A112+$F$7*4)),AG$31/($F$7*4),0),IF(AND(AG$30&gt;=($A112+$F$8*4),AG$30&lt;($A112+$F$7*4)),AG$31/(($F$7-$F$8)*4),0)),0))</f>
        <v>0</v>
      </c>
      <c r="AH112" s="80">
        <f>IF($F$6="bullet",IF(AH$30=($A112+$F$7*4-1),AH$31,0),IF($F$6="amortizing",IF($F$8=0,IF(AND(AH$30&gt;=$A112,AH$30&lt;($A112+$F$7*4)),AH$31/($F$7*4),0),IF(AND(AH$30&gt;=($A112+$F$8*4),AH$30&lt;($A112+$F$7*4)),AH$31/(($F$7-$F$8)*4),0)),0))</f>
        <v>0</v>
      </c>
      <c r="AI112" s="80">
        <f>IF($F$6="bullet",IF(AI$30=($A112+$F$7*4-1),AI$31,0),IF($F$6="amortizing",IF($F$8=0,IF(AND(AI$30&gt;=$A112,AI$30&lt;($A112+$F$7*4)),AI$31/($F$7*4),0),IF(AND(AI$30&gt;=($A112+$F$8*4),AI$30&lt;($A112+$F$7*4)),AI$31/(($F$7-$F$8)*4),0)),0))</f>
        <v>0</v>
      </c>
      <c r="AJ112" s="80">
        <f>IF($F$6="bullet",IF(AJ$30=($A112+$F$7*4-1),AJ$31,0),IF($F$6="amortizing",IF($F$8=0,IF(AND(AJ$30&gt;=$A112,AJ$30&lt;($A112+$F$7*4)),AJ$31/($F$7*4),0),IF(AND(AJ$30&gt;=($A112+$F$8*4),AJ$30&lt;($A112+$F$7*4)),AJ$31/(($F$7-$F$8)*4),0)),0))</f>
        <v>0</v>
      </c>
      <c r="AK112" s="80">
        <f>IF($F$6="bullet",IF(AK$30=($A112+$F$7*4-1),AK$31,0),IF($F$6="amortizing",IF($F$8=0,IF(AND(AK$30&gt;=$A112,AK$30&lt;($A112+$F$7*4)),AK$31/($F$7*4),0),IF(AND(AK$30&gt;=($A112+$F$8*4),AK$30&lt;($A112+$F$7*4)),AK$31/(($F$7-$F$8)*4),0)),0))</f>
        <v>0</v>
      </c>
      <c r="AL112" s="80">
        <f>IF($F$6="bullet",IF(AL$30=($A112+$F$7*4-1),AL$31,0),IF($F$6="amortizing",IF($F$8=0,IF(AND(AL$30&gt;=$A112,AL$30&lt;($A112+$F$7*4)),AL$31/($F$7*4),0),IF(AND(AL$30&gt;=($A112+$F$8*4),AL$30&lt;($A112+$F$7*4)),AL$31/(($F$7-$F$8)*4),0)),0))</f>
        <v>0</v>
      </c>
      <c r="AM112" s="80">
        <f>IF($F$6="bullet",IF(AM$30=($A112+$F$7*4-1),AM$31,0),IF($F$6="amortizing",IF($F$8=0,IF(AND(AM$30&gt;=$A112,AM$30&lt;($A112+$F$7*4)),AM$31/($F$7*4),0),IF(AND(AM$30&gt;=($A112+$F$8*4),AM$30&lt;($A112+$F$7*4)),AM$31/(($F$7-$F$8)*4),0)),0))</f>
        <v>0</v>
      </c>
      <c r="AN112" s="80">
        <f>IF($F$6="bullet",IF(AN$30=($A112+$F$7*4-1),AN$31,0),IF($F$6="amortizing",IF($F$8=0,IF(AND(AN$30&gt;=$A112,AN$30&lt;($A112+$F$7*4)),AN$31/($F$7*4),0),IF(AND(AN$30&gt;=($A112+$F$8*4),AN$30&lt;($A112+$F$7*4)),AN$31/(($F$7-$F$8)*4),0)),0))</f>
        <v>0</v>
      </c>
      <c r="AO112" s="80">
        <f>IF($F$6="bullet",IF(AO$30=($A112+$F$7*4-1),AO$31,0),IF($F$6="amortizing",IF($F$8=0,IF(AND(AO$30&gt;=$A112,AO$30&lt;($A112+$F$7*4)),AO$31/($F$7*4),0),IF(AND(AO$30&gt;=($A112+$F$8*4),AO$30&lt;($A112+$F$7*4)),AO$31/(($F$7-$F$8)*4),0)),0))</f>
        <v>0</v>
      </c>
      <c r="AR112" s="78">
        <v>38</v>
      </c>
      <c r="AS112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12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12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12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12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12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12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12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12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12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12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12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12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12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12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12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12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12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12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12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12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12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12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12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12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12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12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12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12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12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12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12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12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12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12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12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12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12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12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12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13" spans="1:84" x14ac:dyDescent="0.2">
      <c r="A113" s="78">
        <v>39</v>
      </c>
      <c r="B113" s="80">
        <f>IF($F$6="bullet",IF(B$30=($A113+$F$7*4-1),B$31,0),IF($F$6="amortizing",IF($F$8=0,IF(AND(B$30&gt;=$A113,B$30&lt;($A113+$F$7*4)),B$31/($F$7*4),0),IF(AND(B$30&gt;=($A113+$F$8*4),B$30&lt;($A113+$F$7*4)),B$31/(($F$7-$F$8)*4),0)),0))</f>
        <v>0</v>
      </c>
      <c r="C113" s="80">
        <f>IF($F$6="bullet",IF(C$30=($A113+$F$7*4-1),C$31,0),IF($F$6="amortizing",IF($F$8=0,IF(AND(C$30&gt;=$A113,C$30&lt;($A113+$F$7*4)),C$31/($F$7*4),0),IF(AND(C$30&gt;=($A113+$F$8*4),C$30&lt;($A113+$F$7*4)),C$31/(($F$7-$F$8)*4),0)),0))</f>
        <v>0</v>
      </c>
      <c r="D113" s="80">
        <f>IF($F$6="bullet",IF(D$30=($A113+$F$7*4-1),D$31,0),IF($F$6="amortizing",IF($F$8=0,IF(AND(D$30&gt;=$A113,D$30&lt;($A113+$F$7*4)),D$31/($F$7*4),0),IF(AND(D$30&gt;=($A113+$F$8*4),D$30&lt;($A113+$F$7*4)),D$31/(($F$7-$F$8)*4),0)),0))</f>
        <v>0</v>
      </c>
      <c r="E113" s="80">
        <f>IF($F$6="bullet",IF(E$30=($A113+$F$7*4-1),E$31,0),IF($F$6="amortizing",IF($F$8=0,IF(AND(E$30&gt;=$A113,E$30&lt;($A113+$F$7*4)),E$31/($F$7*4),0),IF(AND(E$30&gt;=($A113+$F$8*4),E$30&lt;($A113+$F$7*4)),E$31/(($F$7-$F$8)*4),0)),0))</f>
        <v>0</v>
      </c>
      <c r="F113" s="80">
        <f>IF($F$6="bullet",IF(F$30=($A113+$F$7*4-1),F$31,0),IF($F$6="amortizing",IF($F$8=0,IF(AND(F$30&gt;=$A113,F$30&lt;($A113+$F$7*4)),F$31/($F$7*4),0),IF(AND(F$30&gt;=($A113+$F$8*4),F$30&lt;($A113+$F$7*4)),F$31/(($F$7-$F$8)*4),0)),0))</f>
        <v>0</v>
      </c>
      <c r="G113" s="80">
        <f>IF($F$6="bullet",IF(G$30=($A113+$F$7*4-1),G$31,0),IF($F$6="amortizing",IF($F$8=0,IF(AND(G$30&gt;=$A113,G$30&lt;($A113+$F$7*4)),G$31/($F$7*4),0),IF(AND(G$30&gt;=($A113+$F$8*4),G$30&lt;($A113+$F$7*4)),G$31/(($F$7-$F$8)*4),0)),0))</f>
        <v>0</v>
      </c>
      <c r="H113" s="80">
        <f>IF($F$6="bullet",IF(H$30=($A113+$F$7*4-1),H$31,0),IF($F$6="amortizing",IF($F$8=0,IF(AND(H$30&gt;=$A113,H$30&lt;($A113+$F$7*4)),H$31/($F$7*4),0),IF(AND(H$30&gt;=($A113+$F$8*4),H$30&lt;($A113+$F$7*4)),H$31/(($F$7-$F$8)*4),0)),0))</f>
        <v>0</v>
      </c>
      <c r="I113" s="80">
        <f>IF($F$6="bullet",IF(I$30=($A113+$F$7*4-1),I$31,0),IF($F$6="amortizing",IF($F$8=0,IF(AND(I$30&gt;=$A113,I$30&lt;($A113+$F$7*4)),I$31/($F$7*4),0),IF(AND(I$30&gt;=($A113+$F$8*4),I$30&lt;($A113+$F$7*4)),I$31/(($F$7-$F$8)*4),0)),0))</f>
        <v>0</v>
      </c>
      <c r="J113" s="80">
        <f>IF($F$6="bullet",IF(J$30=($A113+$F$7*4-1),J$31,0),IF($F$6="amortizing",IF($F$8=0,IF(AND(J$30&gt;=$A113,J$30&lt;($A113+$F$7*4)),J$31/($F$7*4),0),IF(AND(J$30&gt;=($A113+$F$8*4),J$30&lt;($A113+$F$7*4)),J$31/(($F$7-$F$8)*4),0)),0))</f>
        <v>0</v>
      </c>
      <c r="K113" s="80">
        <f>IF($F$6="bullet",IF(K$30=($A113+$F$7*4-1),K$31,0),IF($F$6="amortizing",IF($F$8=0,IF(AND(K$30&gt;=$A113,K$30&lt;($A113+$F$7*4)),K$31/($F$7*4),0),IF(AND(K$30&gt;=($A113+$F$8*4),K$30&lt;($A113+$F$7*4)),K$31/(($F$7-$F$8)*4),0)),0))</f>
        <v>0</v>
      </c>
      <c r="L113" s="80">
        <f>IF($F$6="bullet",IF(L$30=($A113+$F$7*4-1),L$31,0),IF($F$6="amortizing",IF($F$8=0,IF(AND(L$30&gt;=$A113,L$30&lt;($A113+$F$7*4)),L$31/($F$7*4),0),IF(AND(L$30&gt;=($A113+$F$8*4),L$30&lt;($A113+$F$7*4)),L$31/(($F$7-$F$8)*4),0)),0))</f>
        <v>0</v>
      </c>
      <c r="M113" s="80">
        <f>IF($F$6="bullet",IF(M$30=($A113+$F$7*4-1),M$31,0),IF($F$6="amortizing",IF($F$8=0,IF(AND(M$30&gt;=$A113,M$30&lt;($A113+$F$7*4)),M$31/($F$7*4),0),IF(AND(M$30&gt;=($A113+$F$8*4),M$30&lt;($A113+$F$7*4)),M$31/(($F$7-$F$8)*4),0)),0))</f>
        <v>0</v>
      </c>
      <c r="N113" s="80">
        <f>IF($F$6="bullet",IF(N$30=($A113+$F$7*4-1),N$31,0),IF($F$6="amortizing",IF($F$8=0,IF(AND(N$30&gt;=$A113,N$30&lt;($A113+$F$7*4)),N$31/($F$7*4),0),IF(AND(N$30&gt;=($A113+$F$8*4),N$30&lt;($A113+$F$7*4)),N$31/(($F$7-$F$8)*4),0)),0))</f>
        <v>0</v>
      </c>
      <c r="O113" s="80">
        <f>IF($F$6="bullet",IF(O$30=($A113+$F$7*4-1),O$31,0),IF($F$6="amortizing",IF($F$8=0,IF(AND(O$30&gt;=$A113,O$30&lt;($A113+$F$7*4)),O$31/($F$7*4),0),IF(AND(O$30&gt;=($A113+$F$8*4),O$30&lt;($A113+$F$7*4)),O$31/(($F$7-$F$8)*4),0)),0))</f>
        <v>0</v>
      </c>
      <c r="P113" s="80">
        <f>IF($F$6="bullet",IF(P$30=($A113+$F$7*4-1),P$31,0),IF($F$6="amortizing",IF($F$8=0,IF(AND(P$30&gt;=$A113,P$30&lt;($A113+$F$7*4)),P$31/($F$7*4),0),IF(AND(P$30&gt;=($A113+$F$8*4),P$30&lt;($A113+$F$7*4)),P$31/(($F$7-$F$8)*4),0)),0))</f>
        <v>0</v>
      </c>
      <c r="Q113" s="80">
        <f>IF($F$6="bullet",IF(Q$30=($A113+$F$7*4-1),Q$31,0),IF($F$6="amortizing",IF($F$8=0,IF(AND(Q$30&gt;=$A113,Q$30&lt;($A113+$F$7*4)),Q$31/($F$7*4),0),IF(AND(Q$30&gt;=($A113+$F$8*4),Q$30&lt;($A113+$F$7*4)),Q$31/(($F$7-$F$8)*4),0)),0))</f>
        <v>0</v>
      </c>
      <c r="R113" s="80">
        <f>IF($F$6="bullet",IF(R$30=($A113+$F$7*4-1),R$31,0),IF($F$6="amortizing",IF($F$8=0,IF(AND(R$30&gt;=$A113,R$30&lt;($A113+$F$7*4)),R$31/($F$7*4),0),IF(AND(R$30&gt;=($A113+$F$8*4),R$30&lt;($A113+$F$7*4)),R$31/(($F$7-$F$8)*4),0)),0))</f>
        <v>0</v>
      </c>
      <c r="S113" s="80">
        <f>IF($F$6="bullet",IF(S$30=($A113+$F$7*4-1),S$31,0),IF($F$6="amortizing",IF($F$8=0,IF(AND(S$30&gt;=$A113,S$30&lt;($A113+$F$7*4)),S$31/($F$7*4),0),IF(AND(S$30&gt;=($A113+$F$8*4),S$30&lt;($A113+$F$7*4)),S$31/(($F$7-$F$8)*4),0)),0))</f>
        <v>0</v>
      </c>
      <c r="T113" s="80">
        <f>IF($F$6="bullet",IF(T$30=($A113+$F$7*4-1),T$31,0),IF($F$6="amortizing",IF($F$8=0,IF(AND(T$30&gt;=$A113,T$30&lt;($A113+$F$7*4)),T$31/($F$7*4),0),IF(AND(T$30&gt;=($A113+$F$8*4),T$30&lt;($A113+$F$7*4)),T$31/(($F$7-$F$8)*4),0)),0))</f>
        <v>0</v>
      </c>
      <c r="U113" s="80">
        <f>IF($F$6="bullet",IF(U$30=($A113+$F$7*4-1),U$31,0),IF($F$6="amortizing",IF($F$8=0,IF(AND(U$30&gt;=$A113,U$30&lt;($A113+$F$7*4)),U$31/($F$7*4),0),IF(AND(U$30&gt;=($A113+$F$8*4),U$30&lt;($A113+$F$7*4)),U$31/(($F$7-$F$8)*4),0)),0))</f>
        <v>0</v>
      </c>
      <c r="V113" s="80">
        <f>IF($F$6="bullet",IF(V$30=($A113+$F$7*4-1),V$31,0),IF($F$6="amortizing",IF($F$8=0,IF(AND(V$30&gt;=$A113,V$30&lt;($A113+$F$7*4)),V$31/($F$7*4),0),IF(AND(V$30&gt;=($A113+$F$8*4),V$30&lt;($A113+$F$7*4)),V$31/(($F$7-$F$8)*4),0)),0))</f>
        <v>0</v>
      </c>
      <c r="W113" s="80">
        <f>IF($F$6="bullet",IF(W$30=($A113+$F$7*4-1),W$31,0),IF($F$6="amortizing",IF($F$8=0,IF(AND(W$30&gt;=$A113,W$30&lt;($A113+$F$7*4)),W$31/($F$7*4),0),IF(AND(W$30&gt;=($A113+$F$8*4),W$30&lt;($A113+$F$7*4)),W$31/(($F$7-$F$8)*4),0)),0))</f>
        <v>0</v>
      </c>
      <c r="X113" s="80">
        <f>IF($F$6="bullet",IF(X$30=($A113+$F$7*4-1),X$31,0),IF($F$6="amortizing",IF($F$8=0,IF(AND(X$30&gt;=$A113,X$30&lt;($A113+$F$7*4)),X$31/($F$7*4),0),IF(AND(X$30&gt;=($A113+$F$8*4),X$30&lt;($A113+$F$7*4)),X$31/(($F$7-$F$8)*4),0)),0))</f>
        <v>0</v>
      </c>
      <c r="Y113" s="80">
        <f>IF($F$6="bullet",IF(Y$30=($A113+$F$7*4-1),Y$31,0),IF($F$6="amortizing",IF($F$8=0,IF(AND(Y$30&gt;=$A113,Y$30&lt;($A113+$F$7*4)),Y$31/($F$7*4),0),IF(AND(Y$30&gt;=($A113+$F$8*4),Y$30&lt;($A113+$F$7*4)),Y$31/(($F$7-$F$8)*4),0)),0))</f>
        <v>0</v>
      </c>
      <c r="Z113" s="80">
        <f>IF($F$6="bullet",IF(Z$30=($A113+$F$7*4-1),Z$31,0),IF($F$6="amortizing",IF($F$8=0,IF(AND(Z$30&gt;=$A113,Z$30&lt;($A113+$F$7*4)),Z$31/($F$7*4),0),IF(AND(Z$30&gt;=($A113+$F$8*4),Z$30&lt;($A113+$F$7*4)),Z$31/(($F$7-$F$8)*4),0)),0))</f>
        <v>0</v>
      </c>
      <c r="AA113" s="80">
        <f>IF($F$6="bullet",IF(AA$30=($A113+$F$7*4-1),AA$31,0),IF($F$6="amortizing",IF($F$8=0,IF(AND(AA$30&gt;=$A113,AA$30&lt;($A113+$F$7*4)),AA$31/($F$7*4),0),IF(AND(AA$30&gt;=($A113+$F$8*4),AA$30&lt;($A113+$F$7*4)),AA$31/(($F$7-$F$8)*4),0)),0))</f>
        <v>0</v>
      </c>
      <c r="AB113" s="80">
        <f>IF($F$6="bullet",IF(AB$30=($A113+$F$7*4-1),AB$31,0),IF($F$6="amortizing",IF($F$8=0,IF(AND(AB$30&gt;=$A113,AB$30&lt;($A113+$F$7*4)),AB$31/($F$7*4),0),IF(AND(AB$30&gt;=($A113+$F$8*4),AB$30&lt;($A113+$F$7*4)),AB$31/(($F$7-$F$8)*4),0)),0))</f>
        <v>0</v>
      </c>
      <c r="AC113" s="80">
        <f>IF($F$6="bullet",IF(AC$30=($A113+$F$7*4-1),AC$31,0),IF($F$6="amortizing",IF($F$8=0,IF(AND(AC$30&gt;=$A113,AC$30&lt;($A113+$F$7*4)),AC$31/($F$7*4),0),IF(AND(AC$30&gt;=($A113+$F$8*4),AC$30&lt;($A113+$F$7*4)),AC$31/(($F$7-$F$8)*4),0)),0))</f>
        <v>0</v>
      </c>
      <c r="AD113" s="80">
        <f>IF($F$6="bullet",IF(AD$30=($A113+$F$7*4-1),AD$31,0),IF($F$6="amortizing",IF($F$8=0,IF(AND(AD$30&gt;=$A113,AD$30&lt;($A113+$F$7*4)),AD$31/($F$7*4),0),IF(AND(AD$30&gt;=($A113+$F$8*4),AD$30&lt;($A113+$F$7*4)),AD$31/(($F$7-$F$8)*4),0)),0))</f>
        <v>0</v>
      </c>
      <c r="AE113" s="80">
        <f>IF($F$6="bullet",IF(AE$30=($A113+$F$7*4-1),AE$31,0),IF($F$6="amortizing",IF($F$8=0,IF(AND(AE$30&gt;=$A113,AE$30&lt;($A113+$F$7*4)),AE$31/($F$7*4),0),IF(AND(AE$30&gt;=($A113+$F$8*4),AE$30&lt;($A113+$F$7*4)),AE$31/(($F$7-$F$8)*4),0)),0))</f>
        <v>0</v>
      </c>
      <c r="AF113" s="80">
        <f>IF($F$6="bullet",IF(AF$30=($A113+$F$7*4-1),AF$31,0),IF($F$6="amortizing",IF($F$8=0,IF(AND(AF$30&gt;=$A113,AF$30&lt;($A113+$F$7*4)),AF$31/($F$7*4),0),IF(AND(AF$30&gt;=($A113+$F$8*4),AF$30&lt;($A113+$F$7*4)),AF$31/(($F$7-$F$8)*4),0)),0))</f>
        <v>0</v>
      </c>
      <c r="AG113" s="80">
        <f>IF($F$6="bullet",IF(AG$30=($A113+$F$7*4-1),AG$31,0),IF($F$6="amortizing",IF($F$8=0,IF(AND(AG$30&gt;=$A113,AG$30&lt;($A113+$F$7*4)),AG$31/($F$7*4),0),IF(AND(AG$30&gt;=($A113+$F$8*4),AG$30&lt;($A113+$F$7*4)),AG$31/(($F$7-$F$8)*4),0)),0))</f>
        <v>0</v>
      </c>
      <c r="AH113" s="80">
        <f>IF($F$6="bullet",IF(AH$30=($A113+$F$7*4-1),AH$31,0),IF($F$6="amortizing",IF($F$8=0,IF(AND(AH$30&gt;=$A113,AH$30&lt;($A113+$F$7*4)),AH$31/($F$7*4),0),IF(AND(AH$30&gt;=($A113+$F$8*4),AH$30&lt;($A113+$F$7*4)),AH$31/(($F$7-$F$8)*4),0)),0))</f>
        <v>0</v>
      </c>
      <c r="AI113" s="80">
        <f>IF($F$6="bullet",IF(AI$30=($A113+$F$7*4-1),AI$31,0),IF($F$6="amortizing",IF($F$8=0,IF(AND(AI$30&gt;=$A113,AI$30&lt;($A113+$F$7*4)),AI$31/($F$7*4),0),IF(AND(AI$30&gt;=($A113+$F$8*4),AI$30&lt;($A113+$F$7*4)),AI$31/(($F$7-$F$8)*4),0)),0))</f>
        <v>0</v>
      </c>
      <c r="AJ113" s="80">
        <f>IF($F$6="bullet",IF(AJ$30=($A113+$F$7*4-1),AJ$31,0),IF($F$6="amortizing",IF($F$8=0,IF(AND(AJ$30&gt;=$A113,AJ$30&lt;($A113+$F$7*4)),AJ$31/($F$7*4),0),IF(AND(AJ$30&gt;=($A113+$F$8*4),AJ$30&lt;($A113+$F$7*4)),AJ$31/(($F$7-$F$8)*4),0)),0))</f>
        <v>0</v>
      </c>
      <c r="AK113" s="80">
        <f>IF($F$6="bullet",IF(AK$30=($A113+$F$7*4-1),AK$31,0),IF($F$6="amortizing",IF($F$8=0,IF(AND(AK$30&gt;=$A113,AK$30&lt;($A113+$F$7*4)),AK$31/($F$7*4),0),IF(AND(AK$30&gt;=($A113+$F$8*4),AK$30&lt;($A113+$F$7*4)),AK$31/(($F$7-$F$8)*4),0)),0))</f>
        <v>0</v>
      </c>
      <c r="AL113" s="80">
        <f>IF($F$6="bullet",IF(AL$30=($A113+$F$7*4-1),AL$31,0),IF($F$6="amortizing",IF($F$8=0,IF(AND(AL$30&gt;=$A113,AL$30&lt;($A113+$F$7*4)),AL$31/($F$7*4),0),IF(AND(AL$30&gt;=($A113+$F$8*4),AL$30&lt;($A113+$F$7*4)),AL$31/(($F$7-$F$8)*4),0)),0))</f>
        <v>0</v>
      </c>
      <c r="AM113" s="80">
        <f>IF($F$6="bullet",IF(AM$30=($A113+$F$7*4-1),AM$31,0),IF($F$6="amortizing",IF($F$8=0,IF(AND(AM$30&gt;=$A113,AM$30&lt;($A113+$F$7*4)),AM$31/($F$7*4),0),IF(AND(AM$30&gt;=($A113+$F$8*4),AM$30&lt;($A113+$F$7*4)),AM$31/(($F$7-$F$8)*4),0)),0))</f>
        <v>0</v>
      </c>
      <c r="AN113" s="80">
        <f>IF($F$6="bullet",IF(AN$30=($A113+$F$7*4-1),AN$31,0),IF($F$6="amortizing",IF($F$8=0,IF(AND(AN$30&gt;=$A113,AN$30&lt;($A113+$F$7*4)),AN$31/($F$7*4),0),IF(AND(AN$30&gt;=($A113+$F$8*4),AN$30&lt;($A113+$F$7*4)),AN$31/(($F$7-$F$8)*4),0)),0))</f>
        <v>0</v>
      </c>
      <c r="AO113" s="80">
        <f>IF($F$6="bullet",IF(AO$30=($A113+$F$7*4-1),AO$31,0),IF($F$6="amortizing",IF($F$8=0,IF(AND(AO$30&gt;=$A113,AO$30&lt;($A113+$F$7*4)),AO$31/($F$7*4),0),IF(AND(AO$30&gt;=($A113+$F$8*4),AO$30&lt;($A113+$F$7*4)),AO$31/(($F$7-$F$8)*4),0)),0))</f>
        <v>0</v>
      </c>
      <c r="AR113" s="78">
        <v>39</v>
      </c>
      <c r="AS113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13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13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13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13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13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13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13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13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13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13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13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13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13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13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13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13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13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13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13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13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13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13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13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13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13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13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13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13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13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13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13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13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13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13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13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13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13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13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13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14" spans="1:84" x14ac:dyDescent="0.2">
      <c r="A114" s="78">
        <v>40</v>
      </c>
      <c r="B114" s="80">
        <f>IF($F$6="bullet",IF(B$30=($A114+$F$7*4-1),B$31,0),IF($F$6="amortizing",IF($F$8=0,IF(AND(B$30&gt;=$A114,B$30&lt;($A114+$F$7*4)),B$31/($F$7*4),0),IF(AND(B$30&gt;=($A114+$F$8*4),B$30&lt;($A114+$F$7*4)),B$31/(($F$7-$F$8)*4),0)),0))</f>
        <v>0</v>
      </c>
      <c r="C114" s="80">
        <f>IF($F$6="bullet",IF(C$30=($A114+$F$7*4-1),C$31,0),IF($F$6="amortizing",IF($F$8=0,IF(AND(C$30&gt;=$A114,C$30&lt;($A114+$F$7*4)),C$31/($F$7*4),0),IF(AND(C$30&gt;=($A114+$F$8*4),C$30&lt;($A114+$F$7*4)),C$31/(($F$7-$F$8)*4),0)),0))</f>
        <v>0</v>
      </c>
      <c r="D114" s="80">
        <f>IF($F$6="bullet",IF(D$30=($A114+$F$7*4-1),D$31,0),IF($F$6="amortizing",IF($F$8=0,IF(AND(D$30&gt;=$A114,D$30&lt;($A114+$F$7*4)),D$31/($F$7*4),0),IF(AND(D$30&gt;=($A114+$F$8*4),D$30&lt;($A114+$F$7*4)),D$31/(($F$7-$F$8)*4),0)),0))</f>
        <v>0</v>
      </c>
      <c r="E114" s="80">
        <f>IF($F$6="bullet",IF(E$30=($A114+$F$7*4-1),E$31,0),IF($F$6="amortizing",IF($F$8=0,IF(AND(E$30&gt;=$A114,E$30&lt;($A114+$F$7*4)),E$31/($F$7*4),0),IF(AND(E$30&gt;=($A114+$F$8*4),E$30&lt;($A114+$F$7*4)),E$31/(($F$7-$F$8)*4),0)),0))</f>
        <v>0</v>
      </c>
      <c r="F114" s="80">
        <f>IF($F$6="bullet",IF(F$30=($A114+$F$7*4-1),F$31,0),IF($F$6="amortizing",IF($F$8=0,IF(AND(F$30&gt;=$A114,F$30&lt;($A114+$F$7*4)),F$31/($F$7*4),0),IF(AND(F$30&gt;=($A114+$F$8*4),F$30&lt;($A114+$F$7*4)),F$31/(($F$7-$F$8)*4),0)),0))</f>
        <v>0</v>
      </c>
      <c r="G114" s="80">
        <f>IF($F$6="bullet",IF(G$30=($A114+$F$7*4-1),G$31,0),IF($F$6="amortizing",IF($F$8=0,IF(AND(G$30&gt;=$A114,G$30&lt;($A114+$F$7*4)),G$31/($F$7*4),0),IF(AND(G$30&gt;=($A114+$F$8*4),G$30&lt;($A114+$F$7*4)),G$31/(($F$7-$F$8)*4),0)),0))</f>
        <v>0</v>
      </c>
      <c r="H114" s="80">
        <f>IF($F$6="bullet",IF(H$30=($A114+$F$7*4-1),H$31,0),IF($F$6="amortizing",IF($F$8=0,IF(AND(H$30&gt;=$A114,H$30&lt;($A114+$F$7*4)),H$31/($F$7*4),0),IF(AND(H$30&gt;=($A114+$F$8*4),H$30&lt;($A114+$F$7*4)),H$31/(($F$7-$F$8)*4),0)),0))</f>
        <v>0</v>
      </c>
      <c r="I114" s="80">
        <f>IF($F$6="bullet",IF(I$30=($A114+$F$7*4-1),I$31,0),IF($F$6="amortizing",IF($F$8=0,IF(AND(I$30&gt;=$A114,I$30&lt;($A114+$F$7*4)),I$31/($F$7*4),0),IF(AND(I$30&gt;=($A114+$F$8*4),I$30&lt;($A114+$F$7*4)),I$31/(($F$7-$F$8)*4),0)),0))</f>
        <v>0</v>
      </c>
      <c r="J114" s="80">
        <f>IF($F$6="bullet",IF(J$30=($A114+$F$7*4-1),J$31,0),IF($F$6="amortizing",IF($F$8=0,IF(AND(J$30&gt;=$A114,J$30&lt;($A114+$F$7*4)),J$31/($F$7*4),0),IF(AND(J$30&gt;=($A114+$F$8*4),J$30&lt;($A114+$F$7*4)),J$31/(($F$7-$F$8)*4),0)),0))</f>
        <v>0</v>
      </c>
      <c r="K114" s="80">
        <f>IF($F$6="bullet",IF(K$30=($A114+$F$7*4-1),K$31,0),IF($F$6="amortizing",IF($F$8=0,IF(AND(K$30&gt;=$A114,K$30&lt;($A114+$F$7*4)),K$31/($F$7*4),0),IF(AND(K$30&gt;=($A114+$F$8*4),K$30&lt;($A114+$F$7*4)),K$31/(($F$7-$F$8)*4),0)),0))</f>
        <v>0</v>
      </c>
      <c r="L114" s="80">
        <f>IF($F$6="bullet",IF(L$30=($A114+$F$7*4-1),L$31,0),IF($F$6="amortizing",IF($F$8=0,IF(AND(L$30&gt;=$A114,L$30&lt;($A114+$F$7*4)),L$31/($F$7*4),0),IF(AND(L$30&gt;=($A114+$F$8*4),L$30&lt;($A114+$F$7*4)),L$31/(($F$7-$F$8)*4),0)),0))</f>
        <v>0</v>
      </c>
      <c r="M114" s="80">
        <f>IF($F$6="bullet",IF(M$30=($A114+$F$7*4-1),M$31,0),IF($F$6="amortizing",IF($F$8=0,IF(AND(M$30&gt;=$A114,M$30&lt;($A114+$F$7*4)),M$31/($F$7*4),0),IF(AND(M$30&gt;=($A114+$F$8*4),M$30&lt;($A114+$F$7*4)),M$31/(($F$7-$F$8)*4),0)),0))</f>
        <v>0</v>
      </c>
      <c r="N114" s="80">
        <f>IF($F$6="bullet",IF(N$30=($A114+$F$7*4-1),N$31,0),IF($F$6="amortizing",IF($F$8=0,IF(AND(N$30&gt;=$A114,N$30&lt;($A114+$F$7*4)),N$31/($F$7*4),0),IF(AND(N$30&gt;=($A114+$F$8*4),N$30&lt;($A114+$F$7*4)),N$31/(($F$7-$F$8)*4),0)),0))</f>
        <v>0</v>
      </c>
      <c r="O114" s="80">
        <f>IF($F$6="bullet",IF(O$30=($A114+$F$7*4-1),O$31,0),IF($F$6="amortizing",IF($F$8=0,IF(AND(O$30&gt;=$A114,O$30&lt;($A114+$F$7*4)),O$31/($F$7*4),0),IF(AND(O$30&gt;=($A114+$F$8*4),O$30&lt;($A114+$F$7*4)),O$31/(($F$7-$F$8)*4),0)),0))</f>
        <v>0</v>
      </c>
      <c r="P114" s="80">
        <f>IF($F$6="bullet",IF(P$30=($A114+$F$7*4-1),P$31,0),IF($F$6="amortizing",IF($F$8=0,IF(AND(P$30&gt;=$A114,P$30&lt;($A114+$F$7*4)),P$31/($F$7*4),0),IF(AND(P$30&gt;=($A114+$F$8*4),P$30&lt;($A114+$F$7*4)),P$31/(($F$7-$F$8)*4),0)),0))</f>
        <v>0</v>
      </c>
      <c r="Q114" s="80">
        <f>IF($F$6="bullet",IF(Q$30=($A114+$F$7*4-1),Q$31,0),IF($F$6="amortizing",IF($F$8=0,IF(AND(Q$30&gt;=$A114,Q$30&lt;($A114+$F$7*4)),Q$31/($F$7*4),0),IF(AND(Q$30&gt;=($A114+$F$8*4),Q$30&lt;($A114+$F$7*4)),Q$31/(($F$7-$F$8)*4),0)),0))</f>
        <v>0</v>
      </c>
      <c r="R114" s="80">
        <f>IF($F$6="bullet",IF(R$30=($A114+$F$7*4-1),R$31,0),IF($F$6="amortizing",IF($F$8=0,IF(AND(R$30&gt;=$A114,R$30&lt;($A114+$F$7*4)),R$31/($F$7*4),0),IF(AND(R$30&gt;=($A114+$F$8*4),R$30&lt;($A114+$F$7*4)),R$31/(($F$7-$F$8)*4),0)),0))</f>
        <v>0</v>
      </c>
      <c r="S114" s="80">
        <f>IF($F$6="bullet",IF(S$30=($A114+$F$7*4-1),S$31,0),IF($F$6="amortizing",IF($F$8=0,IF(AND(S$30&gt;=$A114,S$30&lt;($A114+$F$7*4)),S$31/($F$7*4),0),IF(AND(S$30&gt;=($A114+$F$8*4),S$30&lt;($A114+$F$7*4)),S$31/(($F$7-$F$8)*4),0)),0))</f>
        <v>0</v>
      </c>
      <c r="T114" s="80">
        <f>IF($F$6="bullet",IF(T$30=($A114+$F$7*4-1),T$31,0),IF($F$6="amortizing",IF($F$8=0,IF(AND(T$30&gt;=$A114,T$30&lt;($A114+$F$7*4)),T$31/($F$7*4),0),IF(AND(T$30&gt;=($A114+$F$8*4),T$30&lt;($A114+$F$7*4)),T$31/(($F$7-$F$8)*4),0)),0))</f>
        <v>0</v>
      </c>
      <c r="U114" s="80">
        <f>IF($F$6="bullet",IF(U$30=($A114+$F$7*4-1),U$31,0),IF($F$6="amortizing",IF($F$8=0,IF(AND(U$30&gt;=$A114,U$30&lt;($A114+$F$7*4)),U$31/($F$7*4),0),IF(AND(U$30&gt;=($A114+$F$8*4),U$30&lt;($A114+$F$7*4)),U$31/(($F$7-$F$8)*4),0)),0))</f>
        <v>0</v>
      </c>
      <c r="V114" s="80">
        <f>IF($F$6="bullet",IF(V$30=($A114+$F$7*4-1),V$31,0),IF($F$6="amortizing",IF($F$8=0,IF(AND(V$30&gt;=$A114,V$30&lt;($A114+$F$7*4)),V$31/($F$7*4),0),IF(AND(V$30&gt;=($A114+$F$8*4),V$30&lt;($A114+$F$7*4)),V$31/(($F$7-$F$8)*4),0)),0))</f>
        <v>0</v>
      </c>
      <c r="W114" s="80">
        <f>IF($F$6="bullet",IF(W$30=($A114+$F$7*4-1),W$31,0),IF($F$6="amortizing",IF($F$8=0,IF(AND(W$30&gt;=$A114,W$30&lt;($A114+$F$7*4)),W$31/($F$7*4),0),IF(AND(W$30&gt;=($A114+$F$8*4),W$30&lt;($A114+$F$7*4)),W$31/(($F$7-$F$8)*4),0)),0))</f>
        <v>0</v>
      </c>
      <c r="X114" s="80">
        <f>IF($F$6="bullet",IF(X$30=($A114+$F$7*4-1),X$31,0),IF($F$6="amortizing",IF($F$8=0,IF(AND(X$30&gt;=$A114,X$30&lt;($A114+$F$7*4)),X$31/($F$7*4),0),IF(AND(X$30&gt;=($A114+$F$8*4),X$30&lt;($A114+$F$7*4)),X$31/(($F$7-$F$8)*4),0)),0))</f>
        <v>0</v>
      </c>
      <c r="Y114" s="80">
        <f>IF($F$6="bullet",IF(Y$30=($A114+$F$7*4-1),Y$31,0),IF($F$6="amortizing",IF($F$8=0,IF(AND(Y$30&gt;=$A114,Y$30&lt;($A114+$F$7*4)),Y$31/($F$7*4),0),IF(AND(Y$30&gt;=($A114+$F$8*4),Y$30&lt;($A114+$F$7*4)),Y$31/(($F$7-$F$8)*4),0)),0))</f>
        <v>0</v>
      </c>
      <c r="Z114" s="80">
        <f>IF($F$6="bullet",IF(Z$30=($A114+$F$7*4-1),Z$31,0),IF($F$6="amortizing",IF($F$8=0,IF(AND(Z$30&gt;=$A114,Z$30&lt;($A114+$F$7*4)),Z$31/($F$7*4),0),IF(AND(Z$30&gt;=($A114+$F$8*4),Z$30&lt;($A114+$F$7*4)),Z$31/(($F$7-$F$8)*4),0)),0))</f>
        <v>0</v>
      </c>
      <c r="AA114" s="80">
        <f>IF($F$6="bullet",IF(AA$30=($A114+$F$7*4-1),AA$31,0),IF($F$6="amortizing",IF($F$8=0,IF(AND(AA$30&gt;=$A114,AA$30&lt;($A114+$F$7*4)),AA$31/($F$7*4),0),IF(AND(AA$30&gt;=($A114+$F$8*4),AA$30&lt;($A114+$F$7*4)),AA$31/(($F$7-$F$8)*4),0)),0))</f>
        <v>0</v>
      </c>
      <c r="AB114" s="80">
        <f>IF($F$6="bullet",IF(AB$30=($A114+$F$7*4-1),AB$31,0),IF($F$6="amortizing",IF($F$8=0,IF(AND(AB$30&gt;=$A114,AB$30&lt;($A114+$F$7*4)),AB$31/($F$7*4),0),IF(AND(AB$30&gt;=($A114+$F$8*4),AB$30&lt;($A114+$F$7*4)),AB$31/(($F$7-$F$8)*4),0)),0))</f>
        <v>0</v>
      </c>
      <c r="AC114" s="80">
        <f>IF($F$6="bullet",IF(AC$30=($A114+$F$7*4-1),AC$31,0),IF($F$6="amortizing",IF($F$8=0,IF(AND(AC$30&gt;=$A114,AC$30&lt;($A114+$F$7*4)),AC$31/($F$7*4),0),IF(AND(AC$30&gt;=($A114+$F$8*4),AC$30&lt;($A114+$F$7*4)),AC$31/(($F$7-$F$8)*4),0)),0))</f>
        <v>0</v>
      </c>
      <c r="AD114" s="80">
        <f>IF($F$6="bullet",IF(AD$30=($A114+$F$7*4-1),AD$31,0),IF($F$6="amortizing",IF($F$8=0,IF(AND(AD$30&gt;=$A114,AD$30&lt;($A114+$F$7*4)),AD$31/($F$7*4),0),IF(AND(AD$30&gt;=($A114+$F$8*4),AD$30&lt;($A114+$F$7*4)),AD$31/(($F$7-$F$8)*4),0)),0))</f>
        <v>0</v>
      </c>
      <c r="AE114" s="80">
        <f>IF($F$6="bullet",IF(AE$30=($A114+$F$7*4-1),AE$31,0),IF($F$6="amortizing",IF($F$8=0,IF(AND(AE$30&gt;=$A114,AE$30&lt;($A114+$F$7*4)),AE$31/($F$7*4),0),IF(AND(AE$30&gt;=($A114+$F$8*4),AE$30&lt;($A114+$F$7*4)),AE$31/(($F$7-$F$8)*4),0)),0))</f>
        <v>0</v>
      </c>
      <c r="AF114" s="80">
        <f>IF($F$6="bullet",IF(AF$30=($A114+$F$7*4-1),AF$31,0),IF($F$6="amortizing",IF($F$8=0,IF(AND(AF$30&gt;=$A114,AF$30&lt;($A114+$F$7*4)),AF$31/($F$7*4),0),IF(AND(AF$30&gt;=($A114+$F$8*4),AF$30&lt;($A114+$F$7*4)),AF$31/(($F$7-$F$8)*4),0)),0))</f>
        <v>0</v>
      </c>
      <c r="AG114" s="80">
        <f>IF($F$6="bullet",IF(AG$30=($A114+$F$7*4-1),AG$31,0),IF($F$6="amortizing",IF($F$8=0,IF(AND(AG$30&gt;=$A114,AG$30&lt;($A114+$F$7*4)),AG$31/($F$7*4),0),IF(AND(AG$30&gt;=($A114+$F$8*4),AG$30&lt;($A114+$F$7*4)),AG$31/(($F$7-$F$8)*4),0)),0))</f>
        <v>0</v>
      </c>
      <c r="AH114" s="80">
        <f>IF($F$6="bullet",IF(AH$30=($A114+$F$7*4-1),AH$31,0),IF($F$6="amortizing",IF($F$8=0,IF(AND(AH$30&gt;=$A114,AH$30&lt;($A114+$F$7*4)),AH$31/($F$7*4),0),IF(AND(AH$30&gt;=($A114+$F$8*4),AH$30&lt;($A114+$F$7*4)),AH$31/(($F$7-$F$8)*4),0)),0))</f>
        <v>0</v>
      </c>
      <c r="AI114" s="80">
        <f>IF($F$6="bullet",IF(AI$30=($A114+$F$7*4-1),AI$31,0),IF($F$6="amortizing",IF($F$8=0,IF(AND(AI$30&gt;=$A114,AI$30&lt;($A114+$F$7*4)),AI$31/($F$7*4),0),IF(AND(AI$30&gt;=($A114+$F$8*4),AI$30&lt;($A114+$F$7*4)),AI$31/(($F$7-$F$8)*4),0)),0))</f>
        <v>0</v>
      </c>
      <c r="AJ114" s="80">
        <f>IF($F$6="bullet",IF(AJ$30=($A114+$F$7*4-1),AJ$31,0),IF($F$6="amortizing",IF($F$8=0,IF(AND(AJ$30&gt;=$A114,AJ$30&lt;($A114+$F$7*4)),AJ$31/($F$7*4),0),IF(AND(AJ$30&gt;=($A114+$F$8*4),AJ$30&lt;($A114+$F$7*4)),AJ$31/(($F$7-$F$8)*4),0)),0))</f>
        <v>0</v>
      </c>
      <c r="AK114" s="80">
        <f>IF($F$6="bullet",IF(AK$30=($A114+$F$7*4-1),AK$31,0),IF($F$6="amortizing",IF($F$8=0,IF(AND(AK$30&gt;=$A114,AK$30&lt;($A114+$F$7*4)),AK$31/($F$7*4),0),IF(AND(AK$30&gt;=($A114+$F$8*4),AK$30&lt;($A114+$F$7*4)),AK$31/(($F$7-$F$8)*4),0)),0))</f>
        <v>0</v>
      </c>
      <c r="AL114" s="80">
        <f>IF($F$6="bullet",IF(AL$30=($A114+$F$7*4-1),AL$31,0),IF($F$6="amortizing",IF($F$8=0,IF(AND(AL$30&gt;=$A114,AL$30&lt;($A114+$F$7*4)),AL$31/($F$7*4),0),IF(AND(AL$30&gt;=($A114+$F$8*4),AL$30&lt;($A114+$F$7*4)),AL$31/(($F$7-$F$8)*4),0)),0))</f>
        <v>0</v>
      </c>
      <c r="AM114" s="80">
        <f>IF($F$6="bullet",IF(AM$30=($A114+$F$7*4-1),AM$31,0),IF($F$6="amortizing",IF($F$8=0,IF(AND(AM$30&gt;=$A114,AM$30&lt;($A114+$F$7*4)),AM$31/($F$7*4),0),IF(AND(AM$30&gt;=($A114+$F$8*4),AM$30&lt;($A114+$F$7*4)),AM$31/(($F$7-$F$8)*4),0)),0))</f>
        <v>0</v>
      </c>
      <c r="AN114" s="80">
        <f>IF($F$6="bullet",IF(AN$30=($A114+$F$7*4-1),AN$31,0),IF($F$6="amortizing",IF($F$8=0,IF(AND(AN$30&gt;=$A114,AN$30&lt;($A114+$F$7*4)),AN$31/($F$7*4),0),IF(AND(AN$30&gt;=($A114+$F$8*4),AN$30&lt;($A114+$F$7*4)),AN$31/(($F$7-$F$8)*4),0)),0))</f>
        <v>0</v>
      </c>
      <c r="AO114" s="80">
        <f>IF($F$6="bullet",IF(AO$30=($A114+$F$7*4-1),AO$31,0),IF($F$6="amortizing",IF($F$8=0,IF(AND(AO$30&gt;=$A114,AO$30&lt;($A114+$F$7*4)),AO$31/($F$7*4),0),IF(AND(AO$30&gt;=($A114+$F$8*4),AO$30&lt;($A114+$F$7*4)),AO$31/(($F$7-$F$8)*4),0)),0))</f>
        <v>0</v>
      </c>
      <c r="AR114" s="78">
        <v>40</v>
      </c>
      <c r="AS114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114" s="80">
        <f>IF($F$6="bullet",IF(AT$30=$F$7*4,SUM($B$31:$AO$31),0),IF($F$6="amortizing",IF($F$8=0,IF(AT$30&lt;=($F$7*4),SUM($B$31:$AO$31)/($F$7*4),0),IF(AND(AT$30&gt;($F$8*4),AT$30&lt;=($F$7*4)),SUM($B$31:$AO$31)/(($F$7-$F$8)*4),0)),0))</f>
        <v>0</v>
      </c>
      <c r="AU114" s="80">
        <f>IF($F$6="bullet",IF(AU$30=$F$7*4,SUM($B$31:$AO$31),0),IF($F$6="amortizing",IF($F$8=0,IF(AU$30&lt;=($F$7*4),SUM($B$31:$AO$31)/($F$7*4),0),IF(AND(AU$30&gt;($F$8*4),AU$30&lt;=($F$7*4)),SUM($B$31:$AO$31)/(($F$7-$F$8)*4),0)),0))</f>
        <v>0</v>
      </c>
      <c r="AV114" s="80">
        <f>IF($F$6="bullet",IF(AV$30=$F$7*4,SUM($B$31:$AO$31),0),IF($F$6="amortizing",IF($F$8=0,IF(AV$30&lt;=($F$7*4),SUM($B$31:$AO$31)/($F$7*4),0),IF(AND(AV$30&gt;($F$8*4),AV$30&lt;=($F$7*4)),SUM($B$31:$AO$31)/(($F$7-$F$8)*4),0)),0))</f>
        <v>0</v>
      </c>
      <c r="AW114" s="80">
        <f>IF($F$6="bullet",IF(AW$30=$F$7*4,SUM($B$31:$AO$31),0),IF($F$6="amortizing",IF($F$8=0,IF(AW$30&lt;=($F$7*4),SUM($B$31:$AO$31)/($F$7*4),0),IF(AND(AW$30&gt;($F$8*4),AW$30&lt;=($F$7*4)),SUM($B$31:$AO$31)/(($F$7-$F$8)*4),0)),0))</f>
        <v>0</v>
      </c>
      <c r="AX114" s="80">
        <f>IF($F$6="bullet",IF(AX$30=$F$7*4,SUM($B$31:$AO$31),0),IF($F$6="amortizing",IF($F$8=0,IF(AX$30&lt;=($F$7*4),SUM($B$31:$AO$31)/($F$7*4),0),IF(AND(AX$30&gt;($F$8*4),AX$30&lt;=($F$7*4)),SUM($B$31:$AO$31)/(($F$7-$F$8)*4),0)),0))</f>
        <v>0</v>
      </c>
      <c r="AY114" s="80">
        <f>IF($F$6="bullet",IF(AY$30=$F$7*4,SUM($B$31:$AO$31),0),IF($F$6="amortizing",IF($F$8=0,IF(AY$30&lt;=($F$7*4),SUM($B$31:$AO$31)/($F$7*4),0),IF(AND(AY$30&gt;($F$8*4),AY$30&lt;=($F$7*4)),SUM($B$31:$AO$31)/(($F$7-$F$8)*4),0)),0))</f>
        <v>0</v>
      </c>
      <c r="AZ114" s="80">
        <f>IF($F$6="bullet",IF(AZ$30=$F$7*4,SUM($B$31:$AO$31),0),IF($F$6="amortizing",IF($F$8=0,IF(AZ$30&lt;=($F$7*4),SUM($B$31:$AO$31)/($F$7*4),0),IF(AND(AZ$30&gt;($F$8*4),AZ$30&lt;=($F$7*4)),SUM($B$31:$AO$31)/(($F$7-$F$8)*4),0)),0))</f>
        <v>0</v>
      </c>
      <c r="BA114" s="80">
        <f>IF($F$6="bullet",IF(BA$30=$F$7*4,SUM($B$31:$AO$31),0),IF($F$6="amortizing",IF($F$8=0,IF(BA$30&lt;=($F$7*4),SUM($B$31:$AO$31)/($F$7*4),0),IF(AND(BA$30&gt;($F$8*4),BA$30&lt;=($F$7*4)),SUM($B$31:$AO$31)/(($F$7-$F$8)*4),0)),0))</f>
        <v>0</v>
      </c>
      <c r="BB114" s="80">
        <f>IF($F$6="bullet",IF(BB$30=$F$7*4,SUM($B$31:$AO$31),0),IF($F$6="amortizing",IF($F$8=0,IF(BB$30&lt;=($F$7*4),SUM($B$31:$AO$31)/($F$7*4),0),IF(AND(BB$30&gt;($F$8*4),BB$30&lt;=($F$7*4)),SUM($B$31:$AO$31)/(($F$7-$F$8)*4),0)),0))</f>
        <v>0</v>
      </c>
      <c r="BC114" s="80">
        <f>IF($F$6="bullet",IF(BC$30=$F$7*4,SUM($B$31:$AO$31),0),IF($F$6="amortizing",IF($F$8=0,IF(BC$30&lt;=($F$7*4),SUM($B$31:$AO$31)/($F$7*4),0),IF(AND(BC$30&gt;($F$8*4),BC$30&lt;=($F$7*4)),SUM($B$31:$AO$31)/(($F$7-$F$8)*4),0)),0))</f>
        <v>0</v>
      </c>
      <c r="BD114" s="80">
        <f>IF($F$6="bullet",IF(BD$30=$F$7*4,SUM($B$31:$AO$31),0),IF($F$6="amortizing",IF($F$8=0,IF(BD$30&lt;=($F$7*4),SUM($B$31:$AO$31)/($F$7*4),0),IF(AND(BD$30&gt;($F$8*4),BD$30&lt;=($F$7*4)),SUM($B$31:$AO$31)/(($F$7-$F$8)*4),0)),0))</f>
        <v>0</v>
      </c>
      <c r="BE114" s="80">
        <f>IF($F$6="bullet",IF(BE$30=$F$7*4,SUM($B$31:$AO$31),0),IF($F$6="amortizing",IF($F$8=0,IF(BE$30&lt;=($F$7*4),SUM($B$31:$AO$31)/($F$7*4),0),IF(AND(BE$30&gt;($F$8*4),BE$30&lt;=($F$7*4)),SUM($B$31:$AO$31)/(($F$7-$F$8)*4),0)),0))</f>
        <v>0</v>
      </c>
      <c r="BF114" s="80">
        <f>IF($F$6="bullet",IF(BF$30=$F$7*4,SUM($B$31:$AO$31),0),IF($F$6="amortizing",IF($F$8=0,IF(BF$30&lt;=($F$7*4),SUM($B$31:$AO$31)/($F$7*4),0),IF(AND(BF$30&gt;($F$8*4),BF$30&lt;=($F$7*4)),SUM($B$31:$AO$31)/(($F$7-$F$8)*4),0)),0))</f>
        <v>0</v>
      </c>
      <c r="BG114" s="80">
        <f>IF($F$6="bullet",IF(BG$30=$F$7*4,SUM($B$31:$AO$31),0),IF($F$6="amortizing",IF($F$8=0,IF(BG$30&lt;=($F$7*4),SUM($B$31:$AO$31)/($F$7*4),0),IF(AND(BG$30&gt;($F$8*4),BG$30&lt;=($F$7*4)),SUM($B$31:$AO$31)/(($F$7-$F$8)*4),0)),0))</f>
        <v>0</v>
      </c>
      <c r="BH114" s="80">
        <f>IF($F$6="bullet",IF(BH$30=$F$7*4,SUM($B$31:$AO$31),0),IF($F$6="amortizing",IF($F$8=0,IF(BH$30&lt;=($F$7*4),SUM($B$31:$AO$31)/($F$7*4),0),IF(AND(BH$30&gt;($F$8*4),BH$30&lt;=($F$7*4)),SUM($B$31:$AO$31)/(($F$7-$F$8)*4),0)),0))</f>
        <v>0</v>
      </c>
      <c r="BI114" s="80">
        <f>IF($F$6="bullet",IF(BI$30=$F$7*4,SUM($B$31:$AO$31),0),IF($F$6="amortizing",IF($F$8=0,IF(BI$30&lt;=($F$7*4),SUM($B$31:$AO$31)/($F$7*4),0),IF(AND(BI$30&gt;($F$8*4),BI$30&lt;=($F$7*4)),SUM($B$31:$AO$31)/(($F$7-$F$8)*4),0)),0))</f>
        <v>0</v>
      </c>
      <c r="BJ114" s="80">
        <f>IF($F$6="bullet",IF(BJ$30=$F$7*4,SUM($B$31:$AO$31),0),IF($F$6="amortizing",IF($F$8=0,IF(BJ$30&lt;=($F$7*4),SUM($B$31:$AO$31)/($F$7*4),0),IF(AND(BJ$30&gt;($F$8*4),BJ$30&lt;=($F$7*4)),SUM($B$31:$AO$31)/(($F$7-$F$8)*4),0)),0))</f>
        <v>0</v>
      </c>
      <c r="BK114" s="80">
        <f>IF($F$6="bullet",IF(BK$30=$F$7*4,SUM($B$31:$AO$31),0),IF($F$6="amortizing",IF($F$8=0,IF(BK$30&lt;=($F$7*4),SUM($B$31:$AO$31)/($F$7*4),0),IF(AND(BK$30&gt;($F$8*4),BK$30&lt;=($F$7*4)),SUM($B$31:$AO$31)/(($F$7-$F$8)*4),0)),0))</f>
        <v>0</v>
      </c>
      <c r="BL114" s="80">
        <f>IF($F$6="bullet",IF(BL$30=$F$7*4,SUM($B$31:$AO$31),0),IF($F$6="amortizing",IF($F$8=0,IF(BL$30&lt;=($F$7*4),SUM($B$31:$AO$31)/($F$7*4),0),IF(AND(BL$30&gt;($F$8*4),BL$30&lt;=($F$7*4)),SUM($B$31:$AO$31)/(($F$7-$F$8)*4),0)),0))</f>
        <v>0</v>
      </c>
      <c r="BM114" s="80">
        <f>IF($F$6="bullet",IF(BM$30=$F$7*4,SUM($B$31:$AO$31),0),IF($F$6="amortizing",IF($F$8=0,IF(BM$30&lt;=($F$7*4),SUM($B$31:$AO$31)/($F$7*4),0),IF(AND(BM$30&gt;($F$8*4),BM$30&lt;=($F$7*4)),SUM($B$31:$AO$31)/(($F$7-$F$8)*4),0)),0))</f>
        <v>0</v>
      </c>
      <c r="BN114" s="80">
        <f>IF($F$6="bullet",IF(BN$30=$F$7*4,SUM($B$31:$AO$31),0),IF($F$6="amortizing",IF($F$8=0,IF(BN$30&lt;=($F$7*4),SUM($B$31:$AO$31)/($F$7*4),0),IF(AND(BN$30&gt;($F$8*4),BN$30&lt;=($F$7*4)),SUM($B$31:$AO$31)/(($F$7-$F$8)*4),0)),0))</f>
        <v>0</v>
      </c>
      <c r="BO114" s="80">
        <f>IF($F$6="bullet",IF(BO$30=$F$7*4,SUM($B$31:$AO$31),0),IF($F$6="amortizing",IF($F$8=0,IF(BO$30&lt;=($F$7*4),SUM($B$31:$AO$31)/($F$7*4),0),IF(AND(BO$30&gt;($F$8*4),BO$30&lt;=($F$7*4)),SUM($B$31:$AO$31)/(($F$7-$F$8)*4),0)),0))</f>
        <v>0</v>
      </c>
      <c r="BP114" s="80">
        <f>IF($F$6="bullet",IF(BP$30=$F$7*4,SUM($B$31:$AO$31),0),IF($F$6="amortizing",IF($F$8=0,IF(BP$30&lt;=($F$7*4),SUM($B$31:$AO$31)/($F$7*4),0),IF(AND(BP$30&gt;($F$8*4),BP$30&lt;=($F$7*4)),SUM($B$31:$AO$31)/(($F$7-$F$8)*4),0)),0))</f>
        <v>0</v>
      </c>
      <c r="BQ114" s="80">
        <f>IF($F$6="bullet",IF(BQ$30=$F$7*4,SUM($B$31:$AO$31),0),IF($F$6="amortizing",IF($F$8=0,IF(BQ$30&lt;=($F$7*4),SUM($B$31:$AO$31)/($F$7*4),0),IF(AND(BQ$30&gt;($F$8*4),BQ$30&lt;=($F$7*4)),SUM($B$31:$AO$31)/(($F$7-$F$8)*4),0)),0))</f>
        <v>0</v>
      </c>
      <c r="BR114" s="80">
        <f>IF($F$6="bullet",IF(BR$30=$F$7*4,SUM($B$31:$AO$31),0),IF($F$6="amortizing",IF($F$8=0,IF(BR$30&lt;=($F$7*4),SUM($B$31:$AO$31)/($F$7*4),0),IF(AND(BR$30&gt;($F$8*4),BR$30&lt;=($F$7*4)),SUM($B$31:$AO$31)/(($F$7-$F$8)*4),0)),0))</f>
        <v>0</v>
      </c>
      <c r="BS114" s="80">
        <f>IF($F$6="bullet",IF(BS$30=$F$7*4,SUM($B$31:$AO$31),0),IF($F$6="amortizing",IF($F$8=0,IF(BS$30&lt;=($F$7*4),SUM($B$31:$AO$31)/($F$7*4),0),IF(AND(BS$30&gt;($F$8*4),BS$30&lt;=($F$7*4)),SUM($B$31:$AO$31)/(($F$7-$F$8)*4),0)),0))</f>
        <v>0</v>
      </c>
      <c r="BT114" s="80">
        <f>IF($F$6="bullet",IF(BT$30=$F$7*4,SUM($B$31:$AO$31),0),IF($F$6="amortizing",IF($F$8=0,IF(BT$30&lt;=($F$7*4),SUM($B$31:$AO$31)/($F$7*4),0),IF(AND(BT$30&gt;($F$8*4),BT$30&lt;=($F$7*4)),SUM($B$31:$AO$31)/(($F$7-$F$8)*4),0)),0))</f>
        <v>0</v>
      </c>
      <c r="BU114" s="80">
        <f>IF($F$6="bullet",IF(BU$30=$F$7*4,SUM($B$31:$AO$31),0),IF($F$6="amortizing",IF($F$8=0,IF(BU$30&lt;=($F$7*4),SUM($B$31:$AO$31)/($F$7*4),0),IF(AND(BU$30&gt;($F$8*4),BU$30&lt;=($F$7*4)),SUM($B$31:$AO$31)/(($F$7-$F$8)*4),0)),0))</f>
        <v>0</v>
      </c>
      <c r="BV114" s="80">
        <f>IF($F$6="bullet",IF(BV$30=$F$7*4,SUM($B$31:$AO$31),0),IF($F$6="amortizing",IF($F$8=0,IF(BV$30&lt;=($F$7*4),SUM($B$31:$AO$31)/($F$7*4),0),IF(AND(BV$30&gt;($F$8*4),BV$30&lt;=($F$7*4)),SUM($B$31:$AO$31)/(($F$7-$F$8)*4),0)),0))</f>
        <v>0</v>
      </c>
      <c r="BW114" s="80">
        <f>IF($F$6="bullet",IF(BW$30=$F$7*4,SUM($B$31:$AO$31),0),IF($F$6="amortizing",IF($F$8=0,IF(BW$30&lt;=($F$7*4),SUM($B$31:$AO$31)/($F$7*4),0),IF(AND(BW$30&gt;($F$8*4),BW$30&lt;=($F$7*4)),SUM($B$31:$AO$31)/(($F$7-$F$8)*4),0)),0))</f>
        <v>0</v>
      </c>
      <c r="BX114" s="80">
        <f>IF($F$6="bullet",IF(BX$30=$F$7*4,SUM($B$31:$AO$31),0),IF($F$6="amortizing",IF($F$8=0,IF(BX$30&lt;=($F$7*4),SUM($B$31:$AO$31)/($F$7*4),0),IF(AND(BX$30&gt;($F$8*4),BX$30&lt;=($F$7*4)),SUM($B$31:$AO$31)/(($F$7-$F$8)*4),0)),0))</f>
        <v>0</v>
      </c>
      <c r="BY114" s="80">
        <f>IF($F$6="bullet",IF(BY$30=$F$7*4,SUM($B$31:$AO$31),0),IF($F$6="amortizing",IF($F$8=0,IF(BY$30&lt;=($F$7*4),SUM($B$31:$AO$31)/($F$7*4),0),IF(AND(BY$30&gt;($F$8*4),BY$30&lt;=($F$7*4)),SUM($B$31:$AO$31)/(($F$7-$F$8)*4),0)),0))</f>
        <v>0</v>
      </c>
      <c r="BZ114" s="80">
        <f>IF($F$6="bullet",IF(BZ$30=$F$7*4,SUM($B$31:$AO$31),0),IF($F$6="amortizing",IF($F$8=0,IF(BZ$30&lt;=($F$7*4),SUM($B$31:$AO$31)/($F$7*4),0),IF(AND(BZ$30&gt;($F$8*4),BZ$30&lt;=($F$7*4)),SUM($B$31:$AO$31)/(($F$7-$F$8)*4),0)),0))</f>
        <v>0</v>
      </c>
      <c r="CA114" s="80">
        <f>IF($F$6="bullet",IF(CA$30=$F$7*4,SUM($B$31:$AO$31),0),IF($F$6="amortizing",IF($F$8=0,IF(CA$30&lt;=($F$7*4),SUM($B$31:$AO$31)/($F$7*4),0),IF(AND(CA$30&gt;($F$8*4),CA$30&lt;=($F$7*4)),SUM($B$31:$AO$31)/(($F$7-$F$8)*4),0)),0))</f>
        <v>0</v>
      </c>
      <c r="CB114" s="80">
        <f>IF($F$6="bullet",IF(CB$30=$F$7*4,SUM($B$31:$AO$31),0),IF($F$6="amortizing",IF($F$8=0,IF(CB$30&lt;=($F$7*4),SUM($B$31:$AO$31)/($F$7*4),0),IF(AND(CB$30&gt;($F$8*4),CB$30&lt;=($F$7*4)),SUM($B$31:$AO$31)/(($F$7-$F$8)*4),0)),0))</f>
        <v>0</v>
      </c>
      <c r="CC114" s="80">
        <f>IF($F$6="bullet",IF(CC$30=$F$7*4,SUM($B$31:$AO$31),0),IF($F$6="amortizing",IF($F$8=0,IF(CC$30&lt;=($F$7*4),SUM($B$31:$AO$31)/($F$7*4),0),IF(AND(CC$30&gt;($F$8*4),CC$30&lt;=($F$7*4)),SUM($B$31:$AO$31)/(($F$7-$F$8)*4),0)),0))</f>
        <v>0</v>
      </c>
      <c r="CD114" s="80">
        <f>IF($F$6="bullet",IF(CD$30=$F$7*4,SUM($B$31:$AO$31),0),IF($F$6="amortizing",IF($F$8=0,IF(CD$30&lt;=($F$7*4),SUM($B$31:$AO$31)/($F$7*4),0),IF(AND(CD$30&gt;($F$8*4),CD$30&lt;=($F$7*4)),SUM($B$31:$AO$31)/(($F$7-$F$8)*4),0)),0))</f>
        <v>0</v>
      </c>
      <c r="CE114" s="80">
        <f>IF($F$6="bullet",IF(CE$30=$F$7*4,SUM($B$31:$AO$31),0),IF($F$6="amortizing",IF($F$8=0,IF(CE$30&lt;=($F$7*4),SUM($B$31:$AO$31)/($F$7*4),0),IF(AND(CE$30&gt;($F$8*4),CE$30&lt;=($F$7*4)),SUM($B$31:$AO$31)/(($F$7-$F$8)*4),0)),0))</f>
        <v>0</v>
      </c>
      <c r="CF114" s="80">
        <f>IF($F$6="bullet",IF(CF$30=$F$7*4,SUM($B$31:$AO$31),0),IF($F$6="amortizing",IF($F$8=0,IF(CF$30&lt;=($F$7*4),SUM($B$31:$AO$31)/($F$7*4),0),IF(AND(CF$30&gt;($F$8*4),CF$30&lt;=($F$7*4)),SUM($B$31:$AO$31)/(($F$7-$F$8)*4),0)),0))</f>
        <v>0</v>
      </c>
    </row>
    <row r="117" spans="1:84" x14ac:dyDescent="0.2">
      <c r="B117" s="89" t="s">
        <v>397</v>
      </c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S117" s="89" t="s">
        <v>397</v>
      </c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</row>
    <row r="119" spans="1:84" x14ac:dyDescent="0.2">
      <c r="A119" s="78">
        <v>1</v>
      </c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R119" s="78">
        <v>1</v>
      </c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</row>
    <row r="120" spans="1:84" x14ac:dyDescent="0.2">
      <c r="A120" s="78">
        <v>2</v>
      </c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R120" s="78">
        <v>2</v>
      </c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</row>
    <row r="121" spans="1:84" x14ac:dyDescent="0.2">
      <c r="A121" s="78">
        <v>3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R121" s="78">
        <v>3</v>
      </c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</row>
    <row r="122" spans="1:84" x14ac:dyDescent="0.2">
      <c r="A122" s="78">
        <v>4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R122" s="78">
        <v>4</v>
      </c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</row>
    <row r="123" spans="1:84" x14ac:dyDescent="0.2">
      <c r="A123" s="78">
        <v>5</v>
      </c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R123" s="78">
        <v>5</v>
      </c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</row>
    <row r="124" spans="1:84" x14ac:dyDescent="0.2">
      <c r="A124" s="78">
        <v>6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R124" s="78">
        <v>6</v>
      </c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</row>
    <row r="125" spans="1:84" x14ac:dyDescent="0.2">
      <c r="A125" s="78">
        <v>7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R125" s="78">
        <v>7</v>
      </c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</row>
    <row r="126" spans="1:84" x14ac:dyDescent="0.2">
      <c r="A126" s="78">
        <v>8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R126" s="78">
        <v>8</v>
      </c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</row>
    <row r="127" spans="1:84" x14ac:dyDescent="0.2">
      <c r="A127" s="78">
        <v>9</v>
      </c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R127" s="78">
        <v>9</v>
      </c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</row>
    <row r="128" spans="1:84" x14ac:dyDescent="0.2">
      <c r="A128" s="78">
        <v>10</v>
      </c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R128" s="78">
        <v>10</v>
      </c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</row>
    <row r="129" spans="1:84" x14ac:dyDescent="0.2">
      <c r="A129" s="78">
        <v>11</v>
      </c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R129" s="78">
        <v>11</v>
      </c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</row>
    <row r="130" spans="1:84" x14ac:dyDescent="0.2">
      <c r="A130" s="78">
        <v>12</v>
      </c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R130" s="78">
        <v>12</v>
      </c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</row>
    <row r="131" spans="1:84" x14ac:dyDescent="0.2">
      <c r="A131" s="78">
        <v>13</v>
      </c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R131" s="78">
        <v>13</v>
      </c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</row>
    <row r="132" spans="1:84" x14ac:dyDescent="0.2">
      <c r="A132" s="78">
        <v>14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R132" s="78">
        <v>14</v>
      </c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</row>
    <row r="133" spans="1:84" x14ac:dyDescent="0.2">
      <c r="A133" s="78">
        <v>15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R133" s="78">
        <v>15</v>
      </c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</row>
    <row r="134" spans="1:84" x14ac:dyDescent="0.2">
      <c r="A134" s="78">
        <v>16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R134" s="78">
        <v>16</v>
      </c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</row>
    <row r="135" spans="1:84" x14ac:dyDescent="0.2">
      <c r="A135" s="78">
        <v>17</v>
      </c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R135" s="78">
        <v>17</v>
      </c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</row>
    <row r="136" spans="1:84" x14ac:dyDescent="0.2">
      <c r="A136" s="78">
        <v>18</v>
      </c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R136" s="78">
        <v>18</v>
      </c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</row>
    <row r="137" spans="1:84" x14ac:dyDescent="0.2">
      <c r="A137" s="78">
        <v>19</v>
      </c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R137" s="78">
        <v>19</v>
      </c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</row>
    <row r="138" spans="1:84" x14ac:dyDescent="0.2">
      <c r="A138" s="78">
        <v>20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R138" s="78">
        <v>20</v>
      </c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</row>
    <row r="139" spans="1:84" x14ac:dyDescent="0.2">
      <c r="A139" s="78">
        <v>21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R139" s="78">
        <v>21</v>
      </c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</row>
    <row r="140" spans="1:84" x14ac:dyDescent="0.2">
      <c r="A140" s="78">
        <v>22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R140" s="78">
        <v>22</v>
      </c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</row>
    <row r="141" spans="1:84" x14ac:dyDescent="0.2">
      <c r="A141" s="78">
        <v>23</v>
      </c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R141" s="78">
        <v>23</v>
      </c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</row>
    <row r="142" spans="1:84" x14ac:dyDescent="0.2">
      <c r="A142" s="78">
        <v>24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R142" s="78">
        <v>24</v>
      </c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</row>
    <row r="143" spans="1:84" x14ac:dyDescent="0.2">
      <c r="A143" s="78">
        <v>25</v>
      </c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R143" s="78">
        <v>25</v>
      </c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</row>
    <row r="144" spans="1:84" x14ac:dyDescent="0.2">
      <c r="A144" s="78">
        <v>26</v>
      </c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R144" s="78">
        <v>26</v>
      </c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</row>
    <row r="145" spans="1:84" x14ac:dyDescent="0.2">
      <c r="A145" s="78">
        <v>27</v>
      </c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R145" s="78">
        <v>27</v>
      </c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</row>
    <row r="146" spans="1:84" x14ac:dyDescent="0.2">
      <c r="A146" s="78">
        <v>28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R146" s="78">
        <v>28</v>
      </c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</row>
    <row r="147" spans="1:84" x14ac:dyDescent="0.2">
      <c r="A147" s="78">
        <v>29</v>
      </c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R147" s="78">
        <v>29</v>
      </c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</row>
    <row r="148" spans="1:84" x14ac:dyDescent="0.2">
      <c r="A148" s="78">
        <v>30</v>
      </c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R148" s="78">
        <v>30</v>
      </c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</row>
    <row r="149" spans="1:84" x14ac:dyDescent="0.2">
      <c r="A149" s="78">
        <v>31</v>
      </c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R149" s="78">
        <v>31</v>
      </c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</row>
    <row r="150" spans="1:84" x14ac:dyDescent="0.2">
      <c r="A150" s="78">
        <v>32</v>
      </c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R150" s="78">
        <v>32</v>
      </c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</row>
    <row r="151" spans="1:84" x14ac:dyDescent="0.2">
      <c r="A151" s="78">
        <v>33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R151" s="78">
        <v>33</v>
      </c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</row>
    <row r="152" spans="1:84" x14ac:dyDescent="0.2">
      <c r="A152" s="78">
        <v>34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R152" s="78">
        <v>34</v>
      </c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</row>
    <row r="153" spans="1:84" x14ac:dyDescent="0.2">
      <c r="A153" s="78">
        <v>35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R153" s="78">
        <v>35</v>
      </c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</row>
    <row r="154" spans="1:84" x14ac:dyDescent="0.2">
      <c r="A154" s="78">
        <v>36</v>
      </c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R154" s="78">
        <v>36</v>
      </c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</row>
    <row r="155" spans="1:84" x14ac:dyDescent="0.2">
      <c r="A155" s="78">
        <v>37</v>
      </c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R155" s="78">
        <v>37</v>
      </c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</row>
    <row r="156" spans="1:84" x14ac:dyDescent="0.2">
      <c r="A156" s="78">
        <v>38</v>
      </c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R156" s="78">
        <v>38</v>
      </c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</row>
    <row r="157" spans="1:84" x14ac:dyDescent="0.2">
      <c r="A157" s="78">
        <v>39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R157" s="78">
        <v>39</v>
      </c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</row>
    <row r="158" spans="1:84" x14ac:dyDescent="0.2">
      <c r="A158" s="78">
        <v>40</v>
      </c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R158" s="78">
        <v>40</v>
      </c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</row>
    <row r="161" spans="1:84" x14ac:dyDescent="0.2">
      <c r="B161" s="89" t="s">
        <v>398</v>
      </c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S161" s="89" t="s">
        <v>398</v>
      </c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</row>
    <row r="163" spans="1:84" x14ac:dyDescent="0.2">
      <c r="A163" s="78">
        <v>1</v>
      </c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R163" s="78">
        <v>1</v>
      </c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  <c r="BJ163" s="79"/>
      <c r="BK163" s="79"/>
      <c r="BL163" s="79"/>
      <c r="BM163" s="79"/>
      <c r="BN163" s="79"/>
      <c r="BO163" s="79"/>
      <c r="BP163" s="79"/>
      <c r="BQ163" s="79"/>
      <c r="BR163" s="79"/>
      <c r="BS163" s="79"/>
      <c r="BT163" s="79"/>
      <c r="BU163" s="79"/>
      <c r="BV163" s="79"/>
      <c r="BW163" s="79"/>
      <c r="BX163" s="79"/>
      <c r="BY163" s="79"/>
      <c r="BZ163" s="79"/>
      <c r="CA163" s="79"/>
      <c r="CB163" s="79"/>
      <c r="CC163" s="79"/>
      <c r="CD163" s="79"/>
      <c r="CE163" s="79"/>
      <c r="CF163" s="79"/>
    </row>
    <row r="164" spans="1:84" x14ac:dyDescent="0.2">
      <c r="A164" s="78">
        <v>2</v>
      </c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R164" s="78">
        <v>2</v>
      </c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79"/>
      <c r="BK164" s="79"/>
      <c r="BL164" s="79"/>
      <c r="BM164" s="79"/>
      <c r="BN164" s="79"/>
      <c r="BO164" s="79"/>
      <c r="BP164" s="79"/>
      <c r="BQ164" s="79"/>
      <c r="BR164" s="79"/>
      <c r="BS164" s="79"/>
      <c r="BT164" s="79"/>
      <c r="BU164" s="79"/>
      <c r="BV164" s="79"/>
      <c r="BW164" s="79"/>
      <c r="BX164" s="79"/>
      <c r="BY164" s="79"/>
      <c r="BZ164" s="79"/>
      <c r="CA164" s="79"/>
      <c r="CB164" s="79"/>
      <c r="CC164" s="79"/>
      <c r="CD164" s="79"/>
      <c r="CE164" s="79"/>
      <c r="CF164" s="79"/>
    </row>
    <row r="165" spans="1:84" x14ac:dyDescent="0.2">
      <c r="A165" s="78">
        <v>3</v>
      </c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R165" s="78">
        <v>3</v>
      </c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  <c r="BJ165" s="79"/>
      <c r="BK165" s="79"/>
      <c r="BL165" s="79"/>
      <c r="BM165" s="79"/>
      <c r="BN165" s="79"/>
      <c r="BO165" s="79"/>
      <c r="BP165" s="79"/>
      <c r="BQ165" s="79"/>
      <c r="BR165" s="79"/>
      <c r="BS165" s="79"/>
      <c r="BT165" s="79"/>
      <c r="BU165" s="79"/>
      <c r="BV165" s="79"/>
      <c r="BW165" s="79"/>
      <c r="BX165" s="79"/>
      <c r="BY165" s="79"/>
      <c r="BZ165" s="79"/>
      <c r="CA165" s="79"/>
      <c r="CB165" s="79"/>
      <c r="CC165" s="79"/>
      <c r="CD165" s="79"/>
      <c r="CE165" s="79"/>
      <c r="CF165" s="79"/>
    </row>
    <row r="166" spans="1:84" x14ac:dyDescent="0.2">
      <c r="A166" s="78">
        <v>4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R166" s="78">
        <v>4</v>
      </c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  <c r="BO166" s="79"/>
      <c r="BP166" s="79"/>
      <c r="BQ166" s="79"/>
      <c r="BR166" s="79"/>
      <c r="BS166" s="79"/>
      <c r="BT166" s="79"/>
      <c r="BU166" s="79"/>
      <c r="BV166" s="79"/>
      <c r="BW166" s="79"/>
      <c r="BX166" s="79"/>
      <c r="BY166" s="79"/>
      <c r="BZ166" s="79"/>
      <c r="CA166" s="79"/>
      <c r="CB166" s="79"/>
      <c r="CC166" s="79"/>
      <c r="CD166" s="79"/>
      <c r="CE166" s="79"/>
      <c r="CF166" s="79"/>
    </row>
    <row r="167" spans="1:84" x14ac:dyDescent="0.2">
      <c r="A167" s="78">
        <v>5</v>
      </c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R167" s="78">
        <v>5</v>
      </c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  <c r="BJ167" s="79"/>
      <c r="BK167" s="79"/>
      <c r="BL167" s="79"/>
      <c r="BM167" s="79"/>
      <c r="BN167" s="79"/>
      <c r="BO167" s="79"/>
      <c r="BP167" s="79"/>
      <c r="BQ167" s="79"/>
      <c r="BR167" s="79"/>
      <c r="BS167" s="79"/>
      <c r="BT167" s="79"/>
      <c r="BU167" s="79"/>
      <c r="BV167" s="79"/>
      <c r="BW167" s="79"/>
      <c r="BX167" s="79"/>
      <c r="BY167" s="79"/>
      <c r="BZ167" s="79"/>
      <c r="CA167" s="79"/>
      <c r="CB167" s="79"/>
      <c r="CC167" s="79"/>
      <c r="CD167" s="79"/>
      <c r="CE167" s="79"/>
      <c r="CF167" s="79"/>
    </row>
    <row r="168" spans="1:84" x14ac:dyDescent="0.2">
      <c r="A168" s="78">
        <v>6</v>
      </c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R168" s="78">
        <v>6</v>
      </c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</row>
    <row r="169" spans="1:84" x14ac:dyDescent="0.2">
      <c r="A169" s="78">
        <v>7</v>
      </c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R169" s="78">
        <v>7</v>
      </c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</row>
    <row r="170" spans="1:84" x14ac:dyDescent="0.2">
      <c r="A170" s="78">
        <v>8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R170" s="78">
        <v>8</v>
      </c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</row>
    <row r="171" spans="1:84" x14ac:dyDescent="0.2">
      <c r="A171" s="78">
        <v>9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R171" s="78">
        <v>9</v>
      </c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</row>
    <row r="172" spans="1:84" x14ac:dyDescent="0.2">
      <c r="A172" s="78">
        <v>10</v>
      </c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R172" s="78">
        <v>10</v>
      </c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</row>
    <row r="173" spans="1:84" x14ac:dyDescent="0.2">
      <c r="A173" s="78">
        <v>11</v>
      </c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R173" s="78">
        <v>11</v>
      </c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</row>
    <row r="174" spans="1:84" x14ac:dyDescent="0.2">
      <c r="A174" s="78">
        <v>12</v>
      </c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R174" s="78">
        <v>12</v>
      </c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</row>
    <row r="175" spans="1:84" x14ac:dyDescent="0.2">
      <c r="A175" s="78">
        <v>13</v>
      </c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R175" s="78">
        <v>13</v>
      </c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</row>
    <row r="176" spans="1:84" x14ac:dyDescent="0.2">
      <c r="A176" s="78">
        <v>14</v>
      </c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R176" s="78">
        <v>14</v>
      </c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</row>
    <row r="177" spans="1:84" x14ac:dyDescent="0.2">
      <c r="A177" s="78">
        <v>15</v>
      </c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R177" s="78">
        <v>15</v>
      </c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</row>
    <row r="178" spans="1:84" x14ac:dyDescent="0.2">
      <c r="A178" s="78">
        <v>16</v>
      </c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R178" s="78">
        <v>16</v>
      </c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</row>
    <row r="179" spans="1:84" x14ac:dyDescent="0.2">
      <c r="A179" s="78">
        <v>17</v>
      </c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R179" s="78">
        <v>17</v>
      </c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</row>
    <row r="180" spans="1:84" x14ac:dyDescent="0.2">
      <c r="A180" s="78">
        <v>18</v>
      </c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R180" s="78">
        <v>18</v>
      </c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</row>
    <row r="181" spans="1:84" x14ac:dyDescent="0.2">
      <c r="A181" s="78">
        <v>19</v>
      </c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R181" s="78">
        <v>19</v>
      </c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</row>
    <row r="182" spans="1:84" x14ac:dyDescent="0.2">
      <c r="A182" s="78">
        <v>20</v>
      </c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R182" s="78">
        <v>20</v>
      </c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</row>
    <row r="183" spans="1:84" x14ac:dyDescent="0.2">
      <c r="A183" s="78">
        <v>21</v>
      </c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R183" s="78">
        <v>21</v>
      </c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</row>
    <row r="184" spans="1:84" x14ac:dyDescent="0.2">
      <c r="A184" s="78">
        <v>22</v>
      </c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R184" s="78">
        <v>22</v>
      </c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</row>
    <row r="185" spans="1:84" x14ac:dyDescent="0.2">
      <c r="A185" s="78">
        <v>23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R185" s="78">
        <v>23</v>
      </c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</row>
    <row r="186" spans="1:84" x14ac:dyDescent="0.2">
      <c r="A186" s="78">
        <v>24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R186" s="78">
        <v>24</v>
      </c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</row>
    <row r="187" spans="1:84" x14ac:dyDescent="0.2">
      <c r="A187" s="78">
        <v>25</v>
      </c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R187" s="78">
        <v>25</v>
      </c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</row>
    <row r="188" spans="1:84" x14ac:dyDescent="0.2">
      <c r="A188" s="78">
        <v>26</v>
      </c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R188" s="78">
        <v>26</v>
      </c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</row>
    <row r="189" spans="1:84" x14ac:dyDescent="0.2">
      <c r="A189" s="78">
        <v>27</v>
      </c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R189" s="78">
        <v>27</v>
      </c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</row>
    <row r="190" spans="1:84" x14ac:dyDescent="0.2">
      <c r="A190" s="78">
        <v>28</v>
      </c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R190" s="78">
        <v>28</v>
      </c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</row>
    <row r="191" spans="1:84" x14ac:dyDescent="0.2">
      <c r="A191" s="78">
        <v>29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R191" s="78">
        <v>29</v>
      </c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</row>
    <row r="192" spans="1:84" x14ac:dyDescent="0.2">
      <c r="A192" s="78">
        <v>30</v>
      </c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R192" s="78">
        <v>30</v>
      </c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</row>
    <row r="193" spans="1:84" x14ac:dyDescent="0.2">
      <c r="A193" s="78">
        <v>31</v>
      </c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R193" s="78">
        <v>31</v>
      </c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</row>
    <row r="194" spans="1:84" x14ac:dyDescent="0.2">
      <c r="A194" s="78">
        <v>32</v>
      </c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R194" s="78">
        <v>32</v>
      </c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</row>
    <row r="195" spans="1:84" x14ac:dyDescent="0.2">
      <c r="A195" s="78">
        <v>33</v>
      </c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R195" s="78">
        <v>33</v>
      </c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</row>
    <row r="196" spans="1:84" x14ac:dyDescent="0.2">
      <c r="A196" s="78">
        <v>34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R196" s="78">
        <v>34</v>
      </c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</row>
    <row r="197" spans="1:84" x14ac:dyDescent="0.2">
      <c r="A197" s="78">
        <v>35</v>
      </c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R197" s="78">
        <v>35</v>
      </c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</row>
    <row r="198" spans="1:84" x14ac:dyDescent="0.2">
      <c r="A198" s="78">
        <v>36</v>
      </c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R198" s="78">
        <v>36</v>
      </c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</row>
    <row r="199" spans="1:84" x14ac:dyDescent="0.2">
      <c r="A199" s="78">
        <v>37</v>
      </c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R199" s="78">
        <v>37</v>
      </c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</row>
    <row r="200" spans="1:84" x14ac:dyDescent="0.2">
      <c r="A200" s="78">
        <v>38</v>
      </c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R200" s="78">
        <v>38</v>
      </c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</row>
    <row r="201" spans="1:84" x14ac:dyDescent="0.2">
      <c r="A201" s="78">
        <v>39</v>
      </c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R201" s="78">
        <v>39</v>
      </c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</row>
    <row r="202" spans="1:84" x14ac:dyDescent="0.2">
      <c r="A202" s="78">
        <v>40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R202" s="78">
        <v>40</v>
      </c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</row>
    <row r="205" spans="1:84" x14ac:dyDescent="0.2">
      <c r="B205" s="89" t="s">
        <v>274</v>
      </c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S205" s="89" t="s">
        <v>274</v>
      </c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  <c r="BQ205" s="87"/>
      <c r="BR205" s="87"/>
      <c r="BS205" s="87"/>
      <c r="BT205" s="87"/>
      <c r="BU205" s="87"/>
      <c r="BV205" s="87"/>
      <c r="BW205" s="87"/>
      <c r="BX205" s="87"/>
      <c r="BY205" s="87"/>
      <c r="BZ205" s="87"/>
      <c r="CA205" s="87"/>
      <c r="CB205" s="87"/>
      <c r="CC205" s="87"/>
      <c r="CD205" s="87"/>
      <c r="CE205" s="87"/>
      <c r="CF205" s="87"/>
    </row>
    <row r="207" spans="1:84" x14ac:dyDescent="0.2">
      <c r="A207" s="78">
        <v>1</v>
      </c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R207" s="78">
        <v>1</v>
      </c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</row>
    <row r="208" spans="1:84" x14ac:dyDescent="0.2">
      <c r="A208" s="78">
        <v>2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R208" s="78">
        <v>2</v>
      </c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</row>
    <row r="209" spans="1:84" x14ac:dyDescent="0.2">
      <c r="A209" s="78">
        <v>3</v>
      </c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R209" s="78">
        <v>3</v>
      </c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</row>
    <row r="210" spans="1:84" x14ac:dyDescent="0.2">
      <c r="A210" s="78">
        <v>4</v>
      </c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R210" s="78">
        <v>4</v>
      </c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</row>
    <row r="211" spans="1:84" x14ac:dyDescent="0.2">
      <c r="A211" s="78">
        <v>5</v>
      </c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R211" s="78">
        <v>5</v>
      </c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</row>
    <row r="212" spans="1:84" x14ac:dyDescent="0.2">
      <c r="A212" s="78">
        <v>6</v>
      </c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R212" s="78">
        <v>6</v>
      </c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</row>
    <row r="213" spans="1:84" x14ac:dyDescent="0.2">
      <c r="A213" s="78">
        <v>7</v>
      </c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R213" s="78">
        <v>7</v>
      </c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</row>
    <row r="214" spans="1:84" x14ac:dyDescent="0.2">
      <c r="A214" s="78">
        <v>8</v>
      </c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R214" s="78">
        <v>8</v>
      </c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</row>
    <row r="215" spans="1:84" x14ac:dyDescent="0.2">
      <c r="A215" s="78">
        <v>9</v>
      </c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R215" s="78">
        <v>9</v>
      </c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</row>
    <row r="216" spans="1:84" x14ac:dyDescent="0.2">
      <c r="A216" s="78">
        <v>10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R216" s="78">
        <v>10</v>
      </c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</row>
    <row r="217" spans="1:84" x14ac:dyDescent="0.2">
      <c r="A217" s="78">
        <v>11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R217" s="78">
        <v>11</v>
      </c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</row>
    <row r="218" spans="1:84" x14ac:dyDescent="0.2">
      <c r="A218" s="78">
        <v>12</v>
      </c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R218" s="78">
        <v>12</v>
      </c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</row>
    <row r="219" spans="1:84" x14ac:dyDescent="0.2">
      <c r="A219" s="78">
        <v>13</v>
      </c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R219" s="78">
        <v>13</v>
      </c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</row>
    <row r="220" spans="1:84" x14ac:dyDescent="0.2">
      <c r="A220" s="78">
        <v>14</v>
      </c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R220" s="78">
        <v>14</v>
      </c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</row>
    <row r="221" spans="1:84" x14ac:dyDescent="0.2">
      <c r="A221" s="78">
        <v>15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R221" s="78">
        <v>15</v>
      </c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</row>
    <row r="222" spans="1:84" x14ac:dyDescent="0.2">
      <c r="A222" s="78">
        <v>16</v>
      </c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R222" s="78">
        <v>16</v>
      </c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</row>
    <row r="223" spans="1:84" x14ac:dyDescent="0.2">
      <c r="A223" s="78">
        <v>17</v>
      </c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R223" s="78">
        <v>17</v>
      </c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</row>
    <row r="224" spans="1:84" x14ac:dyDescent="0.2">
      <c r="A224" s="78">
        <v>18</v>
      </c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R224" s="78">
        <v>18</v>
      </c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</row>
    <row r="225" spans="1:84" x14ac:dyDescent="0.2">
      <c r="A225" s="78">
        <v>19</v>
      </c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R225" s="78">
        <v>19</v>
      </c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</row>
    <row r="226" spans="1:84" x14ac:dyDescent="0.2">
      <c r="A226" s="78">
        <v>20</v>
      </c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R226" s="78">
        <v>20</v>
      </c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</row>
    <row r="227" spans="1:84" x14ac:dyDescent="0.2">
      <c r="A227" s="78">
        <v>21</v>
      </c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R227" s="78">
        <v>21</v>
      </c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</row>
    <row r="228" spans="1:84" x14ac:dyDescent="0.2">
      <c r="A228" s="78">
        <v>22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R228" s="78">
        <v>22</v>
      </c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</row>
    <row r="229" spans="1:84" x14ac:dyDescent="0.2">
      <c r="A229" s="78">
        <v>23</v>
      </c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R229" s="78">
        <v>23</v>
      </c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</row>
    <row r="230" spans="1:84" x14ac:dyDescent="0.2">
      <c r="A230" s="78">
        <v>24</v>
      </c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R230" s="78">
        <v>24</v>
      </c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</row>
    <row r="231" spans="1:84" x14ac:dyDescent="0.2">
      <c r="A231" s="78">
        <v>25</v>
      </c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R231" s="78">
        <v>25</v>
      </c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</row>
    <row r="232" spans="1:84" x14ac:dyDescent="0.2">
      <c r="A232" s="78">
        <v>26</v>
      </c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R232" s="78">
        <v>26</v>
      </c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</row>
    <row r="233" spans="1:84" x14ac:dyDescent="0.2">
      <c r="A233" s="78">
        <v>27</v>
      </c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R233" s="78">
        <v>27</v>
      </c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</row>
    <row r="234" spans="1:84" x14ac:dyDescent="0.2">
      <c r="A234" s="78">
        <v>28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R234" s="78">
        <v>28</v>
      </c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</row>
    <row r="235" spans="1:84" x14ac:dyDescent="0.2">
      <c r="A235" s="78">
        <v>29</v>
      </c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R235" s="78">
        <v>29</v>
      </c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</row>
    <row r="236" spans="1:84" x14ac:dyDescent="0.2">
      <c r="A236" s="78">
        <v>30</v>
      </c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R236" s="78">
        <v>30</v>
      </c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</row>
    <row r="237" spans="1:84" x14ac:dyDescent="0.2">
      <c r="A237" s="78">
        <v>31</v>
      </c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R237" s="78">
        <v>31</v>
      </c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</row>
    <row r="238" spans="1:84" x14ac:dyDescent="0.2">
      <c r="A238" s="78">
        <v>32</v>
      </c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R238" s="78">
        <v>32</v>
      </c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</row>
    <row r="239" spans="1:84" x14ac:dyDescent="0.2">
      <c r="A239" s="78">
        <v>33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R239" s="78">
        <v>33</v>
      </c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</row>
    <row r="240" spans="1:84" x14ac:dyDescent="0.2">
      <c r="A240" s="78">
        <v>34</v>
      </c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R240" s="78">
        <v>34</v>
      </c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</row>
    <row r="241" spans="1:84" x14ac:dyDescent="0.2">
      <c r="A241" s="78">
        <v>35</v>
      </c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R241" s="78">
        <v>35</v>
      </c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</row>
    <row r="242" spans="1:84" x14ac:dyDescent="0.2">
      <c r="A242" s="78">
        <v>36</v>
      </c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R242" s="78">
        <v>36</v>
      </c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</row>
    <row r="243" spans="1:84" x14ac:dyDescent="0.2">
      <c r="A243" s="78">
        <v>37</v>
      </c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R243" s="78">
        <v>37</v>
      </c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</row>
    <row r="244" spans="1:84" x14ac:dyDescent="0.2">
      <c r="A244" s="78">
        <v>38</v>
      </c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R244" s="78">
        <v>38</v>
      </c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</row>
    <row r="245" spans="1:84" x14ac:dyDescent="0.2">
      <c r="A245" s="78">
        <v>39</v>
      </c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R245" s="78">
        <v>39</v>
      </c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</row>
    <row r="246" spans="1:84" x14ac:dyDescent="0.2">
      <c r="A246" s="78">
        <v>40</v>
      </c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R246" s="78">
        <v>40</v>
      </c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</row>
    <row r="249" spans="1:84" x14ac:dyDescent="0.2">
      <c r="B249" s="89" t="s">
        <v>275</v>
      </c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S249" s="89" t="s">
        <v>275</v>
      </c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  <c r="BQ249" s="87"/>
      <c r="BR249" s="87"/>
      <c r="BS249" s="87"/>
      <c r="BT249" s="87"/>
      <c r="BU249" s="87"/>
      <c r="BV249" s="87"/>
      <c r="BW249" s="87"/>
      <c r="BX249" s="87"/>
      <c r="BY249" s="87"/>
      <c r="BZ249" s="87"/>
      <c r="CA249" s="87"/>
      <c r="CB249" s="87"/>
      <c r="CC249" s="87"/>
      <c r="CD249" s="87"/>
      <c r="CE249" s="87"/>
      <c r="CF249" s="87"/>
    </row>
    <row r="251" spans="1:84" x14ac:dyDescent="0.2">
      <c r="A251" s="78">
        <v>1</v>
      </c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R251" s="78">
        <v>1</v>
      </c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</row>
    <row r="252" spans="1:84" x14ac:dyDescent="0.2">
      <c r="A252" s="78">
        <v>2</v>
      </c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R252" s="78">
        <v>2</v>
      </c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</row>
    <row r="253" spans="1:84" x14ac:dyDescent="0.2">
      <c r="A253" s="78">
        <v>3</v>
      </c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R253" s="78">
        <v>3</v>
      </c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</row>
    <row r="254" spans="1:84" x14ac:dyDescent="0.2">
      <c r="A254" s="78">
        <v>4</v>
      </c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R254" s="78">
        <v>4</v>
      </c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</row>
    <row r="255" spans="1:84" x14ac:dyDescent="0.2">
      <c r="A255" s="78">
        <v>5</v>
      </c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R255" s="78">
        <v>5</v>
      </c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</row>
    <row r="256" spans="1:84" x14ac:dyDescent="0.2">
      <c r="A256" s="78">
        <v>6</v>
      </c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R256" s="78">
        <v>6</v>
      </c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</row>
    <row r="257" spans="1:84" x14ac:dyDescent="0.2">
      <c r="A257" s="78">
        <v>7</v>
      </c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R257" s="78">
        <v>7</v>
      </c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</row>
    <row r="258" spans="1:84" x14ac:dyDescent="0.2">
      <c r="A258" s="78">
        <v>8</v>
      </c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R258" s="78">
        <v>8</v>
      </c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</row>
    <row r="259" spans="1:84" x14ac:dyDescent="0.2">
      <c r="A259" s="78">
        <v>9</v>
      </c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R259" s="78">
        <v>9</v>
      </c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</row>
    <row r="260" spans="1:84" x14ac:dyDescent="0.2">
      <c r="A260" s="78">
        <v>10</v>
      </c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R260" s="78">
        <v>10</v>
      </c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</row>
    <row r="261" spans="1:84" x14ac:dyDescent="0.2">
      <c r="A261" s="78">
        <v>11</v>
      </c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R261" s="78">
        <v>11</v>
      </c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</row>
    <row r="262" spans="1:84" x14ac:dyDescent="0.2">
      <c r="A262" s="78">
        <v>12</v>
      </c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R262" s="78">
        <v>12</v>
      </c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</row>
    <row r="263" spans="1:84" x14ac:dyDescent="0.2">
      <c r="A263" s="78">
        <v>13</v>
      </c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R263" s="78">
        <v>13</v>
      </c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</row>
    <row r="264" spans="1:84" x14ac:dyDescent="0.2">
      <c r="A264" s="78">
        <v>14</v>
      </c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R264" s="78">
        <v>14</v>
      </c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</row>
    <row r="265" spans="1:84" x14ac:dyDescent="0.2">
      <c r="A265" s="78">
        <v>15</v>
      </c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R265" s="78">
        <v>15</v>
      </c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</row>
    <row r="266" spans="1:84" x14ac:dyDescent="0.2">
      <c r="A266" s="78">
        <v>16</v>
      </c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R266" s="78">
        <v>16</v>
      </c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</row>
    <row r="267" spans="1:84" x14ac:dyDescent="0.2">
      <c r="A267" s="78">
        <v>17</v>
      </c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R267" s="78">
        <v>17</v>
      </c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</row>
    <row r="268" spans="1:84" x14ac:dyDescent="0.2">
      <c r="A268" s="78">
        <v>18</v>
      </c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R268" s="78">
        <v>18</v>
      </c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</row>
    <row r="269" spans="1:84" x14ac:dyDescent="0.2">
      <c r="A269" s="78">
        <v>19</v>
      </c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R269" s="78">
        <v>19</v>
      </c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</row>
    <row r="270" spans="1:84" x14ac:dyDescent="0.2">
      <c r="A270" s="78">
        <v>20</v>
      </c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R270" s="78">
        <v>20</v>
      </c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</row>
    <row r="271" spans="1:84" x14ac:dyDescent="0.2">
      <c r="A271" s="78">
        <v>21</v>
      </c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R271" s="78">
        <v>21</v>
      </c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</row>
    <row r="272" spans="1:84" x14ac:dyDescent="0.2">
      <c r="A272" s="78">
        <v>22</v>
      </c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R272" s="78">
        <v>22</v>
      </c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</row>
    <row r="273" spans="1:84" x14ac:dyDescent="0.2">
      <c r="A273" s="78">
        <v>23</v>
      </c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R273" s="78">
        <v>23</v>
      </c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</row>
    <row r="274" spans="1:84" x14ac:dyDescent="0.2">
      <c r="A274" s="78">
        <v>24</v>
      </c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R274" s="78">
        <v>24</v>
      </c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</row>
    <row r="275" spans="1:84" x14ac:dyDescent="0.2">
      <c r="A275" s="78">
        <v>25</v>
      </c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R275" s="78">
        <v>25</v>
      </c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</row>
    <row r="276" spans="1:84" x14ac:dyDescent="0.2">
      <c r="A276" s="78">
        <v>26</v>
      </c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R276" s="78">
        <v>26</v>
      </c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</row>
    <row r="277" spans="1:84" x14ac:dyDescent="0.2">
      <c r="A277" s="78">
        <v>27</v>
      </c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R277" s="78">
        <v>27</v>
      </c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</row>
    <row r="278" spans="1:84" x14ac:dyDescent="0.2">
      <c r="A278" s="78">
        <v>28</v>
      </c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R278" s="78">
        <v>28</v>
      </c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</row>
    <row r="279" spans="1:84" x14ac:dyDescent="0.2">
      <c r="A279" s="78">
        <v>29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R279" s="78">
        <v>29</v>
      </c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</row>
    <row r="280" spans="1:84" x14ac:dyDescent="0.2">
      <c r="A280" s="78">
        <v>30</v>
      </c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R280" s="78">
        <v>30</v>
      </c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</row>
    <row r="281" spans="1:84" x14ac:dyDescent="0.2">
      <c r="A281" s="78">
        <v>31</v>
      </c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R281" s="78">
        <v>31</v>
      </c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</row>
    <row r="282" spans="1:84" x14ac:dyDescent="0.2">
      <c r="A282" s="78">
        <v>32</v>
      </c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R282" s="78">
        <v>32</v>
      </c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</row>
    <row r="283" spans="1:84" x14ac:dyDescent="0.2">
      <c r="A283" s="78">
        <v>33</v>
      </c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R283" s="78">
        <v>33</v>
      </c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</row>
    <row r="284" spans="1:84" x14ac:dyDescent="0.2">
      <c r="A284" s="78">
        <v>34</v>
      </c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R284" s="78">
        <v>34</v>
      </c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</row>
    <row r="285" spans="1:84" x14ac:dyDescent="0.2">
      <c r="A285" s="78">
        <v>35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R285" s="78">
        <v>35</v>
      </c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</row>
    <row r="286" spans="1:84" x14ac:dyDescent="0.2">
      <c r="A286" s="78">
        <v>36</v>
      </c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R286" s="78">
        <v>36</v>
      </c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</row>
    <row r="287" spans="1:84" x14ac:dyDescent="0.2">
      <c r="A287" s="78">
        <v>37</v>
      </c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R287" s="78">
        <v>37</v>
      </c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</row>
    <row r="288" spans="1:84" x14ac:dyDescent="0.2">
      <c r="A288" s="78">
        <v>38</v>
      </c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R288" s="78">
        <v>38</v>
      </c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</row>
    <row r="289" spans="1:84" x14ac:dyDescent="0.2">
      <c r="A289" s="78">
        <v>39</v>
      </c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R289" s="78">
        <v>39</v>
      </c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</row>
    <row r="290" spans="1:84" x14ac:dyDescent="0.2">
      <c r="A290" s="78">
        <v>40</v>
      </c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R290" s="78">
        <v>40</v>
      </c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</row>
    <row r="293" spans="1:84" x14ac:dyDescent="0.2">
      <c r="B293" s="89" t="s">
        <v>276</v>
      </c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S293" s="89" t="s">
        <v>276</v>
      </c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  <c r="BM293" s="87"/>
      <c r="BN293" s="87"/>
      <c r="BO293" s="87"/>
      <c r="BP293" s="87"/>
      <c r="BQ293" s="87"/>
      <c r="BR293" s="87"/>
      <c r="BS293" s="87"/>
      <c r="BT293" s="87"/>
      <c r="BU293" s="87"/>
      <c r="BV293" s="87"/>
      <c r="BW293" s="87"/>
      <c r="BX293" s="87"/>
      <c r="BY293" s="87"/>
      <c r="BZ293" s="87"/>
      <c r="CA293" s="87"/>
      <c r="CB293" s="87"/>
      <c r="CC293" s="87"/>
      <c r="CD293" s="87"/>
      <c r="CE293" s="87"/>
      <c r="CF293" s="87"/>
    </row>
    <row r="295" spans="1:84" x14ac:dyDescent="0.2">
      <c r="A295" s="78">
        <v>1</v>
      </c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R295" s="78">
        <v>1</v>
      </c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</row>
    <row r="296" spans="1:84" x14ac:dyDescent="0.2">
      <c r="A296" s="78">
        <v>2</v>
      </c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R296" s="78">
        <v>2</v>
      </c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</row>
    <row r="297" spans="1:84" x14ac:dyDescent="0.2">
      <c r="A297" s="78">
        <v>3</v>
      </c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R297" s="78">
        <v>3</v>
      </c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</row>
    <row r="298" spans="1:84" x14ac:dyDescent="0.2">
      <c r="A298" s="78">
        <v>4</v>
      </c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R298" s="78">
        <v>4</v>
      </c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</row>
    <row r="299" spans="1:84" x14ac:dyDescent="0.2">
      <c r="A299" s="78">
        <v>5</v>
      </c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R299" s="78">
        <v>5</v>
      </c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</row>
    <row r="300" spans="1:84" x14ac:dyDescent="0.2">
      <c r="A300" s="78">
        <v>6</v>
      </c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R300" s="78">
        <v>6</v>
      </c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</row>
    <row r="301" spans="1:84" x14ac:dyDescent="0.2">
      <c r="A301" s="78">
        <v>7</v>
      </c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R301" s="78">
        <v>7</v>
      </c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</row>
    <row r="302" spans="1:84" x14ac:dyDescent="0.2">
      <c r="A302" s="78">
        <v>8</v>
      </c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R302" s="78">
        <v>8</v>
      </c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</row>
    <row r="303" spans="1:84" x14ac:dyDescent="0.2">
      <c r="A303" s="78">
        <v>9</v>
      </c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R303" s="78">
        <v>9</v>
      </c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</row>
    <row r="304" spans="1:84" x14ac:dyDescent="0.2">
      <c r="A304" s="78">
        <v>10</v>
      </c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R304" s="78">
        <v>10</v>
      </c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</row>
    <row r="305" spans="1:84" x14ac:dyDescent="0.2">
      <c r="A305" s="78">
        <v>11</v>
      </c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R305" s="78">
        <v>11</v>
      </c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</row>
    <row r="306" spans="1:84" x14ac:dyDescent="0.2">
      <c r="A306" s="78">
        <v>12</v>
      </c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R306" s="78">
        <v>12</v>
      </c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</row>
    <row r="307" spans="1:84" x14ac:dyDescent="0.2">
      <c r="A307" s="78">
        <v>13</v>
      </c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R307" s="78">
        <v>13</v>
      </c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</row>
    <row r="308" spans="1:84" x14ac:dyDescent="0.2">
      <c r="A308" s="78">
        <v>14</v>
      </c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R308" s="78">
        <v>14</v>
      </c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</row>
    <row r="309" spans="1:84" x14ac:dyDescent="0.2">
      <c r="A309" s="78">
        <v>15</v>
      </c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R309" s="78">
        <v>15</v>
      </c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</row>
    <row r="310" spans="1:84" x14ac:dyDescent="0.2">
      <c r="A310" s="78">
        <v>16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R310" s="78">
        <v>16</v>
      </c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</row>
    <row r="311" spans="1:84" x14ac:dyDescent="0.2">
      <c r="A311" s="78">
        <v>17</v>
      </c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R311" s="78">
        <v>17</v>
      </c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</row>
    <row r="312" spans="1:84" x14ac:dyDescent="0.2">
      <c r="A312" s="78">
        <v>18</v>
      </c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R312" s="78">
        <v>18</v>
      </c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</row>
    <row r="313" spans="1:84" x14ac:dyDescent="0.2">
      <c r="A313" s="78">
        <v>19</v>
      </c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R313" s="78">
        <v>19</v>
      </c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</row>
    <row r="314" spans="1:84" x14ac:dyDescent="0.2">
      <c r="A314" s="78">
        <v>20</v>
      </c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R314" s="78">
        <v>20</v>
      </c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</row>
    <row r="315" spans="1:84" x14ac:dyDescent="0.2">
      <c r="A315" s="78">
        <v>21</v>
      </c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R315" s="78">
        <v>21</v>
      </c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</row>
    <row r="316" spans="1:84" x14ac:dyDescent="0.2">
      <c r="A316" s="78">
        <v>22</v>
      </c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R316" s="78">
        <v>22</v>
      </c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</row>
    <row r="317" spans="1:84" x14ac:dyDescent="0.2">
      <c r="A317" s="78">
        <v>23</v>
      </c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R317" s="78">
        <v>23</v>
      </c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</row>
    <row r="318" spans="1:84" x14ac:dyDescent="0.2">
      <c r="A318" s="78">
        <v>24</v>
      </c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R318" s="78">
        <v>24</v>
      </c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</row>
    <row r="319" spans="1:84" x14ac:dyDescent="0.2">
      <c r="A319" s="78">
        <v>25</v>
      </c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R319" s="78">
        <v>25</v>
      </c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</row>
    <row r="320" spans="1:84" x14ac:dyDescent="0.2">
      <c r="A320" s="78">
        <v>26</v>
      </c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R320" s="78">
        <v>26</v>
      </c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</row>
    <row r="321" spans="1:84" x14ac:dyDescent="0.2">
      <c r="A321" s="78">
        <v>27</v>
      </c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R321" s="78">
        <v>27</v>
      </c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</row>
    <row r="322" spans="1:84" x14ac:dyDescent="0.2">
      <c r="A322" s="78">
        <v>28</v>
      </c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R322" s="78">
        <v>28</v>
      </c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</row>
    <row r="323" spans="1:84" x14ac:dyDescent="0.2">
      <c r="A323" s="78">
        <v>29</v>
      </c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R323" s="78">
        <v>29</v>
      </c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</row>
    <row r="324" spans="1:84" x14ac:dyDescent="0.2">
      <c r="A324" s="78">
        <v>30</v>
      </c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R324" s="78">
        <v>30</v>
      </c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</row>
    <row r="325" spans="1:84" x14ac:dyDescent="0.2">
      <c r="A325" s="78">
        <v>31</v>
      </c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R325" s="78">
        <v>31</v>
      </c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</row>
    <row r="326" spans="1:84" x14ac:dyDescent="0.2">
      <c r="A326" s="78">
        <v>32</v>
      </c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R326" s="78">
        <v>32</v>
      </c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</row>
    <row r="327" spans="1:84" x14ac:dyDescent="0.2">
      <c r="A327" s="78">
        <v>33</v>
      </c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R327" s="78">
        <v>33</v>
      </c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</row>
    <row r="328" spans="1:84" x14ac:dyDescent="0.2">
      <c r="A328" s="78">
        <v>34</v>
      </c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R328" s="78">
        <v>34</v>
      </c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</row>
    <row r="329" spans="1:84" x14ac:dyDescent="0.2">
      <c r="A329" s="78">
        <v>35</v>
      </c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R329" s="78">
        <v>35</v>
      </c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</row>
    <row r="330" spans="1:84" x14ac:dyDescent="0.2">
      <c r="A330" s="78">
        <v>36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R330" s="78">
        <v>36</v>
      </c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</row>
    <row r="331" spans="1:84" x14ac:dyDescent="0.2">
      <c r="A331" s="78">
        <v>37</v>
      </c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R331" s="78">
        <v>37</v>
      </c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</row>
    <row r="332" spans="1:84" x14ac:dyDescent="0.2">
      <c r="A332" s="78">
        <v>38</v>
      </c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R332" s="78">
        <v>38</v>
      </c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</row>
    <row r="333" spans="1:84" x14ac:dyDescent="0.2">
      <c r="A333" s="78">
        <v>39</v>
      </c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R333" s="78">
        <v>39</v>
      </c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</row>
    <row r="334" spans="1:84" x14ac:dyDescent="0.2">
      <c r="A334" s="78">
        <v>40</v>
      </c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R334" s="78">
        <v>40</v>
      </c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</row>
    <row r="337" spans="1:84" x14ac:dyDescent="0.2">
      <c r="B337" s="89" t="s">
        <v>277</v>
      </c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S337" s="89" t="s">
        <v>277</v>
      </c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  <c r="BM337" s="87"/>
      <c r="BN337" s="87"/>
      <c r="BO337" s="87"/>
      <c r="BP337" s="87"/>
      <c r="BQ337" s="87"/>
      <c r="BR337" s="87"/>
      <c r="BS337" s="87"/>
      <c r="BT337" s="87"/>
      <c r="BU337" s="87"/>
      <c r="BV337" s="87"/>
      <c r="BW337" s="87"/>
      <c r="BX337" s="87"/>
      <c r="BY337" s="87"/>
      <c r="BZ337" s="87"/>
      <c r="CA337" s="87"/>
      <c r="CB337" s="87"/>
      <c r="CC337" s="87"/>
      <c r="CD337" s="87"/>
      <c r="CE337" s="87"/>
      <c r="CF337" s="87"/>
    </row>
    <row r="339" spans="1:84" x14ac:dyDescent="0.2">
      <c r="A339" s="78">
        <v>1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R339" s="78">
        <v>1</v>
      </c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</row>
    <row r="340" spans="1:84" x14ac:dyDescent="0.2">
      <c r="A340" s="78">
        <v>2</v>
      </c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R340" s="78">
        <v>2</v>
      </c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</row>
    <row r="341" spans="1:84" x14ac:dyDescent="0.2">
      <c r="A341" s="78">
        <v>3</v>
      </c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R341" s="78">
        <v>3</v>
      </c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</row>
    <row r="342" spans="1:84" x14ac:dyDescent="0.2">
      <c r="A342" s="78">
        <v>4</v>
      </c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R342" s="78">
        <v>4</v>
      </c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</row>
    <row r="343" spans="1:84" x14ac:dyDescent="0.2">
      <c r="A343" s="78">
        <v>5</v>
      </c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R343" s="78">
        <v>5</v>
      </c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</row>
    <row r="344" spans="1:84" x14ac:dyDescent="0.2">
      <c r="A344" s="78">
        <v>6</v>
      </c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R344" s="78">
        <v>6</v>
      </c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</row>
    <row r="345" spans="1:84" x14ac:dyDescent="0.2">
      <c r="A345" s="78">
        <v>7</v>
      </c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R345" s="78">
        <v>7</v>
      </c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</row>
    <row r="346" spans="1:84" x14ac:dyDescent="0.2">
      <c r="A346" s="78">
        <v>8</v>
      </c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R346" s="78">
        <v>8</v>
      </c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</row>
    <row r="347" spans="1:84" x14ac:dyDescent="0.2">
      <c r="A347" s="78">
        <v>9</v>
      </c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R347" s="78">
        <v>9</v>
      </c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</row>
    <row r="348" spans="1:84" x14ac:dyDescent="0.2">
      <c r="A348" s="78">
        <v>10</v>
      </c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R348" s="78">
        <v>10</v>
      </c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</row>
    <row r="349" spans="1:84" x14ac:dyDescent="0.2">
      <c r="A349" s="78">
        <v>11</v>
      </c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R349" s="78">
        <v>11</v>
      </c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9"/>
      <c r="BM349" s="79"/>
      <c r="BN349" s="79"/>
      <c r="BO349" s="79"/>
      <c r="BP349" s="79"/>
      <c r="BQ349" s="79"/>
      <c r="BR349" s="79"/>
      <c r="BS349" s="79"/>
      <c r="BT349" s="79"/>
      <c r="BU349" s="79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</row>
    <row r="350" spans="1:84" x14ac:dyDescent="0.2">
      <c r="A350" s="78">
        <v>12</v>
      </c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R350" s="78">
        <v>12</v>
      </c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9"/>
      <c r="BM350" s="79"/>
      <c r="BN350" s="79"/>
      <c r="BO350" s="79"/>
      <c r="BP350" s="79"/>
      <c r="BQ350" s="79"/>
      <c r="BR350" s="79"/>
      <c r="BS350" s="79"/>
      <c r="BT350" s="79"/>
      <c r="BU350" s="79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</row>
    <row r="351" spans="1:84" x14ac:dyDescent="0.2">
      <c r="A351" s="78">
        <v>13</v>
      </c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R351" s="78">
        <v>13</v>
      </c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9"/>
      <c r="BM351" s="79"/>
      <c r="BN351" s="79"/>
      <c r="BO351" s="79"/>
      <c r="BP351" s="79"/>
      <c r="BQ351" s="79"/>
      <c r="BR351" s="79"/>
      <c r="BS351" s="79"/>
      <c r="BT351" s="79"/>
      <c r="BU351" s="79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</row>
    <row r="352" spans="1:84" x14ac:dyDescent="0.2">
      <c r="A352" s="78">
        <v>14</v>
      </c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R352" s="78">
        <v>14</v>
      </c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9"/>
      <c r="BM352" s="79"/>
      <c r="BN352" s="79"/>
      <c r="BO352" s="79"/>
      <c r="BP352" s="79"/>
      <c r="BQ352" s="79"/>
      <c r="BR352" s="79"/>
      <c r="BS352" s="79"/>
      <c r="BT352" s="79"/>
      <c r="BU352" s="79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</row>
    <row r="353" spans="1:84" x14ac:dyDescent="0.2">
      <c r="A353" s="78">
        <v>15</v>
      </c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R353" s="78">
        <v>15</v>
      </c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9"/>
      <c r="BM353" s="79"/>
      <c r="BN353" s="79"/>
      <c r="BO353" s="79"/>
      <c r="BP353" s="79"/>
      <c r="BQ353" s="79"/>
      <c r="BR353" s="79"/>
      <c r="BS353" s="79"/>
      <c r="BT353" s="79"/>
      <c r="BU353" s="79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</row>
    <row r="354" spans="1:84" x14ac:dyDescent="0.2">
      <c r="A354" s="78">
        <v>16</v>
      </c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R354" s="78">
        <v>16</v>
      </c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9"/>
      <c r="BM354" s="79"/>
      <c r="BN354" s="79"/>
      <c r="BO354" s="79"/>
      <c r="BP354" s="79"/>
      <c r="BQ354" s="79"/>
      <c r="BR354" s="79"/>
      <c r="BS354" s="79"/>
      <c r="BT354" s="79"/>
      <c r="BU354" s="79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</row>
    <row r="355" spans="1:84" x14ac:dyDescent="0.2">
      <c r="A355" s="78">
        <v>17</v>
      </c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R355" s="78">
        <v>17</v>
      </c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9"/>
      <c r="BM355" s="79"/>
      <c r="BN355" s="79"/>
      <c r="BO355" s="79"/>
      <c r="BP355" s="79"/>
      <c r="BQ355" s="79"/>
      <c r="BR355" s="79"/>
      <c r="BS355" s="79"/>
      <c r="BT355" s="79"/>
      <c r="BU355" s="79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</row>
    <row r="356" spans="1:84" x14ac:dyDescent="0.2">
      <c r="A356" s="78">
        <v>18</v>
      </c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R356" s="78">
        <v>18</v>
      </c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9"/>
      <c r="BM356" s="79"/>
      <c r="BN356" s="79"/>
      <c r="BO356" s="79"/>
      <c r="BP356" s="79"/>
      <c r="BQ356" s="79"/>
      <c r="BR356" s="79"/>
      <c r="BS356" s="79"/>
      <c r="BT356" s="79"/>
      <c r="BU356" s="79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</row>
    <row r="357" spans="1:84" x14ac:dyDescent="0.2">
      <c r="A357" s="78">
        <v>19</v>
      </c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R357" s="78">
        <v>19</v>
      </c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  <c r="BJ357" s="79"/>
      <c r="BK357" s="79"/>
      <c r="BL357" s="79"/>
      <c r="BM357" s="79"/>
      <c r="BN357" s="79"/>
      <c r="BO357" s="79"/>
      <c r="BP357" s="79"/>
      <c r="BQ357" s="79"/>
      <c r="BR357" s="79"/>
      <c r="BS357" s="79"/>
      <c r="BT357" s="79"/>
      <c r="BU357" s="79"/>
      <c r="BV357" s="79"/>
      <c r="BW357" s="79"/>
      <c r="BX357" s="79"/>
      <c r="BY357" s="79"/>
      <c r="BZ357" s="79"/>
      <c r="CA357" s="79"/>
      <c r="CB357" s="79"/>
      <c r="CC357" s="79"/>
      <c r="CD357" s="79"/>
      <c r="CE357" s="79"/>
      <c r="CF357" s="79"/>
    </row>
    <row r="358" spans="1:84" x14ac:dyDescent="0.2">
      <c r="A358" s="78">
        <v>20</v>
      </c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R358" s="78">
        <v>20</v>
      </c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  <c r="BJ358" s="79"/>
      <c r="BK358" s="79"/>
      <c r="BL358" s="79"/>
      <c r="BM358" s="79"/>
      <c r="BN358" s="79"/>
      <c r="BO358" s="79"/>
      <c r="BP358" s="79"/>
      <c r="BQ358" s="79"/>
      <c r="BR358" s="79"/>
      <c r="BS358" s="79"/>
      <c r="BT358" s="79"/>
      <c r="BU358" s="79"/>
      <c r="BV358" s="79"/>
      <c r="BW358" s="79"/>
      <c r="BX358" s="79"/>
      <c r="BY358" s="79"/>
      <c r="BZ358" s="79"/>
      <c r="CA358" s="79"/>
      <c r="CB358" s="79"/>
      <c r="CC358" s="79"/>
      <c r="CD358" s="79"/>
      <c r="CE358" s="79"/>
      <c r="CF358" s="79"/>
    </row>
    <row r="359" spans="1:84" x14ac:dyDescent="0.2">
      <c r="A359" s="78">
        <v>21</v>
      </c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R359" s="78">
        <v>21</v>
      </c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  <c r="BJ359" s="79"/>
      <c r="BK359" s="79"/>
      <c r="BL359" s="79"/>
      <c r="BM359" s="79"/>
      <c r="BN359" s="79"/>
      <c r="BO359" s="79"/>
      <c r="BP359" s="79"/>
      <c r="BQ359" s="79"/>
      <c r="BR359" s="79"/>
      <c r="BS359" s="79"/>
      <c r="BT359" s="79"/>
      <c r="BU359" s="79"/>
      <c r="BV359" s="79"/>
      <c r="BW359" s="79"/>
      <c r="BX359" s="79"/>
      <c r="BY359" s="79"/>
      <c r="BZ359" s="79"/>
      <c r="CA359" s="79"/>
      <c r="CB359" s="79"/>
      <c r="CC359" s="79"/>
      <c r="CD359" s="79"/>
      <c r="CE359" s="79"/>
      <c r="CF359" s="79"/>
    </row>
    <row r="360" spans="1:84" x14ac:dyDescent="0.2">
      <c r="A360" s="78">
        <v>22</v>
      </c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R360" s="78">
        <v>22</v>
      </c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  <c r="BJ360" s="79"/>
      <c r="BK360" s="79"/>
      <c r="BL360" s="79"/>
      <c r="BM360" s="79"/>
      <c r="BN360" s="79"/>
      <c r="BO360" s="79"/>
      <c r="BP360" s="79"/>
      <c r="BQ360" s="79"/>
      <c r="BR360" s="79"/>
      <c r="BS360" s="79"/>
      <c r="BT360" s="79"/>
      <c r="BU360" s="79"/>
      <c r="BV360" s="79"/>
      <c r="BW360" s="79"/>
      <c r="BX360" s="79"/>
      <c r="BY360" s="79"/>
      <c r="BZ360" s="79"/>
      <c r="CA360" s="79"/>
      <c r="CB360" s="79"/>
      <c r="CC360" s="79"/>
      <c r="CD360" s="79"/>
      <c r="CE360" s="79"/>
      <c r="CF360" s="79"/>
    </row>
    <row r="361" spans="1:84" x14ac:dyDescent="0.2">
      <c r="A361" s="78">
        <v>23</v>
      </c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R361" s="78">
        <v>23</v>
      </c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9"/>
      <c r="BM361" s="79"/>
      <c r="BN361" s="79"/>
      <c r="BO361" s="79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</row>
    <row r="362" spans="1:84" x14ac:dyDescent="0.2">
      <c r="A362" s="78">
        <v>24</v>
      </c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R362" s="78">
        <v>24</v>
      </c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9"/>
      <c r="BM362" s="79"/>
      <c r="BN362" s="79"/>
      <c r="BO362" s="79"/>
      <c r="BP362" s="79"/>
      <c r="BQ362" s="79"/>
      <c r="BR362" s="79"/>
      <c r="BS362" s="79"/>
      <c r="BT362" s="79"/>
      <c r="BU362" s="79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</row>
    <row r="363" spans="1:84" x14ac:dyDescent="0.2">
      <c r="A363" s="78">
        <v>25</v>
      </c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R363" s="78">
        <v>25</v>
      </c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9"/>
      <c r="BM363" s="79"/>
      <c r="BN363" s="79"/>
      <c r="BO363" s="79"/>
      <c r="BP363" s="79"/>
      <c r="BQ363" s="79"/>
      <c r="BR363" s="79"/>
      <c r="BS363" s="79"/>
      <c r="BT363" s="79"/>
      <c r="BU363" s="79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</row>
    <row r="364" spans="1:84" x14ac:dyDescent="0.2">
      <c r="A364" s="78">
        <v>26</v>
      </c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R364" s="78">
        <v>26</v>
      </c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9"/>
      <c r="BM364" s="79"/>
      <c r="BN364" s="79"/>
      <c r="BO364" s="79"/>
      <c r="BP364" s="79"/>
      <c r="BQ364" s="79"/>
      <c r="BR364" s="79"/>
      <c r="BS364" s="79"/>
      <c r="BT364" s="79"/>
      <c r="BU364" s="79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</row>
    <row r="365" spans="1:84" x14ac:dyDescent="0.2">
      <c r="A365" s="78">
        <v>27</v>
      </c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R365" s="78">
        <v>27</v>
      </c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  <c r="BJ365" s="79"/>
      <c r="BK365" s="79"/>
      <c r="BL365" s="79"/>
      <c r="BM365" s="79"/>
      <c r="BN365" s="79"/>
      <c r="BO365" s="79"/>
      <c r="BP365" s="79"/>
      <c r="BQ365" s="79"/>
      <c r="BR365" s="79"/>
      <c r="BS365" s="79"/>
      <c r="BT365" s="79"/>
      <c r="BU365" s="79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</row>
    <row r="366" spans="1:84" x14ac:dyDescent="0.2">
      <c r="A366" s="78">
        <v>28</v>
      </c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R366" s="78">
        <v>28</v>
      </c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  <c r="BJ366" s="79"/>
      <c r="BK366" s="79"/>
      <c r="BL366" s="79"/>
      <c r="BM366" s="79"/>
      <c r="BN366" s="79"/>
      <c r="BO366" s="79"/>
      <c r="BP366" s="79"/>
      <c r="BQ366" s="79"/>
      <c r="BR366" s="79"/>
      <c r="BS366" s="79"/>
      <c r="BT366" s="79"/>
      <c r="BU366" s="79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</row>
    <row r="367" spans="1:84" x14ac:dyDescent="0.2">
      <c r="A367" s="78">
        <v>29</v>
      </c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R367" s="78">
        <v>29</v>
      </c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  <c r="BJ367" s="79"/>
      <c r="BK367" s="79"/>
      <c r="BL367" s="79"/>
      <c r="BM367" s="79"/>
      <c r="BN367" s="79"/>
      <c r="BO367" s="79"/>
      <c r="BP367" s="79"/>
      <c r="BQ367" s="79"/>
      <c r="BR367" s="79"/>
      <c r="BS367" s="79"/>
      <c r="BT367" s="79"/>
      <c r="BU367" s="79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</row>
    <row r="368" spans="1:84" x14ac:dyDescent="0.2">
      <c r="A368" s="78">
        <v>30</v>
      </c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R368" s="78">
        <v>30</v>
      </c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  <c r="BJ368" s="79"/>
      <c r="BK368" s="79"/>
      <c r="BL368" s="79"/>
      <c r="BM368" s="79"/>
      <c r="BN368" s="79"/>
      <c r="BO368" s="79"/>
      <c r="BP368" s="79"/>
      <c r="BQ368" s="79"/>
      <c r="BR368" s="79"/>
      <c r="BS368" s="79"/>
      <c r="BT368" s="79"/>
      <c r="BU368" s="79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</row>
    <row r="369" spans="1:84" x14ac:dyDescent="0.2">
      <c r="A369" s="78">
        <v>31</v>
      </c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R369" s="78">
        <v>31</v>
      </c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  <c r="BJ369" s="79"/>
      <c r="BK369" s="79"/>
      <c r="BL369" s="79"/>
      <c r="BM369" s="79"/>
      <c r="BN369" s="79"/>
      <c r="BO369" s="79"/>
      <c r="BP369" s="79"/>
      <c r="BQ369" s="79"/>
      <c r="BR369" s="79"/>
      <c r="BS369" s="79"/>
      <c r="BT369" s="79"/>
      <c r="BU369" s="79"/>
      <c r="BV369" s="79"/>
      <c r="BW369" s="79"/>
      <c r="BX369" s="79"/>
      <c r="BY369" s="79"/>
      <c r="BZ369" s="79"/>
      <c r="CA369" s="79"/>
      <c r="CB369" s="79"/>
      <c r="CC369" s="79"/>
      <c r="CD369" s="79"/>
      <c r="CE369" s="79"/>
      <c r="CF369" s="79"/>
    </row>
    <row r="370" spans="1:84" x14ac:dyDescent="0.2">
      <c r="A370" s="78">
        <v>32</v>
      </c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R370" s="78">
        <v>32</v>
      </c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  <c r="BJ370" s="79"/>
      <c r="BK370" s="79"/>
      <c r="BL370" s="79"/>
      <c r="BM370" s="79"/>
      <c r="BN370" s="79"/>
      <c r="BO370" s="79"/>
      <c r="BP370" s="79"/>
      <c r="BQ370" s="79"/>
      <c r="BR370" s="79"/>
      <c r="BS370" s="79"/>
      <c r="BT370" s="79"/>
      <c r="BU370" s="79"/>
      <c r="BV370" s="79"/>
      <c r="BW370" s="79"/>
      <c r="BX370" s="79"/>
      <c r="BY370" s="79"/>
      <c r="BZ370" s="79"/>
      <c r="CA370" s="79"/>
      <c r="CB370" s="79"/>
      <c r="CC370" s="79"/>
      <c r="CD370" s="79"/>
      <c r="CE370" s="79"/>
      <c r="CF370" s="79"/>
    </row>
    <row r="371" spans="1:84" x14ac:dyDescent="0.2">
      <c r="A371" s="78">
        <v>33</v>
      </c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R371" s="78">
        <v>33</v>
      </c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  <c r="BJ371" s="79"/>
      <c r="BK371" s="79"/>
      <c r="BL371" s="79"/>
      <c r="BM371" s="79"/>
      <c r="BN371" s="79"/>
      <c r="BO371" s="79"/>
      <c r="BP371" s="79"/>
      <c r="BQ371" s="79"/>
      <c r="BR371" s="79"/>
      <c r="BS371" s="79"/>
      <c r="BT371" s="79"/>
      <c r="BU371" s="79"/>
      <c r="BV371" s="79"/>
      <c r="BW371" s="79"/>
      <c r="BX371" s="79"/>
      <c r="BY371" s="79"/>
      <c r="BZ371" s="79"/>
      <c r="CA371" s="79"/>
      <c r="CB371" s="79"/>
      <c r="CC371" s="79"/>
      <c r="CD371" s="79"/>
      <c r="CE371" s="79"/>
      <c r="CF371" s="79"/>
    </row>
    <row r="372" spans="1:84" x14ac:dyDescent="0.2">
      <c r="A372" s="78">
        <v>34</v>
      </c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R372" s="78">
        <v>34</v>
      </c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  <c r="BJ372" s="79"/>
      <c r="BK372" s="79"/>
      <c r="BL372" s="79"/>
      <c r="BM372" s="79"/>
      <c r="BN372" s="79"/>
      <c r="BO372" s="79"/>
      <c r="BP372" s="79"/>
      <c r="BQ372" s="79"/>
      <c r="BR372" s="79"/>
      <c r="BS372" s="79"/>
      <c r="BT372" s="79"/>
      <c r="BU372" s="79"/>
      <c r="BV372" s="79"/>
      <c r="BW372" s="79"/>
      <c r="BX372" s="79"/>
      <c r="BY372" s="79"/>
      <c r="BZ372" s="79"/>
      <c r="CA372" s="79"/>
      <c r="CB372" s="79"/>
      <c r="CC372" s="79"/>
      <c r="CD372" s="79"/>
      <c r="CE372" s="79"/>
      <c r="CF372" s="79"/>
    </row>
    <row r="373" spans="1:84" x14ac:dyDescent="0.2">
      <c r="A373" s="78">
        <v>35</v>
      </c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R373" s="78">
        <v>35</v>
      </c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  <c r="BJ373" s="79"/>
      <c r="BK373" s="79"/>
      <c r="BL373" s="79"/>
      <c r="BM373" s="79"/>
      <c r="BN373" s="79"/>
      <c r="BO373" s="79"/>
      <c r="BP373" s="79"/>
      <c r="BQ373" s="79"/>
      <c r="BR373" s="79"/>
      <c r="BS373" s="79"/>
      <c r="BT373" s="79"/>
      <c r="BU373" s="79"/>
      <c r="BV373" s="79"/>
      <c r="BW373" s="79"/>
      <c r="BX373" s="79"/>
      <c r="BY373" s="79"/>
      <c r="BZ373" s="79"/>
      <c r="CA373" s="79"/>
      <c r="CB373" s="79"/>
      <c r="CC373" s="79"/>
      <c r="CD373" s="79"/>
      <c r="CE373" s="79"/>
      <c r="CF373" s="79"/>
    </row>
    <row r="374" spans="1:84" x14ac:dyDescent="0.2">
      <c r="A374" s="78">
        <v>36</v>
      </c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R374" s="78">
        <v>36</v>
      </c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  <c r="BJ374" s="79"/>
      <c r="BK374" s="79"/>
      <c r="BL374" s="79"/>
      <c r="BM374" s="79"/>
      <c r="BN374" s="79"/>
      <c r="BO374" s="79"/>
      <c r="BP374" s="79"/>
      <c r="BQ374" s="79"/>
      <c r="BR374" s="79"/>
      <c r="BS374" s="79"/>
      <c r="BT374" s="79"/>
      <c r="BU374" s="79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</row>
    <row r="375" spans="1:84" x14ac:dyDescent="0.2">
      <c r="A375" s="78">
        <v>37</v>
      </c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R375" s="78">
        <v>37</v>
      </c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  <c r="BJ375" s="79"/>
      <c r="BK375" s="79"/>
      <c r="BL375" s="79"/>
      <c r="BM375" s="79"/>
      <c r="BN375" s="79"/>
      <c r="BO375" s="79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</row>
    <row r="376" spans="1:84" x14ac:dyDescent="0.2">
      <c r="A376" s="78">
        <v>38</v>
      </c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R376" s="78">
        <v>38</v>
      </c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  <c r="BJ376" s="79"/>
      <c r="BK376" s="79"/>
      <c r="BL376" s="79"/>
      <c r="BM376" s="79"/>
      <c r="BN376" s="79"/>
      <c r="BO376" s="79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</row>
    <row r="377" spans="1:84" x14ac:dyDescent="0.2">
      <c r="A377" s="78">
        <v>39</v>
      </c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R377" s="78">
        <v>39</v>
      </c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  <c r="BJ377" s="79"/>
      <c r="BK377" s="79"/>
      <c r="BL377" s="79"/>
      <c r="BM377" s="79"/>
      <c r="BN377" s="79"/>
      <c r="BO377" s="79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</row>
    <row r="378" spans="1:84" x14ac:dyDescent="0.2">
      <c r="A378" s="78">
        <v>40</v>
      </c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R378" s="78">
        <v>40</v>
      </c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  <c r="BJ378" s="79"/>
      <c r="BK378" s="79"/>
      <c r="BL378" s="79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</row>
    <row r="381" spans="1:84" x14ac:dyDescent="0.2">
      <c r="B381" s="89" t="s">
        <v>278</v>
      </c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S381" s="89" t="s">
        <v>278</v>
      </c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  <c r="BM381" s="87"/>
      <c r="BN381" s="87"/>
      <c r="BO381" s="87"/>
      <c r="BP381" s="87"/>
      <c r="BQ381" s="87"/>
      <c r="BR381" s="87"/>
      <c r="BS381" s="87"/>
      <c r="BT381" s="87"/>
      <c r="BU381" s="87"/>
      <c r="BV381" s="87"/>
      <c r="BW381" s="87"/>
      <c r="BX381" s="87"/>
      <c r="BY381" s="87"/>
      <c r="BZ381" s="87"/>
      <c r="CA381" s="87"/>
      <c r="CB381" s="87"/>
      <c r="CC381" s="87"/>
      <c r="CD381" s="87"/>
      <c r="CE381" s="87"/>
      <c r="CF381" s="87"/>
    </row>
    <row r="383" spans="1:84" x14ac:dyDescent="0.2">
      <c r="A383" s="78">
        <v>1</v>
      </c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R383" s="78">
        <v>1</v>
      </c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9"/>
      <c r="BM383" s="79"/>
      <c r="BN383" s="79"/>
      <c r="BO383" s="79"/>
      <c r="BP383" s="79"/>
      <c r="BQ383" s="79"/>
      <c r="BR383" s="79"/>
      <c r="BS383" s="79"/>
      <c r="BT383" s="79"/>
      <c r="BU383" s="79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</row>
    <row r="384" spans="1:84" x14ac:dyDescent="0.2">
      <c r="A384" s="78">
        <v>2</v>
      </c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R384" s="78">
        <v>2</v>
      </c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9"/>
      <c r="BM384" s="79"/>
      <c r="BN384" s="79"/>
      <c r="BO384" s="79"/>
      <c r="BP384" s="79"/>
      <c r="BQ384" s="79"/>
      <c r="BR384" s="79"/>
      <c r="BS384" s="79"/>
      <c r="BT384" s="79"/>
      <c r="BU384" s="79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</row>
    <row r="385" spans="1:84" x14ac:dyDescent="0.2">
      <c r="A385" s="78">
        <v>3</v>
      </c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R385" s="78">
        <v>3</v>
      </c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9"/>
      <c r="BM385" s="79"/>
      <c r="BN385" s="79"/>
      <c r="BO385" s="79"/>
      <c r="BP385" s="79"/>
      <c r="BQ385" s="79"/>
      <c r="BR385" s="79"/>
      <c r="BS385" s="79"/>
      <c r="BT385" s="79"/>
      <c r="BU385" s="79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</row>
    <row r="386" spans="1:84" x14ac:dyDescent="0.2">
      <c r="A386" s="78">
        <v>4</v>
      </c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R386" s="78">
        <v>4</v>
      </c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9"/>
      <c r="BM386" s="79"/>
      <c r="BN386" s="79"/>
      <c r="BO386" s="79"/>
      <c r="BP386" s="79"/>
      <c r="BQ386" s="79"/>
      <c r="BR386" s="79"/>
      <c r="BS386" s="79"/>
      <c r="BT386" s="79"/>
      <c r="BU386" s="79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</row>
    <row r="387" spans="1:84" x14ac:dyDescent="0.2">
      <c r="A387" s="78">
        <v>5</v>
      </c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R387" s="78">
        <v>5</v>
      </c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</row>
    <row r="388" spans="1:84" x14ac:dyDescent="0.2">
      <c r="A388" s="78">
        <v>6</v>
      </c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R388" s="78">
        <v>6</v>
      </c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9"/>
      <c r="BM388" s="79"/>
      <c r="BN388" s="79"/>
      <c r="BO388" s="79"/>
      <c r="BP388" s="79"/>
      <c r="BQ388" s="79"/>
      <c r="BR388" s="79"/>
      <c r="BS388" s="79"/>
      <c r="BT388" s="79"/>
      <c r="BU388" s="79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</row>
    <row r="389" spans="1:84" x14ac:dyDescent="0.2">
      <c r="A389" s="78">
        <v>7</v>
      </c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R389" s="78">
        <v>7</v>
      </c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9"/>
      <c r="BM389" s="79"/>
      <c r="BN389" s="79"/>
      <c r="BO389" s="79"/>
      <c r="BP389" s="79"/>
      <c r="BQ389" s="79"/>
      <c r="BR389" s="79"/>
      <c r="BS389" s="79"/>
      <c r="BT389" s="79"/>
      <c r="BU389" s="79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</row>
    <row r="390" spans="1:84" x14ac:dyDescent="0.2">
      <c r="A390" s="78">
        <v>8</v>
      </c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R390" s="78">
        <v>8</v>
      </c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9"/>
      <c r="BM390" s="79"/>
      <c r="BN390" s="79"/>
      <c r="BO390" s="79"/>
      <c r="BP390" s="79"/>
      <c r="BQ390" s="79"/>
      <c r="BR390" s="79"/>
      <c r="BS390" s="79"/>
      <c r="BT390" s="79"/>
      <c r="BU390" s="79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</row>
    <row r="391" spans="1:84" x14ac:dyDescent="0.2">
      <c r="A391" s="78">
        <v>9</v>
      </c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R391" s="78">
        <v>9</v>
      </c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9"/>
      <c r="BM391" s="79"/>
      <c r="BN391" s="79"/>
      <c r="BO391" s="79"/>
      <c r="BP391" s="79"/>
      <c r="BQ391" s="79"/>
      <c r="BR391" s="79"/>
      <c r="BS391" s="79"/>
      <c r="BT391" s="79"/>
      <c r="BU391" s="79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</row>
    <row r="392" spans="1:84" x14ac:dyDescent="0.2">
      <c r="A392" s="78">
        <v>10</v>
      </c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R392" s="78">
        <v>10</v>
      </c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9"/>
      <c r="BM392" s="79"/>
      <c r="BN392" s="79"/>
      <c r="BO392" s="79"/>
      <c r="BP392" s="79"/>
      <c r="BQ392" s="79"/>
      <c r="BR392" s="79"/>
      <c r="BS392" s="79"/>
      <c r="BT392" s="79"/>
      <c r="BU392" s="79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</row>
    <row r="393" spans="1:84" x14ac:dyDescent="0.2">
      <c r="A393" s="78">
        <v>11</v>
      </c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R393" s="78">
        <v>11</v>
      </c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9"/>
      <c r="BM393" s="79"/>
      <c r="BN393" s="79"/>
      <c r="BO393" s="79"/>
      <c r="BP393" s="79"/>
      <c r="BQ393" s="79"/>
      <c r="BR393" s="79"/>
      <c r="BS393" s="79"/>
      <c r="BT393" s="79"/>
      <c r="BU393" s="79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</row>
    <row r="394" spans="1:84" x14ac:dyDescent="0.2">
      <c r="A394" s="78">
        <v>12</v>
      </c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R394" s="78">
        <v>12</v>
      </c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9"/>
      <c r="BM394" s="79"/>
      <c r="BN394" s="79"/>
      <c r="BO394" s="79"/>
      <c r="BP394" s="79"/>
      <c r="BQ394" s="79"/>
      <c r="BR394" s="79"/>
      <c r="BS394" s="79"/>
      <c r="BT394" s="79"/>
      <c r="BU394" s="79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</row>
    <row r="395" spans="1:84" x14ac:dyDescent="0.2">
      <c r="A395" s="78">
        <v>13</v>
      </c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R395" s="78">
        <v>13</v>
      </c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9"/>
      <c r="BM395" s="79"/>
      <c r="BN395" s="79"/>
      <c r="BO395" s="79"/>
      <c r="BP395" s="79"/>
      <c r="BQ395" s="79"/>
      <c r="BR395" s="79"/>
      <c r="BS395" s="79"/>
      <c r="BT395" s="79"/>
      <c r="BU395" s="79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</row>
    <row r="396" spans="1:84" x14ac:dyDescent="0.2">
      <c r="A396" s="78">
        <v>14</v>
      </c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R396" s="78">
        <v>14</v>
      </c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9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</row>
    <row r="397" spans="1:84" x14ac:dyDescent="0.2">
      <c r="A397" s="78">
        <v>15</v>
      </c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R397" s="78">
        <v>15</v>
      </c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9"/>
      <c r="BM397" s="79"/>
      <c r="BN397" s="79"/>
      <c r="BO397" s="79"/>
      <c r="BP397" s="79"/>
      <c r="BQ397" s="79"/>
      <c r="BR397" s="79"/>
      <c r="BS397" s="79"/>
      <c r="BT397" s="79"/>
      <c r="BU397" s="79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</row>
    <row r="398" spans="1:84" x14ac:dyDescent="0.2">
      <c r="A398" s="78">
        <v>16</v>
      </c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R398" s="78">
        <v>16</v>
      </c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  <c r="BJ398" s="79"/>
      <c r="BK398" s="79"/>
      <c r="BL398" s="79"/>
      <c r="BM398" s="79"/>
      <c r="BN398" s="79"/>
      <c r="BO398" s="79"/>
      <c r="BP398" s="79"/>
      <c r="BQ398" s="79"/>
      <c r="BR398" s="79"/>
      <c r="BS398" s="79"/>
      <c r="BT398" s="79"/>
      <c r="BU398" s="79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</row>
    <row r="399" spans="1:84" x14ac:dyDescent="0.2">
      <c r="A399" s="78">
        <v>17</v>
      </c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R399" s="78">
        <v>17</v>
      </c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</row>
    <row r="400" spans="1:84" x14ac:dyDescent="0.2">
      <c r="A400" s="78">
        <v>18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R400" s="78">
        <v>18</v>
      </c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9"/>
      <c r="BM400" s="79"/>
      <c r="BN400" s="79"/>
      <c r="BO400" s="79"/>
      <c r="BP400" s="79"/>
      <c r="BQ400" s="79"/>
      <c r="BR400" s="79"/>
      <c r="BS400" s="79"/>
      <c r="BT400" s="79"/>
      <c r="BU400" s="79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</row>
    <row r="401" spans="1:84" x14ac:dyDescent="0.2">
      <c r="A401" s="78">
        <v>19</v>
      </c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R401" s="78">
        <v>19</v>
      </c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  <c r="BJ401" s="79"/>
      <c r="BK401" s="79"/>
      <c r="BL401" s="79"/>
      <c r="BM401" s="79"/>
      <c r="BN401" s="79"/>
      <c r="BO401" s="79"/>
      <c r="BP401" s="79"/>
      <c r="BQ401" s="79"/>
      <c r="BR401" s="79"/>
      <c r="BS401" s="79"/>
      <c r="BT401" s="79"/>
      <c r="BU401" s="79"/>
      <c r="BV401" s="79"/>
      <c r="BW401" s="79"/>
      <c r="BX401" s="79"/>
      <c r="BY401" s="79"/>
      <c r="BZ401" s="79"/>
      <c r="CA401" s="79"/>
      <c r="CB401" s="79"/>
      <c r="CC401" s="79"/>
      <c r="CD401" s="79"/>
      <c r="CE401" s="79"/>
      <c r="CF401" s="79"/>
    </row>
    <row r="402" spans="1:84" x14ac:dyDescent="0.2">
      <c r="A402" s="78">
        <v>20</v>
      </c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R402" s="78">
        <v>20</v>
      </c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  <c r="BJ402" s="79"/>
      <c r="BK402" s="79"/>
      <c r="BL402" s="79"/>
      <c r="BM402" s="79"/>
      <c r="BN402" s="79"/>
      <c r="BO402" s="79"/>
      <c r="BP402" s="79"/>
      <c r="BQ402" s="79"/>
      <c r="BR402" s="79"/>
      <c r="BS402" s="79"/>
      <c r="BT402" s="79"/>
      <c r="BU402" s="79"/>
      <c r="BV402" s="79"/>
      <c r="BW402" s="79"/>
      <c r="BX402" s="79"/>
      <c r="BY402" s="79"/>
      <c r="BZ402" s="79"/>
      <c r="CA402" s="79"/>
      <c r="CB402" s="79"/>
      <c r="CC402" s="79"/>
      <c r="CD402" s="79"/>
      <c r="CE402" s="79"/>
      <c r="CF402" s="79"/>
    </row>
    <row r="403" spans="1:84" x14ac:dyDescent="0.2">
      <c r="A403" s="78">
        <v>21</v>
      </c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R403" s="78">
        <v>21</v>
      </c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  <c r="BJ403" s="79"/>
      <c r="BK403" s="79"/>
      <c r="BL403" s="79"/>
      <c r="BM403" s="79"/>
      <c r="BN403" s="79"/>
      <c r="BO403" s="79"/>
      <c r="BP403" s="79"/>
      <c r="BQ403" s="79"/>
      <c r="BR403" s="79"/>
      <c r="BS403" s="79"/>
      <c r="BT403" s="79"/>
      <c r="BU403" s="79"/>
      <c r="BV403" s="79"/>
      <c r="BW403" s="79"/>
      <c r="BX403" s="79"/>
      <c r="BY403" s="79"/>
      <c r="BZ403" s="79"/>
      <c r="CA403" s="79"/>
      <c r="CB403" s="79"/>
      <c r="CC403" s="79"/>
      <c r="CD403" s="79"/>
      <c r="CE403" s="79"/>
      <c r="CF403" s="79"/>
    </row>
    <row r="404" spans="1:84" x14ac:dyDescent="0.2">
      <c r="A404" s="78">
        <v>22</v>
      </c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R404" s="78">
        <v>22</v>
      </c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  <c r="BJ404" s="79"/>
      <c r="BK404" s="79"/>
      <c r="BL404" s="79"/>
      <c r="BM404" s="79"/>
      <c r="BN404" s="79"/>
      <c r="BO404" s="79"/>
      <c r="BP404" s="79"/>
      <c r="BQ404" s="79"/>
      <c r="BR404" s="79"/>
      <c r="BS404" s="79"/>
      <c r="BT404" s="79"/>
      <c r="BU404" s="79"/>
      <c r="BV404" s="79"/>
      <c r="BW404" s="79"/>
      <c r="BX404" s="79"/>
      <c r="BY404" s="79"/>
      <c r="BZ404" s="79"/>
      <c r="CA404" s="79"/>
      <c r="CB404" s="79"/>
      <c r="CC404" s="79"/>
      <c r="CD404" s="79"/>
      <c r="CE404" s="79"/>
      <c r="CF404" s="79"/>
    </row>
    <row r="405" spans="1:84" x14ac:dyDescent="0.2">
      <c r="A405" s="78">
        <v>23</v>
      </c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R405" s="78">
        <v>23</v>
      </c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  <c r="BJ405" s="79"/>
      <c r="BK405" s="79"/>
      <c r="BL405" s="79"/>
      <c r="BM405" s="79"/>
      <c r="BN405" s="79"/>
      <c r="BO405" s="79"/>
      <c r="BP405" s="79"/>
      <c r="BQ405" s="79"/>
      <c r="BR405" s="79"/>
      <c r="BS405" s="79"/>
      <c r="BT405" s="79"/>
      <c r="BU405" s="79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</row>
    <row r="406" spans="1:84" x14ac:dyDescent="0.2">
      <c r="A406" s="78">
        <v>24</v>
      </c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R406" s="78">
        <v>24</v>
      </c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  <c r="BJ406" s="79"/>
      <c r="BK406" s="79"/>
      <c r="BL406" s="79"/>
      <c r="BM406" s="79"/>
      <c r="BN406" s="79"/>
      <c r="BO406" s="79"/>
      <c r="BP406" s="79"/>
      <c r="BQ406" s="79"/>
      <c r="BR406" s="79"/>
      <c r="BS406" s="79"/>
      <c r="BT406" s="79"/>
      <c r="BU406" s="79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</row>
    <row r="407" spans="1:84" x14ac:dyDescent="0.2">
      <c r="A407" s="78">
        <v>25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R407" s="78">
        <v>25</v>
      </c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  <c r="BJ407" s="79"/>
      <c r="BK407" s="79"/>
      <c r="BL407" s="79"/>
      <c r="BM407" s="79"/>
      <c r="BN407" s="79"/>
      <c r="BO407" s="79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</row>
    <row r="408" spans="1:84" x14ac:dyDescent="0.2">
      <c r="A408" s="78">
        <v>26</v>
      </c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R408" s="78">
        <v>26</v>
      </c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9"/>
      <c r="BM408" s="79"/>
      <c r="BN408" s="79"/>
      <c r="BO408" s="79"/>
      <c r="BP408" s="79"/>
      <c r="BQ408" s="79"/>
      <c r="BR408" s="79"/>
      <c r="BS408" s="79"/>
      <c r="BT408" s="79"/>
      <c r="BU408" s="79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</row>
    <row r="409" spans="1:84" x14ac:dyDescent="0.2">
      <c r="A409" s="78">
        <v>27</v>
      </c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R409" s="78">
        <v>27</v>
      </c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9"/>
      <c r="BM409" s="79"/>
      <c r="BN409" s="79"/>
      <c r="BO409" s="79"/>
      <c r="BP409" s="79"/>
      <c r="BQ409" s="79"/>
      <c r="BR409" s="79"/>
      <c r="BS409" s="79"/>
      <c r="BT409" s="79"/>
      <c r="BU409" s="79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</row>
    <row r="410" spans="1:84" x14ac:dyDescent="0.2">
      <c r="A410" s="78">
        <v>28</v>
      </c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R410" s="78">
        <v>28</v>
      </c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</row>
    <row r="411" spans="1:84" x14ac:dyDescent="0.2">
      <c r="A411" s="78">
        <v>29</v>
      </c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R411" s="78">
        <v>29</v>
      </c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9"/>
      <c r="BM411" s="79"/>
      <c r="BN411" s="79"/>
      <c r="BO411" s="79"/>
      <c r="BP411" s="79"/>
      <c r="BQ411" s="79"/>
      <c r="BR411" s="79"/>
      <c r="BS411" s="79"/>
      <c r="BT411" s="79"/>
      <c r="BU411" s="79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</row>
    <row r="412" spans="1:84" x14ac:dyDescent="0.2">
      <c r="A412" s="78">
        <v>30</v>
      </c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R412" s="78">
        <v>30</v>
      </c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  <c r="BJ412" s="79"/>
      <c r="BK412" s="79"/>
      <c r="BL412" s="79"/>
      <c r="BM412" s="79"/>
      <c r="BN412" s="79"/>
      <c r="BO412" s="79"/>
      <c r="BP412" s="79"/>
      <c r="BQ412" s="79"/>
      <c r="BR412" s="79"/>
      <c r="BS412" s="79"/>
      <c r="BT412" s="79"/>
      <c r="BU412" s="79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</row>
    <row r="413" spans="1:84" x14ac:dyDescent="0.2">
      <c r="A413" s="78">
        <v>31</v>
      </c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R413" s="78">
        <v>31</v>
      </c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  <c r="BJ413" s="79"/>
      <c r="BK413" s="79"/>
      <c r="BL413" s="79"/>
      <c r="BM413" s="79"/>
      <c r="BN413" s="79"/>
      <c r="BO413" s="79"/>
      <c r="BP413" s="79"/>
      <c r="BQ413" s="79"/>
      <c r="BR413" s="79"/>
      <c r="BS413" s="79"/>
      <c r="BT413" s="79"/>
      <c r="BU413" s="79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</row>
    <row r="414" spans="1:84" x14ac:dyDescent="0.2">
      <c r="A414" s="78">
        <v>32</v>
      </c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R414" s="78">
        <v>32</v>
      </c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79"/>
      <c r="BK414" s="79"/>
      <c r="BL414" s="79"/>
      <c r="BM414" s="79"/>
      <c r="BN414" s="79"/>
      <c r="BO414" s="79"/>
      <c r="BP414" s="79"/>
      <c r="BQ414" s="79"/>
      <c r="BR414" s="79"/>
      <c r="BS414" s="79"/>
      <c r="BT414" s="79"/>
      <c r="BU414" s="79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</row>
    <row r="415" spans="1:84" x14ac:dyDescent="0.2">
      <c r="A415" s="78">
        <v>33</v>
      </c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R415" s="78">
        <v>33</v>
      </c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  <c r="BJ415" s="79"/>
      <c r="BK415" s="79"/>
      <c r="BL415" s="79"/>
      <c r="BM415" s="79"/>
      <c r="BN415" s="79"/>
      <c r="BO415" s="79"/>
      <c r="BP415" s="79"/>
      <c r="BQ415" s="79"/>
      <c r="BR415" s="79"/>
      <c r="BS415" s="79"/>
      <c r="BT415" s="79"/>
      <c r="BU415" s="79"/>
      <c r="BV415" s="79"/>
      <c r="BW415" s="79"/>
      <c r="BX415" s="79"/>
      <c r="BY415" s="79"/>
      <c r="BZ415" s="79"/>
      <c r="CA415" s="79"/>
      <c r="CB415" s="79"/>
      <c r="CC415" s="79"/>
      <c r="CD415" s="79"/>
      <c r="CE415" s="79"/>
      <c r="CF415" s="79"/>
    </row>
    <row r="416" spans="1:84" x14ac:dyDescent="0.2">
      <c r="A416" s="78">
        <v>34</v>
      </c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R416" s="78">
        <v>34</v>
      </c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  <c r="BJ416" s="79"/>
      <c r="BK416" s="79"/>
      <c r="BL416" s="79"/>
      <c r="BM416" s="79"/>
      <c r="BN416" s="79"/>
      <c r="BO416" s="79"/>
      <c r="BP416" s="79"/>
      <c r="BQ416" s="79"/>
      <c r="BR416" s="79"/>
      <c r="BS416" s="79"/>
      <c r="BT416" s="79"/>
      <c r="BU416" s="79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</row>
    <row r="417" spans="1:84" x14ac:dyDescent="0.2">
      <c r="A417" s="78">
        <v>35</v>
      </c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R417" s="78">
        <v>35</v>
      </c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  <c r="BJ417" s="79"/>
      <c r="BK417" s="79"/>
      <c r="BL417" s="79"/>
      <c r="BM417" s="79"/>
      <c r="BN417" s="79"/>
      <c r="BO417" s="79"/>
      <c r="BP417" s="79"/>
      <c r="BQ417" s="79"/>
      <c r="BR417" s="79"/>
      <c r="BS417" s="79"/>
      <c r="BT417" s="79"/>
      <c r="BU417" s="79"/>
      <c r="BV417" s="79"/>
      <c r="BW417" s="79"/>
      <c r="BX417" s="79"/>
      <c r="BY417" s="79"/>
      <c r="BZ417" s="79"/>
      <c r="CA417" s="79"/>
      <c r="CB417" s="79"/>
      <c r="CC417" s="79"/>
      <c r="CD417" s="79"/>
      <c r="CE417" s="79"/>
      <c r="CF417" s="79"/>
    </row>
    <row r="418" spans="1:84" x14ac:dyDescent="0.2">
      <c r="A418" s="78">
        <v>36</v>
      </c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R418" s="78">
        <v>36</v>
      </c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  <c r="BJ418" s="79"/>
      <c r="BK418" s="79"/>
      <c r="BL418" s="79"/>
      <c r="BM418" s="79"/>
      <c r="BN418" s="79"/>
      <c r="BO418" s="79"/>
      <c r="BP418" s="79"/>
      <c r="BQ418" s="79"/>
      <c r="BR418" s="79"/>
      <c r="BS418" s="79"/>
      <c r="BT418" s="79"/>
      <c r="BU418" s="79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</row>
    <row r="419" spans="1:84" x14ac:dyDescent="0.2">
      <c r="A419" s="78">
        <v>37</v>
      </c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R419" s="78">
        <v>37</v>
      </c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  <c r="BJ419" s="79"/>
      <c r="BK419" s="79"/>
      <c r="BL419" s="79"/>
      <c r="BM419" s="79"/>
      <c r="BN419" s="79"/>
      <c r="BO419" s="79"/>
      <c r="BP419" s="79"/>
      <c r="BQ419" s="79"/>
      <c r="BR419" s="79"/>
      <c r="BS419" s="79"/>
      <c r="BT419" s="79"/>
      <c r="BU419" s="79"/>
      <c r="BV419" s="79"/>
      <c r="BW419" s="79"/>
      <c r="BX419" s="79"/>
      <c r="BY419" s="79"/>
      <c r="BZ419" s="79"/>
      <c r="CA419" s="79"/>
      <c r="CB419" s="79"/>
      <c r="CC419" s="79"/>
      <c r="CD419" s="79"/>
      <c r="CE419" s="79"/>
      <c r="CF419" s="79"/>
    </row>
    <row r="420" spans="1:84" x14ac:dyDescent="0.2">
      <c r="A420" s="78">
        <v>38</v>
      </c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R420" s="78">
        <v>38</v>
      </c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  <c r="BJ420" s="79"/>
      <c r="BK420" s="79"/>
      <c r="BL420" s="79"/>
      <c r="BM420" s="79"/>
      <c r="BN420" s="79"/>
      <c r="BO420" s="79"/>
      <c r="BP420" s="79"/>
      <c r="BQ420" s="79"/>
      <c r="BR420" s="79"/>
      <c r="BS420" s="79"/>
      <c r="BT420" s="79"/>
      <c r="BU420" s="79"/>
      <c r="BV420" s="79"/>
      <c r="BW420" s="79"/>
      <c r="BX420" s="79"/>
      <c r="BY420" s="79"/>
      <c r="BZ420" s="79"/>
      <c r="CA420" s="79"/>
      <c r="CB420" s="79"/>
      <c r="CC420" s="79"/>
      <c r="CD420" s="79"/>
      <c r="CE420" s="79"/>
      <c r="CF420" s="79"/>
    </row>
    <row r="421" spans="1:84" x14ac:dyDescent="0.2">
      <c r="A421" s="78">
        <v>39</v>
      </c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R421" s="78">
        <v>39</v>
      </c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  <c r="BJ421" s="79"/>
      <c r="BK421" s="79"/>
      <c r="BL421" s="79"/>
      <c r="BM421" s="79"/>
      <c r="BN421" s="79"/>
      <c r="BO421" s="79"/>
      <c r="BP421" s="79"/>
      <c r="BQ421" s="79"/>
      <c r="BR421" s="79"/>
      <c r="BS421" s="79"/>
      <c r="BT421" s="79"/>
      <c r="BU421" s="79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</row>
    <row r="422" spans="1:84" x14ac:dyDescent="0.2">
      <c r="A422" s="78">
        <v>40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R422" s="78">
        <v>40</v>
      </c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  <c r="BJ422" s="79"/>
      <c r="BK422" s="79"/>
      <c r="BL422" s="79"/>
      <c r="BM422" s="79"/>
      <c r="BN422" s="79"/>
      <c r="BO422" s="79"/>
      <c r="BP422" s="79"/>
      <c r="BQ422" s="79"/>
      <c r="BR422" s="79"/>
      <c r="BS422" s="79"/>
      <c r="BT422" s="79"/>
      <c r="BU422" s="79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</row>
    <row r="425" spans="1:84" x14ac:dyDescent="0.2">
      <c r="B425" s="89" t="s">
        <v>279</v>
      </c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S425" s="89" t="s">
        <v>279</v>
      </c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7"/>
      <c r="BJ425" s="87"/>
      <c r="BK425" s="87"/>
      <c r="BL425" s="87"/>
      <c r="BM425" s="87"/>
      <c r="BN425" s="87"/>
      <c r="BO425" s="87"/>
      <c r="BP425" s="87"/>
      <c r="BQ425" s="87"/>
      <c r="BR425" s="87"/>
      <c r="BS425" s="87"/>
      <c r="BT425" s="87"/>
      <c r="BU425" s="87"/>
      <c r="BV425" s="87"/>
      <c r="BW425" s="87"/>
      <c r="BX425" s="87"/>
      <c r="BY425" s="87"/>
      <c r="BZ425" s="87"/>
      <c r="CA425" s="87"/>
      <c r="CB425" s="87"/>
      <c r="CC425" s="87"/>
      <c r="CD425" s="87"/>
      <c r="CE425" s="87"/>
      <c r="CF425" s="87"/>
    </row>
    <row r="427" spans="1:84" x14ac:dyDescent="0.2">
      <c r="A427" s="78">
        <v>1</v>
      </c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R427" s="78">
        <v>1</v>
      </c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  <c r="BJ427" s="79"/>
      <c r="BK427" s="79"/>
      <c r="BL427" s="79"/>
      <c r="BM427" s="79"/>
      <c r="BN427" s="79"/>
      <c r="BO427" s="79"/>
      <c r="BP427" s="79"/>
      <c r="BQ427" s="79"/>
      <c r="BR427" s="79"/>
      <c r="BS427" s="79"/>
      <c r="BT427" s="79"/>
      <c r="BU427" s="79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</row>
    <row r="428" spans="1:84" x14ac:dyDescent="0.2">
      <c r="A428" s="78">
        <v>2</v>
      </c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R428" s="78">
        <v>2</v>
      </c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  <c r="BJ428" s="79"/>
      <c r="BK428" s="79"/>
      <c r="BL428" s="79"/>
      <c r="BM428" s="79"/>
      <c r="BN428" s="79"/>
      <c r="BO428" s="79"/>
      <c r="BP428" s="79"/>
      <c r="BQ428" s="79"/>
      <c r="BR428" s="79"/>
      <c r="BS428" s="79"/>
      <c r="BT428" s="79"/>
      <c r="BU428" s="79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</row>
    <row r="429" spans="1:84" x14ac:dyDescent="0.2">
      <c r="A429" s="78">
        <v>3</v>
      </c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R429" s="78">
        <v>3</v>
      </c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  <c r="BJ429" s="79"/>
      <c r="BK429" s="79"/>
      <c r="BL429" s="79"/>
      <c r="BM429" s="79"/>
      <c r="BN429" s="79"/>
      <c r="BO429" s="79"/>
      <c r="BP429" s="79"/>
      <c r="BQ429" s="79"/>
      <c r="BR429" s="79"/>
      <c r="BS429" s="79"/>
      <c r="BT429" s="79"/>
      <c r="BU429" s="79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</row>
    <row r="430" spans="1:84" x14ac:dyDescent="0.2">
      <c r="A430" s="78">
        <v>4</v>
      </c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R430" s="78">
        <v>4</v>
      </c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  <c r="BJ430" s="79"/>
      <c r="BK430" s="79"/>
      <c r="BL430" s="79"/>
      <c r="BM430" s="79"/>
      <c r="BN430" s="79"/>
      <c r="BO430" s="79"/>
      <c r="BP430" s="79"/>
      <c r="BQ430" s="79"/>
      <c r="BR430" s="79"/>
      <c r="BS430" s="79"/>
      <c r="BT430" s="79"/>
      <c r="BU430" s="79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</row>
    <row r="431" spans="1:84" x14ac:dyDescent="0.2">
      <c r="A431" s="78">
        <v>5</v>
      </c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R431" s="78">
        <v>5</v>
      </c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  <c r="BJ431" s="79"/>
      <c r="BK431" s="79"/>
      <c r="BL431" s="79"/>
      <c r="BM431" s="79"/>
      <c r="BN431" s="79"/>
      <c r="BO431" s="79"/>
      <c r="BP431" s="79"/>
      <c r="BQ431" s="79"/>
      <c r="BR431" s="79"/>
      <c r="BS431" s="79"/>
      <c r="BT431" s="79"/>
      <c r="BU431" s="79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</row>
    <row r="432" spans="1:84" x14ac:dyDescent="0.2">
      <c r="A432" s="78">
        <v>6</v>
      </c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R432" s="78">
        <v>6</v>
      </c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</row>
    <row r="433" spans="1:84" x14ac:dyDescent="0.2">
      <c r="A433" s="78">
        <v>7</v>
      </c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R433" s="78">
        <v>7</v>
      </c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  <c r="BJ433" s="79"/>
      <c r="BK433" s="79"/>
      <c r="BL433" s="79"/>
      <c r="BM433" s="79"/>
      <c r="BN433" s="79"/>
      <c r="BO433" s="79"/>
      <c r="BP433" s="79"/>
      <c r="BQ433" s="79"/>
      <c r="BR433" s="79"/>
      <c r="BS433" s="79"/>
      <c r="BT433" s="79"/>
      <c r="BU433" s="79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</row>
    <row r="434" spans="1:84" x14ac:dyDescent="0.2">
      <c r="A434" s="78">
        <v>8</v>
      </c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R434" s="78">
        <v>8</v>
      </c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  <c r="BL434" s="79"/>
      <c r="BM434" s="79"/>
      <c r="BN434" s="79"/>
      <c r="BO434" s="79"/>
      <c r="BP434" s="79"/>
      <c r="BQ434" s="79"/>
      <c r="BR434" s="79"/>
      <c r="BS434" s="79"/>
      <c r="BT434" s="79"/>
      <c r="BU434" s="79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</row>
    <row r="435" spans="1:84" x14ac:dyDescent="0.2">
      <c r="A435" s="78">
        <v>9</v>
      </c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R435" s="78">
        <v>9</v>
      </c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  <c r="BJ435" s="79"/>
      <c r="BK435" s="79"/>
      <c r="BL435" s="79"/>
      <c r="BM435" s="79"/>
      <c r="BN435" s="79"/>
      <c r="BO435" s="79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</row>
    <row r="436" spans="1:84" x14ac:dyDescent="0.2">
      <c r="A436" s="78">
        <v>10</v>
      </c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R436" s="78">
        <v>10</v>
      </c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9"/>
      <c r="BM436" s="79"/>
      <c r="BN436" s="79"/>
      <c r="BO436" s="79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</row>
    <row r="437" spans="1:84" x14ac:dyDescent="0.2">
      <c r="A437" s="78">
        <v>11</v>
      </c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R437" s="78">
        <v>11</v>
      </c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</row>
    <row r="438" spans="1:84" x14ac:dyDescent="0.2">
      <c r="A438" s="78">
        <v>12</v>
      </c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R438" s="78">
        <v>12</v>
      </c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  <c r="BJ438" s="79"/>
      <c r="BK438" s="79"/>
      <c r="BL438" s="79"/>
      <c r="BM438" s="79"/>
      <c r="BN438" s="79"/>
      <c r="BO438" s="79"/>
      <c r="BP438" s="79"/>
      <c r="BQ438" s="79"/>
      <c r="BR438" s="79"/>
      <c r="BS438" s="79"/>
      <c r="BT438" s="79"/>
      <c r="BU438" s="79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</row>
    <row r="439" spans="1:84" x14ac:dyDescent="0.2">
      <c r="A439" s="78">
        <v>13</v>
      </c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R439" s="78">
        <v>13</v>
      </c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9"/>
      <c r="BM439" s="79"/>
      <c r="BN439" s="79"/>
      <c r="BO439" s="79"/>
      <c r="BP439" s="79"/>
      <c r="BQ439" s="79"/>
      <c r="BR439" s="79"/>
      <c r="BS439" s="79"/>
      <c r="BT439" s="79"/>
      <c r="BU439" s="79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</row>
    <row r="440" spans="1:84" x14ac:dyDescent="0.2">
      <c r="A440" s="78">
        <v>14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R440" s="78">
        <v>14</v>
      </c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  <c r="BJ440" s="79"/>
      <c r="BK440" s="79"/>
      <c r="BL440" s="79"/>
      <c r="BM440" s="79"/>
      <c r="BN440" s="79"/>
      <c r="BO440" s="79"/>
      <c r="BP440" s="79"/>
      <c r="BQ440" s="79"/>
      <c r="BR440" s="79"/>
      <c r="BS440" s="79"/>
      <c r="BT440" s="79"/>
      <c r="BU440" s="79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</row>
    <row r="441" spans="1:84" x14ac:dyDescent="0.2">
      <c r="A441" s="78">
        <v>15</v>
      </c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R441" s="78">
        <v>15</v>
      </c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  <c r="BJ441" s="79"/>
      <c r="BK441" s="79"/>
      <c r="BL441" s="79"/>
      <c r="BM441" s="79"/>
      <c r="BN441" s="79"/>
      <c r="BO441" s="79"/>
      <c r="BP441" s="79"/>
      <c r="BQ441" s="79"/>
      <c r="BR441" s="79"/>
      <c r="BS441" s="79"/>
      <c r="BT441" s="79"/>
      <c r="BU441" s="79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</row>
    <row r="442" spans="1:84" x14ac:dyDescent="0.2">
      <c r="A442" s="78">
        <v>16</v>
      </c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R442" s="78">
        <v>16</v>
      </c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  <c r="BJ442" s="79"/>
      <c r="BK442" s="79"/>
      <c r="BL442" s="79"/>
      <c r="BM442" s="79"/>
      <c r="BN442" s="79"/>
      <c r="BO442" s="79"/>
      <c r="BP442" s="79"/>
      <c r="BQ442" s="79"/>
      <c r="BR442" s="79"/>
      <c r="BS442" s="79"/>
      <c r="BT442" s="79"/>
      <c r="BU442" s="79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</row>
    <row r="443" spans="1:84" x14ac:dyDescent="0.2">
      <c r="A443" s="78">
        <v>17</v>
      </c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R443" s="78">
        <v>17</v>
      </c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  <c r="BJ443" s="79"/>
      <c r="BK443" s="79"/>
      <c r="BL443" s="79"/>
      <c r="BM443" s="79"/>
      <c r="BN443" s="79"/>
      <c r="BO443" s="79"/>
      <c r="BP443" s="79"/>
      <c r="BQ443" s="79"/>
      <c r="BR443" s="79"/>
      <c r="BS443" s="79"/>
      <c r="BT443" s="79"/>
      <c r="BU443" s="79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</row>
    <row r="444" spans="1:84" x14ac:dyDescent="0.2">
      <c r="A444" s="78">
        <v>18</v>
      </c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R444" s="78">
        <v>18</v>
      </c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  <c r="BJ444" s="79"/>
      <c r="BK444" s="79"/>
      <c r="BL444" s="79"/>
      <c r="BM444" s="79"/>
      <c r="BN444" s="79"/>
      <c r="BO444" s="79"/>
      <c r="BP444" s="79"/>
      <c r="BQ444" s="79"/>
      <c r="BR444" s="79"/>
      <c r="BS444" s="79"/>
      <c r="BT444" s="79"/>
      <c r="BU444" s="79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</row>
    <row r="445" spans="1:84" x14ac:dyDescent="0.2">
      <c r="A445" s="78">
        <v>19</v>
      </c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R445" s="78">
        <v>19</v>
      </c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  <c r="BJ445" s="79"/>
      <c r="BK445" s="79"/>
      <c r="BL445" s="79"/>
      <c r="BM445" s="79"/>
      <c r="BN445" s="79"/>
      <c r="BO445" s="79"/>
      <c r="BP445" s="79"/>
      <c r="BQ445" s="79"/>
      <c r="BR445" s="79"/>
      <c r="BS445" s="79"/>
      <c r="BT445" s="79"/>
      <c r="BU445" s="79"/>
      <c r="BV445" s="79"/>
      <c r="BW445" s="79"/>
      <c r="BX445" s="79"/>
      <c r="BY445" s="79"/>
      <c r="BZ445" s="79"/>
      <c r="CA445" s="79"/>
      <c r="CB445" s="79"/>
      <c r="CC445" s="79"/>
      <c r="CD445" s="79"/>
      <c r="CE445" s="79"/>
      <c r="CF445" s="79"/>
    </row>
    <row r="446" spans="1:84" x14ac:dyDescent="0.2">
      <c r="A446" s="78">
        <v>20</v>
      </c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R446" s="78">
        <v>20</v>
      </c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  <c r="BJ446" s="79"/>
      <c r="BK446" s="79"/>
      <c r="BL446" s="79"/>
      <c r="BM446" s="79"/>
      <c r="BN446" s="79"/>
      <c r="BO446" s="79"/>
      <c r="BP446" s="79"/>
      <c r="BQ446" s="79"/>
      <c r="BR446" s="79"/>
      <c r="BS446" s="79"/>
      <c r="BT446" s="79"/>
      <c r="BU446" s="79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</row>
    <row r="447" spans="1:84" x14ac:dyDescent="0.2">
      <c r="A447" s="78">
        <v>21</v>
      </c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R447" s="78">
        <v>21</v>
      </c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  <c r="BJ447" s="79"/>
      <c r="BK447" s="79"/>
      <c r="BL447" s="79"/>
      <c r="BM447" s="79"/>
      <c r="BN447" s="79"/>
      <c r="BO447" s="79"/>
      <c r="BP447" s="79"/>
      <c r="BQ447" s="79"/>
      <c r="BR447" s="79"/>
      <c r="BS447" s="79"/>
      <c r="BT447" s="79"/>
      <c r="BU447" s="79"/>
      <c r="BV447" s="79"/>
      <c r="BW447" s="79"/>
      <c r="BX447" s="79"/>
      <c r="BY447" s="79"/>
      <c r="BZ447" s="79"/>
      <c r="CA447" s="79"/>
      <c r="CB447" s="79"/>
      <c r="CC447" s="79"/>
      <c r="CD447" s="79"/>
      <c r="CE447" s="79"/>
      <c r="CF447" s="79"/>
    </row>
    <row r="448" spans="1:84" x14ac:dyDescent="0.2">
      <c r="A448" s="78">
        <v>22</v>
      </c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R448" s="78">
        <v>22</v>
      </c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  <c r="BJ448" s="79"/>
      <c r="BK448" s="79"/>
      <c r="BL448" s="79"/>
      <c r="BM448" s="79"/>
      <c r="BN448" s="79"/>
      <c r="BO448" s="79"/>
      <c r="BP448" s="79"/>
      <c r="BQ448" s="79"/>
      <c r="BR448" s="79"/>
      <c r="BS448" s="79"/>
      <c r="BT448" s="79"/>
      <c r="BU448" s="79"/>
      <c r="BV448" s="79"/>
      <c r="BW448" s="79"/>
      <c r="BX448" s="79"/>
      <c r="BY448" s="79"/>
      <c r="BZ448" s="79"/>
      <c r="CA448" s="79"/>
      <c r="CB448" s="79"/>
      <c r="CC448" s="79"/>
      <c r="CD448" s="79"/>
      <c r="CE448" s="79"/>
      <c r="CF448" s="79"/>
    </row>
    <row r="449" spans="1:84" x14ac:dyDescent="0.2">
      <c r="A449" s="78">
        <v>23</v>
      </c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R449" s="78">
        <v>23</v>
      </c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  <c r="BJ449" s="79"/>
      <c r="BK449" s="79"/>
      <c r="BL449" s="79"/>
      <c r="BM449" s="79"/>
      <c r="BN449" s="79"/>
      <c r="BO449" s="79"/>
      <c r="BP449" s="79"/>
      <c r="BQ449" s="79"/>
      <c r="BR449" s="79"/>
      <c r="BS449" s="79"/>
      <c r="BT449" s="79"/>
      <c r="BU449" s="79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</row>
    <row r="450" spans="1:84" x14ac:dyDescent="0.2">
      <c r="A450" s="78">
        <v>24</v>
      </c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R450" s="78">
        <v>24</v>
      </c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  <c r="BJ450" s="79"/>
      <c r="BK450" s="79"/>
      <c r="BL450" s="79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</row>
    <row r="451" spans="1:84" x14ac:dyDescent="0.2">
      <c r="A451" s="78">
        <v>25</v>
      </c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R451" s="78">
        <v>25</v>
      </c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  <c r="BJ451" s="79"/>
      <c r="BK451" s="79"/>
      <c r="BL451" s="79"/>
      <c r="BM451" s="79"/>
      <c r="BN451" s="79"/>
      <c r="BO451" s="79"/>
      <c r="BP451" s="79"/>
      <c r="BQ451" s="79"/>
      <c r="BR451" s="79"/>
      <c r="BS451" s="79"/>
      <c r="BT451" s="79"/>
      <c r="BU451" s="79"/>
      <c r="BV451" s="79"/>
      <c r="BW451" s="79"/>
      <c r="BX451" s="79"/>
      <c r="BY451" s="79"/>
      <c r="BZ451" s="79"/>
      <c r="CA451" s="79"/>
      <c r="CB451" s="79"/>
      <c r="CC451" s="79"/>
      <c r="CD451" s="79"/>
      <c r="CE451" s="79"/>
      <c r="CF451" s="79"/>
    </row>
    <row r="452" spans="1:84" x14ac:dyDescent="0.2">
      <c r="A452" s="78">
        <v>26</v>
      </c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R452" s="78">
        <v>26</v>
      </c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  <c r="BJ452" s="79"/>
      <c r="BK452" s="79"/>
      <c r="BL452" s="79"/>
      <c r="BM452" s="79"/>
      <c r="BN452" s="79"/>
      <c r="BO452" s="79"/>
      <c r="BP452" s="79"/>
      <c r="BQ452" s="79"/>
      <c r="BR452" s="79"/>
      <c r="BS452" s="79"/>
      <c r="BT452" s="79"/>
      <c r="BU452" s="79"/>
      <c r="BV452" s="79"/>
      <c r="BW452" s="79"/>
      <c r="BX452" s="79"/>
      <c r="BY452" s="79"/>
      <c r="BZ452" s="79"/>
      <c r="CA452" s="79"/>
      <c r="CB452" s="79"/>
      <c r="CC452" s="79"/>
      <c r="CD452" s="79"/>
      <c r="CE452" s="79"/>
      <c r="CF452" s="79"/>
    </row>
    <row r="453" spans="1:84" x14ac:dyDescent="0.2">
      <c r="A453" s="78">
        <v>27</v>
      </c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R453" s="78">
        <v>27</v>
      </c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  <c r="BJ453" s="79"/>
      <c r="BK453" s="79"/>
      <c r="BL453" s="79"/>
      <c r="BM453" s="79"/>
      <c r="BN453" s="79"/>
      <c r="BO453" s="79"/>
      <c r="BP453" s="79"/>
      <c r="BQ453" s="79"/>
      <c r="BR453" s="79"/>
      <c r="BS453" s="79"/>
      <c r="BT453" s="79"/>
      <c r="BU453" s="79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</row>
    <row r="454" spans="1:84" x14ac:dyDescent="0.2">
      <c r="A454" s="78">
        <v>28</v>
      </c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R454" s="78">
        <v>28</v>
      </c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  <c r="BJ454" s="79"/>
      <c r="BK454" s="79"/>
      <c r="BL454" s="79"/>
      <c r="BM454" s="79"/>
      <c r="BN454" s="79"/>
      <c r="BO454" s="79"/>
      <c r="BP454" s="79"/>
      <c r="BQ454" s="79"/>
      <c r="BR454" s="79"/>
      <c r="BS454" s="79"/>
      <c r="BT454" s="79"/>
      <c r="BU454" s="79"/>
      <c r="BV454" s="79"/>
      <c r="BW454" s="79"/>
      <c r="BX454" s="79"/>
      <c r="BY454" s="79"/>
      <c r="BZ454" s="79"/>
      <c r="CA454" s="79"/>
      <c r="CB454" s="79"/>
      <c r="CC454" s="79"/>
      <c r="CD454" s="79"/>
      <c r="CE454" s="79"/>
      <c r="CF454" s="79"/>
    </row>
    <row r="455" spans="1:84" x14ac:dyDescent="0.2">
      <c r="A455" s="78">
        <v>29</v>
      </c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R455" s="78">
        <v>29</v>
      </c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  <c r="BJ455" s="79"/>
      <c r="BK455" s="79"/>
      <c r="BL455" s="79"/>
      <c r="BM455" s="79"/>
      <c r="BN455" s="79"/>
      <c r="BO455" s="79"/>
      <c r="BP455" s="79"/>
      <c r="BQ455" s="79"/>
      <c r="BR455" s="79"/>
      <c r="BS455" s="79"/>
      <c r="BT455" s="79"/>
      <c r="BU455" s="79"/>
      <c r="BV455" s="79"/>
      <c r="BW455" s="79"/>
      <c r="BX455" s="79"/>
      <c r="BY455" s="79"/>
      <c r="BZ455" s="79"/>
      <c r="CA455" s="79"/>
      <c r="CB455" s="79"/>
      <c r="CC455" s="79"/>
      <c r="CD455" s="79"/>
      <c r="CE455" s="79"/>
      <c r="CF455" s="79"/>
    </row>
    <row r="456" spans="1:84" x14ac:dyDescent="0.2">
      <c r="A456" s="78">
        <v>30</v>
      </c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R456" s="78">
        <v>30</v>
      </c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  <c r="BJ456" s="79"/>
      <c r="BK456" s="79"/>
      <c r="BL456" s="79"/>
      <c r="BM456" s="79"/>
      <c r="BN456" s="79"/>
      <c r="BO456" s="79"/>
      <c r="BP456" s="79"/>
      <c r="BQ456" s="79"/>
      <c r="BR456" s="79"/>
      <c r="BS456" s="79"/>
      <c r="BT456" s="79"/>
      <c r="BU456" s="79"/>
      <c r="BV456" s="79"/>
      <c r="BW456" s="79"/>
      <c r="BX456" s="79"/>
      <c r="BY456" s="79"/>
      <c r="BZ456" s="79"/>
      <c r="CA456" s="79"/>
      <c r="CB456" s="79"/>
      <c r="CC456" s="79"/>
      <c r="CD456" s="79"/>
      <c r="CE456" s="79"/>
      <c r="CF456" s="79"/>
    </row>
    <row r="457" spans="1:84" x14ac:dyDescent="0.2">
      <c r="A457" s="78">
        <v>31</v>
      </c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R457" s="78">
        <v>31</v>
      </c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  <c r="BJ457" s="79"/>
      <c r="BK457" s="79"/>
      <c r="BL457" s="79"/>
      <c r="BM457" s="79"/>
      <c r="BN457" s="79"/>
      <c r="BO457" s="79"/>
      <c r="BP457" s="79"/>
      <c r="BQ457" s="79"/>
      <c r="BR457" s="79"/>
      <c r="BS457" s="79"/>
      <c r="BT457" s="79"/>
      <c r="BU457" s="79"/>
      <c r="BV457" s="79"/>
      <c r="BW457" s="79"/>
      <c r="BX457" s="79"/>
      <c r="BY457" s="79"/>
      <c r="BZ457" s="79"/>
      <c r="CA457" s="79"/>
      <c r="CB457" s="79"/>
      <c r="CC457" s="79"/>
      <c r="CD457" s="79"/>
      <c r="CE457" s="79"/>
      <c r="CF457" s="79"/>
    </row>
    <row r="458" spans="1:84" x14ac:dyDescent="0.2">
      <c r="A458" s="78">
        <v>32</v>
      </c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R458" s="78">
        <v>32</v>
      </c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  <c r="BJ458" s="79"/>
      <c r="BK458" s="79"/>
      <c r="BL458" s="79"/>
      <c r="BM458" s="79"/>
      <c r="BN458" s="79"/>
      <c r="BO458" s="79"/>
      <c r="BP458" s="79"/>
      <c r="BQ458" s="79"/>
      <c r="BR458" s="79"/>
      <c r="BS458" s="79"/>
      <c r="BT458" s="79"/>
      <c r="BU458" s="79"/>
      <c r="BV458" s="79"/>
      <c r="BW458" s="79"/>
      <c r="BX458" s="79"/>
      <c r="BY458" s="79"/>
      <c r="BZ458" s="79"/>
      <c r="CA458" s="79"/>
      <c r="CB458" s="79"/>
      <c r="CC458" s="79"/>
      <c r="CD458" s="79"/>
      <c r="CE458" s="79"/>
      <c r="CF458" s="79"/>
    </row>
    <row r="459" spans="1:84" x14ac:dyDescent="0.2">
      <c r="A459" s="78">
        <v>33</v>
      </c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R459" s="78">
        <v>33</v>
      </c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  <c r="BJ459" s="79"/>
      <c r="BK459" s="79"/>
      <c r="BL459" s="79"/>
      <c r="BM459" s="79"/>
      <c r="BN459" s="79"/>
      <c r="BO459" s="79"/>
      <c r="BP459" s="79"/>
      <c r="BQ459" s="79"/>
      <c r="BR459" s="79"/>
      <c r="BS459" s="79"/>
      <c r="BT459" s="79"/>
      <c r="BU459" s="79"/>
      <c r="BV459" s="79"/>
      <c r="BW459" s="79"/>
      <c r="BX459" s="79"/>
      <c r="BY459" s="79"/>
      <c r="BZ459" s="79"/>
      <c r="CA459" s="79"/>
      <c r="CB459" s="79"/>
      <c r="CC459" s="79"/>
      <c r="CD459" s="79"/>
      <c r="CE459" s="79"/>
      <c r="CF459" s="79"/>
    </row>
    <row r="460" spans="1:84" x14ac:dyDescent="0.2">
      <c r="A460" s="78">
        <v>34</v>
      </c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R460" s="78">
        <v>34</v>
      </c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  <c r="BJ460" s="79"/>
      <c r="BK460" s="79"/>
      <c r="BL460" s="79"/>
      <c r="BM460" s="79"/>
      <c r="BN460" s="79"/>
      <c r="BO460" s="79"/>
      <c r="BP460" s="79"/>
      <c r="BQ460" s="79"/>
      <c r="BR460" s="79"/>
      <c r="BS460" s="79"/>
      <c r="BT460" s="79"/>
      <c r="BU460" s="79"/>
      <c r="BV460" s="79"/>
      <c r="BW460" s="79"/>
      <c r="BX460" s="79"/>
      <c r="BY460" s="79"/>
      <c r="BZ460" s="79"/>
      <c r="CA460" s="79"/>
      <c r="CB460" s="79"/>
      <c r="CC460" s="79"/>
      <c r="CD460" s="79"/>
      <c r="CE460" s="79"/>
      <c r="CF460" s="79"/>
    </row>
    <row r="461" spans="1:84" x14ac:dyDescent="0.2">
      <c r="A461" s="78">
        <v>35</v>
      </c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R461" s="78">
        <v>35</v>
      </c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  <c r="BJ461" s="79"/>
      <c r="BK461" s="79"/>
      <c r="BL461" s="79"/>
      <c r="BM461" s="79"/>
      <c r="BN461" s="79"/>
      <c r="BO461" s="79"/>
      <c r="BP461" s="79"/>
      <c r="BQ461" s="79"/>
      <c r="BR461" s="79"/>
      <c r="BS461" s="79"/>
      <c r="BT461" s="79"/>
      <c r="BU461" s="79"/>
      <c r="BV461" s="79"/>
      <c r="BW461" s="79"/>
      <c r="BX461" s="79"/>
      <c r="BY461" s="79"/>
      <c r="BZ461" s="79"/>
      <c r="CA461" s="79"/>
      <c r="CB461" s="79"/>
      <c r="CC461" s="79"/>
      <c r="CD461" s="79"/>
      <c r="CE461" s="79"/>
      <c r="CF461" s="79"/>
    </row>
    <row r="462" spans="1:84" x14ac:dyDescent="0.2">
      <c r="A462" s="78">
        <v>36</v>
      </c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R462" s="78">
        <v>36</v>
      </c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  <c r="BJ462" s="79"/>
      <c r="BK462" s="79"/>
      <c r="BL462" s="79"/>
      <c r="BM462" s="79"/>
      <c r="BN462" s="79"/>
      <c r="BO462" s="79"/>
      <c r="BP462" s="79"/>
      <c r="BQ462" s="79"/>
      <c r="BR462" s="79"/>
      <c r="BS462" s="79"/>
      <c r="BT462" s="79"/>
      <c r="BU462" s="79"/>
      <c r="BV462" s="79"/>
      <c r="BW462" s="79"/>
      <c r="BX462" s="79"/>
      <c r="BY462" s="79"/>
      <c r="BZ462" s="79"/>
      <c r="CA462" s="79"/>
      <c r="CB462" s="79"/>
      <c r="CC462" s="79"/>
      <c r="CD462" s="79"/>
      <c r="CE462" s="79"/>
      <c r="CF462" s="79"/>
    </row>
    <row r="463" spans="1:84" x14ac:dyDescent="0.2">
      <c r="A463" s="78">
        <v>37</v>
      </c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R463" s="78">
        <v>37</v>
      </c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  <c r="BJ463" s="79"/>
      <c r="BK463" s="79"/>
      <c r="BL463" s="79"/>
      <c r="BM463" s="79"/>
      <c r="BN463" s="79"/>
      <c r="BO463" s="79"/>
      <c r="BP463" s="79"/>
      <c r="BQ463" s="79"/>
      <c r="BR463" s="79"/>
      <c r="BS463" s="79"/>
      <c r="BT463" s="79"/>
      <c r="BU463" s="79"/>
      <c r="BV463" s="79"/>
      <c r="BW463" s="79"/>
      <c r="BX463" s="79"/>
      <c r="BY463" s="79"/>
      <c r="BZ463" s="79"/>
      <c r="CA463" s="79"/>
      <c r="CB463" s="79"/>
      <c r="CC463" s="79"/>
      <c r="CD463" s="79"/>
      <c r="CE463" s="79"/>
      <c r="CF463" s="79"/>
    </row>
    <row r="464" spans="1:84" x14ac:dyDescent="0.2">
      <c r="A464" s="78">
        <v>38</v>
      </c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R464" s="78">
        <v>38</v>
      </c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  <c r="BJ464" s="79"/>
      <c r="BK464" s="79"/>
      <c r="BL464" s="79"/>
      <c r="BM464" s="79"/>
      <c r="BN464" s="79"/>
      <c r="BO464" s="79"/>
      <c r="BP464" s="79"/>
      <c r="BQ464" s="79"/>
      <c r="BR464" s="79"/>
      <c r="BS464" s="79"/>
      <c r="BT464" s="79"/>
      <c r="BU464" s="79"/>
      <c r="BV464" s="79"/>
      <c r="BW464" s="79"/>
      <c r="BX464" s="79"/>
      <c r="BY464" s="79"/>
      <c r="BZ464" s="79"/>
      <c r="CA464" s="79"/>
      <c r="CB464" s="79"/>
      <c r="CC464" s="79"/>
      <c r="CD464" s="79"/>
      <c r="CE464" s="79"/>
      <c r="CF464" s="79"/>
    </row>
    <row r="465" spans="1:84" x14ac:dyDescent="0.2">
      <c r="A465" s="78">
        <v>39</v>
      </c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R465" s="78">
        <v>39</v>
      </c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  <c r="BJ465" s="79"/>
      <c r="BK465" s="79"/>
      <c r="BL465" s="79"/>
      <c r="BM465" s="79"/>
      <c r="BN465" s="79"/>
      <c r="BO465" s="79"/>
      <c r="BP465" s="79"/>
      <c r="BQ465" s="79"/>
      <c r="BR465" s="79"/>
      <c r="BS465" s="79"/>
      <c r="BT465" s="79"/>
      <c r="BU465" s="79"/>
      <c r="BV465" s="79"/>
      <c r="BW465" s="79"/>
      <c r="BX465" s="79"/>
      <c r="BY465" s="79"/>
      <c r="BZ465" s="79"/>
      <c r="CA465" s="79"/>
      <c r="CB465" s="79"/>
      <c r="CC465" s="79"/>
      <c r="CD465" s="79"/>
      <c r="CE465" s="79"/>
      <c r="CF465" s="79"/>
    </row>
    <row r="466" spans="1:84" x14ac:dyDescent="0.2">
      <c r="A466" s="78">
        <v>40</v>
      </c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R466" s="78">
        <v>40</v>
      </c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  <c r="BJ466" s="79"/>
      <c r="BK466" s="79"/>
      <c r="BL466" s="79"/>
      <c r="BM466" s="79"/>
      <c r="BN466" s="79"/>
      <c r="BO466" s="79"/>
      <c r="BP466" s="79"/>
      <c r="BQ466" s="79"/>
      <c r="BR466" s="79"/>
      <c r="BS466" s="79"/>
      <c r="BT466" s="79"/>
      <c r="BU466" s="79"/>
      <c r="BV466" s="79"/>
      <c r="BW466" s="79"/>
      <c r="BX466" s="79"/>
      <c r="BY466" s="79"/>
      <c r="BZ466" s="79"/>
      <c r="CA466" s="79"/>
      <c r="CB466" s="79"/>
      <c r="CC466" s="79"/>
      <c r="CD466" s="79"/>
      <c r="CE466" s="79"/>
      <c r="CF466" s="79"/>
    </row>
  </sheetData>
  <mergeCells count="40">
    <mergeCell ref="AS161:CF161"/>
    <mergeCell ref="B249:AO249"/>
    <mergeCell ref="AS249:CF249"/>
    <mergeCell ref="BM28:BP28"/>
    <mergeCell ref="B117:AO117"/>
    <mergeCell ref="J28:M28"/>
    <mergeCell ref="AW28:AZ28"/>
    <mergeCell ref="AS117:CF117"/>
    <mergeCell ref="AS381:CF381"/>
    <mergeCell ref="CC28:CF28"/>
    <mergeCell ref="AS337:CF337"/>
    <mergeCell ref="AS425:CF425"/>
    <mergeCell ref="AS26:CF26"/>
    <mergeCell ref="AS293:CF293"/>
    <mergeCell ref="B293:AO293"/>
    <mergeCell ref="B73:AO73"/>
    <mergeCell ref="BA28:BD28"/>
    <mergeCell ref="B381:AO381"/>
    <mergeCell ref="F28:I28"/>
    <mergeCell ref="B425:AO425"/>
    <mergeCell ref="B28:E28"/>
    <mergeCell ref="AL28:AO28"/>
    <mergeCell ref="AD28:AG28"/>
    <mergeCell ref="AS28:AV28"/>
    <mergeCell ref="Z28:AC28"/>
    <mergeCell ref="AS73:CF73"/>
    <mergeCell ref="BE28:BH28"/>
    <mergeCell ref="AH28:AK28"/>
    <mergeCell ref="AS205:CF205"/>
    <mergeCell ref="V28:Y28"/>
    <mergeCell ref="BY28:CB28"/>
    <mergeCell ref="B161:AO161"/>
    <mergeCell ref="B205:AO205"/>
    <mergeCell ref="B26:AO26"/>
    <mergeCell ref="BU28:BX28"/>
    <mergeCell ref="R28:U28"/>
    <mergeCell ref="B337:AO337"/>
    <mergeCell ref="BI28:BL28"/>
    <mergeCell ref="N28:Q28"/>
    <mergeCell ref="BQ28:BT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Q202"/>
  <sheetViews>
    <sheetView showGridLines="0" topLeftCell="A64" zoomScale="125" workbookViewId="0">
      <selection activeCell="B111" sqref="B111"/>
    </sheetView>
  </sheetViews>
  <sheetFormatPr baseColWidth="10" defaultColWidth="8.83203125" defaultRowHeight="15" x14ac:dyDescent="0.2"/>
  <cols>
    <col min="1" max="1" width="4.1640625" bestFit="1" customWidth="1"/>
    <col min="2" max="2" width="34.6640625" bestFit="1" customWidth="1"/>
    <col min="3" max="39" width="2.83203125" bestFit="1" customWidth="1"/>
    <col min="40" max="43" width="3.33203125" bestFit="1" customWidth="1"/>
  </cols>
  <sheetData>
    <row r="2" spans="1:43" x14ac:dyDescent="0.2">
      <c r="A2" s="20"/>
      <c r="B2" s="20" t="s">
        <v>280</v>
      </c>
      <c r="C2" s="21">
        <v>0</v>
      </c>
      <c r="D2" s="21">
        <v>1</v>
      </c>
      <c r="E2" s="21">
        <v>1</v>
      </c>
      <c r="F2" s="21">
        <v>1</v>
      </c>
      <c r="G2" s="21">
        <v>1</v>
      </c>
      <c r="H2" s="21">
        <f t="shared" ref="H2:AQ2" si="0">D2+1</f>
        <v>2</v>
      </c>
      <c r="I2" s="21">
        <f t="shared" si="0"/>
        <v>2</v>
      </c>
      <c r="J2" s="21">
        <f t="shared" si="0"/>
        <v>2</v>
      </c>
      <c r="K2" s="21">
        <f t="shared" si="0"/>
        <v>2</v>
      </c>
      <c r="L2" s="21">
        <f t="shared" si="0"/>
        <v>3</v>
      </c>
      <c r="M2" s="21">
        <f t="shared" si="0"/>
        <v>3</v>
      </c>
      <c r="N2" s="21">
        <f t="shared" si="0"/>
        <v>3</v>
      </c>
      <c r="O2" s="21">
        <f t="shared" si="0"/>
        <v>3</v>
      </c>
      <c r="P2" s="21">
        <f t="shared" si="0"/>
        <v>4</v>
      </c>
      <c r="Q2" s="21">
        <f t="shared" si="0"/>
        <v>4</v>
      </c>
      <c r="R2" s="21">
        <f t="shared" si="0"/>
        <v>4</v>
      </c>
      <c r="S2" s="21">
        <f t="shared" si="0"/>
        <v>4</v>
      </c>
      <c r="T2" s="21">
        <f t="shared" si="0"/>
        <v>5</v>
      </c>
      <c r="U2" s="21">
        <f t="shared" si="0"/>
        <v>5</v>
      </c>
      <c r="V2" s="21">
        <f t="shared" si="0"/>
        <v>5</v>
      </c>
      <c r="W2" s="21">
        <f t="shared" si="0"/>
        <v>5</v>
      </c>
      <c r="X2" s="21">
        <f t="shared" si="0"/>
        <v>6</v>
      </c>
      <c r="Y2" s="21">
        <f t="shared" si="0"/>
        <v>6</v>
      </c>
      <c r="Z2" s="21">
        <f t="shared" si="0"/>
        <v>6</v>
      </c>
      <c r="AA2" s="21">
        <f t="shared" si="0"/>
        <v>6</v>
      </c>
      <c r="AB2" s="21">
        <f t="shared" si="0"/>
        <v>7</v>
      </c>
      <c r="AC2" s="21">
        <f t="shared" si="0"/>
        <v>7</v>
      </c>
      <c r="AD2" s="21">
        <f t="shared" si="0"/>
        <v>7</v>
      </c>
      <c r="AE2" s="21">
        <f t="shared" si="0"/>
        <v>7</v>
      </c>
      <c r="AF2" s="21">
        <f t="shared" si="0"/>
        <v>8</v>
      </c>
      <c r="AG2" s="21">
        <f t="shared" si="0"/>
        <v>8</v>
      </c>
      <c r="AH2" s="21">
        <f t="shared" si="0"/>
        <v>8</v>
      </c>
      <c r="AI2" s="21">
        <f t="shared" si="0"/>
        <v>8</v>
      </c>
      <c r="AJ2" s="21">
        <f t="shared" si="0"/>
        <v>9</v>
      </c>
      <c r="AK2" s="21">
        <f t="shared" si="0"/>
        <v>9</v>
      </c>
      <c r="AL2" s="21">
        <f t="shared" si="0"/>
        <v>9</v>
      </c>
      <c r="AM2" s="21">
        <f t="shared" si="0"/>
        <v>9</v>
      </c>
      <c r="AN2" s="21">
        <f t="shared" si="0"/>
        <v>10</v>
      </c>
      <c r="AO2" s="21">
        <f t="shared" si="0"/>
        <v>10</v>
      </c>
      <c r="AP2" s="21">
        <f t="shared" si="0"/>
        <v>10</v>
      </c>
      <c r="AQ2" s="21">
        <f t="shared" si="0"/>
        <v>10</v>
      </c>
    </row>
    <row r="3" spans="1:43" x14ac:dyDescent="0.2">
      <c r="A3" s="20"/>
      <c r="B3" s="20" t="s">
        <v>281</v>
      </c>
      <c r="C3" s="21">
        <v>0</v>
      </c>
      <c r="D3" s="21">
        <v>1</v>
      </c>
      <c r="E3" s="21">
        <v>2</v>
      </c>
      <c r="F3" s="21">
        <v>3</v>
      </c>
      <c r="G3" s="21">
        <v>4</v>
      </c>
      <c r="H3" s="21">
        <f t="shared" ref="H3:AQ3" si="1">D3</f>
        <v>1</v>
      </c>
      <c r="I3" s="21">
        <f t="shared" si="1"/>
        <v>2</v>
      </c>
      <c r="J3" s="21">
        <f t="shared" si="1"/>
        <v>3</v>
      </c>
      <c r="K3" s="21">
        <f t="shared" si="1"/>
        <v>4</v>
      </c>
      <c r="L3" s="21">
        <f t="shared" si="1"/>
        <v>1</v>
      </c>
      <c r="M3" s="21">
        <f t="shared" si="1"/>
        <v>2</v>
      </c>
      <c r="N3" s="21">
        <f t="shared" si="1"/>
        <v>3</v>
      </c>
      <c r="O3" s="21">
        <f t="shared" si="1"/>
        <v>4</v>
      </c>
      <c r="P3" s="21">
        <f t="shared" si="1"/>
        <v>1</v>
      </c>
      <c r="Q3" s="21">
        <f t="shared" si="1"/>
        <v>2</v>
      </c>
      <c r="R3" s="21">
        <f t="shared" si="1"/>
        <v>3</v>
      </c>
      <c r="S3" s="21">
        <f t="shared" si="1"/>
        <v>4</v>
      </c>
      <c r="T3" s="21">
        <f t="shared" si="1"/>
        <v>1</v>
      </c>
      <c r="U3" s="21">
        <f t="shared" si="1"/>
        <v>2</v>
      </c>
      <c r="V3" s="21">
        <f t="shared" si="1"/>
        <v>3</v>
      </c>
      <c r="W3" s="21">
        <f t="shared" si="1"/>
        <v>4</v>
      </c>
      <c r="X3" s="21">
        <f t="shared" si="1"/>
        <v>1</v>
      </c>
      <c r="Y3" s="21">
        <f t="shared" si="1"/>
        <v>2</v>
      </c>
      <c r="Z3" s="21">
        <f t="shared" si="1"/>
        <v>3</v>
      </c>
      <c r="AA3" s="21">
        <f t="shared" si="1"/>
        <v>4</v>
      </c>
      <c r="AB3" s="21">
        <f t="shared" si="1"/>
        <v>1</v>
      </c>
      <c r="AC3" s="21">
        <f t="shared" si="1"/>
        <v>2</v>
      </c>
      <c r="AD3" s="21">
        <f t="shared" si="1"/>
        <v>3</v>
      </c>
      <c r="AE3" s="21">
        <f t="shared" si="1"/>
        <v>4</v>
      </c>
      <c r="AF3" s="21">
        <f t="shared" si="1"/>
        <v>1</v>
      </c>
      <c r="AG3" s="21">
        <f t="shared" si="1"/>
        <v>2</v>
      </c>
      <c r="AH3" s="21">
        <f t="shared" si="1"/>
        <v>3</v>
      </c>
      <c r="AI3" s="21">
        <f t="shared" si="1"/>
        <v>4</v>
      </c>
      <c r="AJ3" s="21">
        <f t="shared" si="1"/>
        <v>1</v>
      </c>
      <c r="AK3" s="21">
        <f t="shared" si="1"/>
        <v>2</v>
      </c>
      <c r="AL3" s="21">
        <f t="shared" si="1"/>
        <v>3</v>
      </c>
      <c r="AM3" s="21">
        <f t="shared" si="1"/>
        <v>4</v>
      </c>
      <c r="AN3" s="21">
        <f t="shared" si="1"/>
        <v>1</v>
      </c>
      <c r="AO3" s="21">
        <f t="shared" si="1"/>
        <v>2</v>
      </c>
      <c r="AP3" s="21">
        <f t="shared" si="1"/>
        <v>3</v>
      </c>
      <c r="AQ3" s="21">
        <f t="shared" si="1"/>
        <v>4</v>
      </c>
    </row>
    <row r="4" spans="1:43" ht="16" customHeight="1" x14ac:dyDescent="0.2">
      <c r="A4" s="70">
        <v>1</v>
      </c>
      <c r="B4" s="72" t="s">
        <v>282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</row>
    <row r="5" spans="1:43" x14ac:dyDescent="0.2">
      <c r="B5" t="s">
        <v>283</v>
      </c>
    </row>
    <row r="6" spans="1:43" x14ac:dyDescent="0.2">
      <c r="B6" t="s">
        <v>284</v>
      </c>
    </row>
    <row r="7" spans="1:43" x14ac:dyDescent="0.2">
      <c r="B7" t="s">
        <v>285</v>
      </c>
    </row>
    <row r="8" spans="1:43" x14ac:dyDescent="0.2">
      <c r="B8" t="s">
        <v>286</v>
      </c>
    </row>
    <row r="9" spans="1:43" x14ac:dyDescent="0.2">
      <c r="B9" t="s">
        <v>287</v>
      </c>
    </row>
    <row r="10" spans="1:43" x14ac:dyDescent="0.2">
      <c r="B10" t="s">
        <v>288</v>
      </c>
    </row>
    <row r="11" spans="1:43" x14ac:dyDescent="0.2">
      <c r="B11" t="s">
        <v>289</v>
      </c>
    </row>
    <row r="13" spans="1:43" x14ac:dyDescent="0.2">
      <c r="B13" t="s">
        <v>290</v>
      </c>
    </row>
    <row r="14" spans="1:43" x14ac:dyDescent="0.2">
      <c r="B14" t="s">
        <v>291</v>
      </c>
    </row>
    <row r="15" spans="1:43" x14ac:dyDescent="0.2">
      <c r="B15" t="s">
        <v>292</v>
      </c>
    </row>
    <row r="16" spans="1:43" x14ac:dyDescent="0.2">
      <c r="B16" t="s">
        <v>293</v>
      </c>
    </row>
    <row r="17" spans="1:43" x14ac:dyDescent="0.2">
      <c r="B17" t="s">
        <v>294</v>
      </c>
    </row>
    <row r="18" spans="1:43" x14ac:dyDescent="0.2">
      <c r="B18" t="s">
        <v>295</v>
      </c>
    </row>
    <row r="19" spans="1:43" ht="16" customHeight="1" x14ac:dyDescent="0.2">
      <c r="B19" t="s">
        <v>296</v>
      </c>
    </row>
    <row r="20" spans="1:43" ht="16" customHeight="1" x14ac:dyDescent="0.2"/>
    <row r="21" spans="1:43" x14ac:dyDescent="0.2">
      <c r="B21" t="s">
        <v>297</v>
      </c>
    </row>
    <row r="22" spans="1:43" x14ac:dyDescent="0.2">
      <c r="B22" t="s">
        <v>284</v>
      </c>
    </row>
    <row r="23" spans="1:43" x14ac:dyDescent="0.2">
      <c r="B23" t="s">
        <v>285</v>
      </c>
    </row>
    <row r="24" spans="1:43" x14ac:dyDescent="0.2">
      <c r="B24" t="s">
        <v>286</v>
      </c>
    </row>
    <row r="25" spans="1:43" x14ac:dyDescent="0.2">
      <c r="B25" t="s">
        <v>287</v>
      </c>
    </row>
    <row r="26" spans="1:43" x14ac:dyDescent="0.2">
      <c r="B26" t="s">
        <v>288</v>
      </c>
    </row>
    <row r="28" spans="1:43" x14ac:dyDescent="0.2">
      <c r="A28" s="23"/>
      <c r="B28" s="24" t="s">
        <v>298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1:43" x14ac:dyDescent="0.2">
      <c r="A29" s="23"/>
      <c r="B29" s="27" t="s">
        <v>284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x14ac:dyDescent="0.2">
      <c r="A30" s="23"/>
      <c r="B30" s="27" t="s">
        <v>285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x14ac:dyDescent="0.2">
      <c r="A31" s="23"/>
      <c r="B31" s="27" t="s">
        <v>286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43" x14ac:dyDescent="0.2">
      <c r="B32" s="27" t="s">
        <v>287</v>
      </c>
    </row>
    <row r="33" spans="1:43" x14ac:dyDescent="0.2">
      <c r="B33" s="27" t="s">
        <v>288</v>
      </c>
    </row>
    <row r="34" spans="1:43" x14ac:dyDescent="0.2">
      <c r="A34" s="23"/>
      <c r="B34" s="27" t="s">
        <v>289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6" spans="1:43" x14ac:dyDescent="0.2">
      <c r="B36" t="s">
        <v>299</v>
      </c>
    </row>
    <row r="37" spans="1:43" x14ac:dyDescent="0.2">
      <c r="B37" t="s">
        <v>284</v>
      </c>
    </row>
    <row r="38" spans="1:43" x14ac:dyDescent="0.2">
      <c r="B38" t="s">
        <v>285</v>
      </c>
    </row>
    <row r="39" spans="1:43" x14ac:dyDescent="0.2">
      <c r="B39" t="s">
        <v>286</v>
      </c>
    </row>
    <row r="40" spans="1:43" ht="16" customHeight="1" x14ac:dyDescent="0.2">
      <c r="B40" t="s">
        <v>287</v>
      </c>
    </row>
    <row r="41" spans="1:43" ht="16" customHeight="1" x14ac:dyDescent="0.2">
      <c r="B41" t="s">
        <v>288</v>
      </c>
    </row>
    <row r="43" spans="1:43" x14ac:dyDescent="0.2">
      <c r="B43" t="s">
        <v>300</v>
      </c>
    </row>
    <row r="44" spans="1:43" x14ac:dyDescent="0.2">
      <c r="B44" t="s">
        <v>301</v>
      </c>
    </row>
    <row r="45" spans="1:43" x14ac:dyDescent="0.2">
      <c r="B45" t="s">
        <v>302</v>
      </c>
    </row>
    <row r="46" spans="1:43" ht="16" customHeight="1" x14ac:dyDescent="0.2">
      <c r="B46" t="s">
        <v>303</v>
      </c>
    </row>
    <row r="47" spans="1:43" ht="16" customHeight="1" x14ac:dyDescent="0.2">
      <c r="B47" t="s">
        <v>304</v>
      </c>
    </row>
    <row r="48" spans="1:43" x14ac:dyDescent="0.2">
      <c r="B48" t="s">
        <v>305</v>
      </c>
    </row>
    <row r="49" spans="1:43" x14ac:dyDescent="0.2">
      <c r="B49" t="s">
        <v>306</v>
      </c>
    </row>
    <row r="51" spans="1:43" x14ac:dyDescent="0.2">
      <c r="A51" s="23"/>
      <c r="B51" s="24" t="s">
        <v>307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 ht="16" customHeight="1" x14ac:dyDescent="0.2">
      <c r="A52" s="23"/>
      <c r="B52" s="27" t="s">
        <v>284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ht="16" customHeight="1" x14ac:dyDescent="0.2">
      <c r="A53" s="23"/>
      <c r="B53" s="27" t="s">
        <v>285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x14ac:dyDescent="0.2">
      <c r="A54" s="23"/>
      <c r="B54" s="27" t="s">
        <v>286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 x14ac:dyDescent="0.2">
      <c r="B55" s="27" t="s">
        <v>287</v>
      </c>
    </row>
    <row r="56" spans="1:43" x14ac:dyDescent="0.2">
      <c r="B56" s="27" t="s">
        <v>288</v>
      </c>
    </row>
    <row r="58" spans="1:43" ht="16" customHeight="1" thickBot="1" x14ac:dyDescent="0.25">
      <c r="A58" s="23"/>
      <c r="B58" s="30" t="s">
        <v>308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 spans="1:43" ht="16" customHeight="1" thickTop="1" x14ac:dyDescent="0.2">
      <c r="A59" s="23"/>
      <c r="B59" s="24" t="s">
        <v>309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spans="1:43" x14ac:dyDescent="0.2">
      <c r="A60" s="23"/>
      <c r="B60" s="27" t="s">
        <v>284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x14ac:dyDescent="0.2">
      <c r="A61" s="23"/>
      <c r="B61" s="27" t="s">
        <v>285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6" customHeight="1" x14ac:dyDescent="0.2">
      <c r="A62" s="23"/>
      <c r="B62" s="27" t="s">
        <v>286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x14ac:dyDescent="0.2">
      <c r="B63" s="27" t="s">
        <v>287</v>
      </c>
    </row>
    <row r="64" spans="1:43" x14ac:dyDescent="0.2">
      <c r="B64" s="27" t="s">
        <v>288</v>
      </c>
    </row>
    <row r="65" spans="1:43" x14ac:dyDescent="0.2">
      <c r="A65" s="23"/>
      <c r="B65" s="27" t="s">
        <v>310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</row>
    <row r="66" spans="1:43" x14ac:dyDescent="0.2">
      <c r="A66" s="23"/>
      <c r="B66" s="24" t="s">
        <v>311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1:43" x14ac:dyDescent="0.2">
      <c r="A67" s="23"/>
      <c r="B67" s="27" t="s">
        <v>284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</row>
    <row r="68" spans="1:43" x14ac:dyDescent="0.2">
      <c r="A68" s="23"/>
      <c r="B68" s="27" t="s">
        <v>285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</row>
    <row r="69" spans="1:43" x14ac:dyDescent="0.2">
      <c r="A69" s="23"/>
      <c r="B69" s="27" t="s">
        <v>286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</row>
    <row r="70" spans="1:43" x14ac:dyDescent="0.2">
      <c r="B70" s="27" t="s">
        <v>287</v>
      </c>
    </row>
    <row r="71" spans="1:43" x14ac:dyDescent="0.2">
      <c r="B71" s="27" t="s">
        <v>288</v>
      </c>
    </row>
    <row r="72" spans="1:43" x14ac:dyDescent="0.2">
      <c r="A72" s="23"/>
      <c r="B72" s="27" t="s">
        <v>310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</row>
    <row r="73" spans="1:43" x14ac:dyDescent="0.2">
      <c r="A73" s="23"/>
      <c r="B73" s="24" t="s">
        <v>312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 x14ac:dyDescent="0.2">
      <c r="A74" s="23"/>
      <c r="B74" s="27" t="s">
        <v>284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spans="1:43" x14ac:dyDescent="0.2">
      <c r="A75" s="23"/>
      <c r="B75" s="27" t="s">
        <v>285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  <row r="76" spans="1:43" x14ac:dyDescent="0.2">
      <c r="A76" s="23"/>
      <c r="B76" s="27" t="s">
        <v>286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spans="1:43" x14ac:dyDescent="0.2">
      <c r="B77" s="27" t="s">
        <v>287</v>
      </c>
    </row>
    <row r="78" spans="1:43" x14ac:dyDescent="0.2">
      <c r="B78" s="27" t="s">
        <v>288</v>
      </c>
    </row>
    <row r="79" spans="1:43" x14ac:dyDescent="0.2">
      <c r="A79" s="23"/>
      <c r="B79" s="27" t="s">
        <v>310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spans="1:43" x14ac:dyDescent="0.2">
      <c r="A80" s="23"/>
      <c r="B80" s="24" t="s">
        <v>313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 x14ac:dyDescent="0.2">
      <c r="A81" s="23"/>
      <c r="B81" s="27" t="s">
        <v>284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</row>
    <row r="82" spans="1:43" x14ac:dyDescent="0.2">
      <c r="A82" s="23"/>
      <c r="B82" s="27" t="s">
        <v>285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spans="1:43" x14ac:dyDescent="0.2">
      <c r="A83" s="23"/>
      <c r="B83" s="27" t="s">
        <v>286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 x14ac:dyDescent="0.2">
      <c r="B84" s="27" t="s">
        <v>287</v>
      </c>
    </row>
    <row r="85" spans="1:43" x14ac:dyDescent="0.2">
      <c r="B85" s="27" t="s">
        <v>288</v>
      </c>
    </row>
    <row r="86" spans="1:43" x14ac:dyDescent="0.2">
      <c r="A86" s="23"/>
      <c r="B86" s="27" t="s">
        <v>310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spans="1:43" x14ac:dyDescent="0.2">
      <c r="A87" s="23"/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spans="1:43" ht="16" customHeight="1" thickBot="1" x14ac:dyDescent="0.25">
      <c r="A88" s="23"/>
      <c r="B88" s="30" t="s">
        <v>314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 spans="1:43" ht="16" customHeight="1" thickTop="1" x14ac:dyDescent="0.2">
      <c r="A89" s="23"/>
      <c r="B89" s="24" t="s">
        <v>315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 x14ac:dyDescent="0.2">
      <c r="A90" s="23"/>
      <c r="B90" s="33" t="s">
        <v>316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 ht="16" customHeight="1" x14ac:dyDescent="0.2">
      <c r="A91" s="23"/>
      <c r="B91" s="27" t="s">
        <v>285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spans="1:43" x14ac:dyDescent="0.2">
      <c r="A92" s="23"/>
      <c r="B92" s="27" t="s">
        <v>286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spans="1:43" x14ac:dyDescent="0.2">
      <c r="A93" s="23"/>
      <c r="B93" s="34" t="s">
        <v>317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spans="1:43" x14ac:dyDescent="0.2">
      <c r="A94" s="23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spans="1:43" ht="16" customHeight="1" thickBot="1" x14ac:dyDescent="0.25">
      <c r="A95" s="23"/>
      <c r="B95" s="30" t="s">
        <v>318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:43" ht="16" customHeight="1" thickTop="1" x14ac:dyDescent="0.2">
      <c r="A96" s="23"/>
      <c r="B96" s="24" t="s">
        <v>319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</row>
    <row r="97" spans="1:43" x14ac:dyDescent="0.2">
      <c r="A97" s="23"/>
      <c r="B97" s="34" t="s">
        <v>320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spans="1:43" x14ac:dyDescent="0.2">
      <c r="A98" s="23"/>
      <c r="B98" s="34" t="s">
        <v>321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spans="1:43" x14ac:dyDescent="0.2">
      <c r="A99" s="23"/>
      <c r="B99" s="34" t="s">
        <v>322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spans="1:43" x14ac:dyDescent="0.2">
      <c r="A100" s="23"/>
      <c r="B100" s="34" t="s">
        <v>323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spans="1:43" ht="16" customHeight="1" thickBot="1" x14ac:dyDescent="0.25">
      <c r="A101" s="23"/>
      <c r="B101" s="30" t="s">
        <v>324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 ht="16" customHeight="1" thickTop="1" x14ac:dyDescent="0.2">
      <c r="A102" s="23"/>
      <c r="B102" s="23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1:43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</row>
    <row r="104" spans="1:43" ht="16" customHeight="1" x14ac:dyDescent="0.2">
      <c r="A104" s="70">
        <v>2</v>
      </c>
      <c r="B104" s="72" t="s">
        <v>325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</row>
    <row r="105" spans="1:43" ht="16" customHeight="1" x14ac:dyDescent="0.2"/>
    <row r="106" spans="1:43" x14ac:dyDescent="0.2">
      <c r="A106" s="23"/>
      <c r="B106" s="37" t="s">
        <v>326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</row>
    <row r="107" spans="1:43" x14ac:dyDescent="0.2">
      <c r="A107" s="23"/>
      <c r="B107" s="38" t="s">
        <v>327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</row>
    <row r="108" spans="1:43" x14ac:dyDescent="0.2">
      <c r="A108" s="23"/>
      <c r="B108" s="27" t="s">
        <v>284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spans="1:43" x14ac:dyDescent="0.2">
      <c r="A109" s="23"/>
      <c r="B109" s="27" t="s">
        <v>285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</row>
    <row r="110" spans="1:43" x14ac:dyDescent="0.2">
      <c r="A110" s="23"/>
      <c r="B110" s="27" t="s">
        <v>286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</row>
    <row r="111" spans="1:43" x14ac:dyDescent="0.2">
      <c r="A111" s="23"/>
      <c r="B111" s="24" t="s">
        <v>328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</row>
    <row r="112" spans="1:43" x14ac:dyDescent="0.2">
      <c r="A112" s="23"/>
      <c r="B112" s="27" t="s">
        <v>284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</row>
    <row r="113" spans="1:43" x14ac:dyDescent="0.2">
      <c r="A113" s="23"/>
      <c r="B113" s="27" t="s">
        <v>285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spans="1:43" x14ac:dyDescent="0.2">
      <c r="A114" s="23"/>
      <c r="B114" s="24" t="s">
        <v>329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</row>
    <row r="115" spans="1:43" x14ac:dyDescent="0.2">
      <c r="A115" s="23"/>
      <c r="B115" s="27" t="s">
        <v>287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</row>
    <row r="116" spans="1:43" x14ac:dyDescent="0.2">
      <c r="A116" s="23"/>
      <c r="B116" s="27" t="s">
        <v>284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</row>
    <row r="117" spans="1:43" x14ac:dyDescent="0.2">
      <c r="A117" s="23"/>
      <c r="B117" s="27" t="s">
        <v>285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</row>
    <row r="118" spans="1:43" x14ac:dyDescent="0.2">
      <c r="A118" s="23"/>
      <c r="B118" s="27" t="s">
        <v>330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</row>
    <row r="119" spans="1:43" x14ac:dyDescent="0.2">
      <c r="A119" s="23"/>
      <c r="B119" s="24" t="s">
        <v>331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</row>
    <row r="120" spans="1:43" x14ac:dyDescent="0.2">
      <c r="A120" s="23"/>
      <c r="B120" s="27" t="s">
        <v>332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</row>
    <row r="121" spans="1:43" x14ac:dyDescent="0.2">
      <c r="A121" s="23"/>
      <c r="B121" s="27" t="s">
        <v>333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</row>
    <row r="122" spans="1:43" x14ac:dyDescent="0.2">
      <c r="A122" s="23"/>
      <c r="B122" s="24" t="s">
        <v>334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</row>
    <row r="123" spans="1:43" x14ac:dyDescent="0.2">
      <c r="A123" s="23"/>
      <c r="B123" s="27" t="s">
        <v>335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</row>
    <row r="124" spans="1:43" x14ac:dyDescent="0.2">
      <c r="A124" s="23"/>
      <c r="B124" s="27" t="s">
        <v>336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</row>
    <row r="125" spans="1:43" x14ac:dyDescent="0.2">
      <c r="A125" s="23"/>
      <c r="B125" s="27" t="s">
        <v>337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</row>
    <row r="126" spans="1:43" ht="16" customHeight="1" thickBot="1" x14ac:dyDescent="0.25">
      <c r="A126" s="43"/>
      <c r="B126" s="30" t="s">
        <v>326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 spans="1:43" ht="16" customHeight="1" thickTop="1" x14ac:dyDescent="0.2">
      <c r="A127" s="23"/>
      <c r="B127" s="44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</row>
    <row r="128" spans="1:43" x14ac:dyDescent="0.2">
      <c r="A128" s="23"/>
      <c r="B128" s="37" t="s">
        <v>338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</row>
    <row r="129" spans="1:43" x14ac:dyDescent="0.2">
      <c r="A129" s="23"/>
      <c r="B129" s="38" t="s">
        <v>339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</row>
    <row r="130" spans="1:43" x14ac:dyDescent="0.2">
      <c r="A130" s="23"/>
      <c r="B130" s="27" t="s">
        <v>340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</row>
    <row r="131" spans="1:43" x14ac:dyDescent="0.2">
      <c r="A131" s="23"/>
      <c r="B131" s="27" t="s">
        <v>341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</row>
    <row r="132" spans="1:43" x14ac:dyDescent="0.2">
      <c r="A132" s="23"/>
      <c r="B132" s="27" t="s">
        <v>342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</row>
    <row r="133" spans="1:43" x14ac:dyDescent="0.2">
      <c r="A133" s="23"/>
      <c r="B133" s="24" t="s">
        <v>343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</row>
    <row r="134" spans="1:43" x14ac:dyDescent="0.2">
      <c r="A134" s="23"/>
      <c r="B134" s="24" t="s">
        <v>344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</row>
    <row r="135" spans="1:43" x14ac:dyDescent="0.2">
      <c r="A135" s="23"/>
      <c r="B135" s="24" t="s">
        <v>345</v>
      </c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</row>
    <row r="136" spans="1:43" ht="16" customHeight="1" x14ac:dyDescent="0.2">
      <c r="A136" s="23"/>
      <c r="B136" s="27" t="s">
        <v>346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</row>
    <row r="137" spans="1:43" x14ac:dyDescent="0.2">
      <c r="A137" s="23"/>
      <c r="B137" s="27" t="s">
        <v>347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</row>
    <row r="138" spans="1:43" x14ac:dyDescent="0.2">
      <c r="A138" s="23"/>
      <c r="B138" s="24" t="s">
        <v>348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</row>
    <row r="139" spans="1:43" x14ac:dyDescent="0.2">
      <c r="A139" s="23"/>
      <c r="B139" s="27" t="s">
        <v>346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</row>
    <row r="140" spans="1:43" x14ac:dyDescent="0.2">
      <c r="A140" s="23"/>
      <c r="B140" s="27" t="s">
        <v>349</v>
      </c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</row>
    <row r="141" spans="1:43" x14ac:dyDescent="0.2">
      <c r="A141" s="23"/>
      <c r="B141" s="24" t="s">
        <v>350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</row>
    <row r="142" spans="1:43" x14ac:dyDescent="0.2">
      <c r="A142" s="23"/>
      <c r="B142" s="24" t="s">
        <v>351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</row>
    <row r="143" spans="1:43" x14ac:dyDescent="0.2">
      <c r="A143" s="23"/>
      <c r="B143" s="24" t="s">
        <v>352</v>
      </c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</row>
    <row r="144" spans="1:43" x14ac:dyDescent="0.2">
      <c r="A144" s="23"/>
      <c r="B144" s="27" t="s">
        <v>353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</row>
    <row r="145" spans="1:43" x14ac:dyDescent="0.2">
      <c r="A145" s="23"/>
      <c r="B145" s="27" t="s">
        <v>354</v>
      </c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</row>
    <row r="146" spans="1:43" ht="16" customHeight="1" thickBot="1" x14ac:dyDescent="0.25">
      <c r="A146" s="43"/>
      <c r="B146" s="30" t="s">
        <v>355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</row>
    <row r="147" spans="1:43" ht="16" customHeight="1" thickTop="1" x14ac:dyDescent="0.2">
      <c r="A147" s="23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</row>
    <row r="148" spans="1:43" ht="16" customHeight="1" x14ac:dyDescent="0.2">
      <c r="A148" s="70">
        <v>3</v>
      </c>
      <c r="B148" s="72" t="s">
        <v>356</v>
      </c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</row>
    <row r="149" spans="1:43" x14ac:dyDescent="0.2">
      <c r="A149" s="43"/>
      <c r="B149" s="39" t="s">
        <v>357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</row>
    <row r="150" spans="1:43" x14ac:dyDescent="0.2">
      <c r="A150" s="23"/>
      <c r="B150" s="27" t="s">
        <v>284</v>
      </c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x14ac:dyDescent="0.2">
      <c r="A151" s="23"/>
      <c r="B151" s="27" t="s">
        <v>285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x14ac:dyDescent="0.2">
      <c r="A152" s="23"/>
      <c r="B152" s="27" t="s">
        <v>286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</row>
    <row r="153" spans="1:43" x14ac:dyDescent="0.2">
      <c r="B153" s="27" t="s">
        <v>287</v>
      </c>
    </row>
    <row r="154" spans="1:43" x14ac:dyDescent="0.2">
      <c r="B154" s="27" t="s">
        <v>288</v>
      </c>
    </row>
    <row r="155" spans="1:43" x14ac:dyDescent="0.2">
      <c r="B155" s="27" t="s">
        <v>287</v>
      </c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</row>
    <row r="156" spans="1:43" x14ac:dyDescent="0.2">
      <c r="B156" s="27" t="s">
        <v>288</v>
      </c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</row>
    <row r="157" spans="1:43" x14ac:dyDescent="0.2">
      <c r="B157" s="27" t="s">
        <v>287</v>
      </c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</row>
    <row r="158" spans="1:43" x14ac:dyDescent="0.2">
      <c r="B158" s="27" t="s">
        <v>288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</row>
    <row r="159" spans="1:43" x14ac:dyDescent="0.2">
      <c r="A159" s="43"/>
      <c r="B159" s="53" t="s">
        <v>358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</row>
    <row r="160" spans="1:43" x14ac:dyDescent="0.2">
      <c r="A160" s="23"/>
      <c r="B160" s="27" t="s">
        <v>359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</row>
    <row r="161" spans="1:43" x14ac:dyDescent="0.2">
      <c r="A161" s="23"/>
      <c r="B161" s="27" t="s">
        <v>360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</row>
    <row r="162" spans="1:43" x14ac:dyDescent="0.2">
      <c r="A162" s="23"/>
      <c r="B162" s="27" t="s">
        <v>361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</row>
    <row r="163" spans="1:43" x14ac:dyDescent="0.2">
      <c r="A163" s="23"/>
      <c r="B163" s="27" t="s">
        <v>362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</row>
    <row r="164" spans="1:43" x14ac:dyDescent="0.2">
      <c r="A164" s="23"/>
      <c r="B164" s="27" t="s">
        <v>363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</row>
    <row r="165" spans="1:43" x14ac:dyDescent="0.2">
      <c r="A165" s="23"/>
      <c r="B165" s="54" t="s">
        <v>364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</row>
    <row r="166" spans="1:43" x14ac:dyDescent="0.2">
      <c r="A166" s="43"/>
      <c r="B166" s="53" t="s">
        <v>365</v>
      </c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x14ac:dyDescent="0.2">
      <c r="A167" s="43"/>
      <c r="B167" s="53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x14ac:dyDescent="0.2">
      <c r="A168" s="23"/>
      <c r="B168" s="38" t="s">
        <v>366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</row>
    <row r="169" spans="1:43" x14ac:dyDescent="0.2">
      <c r="A169" s="23"/>
      <c r="B169" s="27" t="s">
        <v>367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</row>
    <row r="170" spans="1:43" x14ac:dyDescent="0.2">
      <c r="A170" s="23"/>
      <c r="B170" s="27" t="s">
        <v>368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</row>
    <row r="171" spans="1:43" x14ac:dyDescent="0.2">
      <c r="A171" s="23"/>
      <c r="B171" s="27" t="s">
        <v>369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</row>
    <row r="172" spans="1:43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 x14ac:dyDescent="0.2">
      <c r="A173" s="57">
        <v>4</v>
      </c>
      <c r="B173" s="58" t="s">
        <v>370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</row>
    <row r="174" spans="1:43" x14ac:dyDescent="0.2">
      <c r="A174" s="43"/>
      <c r="B174" s="61" t="s">
        <v>371</v>
      </c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</row>
    <row r="175" spans="1:43" x14ac:dyDescent="0.2">
      <c r="A175" s="23"/>
      <c r="B175" s="63" t="s">
        <v>372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</row>
    <row r="176" spans="1:43" x14ac:dyDescent="0.2">
      <c r="A176" s="23"/>
      <c r="B176" s="63" t="s">
        <v>373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</row>
    <row r="177" spans="1:43" x14ac:dyDescent="0.2">
      <c r="A177" s="23"/>
      <c r="B177" s="63" t="s">
        <v>374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</row>
    <row r="178" spans="1:43" x14ac:dyDescent="0.2">
      <c r="A178" s="23"/>
      <c r="B178" s="63" t="s">
        <v>375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</row>
    <row r="179" spans="1:43" x14ac:dyDescent="0.2">
      <c r="A179" s="43"/>
      <c r="B179" s="61" t="s">
        <v>376</v>
      </c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</row>
    <row r="180" spans="1:43" x14ac:dyDescent="0.2">
      <c r="A180" s="43"/>
      <c r="B180" s="61" t="s">
        <v>377</v>
      </c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</row>
    <row r="181" spans="1:43" x14ac:dyDescent="0.2">
      <c r="A181" s="23"/>
      <c r="B181" s="63" t="s">
        <v>378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</row>
    <row r="182" spans="1:43" x14ac:dyDescent="0.2">
      <c r="A182" s="23"/>
      <c r="B182" s="63" t="s">
        <v>379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</row>
    <row r="183" spans="1:43" ht="16" customHeight="1" x14ac:dyDescent="0.2">
      <c r="A183" s="23"/>
      <c r="B183" s="63" t="s">
        <v>380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</row>
    <row r="184" spans="1:43" x14ac:dyDescent="0.2">
      <c r="B184" t="s">
        <v>381</v>
      </c>
    </row>
    <row r="185" spans="1:43" x14ac:dyDescent="0.2">
      <c r="A185" s="23"/>
      <c r="B185" s="63" t="s">
        <v>382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</row>
    <row r="186" spans="1:43" x14ac:dyDescent="0.2">
      <c r="A186" s="43"/>
      <c r="B186" s="61" t="s">
        <v>383</v>
      </c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</row>
    <row r="187" spans="1:43" x14ac:dyDescent="0.2">
      <c r="A187" s="43"/>
      <c r="B187" s="61" t="s">
        <v>384</v>
      </c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</row>
    <row r="188" spans="1:43" x14ac:dyDescent="0.2">
      <c r="A188" s="43"/>
      <c r="B188" s="61" t="s">
        <v>385</v>
      </c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</row>
    <row r="189" spans="1:43" x14ac:dyDescent="0.2">
      <c r="A189" s="59"/>
      <c r="B189" s="65" t="s">
        <v>386</v>
      </c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</row>
    <row r="190" spans="1:43" x14ac:dyDescent="0.2">
      <c r="A190" s="23"/>
      <c r="B190" s="63" t="s">
        <v>387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</row>
    <row r="191" spans="1:43" x14ac:dyDescent="0.2">
      <c r="A191" s="23"/>
      <c r="B191" s="63" t="s">
        <v>388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</row>
    <row r="192" spans="1:43" x14ac:dyDescent="0.2">
      <c r="A192" s="43"/>
      <c r="B192" s="61" t="s">
        <v>389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</row>
    <row r="193" spans="1:43" x14ac:dyDescent="0.2">
      <c r="A193" s="23"/>
      <c r="B193" s="63" t="s">
        <v>390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</row>
    <row r="194" spans="1:43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spans="1:43" ht="16" customHeight="1" x14ac:dyDescent="0.2">
      <c r="A195" s="70">
        <v>5</v>
      </c>
      <c r="B195" s="72" t="s">
        <v>391</v>
      </c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</row>
    <row r="196" spans="1:43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spans="1:43" x14ac:dyDescent="0.2">
      <c r="A197" s="23"/>
      <c r="B197" s="60" t="s">
        <v>392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</row>
    <row r="198" spans="1:43" x14ac:dyDescent="0.2">
      <c r="A198" s="23"/>
      <c r="B198" s="27" t="s">
        <v>393</v>
      </c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</row>
    <row r="199" spans="1:43" x14ac:dyDescent="0.2">
      <c r="A199" s="23"/>
      <c r="B199" s="27" t="s">
        <v>394</v>
      </c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</row>
    <row r="200" spans="1:43" x14ac:dyDescent="0.2">
      <c r="A200" s="23"/>
      <c r="B200" s="27" t="s">
        <v>395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</row>
    <row r="201" spans="1:43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spans="1:43" x14ac:dyDescent="0.2">
      <c r="A202" s="68" t="s">
        <v>396</v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Calcoli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Carlesi</cp:lastModifiedBy>
  <dcterms:created xsi:type="dcterms:W3CDTF">2025-08-13T13:56:35Z</dcterms:created>
  <dcterms:modified xsi:type="dcterms:W3CDTF">2025-08-16T15:51:49Z</dcterms:modified>
</cp:coreProperties>
</file>