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3"/>
  <workbookPr/>
  <mc:AlternateContent xmlns:mc="http://schemas.openxmlformats.org/markup-compatibility/2006">
    <mc:Choice Requires="x15">
      <x15ac:absPath xmlns:x15ac="http://schemas.microsoft.com/office/spreadsheetml/2010/11/ac" url="/Users/francescocarlesi/Downloads/Progetti Python/piano industriale excel/"/>
    </mc:Choice>
  </mc:AlternateContent>
  <xr:revisionPtr revIDLastSave="0" documentId="13_ncr:1_{8A633F41-044D-E54A-AE0E-7CC88F5EECA2}" xr6:coauthVersionLast="47" xr6:coauthVersionMax="47" xr10:uidLastSave="{00000000-0000-0000-0000-000000000000}"/>
  <bookViews>
    <workbookView xWindow="0" yWindow="760" windowWidth="29400" windowHeight="16660" activeTab="1" xr2:uid="{00000000-000D-0000-FFFF-FFFF00000000}"/>
  </bookViews>
  <sheets>
    <sheet name="Input" sheetId="1" r:id="rId1"/>
    <sheet name="Calcoli" sheetId="2" r:id="rId2"/>
    <sheet name="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F7" i="2"/>
  <c r="J7" i="2" s="1"/>
  <c r="N7" i="2" s="1"/>
  <c r="R7" i="2" s="1"/>
  <c r="V7" i="2" s="1"/>
  <c r="Z7" i="2" s="1"/>
  <c r="AD7" i="2" s="1"/>
  <c r="AH7" i="2" s="1"/>
  <c r="AL7" i="2" s="1"/>
  <c r="C7" i="2"/>
  <c r="AT1" i="2"/>
  <c r="K3" i="3"/>
  <c r="O3" i="3" s="1"/>
  <c r="S3" i="3" s="1"/>
  <c r="W3" i="3" s="1"/>
  <c r="AA3" i="3" s="1"/>
  <c r="AE3" i="3" s="1"/>
  <c r="AI3" i="3" s="1"/>
  <c r="AM3" i="3" s="1"/>
  <c r="AQ3" i="3" s="1"/>
  <c r="J3" i="3"/>
  <c r="N3" i="3" s="1"/>
  <c r="R3" i="3" s="1"/>
  <c r="V3" i="3" s="1"/>
  <c r="Z3" i="3" s="1"/>
  <c r="AD3" i="3" s="1"/>
  <c r="AH3" i="3" s="1"/>
  <c r="AL3" i="3" s="1"/>
  <c r="AP3" i="3" s="1"/>
  <c r="I3" i="3"/>
  <c r="M3" i="3" s="1"/>
  <c r="Q3" i="3" s="1"/>
  <c r="U3" i="3" s="1"/>
  <c r="Y3" i="3" s="1"/>
  <c r="AC3" i="3" s="1"/>
  <c r="AG3" i="3" s="1"/>
  <c r="AK3" i="3" s="1"/>
  <c r="AO3" i="3" s="1"/>
  <c r="H3" i="3"/>
  <c r="L3" i="3" s="1"/>
  <c r="P3" i="3" s="1"/>
  <c r="T3" i="3" s="1"/>
  <c r="X3" i="3" s="1"/>
  <c r="AB3" i="3" s="1"/>
  <c r="AF3" i="3" s="1"/>
  <c r="AJ3" i="3" s="1"/>
  <c r="AN3" i="3" s="1"/>
  <c r="K2" i="3"/>
  <c r="O2" i="3" s="1"/>
  <c r="S2" i="3" s="1"/>
  <c r="W2" i="3" s="1"/>
  <c r="AA2" i="3" s="1"/>
  <c r="AE2" i="3" s="1"/>
  <c r="AI2" i="3" s="1"/>
  <c r="AM2" i="3" s="1"/>
  <c r="AQ2" i="3" s="1"/>
  <c r="J2" i="3"/>
  <c r="N2" i="3" s="1"/>
  <c r="R2" i="3" s="1"/>
  <c r="V2" i="3" s="1"/>
  <c r="Z2" i="3" s="1"/>
  <c r="AD2" i="3" s="1"/>
  <c r="AH2" i="3" s="1"/>
  <c r="AL2" i="3" s="1"/>
  <c r="AP2" i="3" s="1"/>
  <c r="I2" i="3"/>
  <c r="M2" i="3" s="1"/>
  <c r="Q2" i="3" s="1"/>
  <c r="U2" i="3" s="1"/>
  <c r="Y2" i="3" s="1"/>
  <c r="AC2" i="3" s="1"/>
  <c r="AG2" i="3" s="1"/>
  <c r="AK2" i="3" s="1"/>
  <c r="AO2" i="3" s="1"/>
  <c r="H2" i="3"/>
  <c r="L2" i="3" s="1"/>
  <c r="P2" i="3" s="1"/>
  <c r="T2" i="3" s="1"/>
  <c r="X2" i="3" s="1"/>
  <c r="AB2" i="3" s="1"/>
  <c r="AF2" i="3" s="1"/>
  <c r="AJ2" i="3" s="1"/>
  <c r="AN2" i="3" s="1"/>
  <c r="AO48" i="2"/>
  <c r="AN47" i="2"/>
  <c r="AM46" i="2"/>
  <c r="AL45" i="2"/>
  <c r="AK44" i="2"/>
  <c r="AJ43" i="2"/>
  <c r="AI42" i="2"/>
  <c r="AH41" i="2"/>
  <c r="AG40" i="2"/>
  <c r="AF39" i="2"/>
  <c r="AE38" i="2"/>
  <c r="AD37" i="2"/>
  <c r="AC36" i="2"/>
  <c r="AB35" i="2"/>
  <c r="AA34" i="2"/>
  <c r="Z33" i="2"/>
  <c r="Y32" i="2"/>
  <c r="X31" i="2"/>
  <c r="W30" i="2"/>
  <c r="V29" i="2"/>
  <c r="U28" i="2"/>
  <c r="T27" i="2"/>
  <c r="S26" i="2"/>
  <c r="R25" i="2"/>
  <c r="Q24" i="2"/>
  <c r="P23" i="2"/>
  <c r="O22" i="2"/>
  <c r="N21" i="2"/>
  <c r="M20" i="2"/>
  <c r="L19" i="2"/>
  <c r="K18" i="2"/>
  <c r="J17" i="2"/>
  <c r="I16" i="2"/>
  <c r="H15" i="2"/>
  <c r="G14" i="2"/>
  <c r="F13" i="2"/>
  <c r="E12" i="2"/>
  <c r="D11" i="2"/>
  <c r="C10" i="2"/>
  <c r="B9" i="2"/>
  <c r="M111" i="1"/>
  <c r="L111" i="1"/>
  <c r="K111" i="1"/>
  <c r="J111" i="1"/>
  <c r="I111" i="1"/>
  <c r="H111" i="1"/>
  <c r="G111" i="1"/>
  <c r="F111" i="1"/>
  <c r="E111" i="1"/>
  <c r="D111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W83" i="1"/>
  <c r="W85" i="1" s="1"/>
  <c r="V83" i="1"/>
  <c r="V85" i="1" s="1"/>
  <c r="U83" i="1"/>
  <c r="U85" i="1" s="1"/>
  <c r="T83" i="1"/>
  <c r="T85" i="1" s="1"/>
  <c r="S83" i="1"/>
  <c r="S85" i="1" s="1"/>
  <c r="R83" i="1"/>
  <c r="R85" i="1" s="1"/>
  <c r="Q83" i="1"/>
  <c r="Q85" i="1" s="1"/>
  <c r="P83" i="1"/>
  <c r="P85" i="1" s="1"/>
  <c r="O83" i="1"/>
  <c r="O85" i="1" s="1"/>
  <c r="N83" i="1"/>
  <c r="N85" i="1" s="1"/>
  <c r="M83" i="1"/>
  <c r="M85" i="1" s="1"/>
  <c r="L83" i="1"/>
  <c r="L85" i="1" s="1"/>
  <c r="K83" i="1"/>
  <c r="K85" i="1" s="1"/>
  <c r="J83" i="1"/>
  <c r="J85" i="1" s="1"/>
  <c r="I83" i="1"/>
  <c r="I85" i="1" s="1"/>
  <c r="H83" i="1"/>
  <c r="H85" i="1" s="1"/>
  <c r="G83" i="1"/>
  <c r="G85" i="1" s="1"/>
  <c r="F83" i="1"/>
  <c r="F85" i="1" s="1"/>
  <c r="E83" i="1"/>
  <c r="E85" i="1" s="1"/>
  <c r="D83" i="1"/>
  <c r="D85" i="1" s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E66" i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E54" i="1"/>
  <c r="F54" i="1" s="1"/>
  <c r="G54" i="1" s="1"/>
  <c r="H54" i="1" s="1"/>
  <c r="I54" i="1" s="1"/>
  <c r="J54" i="1" s="1"/>
  <c r="K54" i="1" s="1"/>
  <c r="L54" i="1" s="1"/>
  <c r="M54" i="1" s="1"/>
  <c r="M38" i="1"/>
  <c r="M48" i="1" s="1"/>
  <c r="L38" i="1"/>
  <c r="L48" i="1" s="1"/>
  <c r="K38" i="1"/>
  <c r="K48" i="1" s="1"/>
  <c r="J38" i="1"/>
  <c r="J48" i="1" s="1"/>
  <c r="I38" i="1"/>
  <c r="I48" i="1" s="1"/>
  <c r="G7" i="2" l="1"/>
  <c r="K7" i="2" s="1"/>
  <c r="O7" i="2" s="1"/>
  <c r="S7" i="2" s="1"/>
  <c r="W7" i="2" s="1"/>
  <c r="AA7" i="2" s="1"/>
  <c r="AE7" i="2" s="1"/>
  <c r="AI7" i="2" s="1"/>
  <c r="AM7" i="2" s="1"/>
  <c r="D7" i="2"/>
  <c r="BR34" i="2"/>
  <c r="BT36" i="2"/>
  <c r="CC45" i="2"/>
  <c r="CA43" i="2"/>
  <c r="BZ42" i="2"/>
  <c r="BY41" i="2"/>
  <c r="BX40" i="2"/>
  <c r="BW39" i="2"/>
  <c r="BU37" i="2"/>
  <c r="BS35" i="2"/>
  <c r="CE47" i="2"/>
  <c r="BQ33" i="2"/>
  <c r="BO31" i="2"/>
  <c r="BN30" i="2"/>
  <c r="BM29" i="2"/>
  <c r="BL28" i="2"/>
  <c r="BK27" i="2"/>
  <c r="BJ26" i="2"/>
  <c r="BI25" i="2"/>
  <c r="BH24" i="2"/>
  <c r="BF22" i="2"/>
  <c r="BE21" i="2"/>
  <c r="BD20" i="2"/>
  <c r="BC19" i="2"/>
  <c r="BB18" i="2"/>
  <c r="BA17" i="2"/>
  <c r="AZ16" i="2"/>
  <c r="AY15" i="2"/>
  <c r="AX14" i="2"/>
  <c r="AW13" i="2"/>
  <c r="AV12" i="2"/>
  <c r="AU11" i="2"/>
  <c r="AS9" i="2"/>
  <c r="CF48" i="2"/>
  <c r="F66" i="1"/>
  <c r="AT10" i="2"/>
  <c r="BG23" i="2"/>
  <c r="BP32" i="2"/>
  <c r="CB44" i="2"/>
  <c r="BV38" i="2"/>
  <c r="CD46" i="2"/>
  <c r="E7" i="2" l="1"/>
  <c r="I7" i="2" s="1"/>
  <c r="M7" i="2" s="1"/>
  <c r="Q7" i="2" s="1"/>
  <c r="U7" i="2" s="1"/>
  <c r="Y7" i="2" s="1"/>
  <c r="AC7" i="2" s="1"/>
  <c r="AG7" i="2" s="1"/>
  <c r="AK7" i="2" s="1"/>
  <c r="AO7" i="2" s="1"/>
  <c r="H7" i="2"/>
  <c r="L7" i="2" s="1"/>
  <c r="P7" i="2" s="1"/>
  <c r="T7" i="2" s="1"/>
  <c r="X7" i="2" s="1"/>
  <c r="AB7" i="2" s="1"/>
  <c r="AF7" i="2" s="1"/>
  <c r="AJ7" i="2" s="1"/>
  <c r="AN7" i="2" s="1"/>
  <c r="G66" i="1"/>
  <c r="H66" i="1" l="1"/>
  <c r="I66" i="1" l="1"/>
  <c r="J66" i="1" l="1"/>
  <c r="K66" i="1" l="1"/>
  <c r="L66" i="1" l="1"/>
  <c r="M66" i="1" l="1"/>
  <c r="N66" i="1" l="1"/>
  <c r="O66" i="1" l="1"/>
  <c r="P66" i="1" l="1"/>
  <c r="Q66" i="1" l="1"/>
  <c r="R66" i="1" l="1"/>
  <c r="S66" i="1" l="1"/>
  <c r="T66" i="1" l="1"/>
  <c r="U66" i="1" l="1"/>
  <c r="X66" i="1" l="1"/>
  <c r="V66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<sst xmlns="http://schemas.openxmlformats.org/spreadsheetml/2006/main" count="689" uniqueCount="404">
  <si>
    <t>ASSUMPTIONS - PARAMETRI DI INPUT</t>
  </si>
  <si>
    <t>1.1 Parametri Macro e Tassi di Mercato</t>
  </si>
  <si>
    <t>Parametro</t>
  </si>
  <si>
    <t>Descrizione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</si>
  <si>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</si>
  <si>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</si>
  <si>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</si>
  <si>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</si>
  <si>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</si>
  <si>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</si>
  <si>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</si>
  <si>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</si>
  <si>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</si>
  <si>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</si>
  <si>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Euribor 3M</t>
  </si>
  <si>
    <t>Base per pricing prodotti credito a tasso variabile</t>
  </si>
  <si>
    <t>1.2 Bilancio di Partenza (Anno 0)</t>
  </si>
  <si>
    <t>Valore</t>
  </si>
  <si>
    <t>Cash (Anno 0)</t>
  </si>
  <si>
    <t>Cassa iniziale per calcolo cash &amp; central banks</t>
  </si>
  <si>
    <t>Stock Crediti RE (Anno 0)</t>
  </si>
  <si>
    <t>Stock iniziale crediti RE per roll-forward</t>
  </si>
  <si>
    <t>Stock Crediti SME (Anno 0)</t>
  </si>
  <si>
    <t>Stock iniziale crediti SME per roll-forward</t>
  </si>
  <si>
    <t>Stock Crediti PG (Anno 0)</t>
  </si>
  <si>
    <t>Stock iniziale crediti PG per roll-forward</t>
  </si>
  <si>
    <t>Stock Titoli (Anno 0)</t>
  </si>
  <si>
    <t>Stock iniziale titoli per calcolo interessi treasury</t>
  </si>
  <si>
    <t>Stock Depositi (Anno 0)</t>
  </si>
  <si>
    <t>Stock iniziale depositi per calcolo interessi passivi</t>
  </si>
  <si>
    <t>Patrimonio Netto (Anno 0)</t>
  </si>
  <si>
    <t>Base equity per calcolo CET1 e dividendi</t>
  </si>
  <si>
    <t>Ricavi Totali (Anno 0)</t>
  </si>
  <si>
    <t>Base per calcolo RWA operativi anno 1</t>
  </si>
  <si>
    <t>1.3 Parametri di Rischio e Capitale</t>
  </si>
  <si>
    <t>Pillar 1 Requirement (CET1)</t>
  </si>
  <si>
    <t>Requisito minimo di capitale CET1</t>
  </si>
  <si>
    <t>Pillar 2 Requirement (P2R)</t>
  </si>
  <si>
    <t>Requisito aggiuntivo specifico per la banca</t>
  </si>
  <si>
    <t>Capital Conservation Buffer</t>
  </si>
  <si>
    <t>Buffer di conservazione del capitale</t>
  </si>
  <si>
    <t>Counter-cyclical Buffer</t>
  </si>
  <si>
    <t>Buffer anticiclico macroprudenziale</t>
  </si>
  <si>
    <t>RWA Operativi (% Ricavi Y-1)</t>
  </si>
  <si>
    <t>Moltiplicatore per calcolare il rischio operativo</t>
  </si>
  <si>
    <t>RWA Mercato (% Portafoglio)</t>
  </si>
  <si>
    <t>Ponderazione media del rischio di mercato</t>
  </si>
  <si>
    <t>Deducations da CET1 (% Equity)</t>
  </si>
  <si>
    <t>Percentuale di deduzioni dal CET1</t>
  </si>
  <si>
    <t>1.4 Costi Generali, Dividendi e Tasse</t>
  </si>
  <si>
    <t>Spese di Marketing</t>
  </si>
  <si>
    <t>Costo assoluto per marketing e comunicazione</t>
  </si>
  <si>
    <t>Consulenze e Spese Legali</t>
  </si>
  <si>
    <t>Costi per consulenti esterni, legali e revisori</t>
  </si>
  <si>
    <t>Costi Immobiliari</t>
  </si>
  <si>
    <t>Costi per affitti, utenze e manutenzione</t>
  </si>
  <si>
    <t>Spese Generali Amministrative</t>
  </si>
  <si>
    <t>Altre spese di funzionamento</t>
  </si>
  <si>
    <t>Contributo FITD (% Depositi)</t>
  </si>
  <si>
    <t>Contributo obbligatorio al Fondo Interbancario</t>
  </si>
  <si>
    <t>Aliquota Fiscale</t>
  </si>
  <si>
    <t>Aliquota fiscale media applicabile</t>
  </si>
  <si>
    <t>Dividend Payout</t>
  </si>
  <si>
    <t>Percentuale di utile netto distribuita come dividendi</t>
  </si>
  <si>
    <t>1.5 Erogazioni Crediti</t>
  </si>
  <si>
    <t>Nuove Erogazioni RE, TU, PG (€ mln)</t>
  </si>
  <si>
    <t>Volumi di nuovi finanziamenti</t>
  </si>
  <si>
    <t>Trimestre</t>
  </si>
  <si>
    <t>Allocazione sui trimestri delle erogazioni</t>
  </si>
  <si>
    <t>..</t>
  </si>
  <si>
    <t>1.6 Parametri Specifici per Prodotto di Credito</t>
  </si>
  <si>
    <t>Nome Prodotto</t>
  </si>
  <si>
    <t>Nome identificativo del prodotto</t>
  </si>
  <si>
    <t>abc</t>
  </si>
  <si>
    <t>Divisione</t>
  </si>
  <si>
    <t>Nome della divisione a cui appartiene il prodotto (re, tu, pg)</t>
  </si>
  <si>
    <t>re</t>
  </si>
  <si>
    <t>tu</t>
  </si>
  <si>
    <t>pg</t>
  </si>
  <si>
    <t>Mix Prodotti (%)</t>
  </si>
  <si>
    <t>% allocazione delle nuove erogazioni</t>
  </si>
  <si>
    <t>Amortizing Type</t>
  </si>
  <si>
    <t>Tipologia di rimborso</t>
  </si>
  <si>
    <t>amortizing</t>
  </si>
  <si>
    <t>bullet</t>
  </si>
  <si>
    <t>Loan Maturity (Trimestri)</t>
  </si>
  <si>
    <t>Durata contrattuale del finanziamento</t>
  </si>
  <si>
    <t>Pre-amortizing Period (Trimestri)</t>
  </si>
  <si>
    <t>Periodo iniziale di soli interessi (anni)</t>
  </si>
  <si>
    <t>LTV (garanzia immobiliare) %</t>
  </si>
  <si>
    <t>Loan-to-Value ratio per garanzie immobiliari</t>
  </si>
  <si>
    <t>Garanzia MCC (% su erogato)</t>
  </si>
  <si>
    <t>Percentuale di garanzia MCC sull'erogato</t>
  </si>
  <si>
    <t>RW (credito non garantito MCC) %</t>
  </si>
  <si>
    <t>Risk Weight per porzione non garantita MCC</t>
  </si>
  <si>
    <t>RW (credito garantito MCC) %</t>
  </si>
  <si>
    <t>Risk Weight per porzione garantita MCC</t>
  </si>
  <si>
    <t>RW Medio Prodotto %</t>
  </si>
  <si>
    <t>Risk Weight medio ponderato del prodotto</t>
  </si>
  <si>
    <t>Danger Rate %</t>
  </si>
  <si>
    <t>Tasso di passaggio a default annuale</t>
  </si>
  <si>
    <t>Sconto valore immobile all'asta</t>
  </si>
  <si>
    <t>Costi legali e procedurali per recupero</t>
  </si>
  <si>
    <t>Spread Attivo Prodotto %</t>
  </si>
  <si>
    <t>Tasso di interesse applicato al cliente</t>
  </si>
  <si>
    <t>Up-front Fees %</t>
  </si>
  <si>
    <t>Commissioni iniziali sulle erogazioni</t>
  </si>
  <si>
    <t>Default Timing (Q)</t>
  </si>
  <si>
    <t>Trimestre medio di manifestazione default</t>
  </si>
  <si>
    <t>Recovery Timing Garanzia Immobiliare (Q)</t>
  </si>
  <si>
    <t>Trimestre medio recupero garanzia immobiliare</t>
  </si>
  <si>
    <t>Recovery Timing Garanzia MCC (Q)</t>
  </si>
  <si>
    <t>Trimestre medio recupero garanzia MCC</t>
  </si>
  <si>
    <t>Recovery Rate Immobili %</t>
  </si>
  <si>
    <t>% recupero da garanzie immobiliari</t>
  </si>
  <si>
    <t>Recovery Rate MCC %</t>
  </si>
  <si>
    <t>% recupero da garanzie MCC</t>
  </si>
  <si>
    <t>LGD %</t>
  </si>
  <si>
    <t>Loss Given Default calcolato</t>
  </si>
  <si>
    <t>1.7 HR Plan e Parametri</t>
  </si>
  <si>
    <t xml:space="preserve">FTE </t>
  </si>
  <si>
    <t>Real Estate</t>
  </si>
  <si>
    <t>Team dedicato al settore immobiliare</t>
  </si>
  <si>
    <t>Turnaround</t>
  </si>
  <si>
    <t>Team dedicato alle piccole e medie imprese</t>
  </si>
  <si>
    <t>Public Guarantee</t>
  </si>
  <si>
    <t>Team per finanziamenti con garanzia pubblica</t>
  </si>
  <si>
    <t>Digital Banking</t>
  </si>
  <si>
    <t>Team per servizi bancari digitali</t>
  </si>
  <si>
    <t>Wealth Management</t>
  </si>
  <si>
    <t>Team gestione patrimoniale</t>
  </si>
  <si>
    <t>IT</t>
  </si>
  <si>
    <t>Team sviluppo e gestione piattaforma tecnologica</t>
  </si>
  <si>
    <t>CEO Office</t>
  </si>
  <si>
    <t>Ufficio del CEO e supporto strategico</t>
  </si>
  <si>
    <t>CFO &amp; Finance</t>
  </si>
  <si>
    <t>Controllo di gestione e reporting finanziario</t>
  </si>
  <si>
    <t>Risk Management</t>
  </si>
  <si>
    <t>Gestione del rischio e compliance</t>
  </si>
  <si>
    <t>Legal &amp; Compliance</t>
  </si>
  <si>
    <t>Affari legali e conformità normativa</t>
  </si>
  <si>
    <t>HR &amp; Organization</t>
  </si>
  <si>
    <t>Risorse umane e sviluppo organizzativo</t>
  </si>
  <si>
    <t>Operations</t>
  </si>
  <si>
    <t>Operazioni bancarie e back-office</t>
  </si>
  <si>
    <t>Marketing &amp; Communication</t>
  </si>
  <si>
    <t>Marketing e comunicazione istituzionale</t>
  </si>
  <si>
    <t>CLO Chief Leanding Officers</t>
  </si>
  <si>
    <t>Delibera Credito</t>
  </si>
  <si>
    <t>Internal Audit</t>
  </si>
  <si>
    <t>Revisione interna</t>
  </si>
  <si>
    <t>Treasury</t>
  </si>
  <si>
    <t>Tesoreria e gestione liquidità</t>
  </si>
  <si>
    <t>TOTALE FTE BANCA</t>
  </si>
  <si>
    <t>Totale organico della banca</t>
  </si>
  <si>
    <t>RAL Media per Seniority (€/anno)</t>
  </si>
  <si>
    <t>Seniority</t>
  </si>
  <si>
    <t>RAL Base</t>
  </si>
  <si>
    <t>Bonus Target %</t>
  </si>
  <si>
    <t>RAL Total</t>
  </si>
  <si>
    <t>Junior (0-3 anni)</t>
  </si>
  <si>
    <t>Profili junior in ingresso</t>
  </si>
  <si>
    <t>Professional (3-7 anni)</t>
  </si>
  <si>
    <t>Professionisti con esperienza</t>
  </si>
  <si>
    <t>Senior (7-12 anni)</t>
  </si>
  <si>
    <t>Senior professional e specialist</t>
  </si>
  <si>
    <t>Manager</t>
  </si>
  <si>
    <t>Responsabili di team e funzioni</t>
  </si>
  <si>
    <t>Senior Manager</t>
  </si>
  <si>
    <t>Responsabili di divisione</t>
  </si>
  <si>
    <t>Director</t>
  </si>
  <si>
    <t>Direttori e C-level</t>
  </si>
  <si>
    <t>Mix Seniority per Divisione (%)</t>
  </si>
  <si>
    <t>Junior</t>
  </si>
  <si>
    <t>Professional</t>
  </si>
  <si>
    <t>Senior</t>
  </si>
  <si>
    <t>Sr Manager</t>
  </si>
  <si>
    <t>Mix seniority RE</t>
  </si>
  <si>
    <t>SME</t>
  </si>
  <si>
    <t>Mix seniority SME</t>
  </si>
  <si>
    <t>Mix seniority PG</t>
  </si>
  <si>
    <t>Mix seniority Digital</t>
  </si>
  <si>
    <t>Mix seniority Wealth</t>
  </si>
  <si>
    <t>Tech Platform</t>
  </si>
  <si>
    <t>Mix seniority Tech</t>
  </si>
  <si>
    <t>Funzioni Centrali</t>
  </si>
  <si>
    <t>Mix seniority Central</t>
  </si>
  <si>
    <t>Incrementi RAL Annuali</t>
  </si>
  <si>
    <t>Incremento RAL Base</t>
  </si>
  <si>
    <t>Incremento annuale delle retribuzioni</t>
  </si>
  <si>
    <t>Inflazione Attesa</t>
  </si>
  <si>
    <t>Tasso di inflazione atteso</t>
  </si>
  <si>
    <t>Altri Costi del Personale</t>
  </si>
  <si>
    <t>Contributi Previdenziali (%RAL)</t>
  </si>
  <si>
    <t>Contributi INPS e previdenza complementare</t>
  </si>
  <si>
    <t>TFR (%RAL)</t>
  </si>
  <si>
    <t>Accantonamento TFR annuale</t>
  </si>
  <si>
    <t>Welfare Aziendale (€/FTE)</t>
  </si>
  <si>
    <t>Benefit e welfare per dipendente</t>
  </si>
  <si>
    <t>Formazione (€/FTE)</t>
  </si>
  <si>
    <t>Budget formazione per dipendente</t>
  </si>
  <si>
    <t>Trasferte e Rimborsi (€/FTE)</t>
  </si>
  <si>
    <t>Rimborsi spese e trasferte medie</t>
  </si>
  <si>
    <t>Turnover Rate Annuo</t>
  </si>
  <si>
    <t>Tasso di turnover del personale</t>
  </si>
  <si>
    <t>Costo Recruiting (€/nuovo FTE)</t>
  </si>
  <si>
    <t>Costo medio per nuova assunzione</t>
  </si>
  <si>
    <t>1.9 Digital Bank</t>
  </si>
  <si>
    <t>Clienti Base (Anno 0)</t>
  </si>
  <si>
    <t>Numero di clienti con conto base all'inizio</t>
  </si>
  <si>
    <t>Clienti Premium (Anno 0)</t>
  </si>
  <si>
    <t>Numero di clienti con conto premium all'inizio</t>
  </si>
  <si>
    <t>Clienti Deposito (Anno 0)</t>
  </si>
  <si>
    <t>Giacenza Media Cliente Base (€)</t>
  </si>
  <si>
    <t>Giacenza media per cliente base</t>
  </si>
  <si>
    <t>Giacenza Media Cliente Premium (€)</t>
  </si>
  <si>
    <t>Giacenza media per cliente premium</t>
  </si>
  <si>
    <t>Deposito Medio su Conto Deposito (€)</t>
  </si>
  <si>
    <t>Canone Mensile Base (€)</t>
  </si>
  <si>
    <t>Canone mensile conto base</t>
  </si>
  <si>
    <t>Canone Mensile Premium (€)</t>
  </si>
  <si>
    <t>Canone mensile conto premium</t>
  </si>
  <si>
    <t>Crescita Clienti Base</t>
  </si>
  <si>
    <t>Tasso di crescita clienti base</t>
  </si>
  <si>
    <t>Crescita Clienti Premium</t>
  </si>
  <si>
    <t>Tasso di crescita clienti premium</t>
  </si>
  <si>
    <t>2.0 Wealth</t>
  </si>
  <si>
    <t>AUM Growth</t>
  </si>
  <si>
    <t>Crescita Asset Under Management</t>
  </si>
  <si>
    <t>Management Fee (% AUM)</t>
  </si>
  <si>
    <t>Commissione di gestione media ricorrente</t>
  </si>
  <si>
    <t>Performance Fee (% AUM Perf)</t>
  </si>
  <si>
    <t>Commissione di performance</t>
  </si>
  <si>
    <t>AUM Performance (% AUM Totali)</t>
  </si>
  <si>
    <t>% AUM che genera performance fee</t>
  </si>
  <si>
    <t>2.1 IT</t>
  </si>
  <si>
    <t>Licenza Temenos</t>
  </si>
  <si>
    <t>Sistema di core banking</t>
  </si>
  <si>
    <t>Costi Cloud</t>
  </si>
  <si>
    <t>Infrastruttura cloud</t>
  </si>
  <si>
    <t>Costi Infoprovider</t>
  </si>
  <si>
    <t>Dati e servizi informativi</t>
  </si>
  <si>
    <t>Canone Internet</t>
  </si>
  <si>
    <t>Connettività aziendale</t>
  </si>
  <si>
    <t>Licenze Software</t>
  </si>
  <si>
    <t>Altre licenze software</t>
  </si>
  <si>
    <t>Sviluppo Software (CAPEX)</t>
  </si>
  <si>
    <t>Investimenti capitalizzati</t>
  </si>
  <si>
    <t>Noleggio Dispositivi per FTE (€)</t>
  </si>
  <si>
    <t>Costo annuo noleggio PC/laptop per dipendente</t>
  </si>
  <si>
    <t>Telefonia per FTE (€)</t>
  </si>
  <si>
    <t>Costo annuo telefonia mobile per dipendente</t>
  </si>
  <si>
    <t>Vita Utile Software (Anni)</t>
  </si>
  <si>
    <t>Periodo di ammortamento software</t>
  </si>
  <si>
    <t>Matrice 1: EROGAZIONI CREDITI</t>
  </si>
  <si>
    <t>ANNI</t>
  </si>
  <si>
    <t>Anno 1</t>
  </si>
  <si>
    <t>Anno 2</t>
  </si>
  <si>
    <t>Anno 3</t>
  </si>
  <si>
    <t>Anno 4</t>
  </si>
  <si>
    <t>Anno 5</t>
  </si>
  <si>
    <t>Anno 6</t>
  </si>
  <si>
    <t>Anno 7</t>
  </si>
  <si>
    <t>Anno 8</t>
  </si>
  <si>
    <t>Anno 9</t>
  </si>
  <si>
    <t>Anno 10</t>
  </si>
  <si>
    <t>Erog.</t>
  </si>
  <si>
    <t>T1</t>
  </si>
  <si>
    <t>T2</t>
  </si>
  <si>
    <t>T3</t>
  </si>
  <si>
    <t>T4</t>
  </si>
  <si>
    <t>Matrice 2: RIMBORSI CAPITALE</t>
  </si>
  <si>
    <t>Matrice 5: NBV DEFAULTED (GBV - Recuperi)</t>
  </si>
  <si>
    <t>Matrice 6: STOCK GBV PERFORMING</t>
  </si>
  <si>
    <t>Matrice 7: STOCK NBV PERFORMING (dopo ECL)</t>
  </si>
  <si>
    <t>Matrice 8: INTERESSI ATTIVI</t>
  </si>
  <si>
    <t>Matrice 9: COSTO DEL RISCHIO (ECL)</t>
  </si>
  <si>
    <t>Matrice 10: CASH FLOW TOTALE</t>
  </si>
  <si>
    <t>Year</t>
  </si>
  <si>
    <t>Quarter</t>
  </si>
  <si>
    <t>P&amp;L</t>
  </si>
  <si>
    <t>Interest Income</t>
  </si>
  <si>
    <t>- o/w Real Estate Division</t>
  </si>
  <si>
    <t>- o/w Turnaround Division</t>
  </si>
  <si>
    <t>- o/w Public Guarantee Division</t>
  </si>
  <si>
    <t>- o/w Digital Banking Division</t>
  </si>
  <si>
    <t>- o/w Wealth Management Division</t>
  </si>
  <si>
    <t>- o/w Treasury</t>
  </si>
  <si>
    <t>Interest Expense</t>
  </si>
  <si>
    <t>- o/w Sight Deposits</t>
  </si>
  <si>
    <t>- o/w Term Deposits</t>
  </si>
  <si>
    <t>- o/w Wholesale Funding</t>
  </si>
  <si>
    <t>- o/w ECB Funding</t>
  </si>
  <si>
    <t>- o/w Subordinated Debt</t>
  </si>
  <si>
    <t>- o/w Other Funding</t>
  </si>
  <si>
    <t>FTP (Funds Transfer Pricing)</t>
  </si>
  <si>
    <t>Net Interest Income (NII)</t>
  </si>
  <si>
    <t>Commission Income</t>
  </si>
  <si>
    <t>Commission Expense</t>
  </si>
  <si>
    <t>- o/w Payment Processing Fees</t>
  </si>
  <si>
    <t>- o/w Distribution Fees</t>
  </si>
  <si>
    <t>- o/w Brokerage Fees</t>
  </si>
  <si>
    <t>- o/w Custody Fees</t>
  </si>
  <si>
    <t>- o/w Card Network Fees</t>
  </si>
  <si>
    <t>- o/w Other Banking Fees</t>
  </si>
  <si>
    <t>Net Commission Income (NCI)</t>
  </si>
  <si>
    <t>Total Revenues</t>
  </si>
  <si>
    <t>Personnel cost</t>
  </si>
  <si>
    <t xml:space="preserve">- o/w Central Functions </t>
  </si>
  <si>
    <t>Back-office and other admin costs</t>
  </si>
  <si>
    <t>IT costs</t>
  </si>
  <si>
    <t>Other Costs</t>
  </si>
  <si>
    <t>Total OPEX</t>
  </si>
  <si>
    <t>Provisions</t>
  </si>
  <si>
    <t>Loan loss provisions</t>
  </si>
  <si>
    <t>Unexpected loss</t>
  </si>
  <si>
    <t>Pre-tax profit</t>
  </si>
  <si>
    <t>Taxes</t>
  </si>
  <si>
    <t>Taxes - IRES</t>
  </si>
  <si>
    <t>Taxes - DEF</t>
  </si>
  <si>
    <t>Taxes - IRAP</t>
  </si>
  <si>
    <t>ACE</t>
  </si>
  <si>
    <t>Net Income</t>
  </si>
  <si>
    <t>Balance Sheet</t>
  </si>
  <si>
    <t>Total Assets</t>
  </si>
  <si>
    <t xml:space="preserve">Net Performing Assets </t>
  </si>
  <si>
    <t xml:space="preserve">Non Performing Assets </t>
  </si>
  <si>
    <t xml:space="preserve">Operating assets </t>
  </si>
  <si>
    <t>- o/w Central Functions</t>
  </si>
  <si>
    <t>High liquid assets (cash)</t>
  </si>
  <si>
    <t>- o/w Cash</t>
  </si>
  <si>
    <t>- o/w Liquid assets</t>
  </si>
  <si>
    <t>DTA</t>
  </si>
  <si>
    <t>- o/w Previous year DTA</t>
  </si>
  <si>
    <t>- o/w Current year DTA</t>
  </si>
  <si>
    <t>- o/w DTA utilization</t>
  </si>
  <si>
    <t>Liabilities</t>
  </si>
  <si>
    <t>Shareholders' Equity</t>
  </si>
  <si>
    <t>- o/w Previous year Equity</t>
  </si>
  <si>
    <t>- o/w Net Income</t>
  </si>
  <si>
    <t>- o/w Capital Injection / (Dividends)</t>
  </si>
  <si>
    <t>Tier 1 Capital</t>
  </si>
  <si>
    <t>Repo</t>
  </si>
  <si>
    <t>Sight deposits</t>
  </si>
  <si>
    <t>- o/w Retail Bank</t>
  </si>
  <si>
    <t>- o/w SME Bank</t>
  </si>
  <si>
    <t>Term deposits</t>
  </si>
  <si>
    <t xml:space="preserve">- o/w Open Banking Solutions </t>
  </si>
  <si>
    <t>Senior Debt</t>
  </si>
  <si>
    <t>Junior Debt - Tier 2 Capital</t>
  </si>
  <si>
    <t>Total wholesale</t>
  </si>
  <si>
    <t>ECB</t>
  </si>
  <si>
    <t>Wholesale</t>
  </si>
  <si>
    <t>Total liabilities</t>
  </si>
  <si>
    <t>Requisiti di capitale</t>
  </si>
  <si>
    <t>RWA</t>
  </si>
  <si>
    <t>Common Equity Tier 1 Capital</t>
  </si>
  <si>
    <t>- o/w Shareholders' Equity</t>
  </si>
  <si>
    <t>- o/w Goodwill</t>
  </si>
  <si>
    <t>- o/w Leases</t>
  </si>
  <si>
    <t>- o/w Intangible assets</t>
  </si>
  <si>
    <t>- o/w DTA</t>
  </si>
  <si>
    <t>Excess capital (+)/Shortfall (-) vs Target @15%</t>
  </si>
  <si>
    <t>CET1 ratio (%)</t>
  </si>
  <si>
    <t>RWA by risk type</t>
  </si>
  <si>
    <t>- o/w Credit Risk</t>
  </si>
  <si>
    <t>- o/w Operative risk</t>
  </si>
  <si>
    <t>- o/w Market risk</t>
  </si>
  <si>
    <t>Risk Appetite Framework</t>
  </si>
  <si>
    <t>CET1 (%)</t>
  </si>
  <si>
    <t>Tier 1 ratio (%)</t>
  </si>
  <si>
    <t>TCR (%)</t>
  </si>
  <si>
    <t>MREL</t>
  </si>
  <si>
    <t>Leverage ratio (%)</t>
  </si>
  <si>
    <t>Gross Organic NPE Ratio (%)</t>
  </si>
  <si>
    <t>Gross NPE Ratio including Turnaround (%)</t>
  </si>
  <si>
    <t>Cost of Risk (bps) su attivi totali di Gruppo</t>
  </si>
  <si>
    <t>Cost of Risk (bps) Real Estate Division</t>
  </si>
  <si>
    <t>Cost of Risk (bps) Turnaround Division</t>
  </si>
  <si>
    <t>Cost of Risk (bps) Public Guarantee Division</t>
  </si>
  <si>
    <t>Coverage Ratio (%)</t>
  </si>
  <si>
    <t>LCR</t>
  </si>
  <si>
    <t>NSFR</t>
  </si>
  <si>
    <t>ROE</t>
  </si>
  <si>
    <t>ROAE</t>
  </si>
  <si>
    <t>RoA (%)</t>
  </si>
  <si>
    <t>RoRWA (%)</t>
  </si>
  <si>
    <t>Cost / Income</t>
  </si>
  <si>
    <t>Operational loss</t>
  </si>
  <si>
    <t>Other KPIs</t>
  </si>
  <si>
    <t>Customers</t>
  </si>
  <si>
    <t>- Net acquisitions</t>
  </si>
  <si>
    <t>- Attrition</t>
  </si>
  <si>
    <t xml:space="preserve">- Gross acquisition </t>
  </si>
  <si>
    <t>End</t>
  </si>
  <si>
    <t xml:space="preserve">Matrice 3: Stock GBV </t>
  </si>
  <si>
    <t>Matrice 4: GBV DEFAULTED</t>
  </si>
  <si>
    <t>PRODOTTO</t>
  </si>
  <si>
    <t>Prodotto 1</t>
  </si>
  <si>
    <t>Prodotto 2</t>
  </si>
  <si>
    <t>Q of Y</t>
  </si>
  <si>
    <t>Q nr</t>
  </si>
  <si>
    <t>Haircut asta garanzia immobiliare %</t>
  </si>
  <si>
    <t>Costi recupero garanzia immobiliare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</si>
</sst>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"/>
    <numFmt numFmtId="165" formatCode="0.0%"/>
    <numFmt numFmtId="166" formatCode="#,##0_);\(#,##0\);0_);@_)"/>
    <numFmt numFmtId="167" formatCode="_-* #,##0_-;\-* #,##0_-;_-* &quot;-&quot;??_-;_-@_-"/>
    <numFmt numFmtId="168" formatCode="#,##0.0_);\(#,##0.0\);0.0_);@_)"/>
  </numFmts>
  <fonts count="29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rgb="FF1B5E20"/>
      <name val="Calibri"/>
      <family val="2"/>
    </font>
    <font>
      <sz val="11"/>
      <color rgb="FF000000"/>
      <name val="Calibri"/>
      <family val="2"/>
    </font>
    <font>
      <b/>
      <i/>
      <sz val="11"/>
      <name val="Calibri"/>
      <family val="2"/>
    </font>
    <font>
      <sz val="11"/>
      <color theme="1"/>
      <name val="Calibri"/>
      <family val="2"/>
      <scheme val="minor"/>
    </font>
    <font>
      <b/>
      <sz val="9"/>
      <color rgb="FFFFFFFF"/>
      <name val="Trebuchet MS"/>
      <family val="2"/>
    </font>
    <font>
      <b/>
      <sz val="9"/>
      <color theme="0"/>
      <name val="Trebuchet MS"/>
      <family val="2"/>
    </font>
    <font>
      <sz val="9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sz val="9"/>
      <color theme="1"/>
      <name val="Trebuchet MS"/>
      <family val="2"/>
    </font>
    <font>
      <sz val="9"/>
      <color theme="1"/>
      <name val="Trebuchet MS"/>
      <family val="2"/>
    </font>
    <font>
      <sz val="9"/>
      <color theme="0" tint="-0.499984740745262"/>
      <name val="Trebuchet MS"/>
      <family val="2"/>
    </font>
    <font>
      <b/>
      <sz val="9"/>
      <name val="Trebuchet MS"/>
      <family val="2"/>
    </font>
    <font>
      <i/>
      <sz val="9"/>
      <color theme="1"/>
      <name val="Trebuchet MS"/>
      <family val="2"/>
    </font>
    <font>
      <b/>
      <sz val="9"/>
      <color rgb="FFFF0000"/>
      <name val="Trebuchet MS"/>
      <family val="2"/>
    </font>
    <font>
      <b/>
      <sz val="12"/>
      <color rgb="FFFFFFFF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</font>
    <font>
      <b/>
      <sz val="11"/>
      <color rgb="FF000080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sz val="10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F0F0F0"/>
      </patternFill>
    </fill>
    <fill>
      <patternFill patternType="solid">
        <fgColor rgb="FFE8F5E9"/>
        <bgColor rgb="FFE8F5E9"/>
      </patternFill>
    </fill>
    <fill>
      <patternFill patternType="solid">
        <fgColor rgb="FFF5F5F5"/>
        <bgColor rgb="FFF5F5F5"/>
      </patternFill>
    </fill>
    <fill>
      <patternFill patternType="solid">
        <fgColor rgb="FFFFE699"/>
        <bgColor rgb="FFFFE699"/>
      </patternFill>
    </fill>
    <fill>
      <patternFill patternType="solid">
        <fgColor rgb="FF03522D"/>
        <bgColor indexed="64"/>
      </patternFill>
    </fill>
    <fill>
      <patternFill patternType="solid">
        <fgColor rgb="FF177B57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BCDE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</patternFill>
    </fill>
    <fill>
      <patternFill patternType="solid">
        <fgColor rgb="FFA0A0A0"/>
        <bgColor rgb="FFA0A0A0"/>
      </patternFill>
    </fill>
    <fill>
      <patternFill patternType="solid">
        <fgColor rgb="FFD3D3D3"/>
        <bgColor rgb="FFD3D3D3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7" fillId="0" borderId="0"/>
    <xf numFmtId="9" fontId="7" fillId="0" borderId="0"/>
    <xf numFmtId="0" fontId="7" fillId="15" borderId="7"/>
  </cellStyleXfs>
  <cellXfs count="89">
    <xf numFmtId="0" fontId="0" fillId="0" borderId="0" xfId="0"/>
    <xf numFmtId="0" fontId="0" fillId="0" borderId="1" xfId="0" applyBorder="1"/>
    <xf numFmtId="0" fontId="3" fillId="4" borderId="1" xfId="0" applyFont="1" applyFill="1" applyBorder="1"/>
    <xf numFmtId="10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9" fontId="5" fillId="6" borderId="1" xfId="0" applyNumberFormat="1" applyFont="1" applyFill="1" applyBorder="1" applyAlignment="1">
      <alignment horizontal="center"/>
    </xf>
    <xf numFmtId="0" fontId="6" fillId="0" borderId="1" xfId="0" applyFont="1" applyBorder="1"/>
    <xf numFmtId="3" fontId="0" fillId="0" borderId="1" xfId="0" applyNumberFormat="1" applyBorder="1" applyAlignment="1">
      <alignment horizontal="center"/>
    </xf>
    <xf numFmtId="0" fontId="3" fillId="7" borderId="1" xfId="0" applyFont="1" applyFill="1" applyBorder="1"/>
    <xf numFmtId="3" fontId="3" fillId="7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0" applyFont="1" applyFill="1"/>
    <xf numFmtId="166" fontId="8" fillId="8" borderId="0" xfId="0" applyNumberFormat="1" applyFont="1" applyFill="1" applyAlignment="1">
      <alignment horizontal="right" vertical="center"/>
    </xf>
    <xf numFmtId="0" fontId="9" fillId="9" borderId="0" xfId="0" applyFont="1" applyFill="1"/>
    <xf numFmtId="0" fontId="10" fillId="0" borderId="0" xfId="0" applyFont="1"/>
    <xf numFmtId="167" fontId="11" fillId="0" borderId="3" xfId="1" applyNumberFormat="1" applyFont="1" applyBorder="1"/>
    <xf numFmtId="166" fontId="12" fillId="0" borderId="3" xfId="1" applyNumberFormat="1" applyFont="1" applyBorder="1" applyAlignment="1">
      <alignment horizontal="right"/>
    </xf>
    <xf numFmtId="168" fontId="12" fillId="0" borderId="3" xfId="1" applyNumberFormat="1" applyFont="1" applyBorder="1" applyAlignment="1">
      <alignment horizontal="right"/>
    </xf>
    <xf numFmtId="167" fontId="11" fillId="0" borderId="0" xfId="1" quotePrefix="1" applyNumberFormat="1" applyFont="1" applyAlignment="1">
      <alignment horizontal="left" indent="2"/>
    </xf>
    <xf numFmtId="166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12" fillId="10" borderId="4" xfId="1" applyNumberFormat="1" applyFont="1" applyFill="1" applyBorder="1"/>
    <xf numFmtId="168" fontId="12" fillId="10" borderId="4" xfId="1" applyNumberFormat="1" applyFont="1" applyFill="1" applyBorder="1" applyAlignment="1">
      <alignment horizontal="right"/>
    </xf>
    <xf numFmtId="166" fontId="12" fillId="10" borderId="4" xfId="1" applyNumberFormat="1" applyFont="1" applyFill="1" applyBorder="1" applyAlignment="1">
      <alignment horizontal="right"/>
    </xf>
    <xf numFmtId="167" fontId="11" fillId="0" borderId="2" xfId="1" applyNumberFormat="1" applyFont="1" applyBorder="1" applyAlignment="1">
      <alignment horizontal="left" indent="1"/>
    </xf>
    <xf numFmtId="167" fontId="11" fillId="0" borderId="0" xfId="1" applyNumberFormat="1" applyFont="1" applyAlignment="1">
      <alignment horizontal="left" indent="1"/>
    </xf>
    <xf numFmtId="166" fontId="10" fillId="0" borderId="0" xfId="0" applyNumberFormat="1" applyFont="1" applyAlignment="1">
      <alignment horizontal="right"/>
    </xf>
    <xf numFmtId="166" fontId="10" fillId="0" borderId="0" xfId="0" applyNumberFormat="1" applyFont="1"/>
    <xf numFmtId="0" fontId="13" fillId="11" borderId="0" xfId="0" applyFont="1" applyFill="1"/>
    <xf numFmtId="167" fontId="14" fillId="0" borderId="3" xfId="1" applyNumberFormat="1" applyFont="1" applyBorder="1"/>
    <xf numFmtId="167" fontId="13" fillId="0" borderId="3" xfId="1" applyNumberFormat="1" applyFont="1" applyBorder="1"/>
    <xf numFmtId="167" fontId="15" fillId="0" borderId="0" xfId="1" quotePrefix="1" applyNumberFormat="1" applyFont="1" applyAlignment="1">
      <alignment horizontal="left" indent="2"/>
    </xf>
    <xf numFmtId="167" fontId="13" fillId="0" borderId="0" xfId="1" applyNumberFormat="1" applyFont="1"/>
    <xf numFmtId="167" fontId="14" fillId="0" borderId="0" xfId="1" applyNumberFormat="1" applyFont="1"/>
    <xf numFmtId="0" fontId="16" fillId="0" borderId="0" xfId="0" applyFont="1"/>
    <xf numFmtId="0" fontId="14" fillId="0" borderId="0" xfId="0" applyFont="1"/>
    <xf numFmtId="9" fontId="14" fillId="0" borderId="0" xfId="0" applyNumberFormat="1" applyFont="1"/>
    <xf numFmtId="166" fontId="13" fillId="0" borderId="3" xfId="1" applyNumberFormat="1" applyFont="1" applyBorder="1"/>
    <xf numFmtId="166" fontId="11" fillId="0" borderId="0" xfId="1" quotePrefix="1" applyNumberFormat="1" applyFont="1"/>
    <xf numFmtId="166" fontId="14" fillId="0" borderId="0" xfId="1" applyNumberFormat="1" applyFont="1"/>
    <xf numFmtId="166" fontId="12" fillId="0" borderId="3" xfId="1" applyNumberFormat="1" applyFont="1" applyBorder="1"/>
    <xf numFmtId="166" fontId="11" fillId="0" borderId="0" xfId="0" applyNumberFormat="1" applyFont="1"/>
    <xf numFmtId="167" fontId="17" fillId="0" borderId="0" xfId="1" applyNumberFormat="1" applyFont="1" applyAlignment="1">
      <alignment horizontal="left" indent="1"/>
    </xf>
    <xf numFmtId="0" fontId="11" fillId="0" borderId="0" xfId="0" applyFont="1"/>
    <xf numFmtId="167" fontId="12" fillId="0" borderId="3" xfId="1" applyNumberFormat="1" applyFont="1" applyBorder="1"/>
    <xf numFmtId="167" fontId="11" fillId="12" borderId="0" xfId="1" quotePrefix="1" applyNumberFormat="1" applyFont="1" applyFill="1" applyAlignment="1">
      <alignment horizontal="left"/>
    </xf>
    <xf numFmtId="166" fontId="11" fillId="12" borderId="0" xfId="0" applyNumberFormat="1" applyFont="1" applyFill="1"/>
    <xf numFmtId="167" fontId="12" fillId="0" borderId="3" xfId="1" applyNumberFormat="1" applyFont="1" applyBorder="1" applyAlignment="1">
      <alignment horizontal="center" vertical="center"/>
    </xf>
    <xf numFmtId="166" fontId="9" fillId="9" borderId="5" xfId="0" applyNumberFormat="1" applyFont="1" applyFill="1" applyBorder="1"/>
    <xf numFmtId="0" fontId="9" fillId="9" borderId="6" xfId="0" applyFont="1" applyFill="1" applyBorder="1"/>
    <xf numFmtId="0" fontId="18" fillId="0" borderId="0" xfId="0" applyFont="1"/>
    <xf numFmtId="9" fontId="14" fillId="0" borderId="3" xfId="2" applyFont="1" applyBorder="1"/>
    <xf numFmtId="9" fontId="12" fillId="0" borderId="0" xfId="2" applyFont="1"/>
    <xf numFmtId="9" fontId="12" fillId="0" borderId="0" xfId="2" applyFont="1" applyAlignment="1">
      <alignment horizontal="center" vertical="center"/>
    </xf>
    <xf numFmtId="9" fontId="11" fillId="0" borderId="0" xfId="2" applyFont="1"/>
    <xf numFmtId="9" fontId="11" fillId="0" borderId="0" xfId="2" applyFont="1" applyAlignment="1">
      <alignment horizontal="center" vertical="center"/>
    </xf>
    <xf numFmtId="9" fontId="16" fillId="0" borderId="0" xfId="2" applyFont="1"/>
    <xf numFmtId="9" fontId="16" fillId="0" borderId="0" xfId="2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1" fillId="14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indent="2"/>
    </xf>
    <xf numFmtId="166" fontId="19" fillId="13" borderId="0" xfId="0" applyNumberFormat="1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left" vertical="center"/>
    </xf>
    <xf numFmtId="9" fontId="22" fillId="15" borderId="7" xfId="3" applyNumberFormat="1" applyFont="1"/>
    <xf numFmtId="0" fontId="23" fillId="4" borderId="1" xfId="0" applyFont="1" applyFill="1" applyBorder="1"/>
    <xf numFmtId="0" fontId="6" fillId="0" borderId="0" xfId="0" applyFont="1"/>
    <xf numFmtId="0" fontId="25" fillId="16" borderId="8" xfId="0" applyFont="1" applyFill="1" applyBorder="1" applyAlignment="1">
      <alignment horizontal="center" vertical="center"/>
    </xf>
    <xf numFmtId="0" fontId="26" fillId="17" borderId="8" xfId="0" applyFont="1" applyFill="1" applyBorder="1" applyAlignment="1">
      <alignment horizontal="center" vertical="center"/>
    </xf>
    <xf numFmtId="0" fontId="27" fillId="17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7" fillId="0" borderId="8" xfId="1" applyBorder="1"/>
    <xf numFmtId="0" fontId="24" fillId="0" borderId="0" xfId="0" applyFont="1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1" fillId="2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0" fillId="0" borderId="0" xfId="0"/>
    <xf numFmtId="0" fontId="25" fillId="16" borderId="8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te" xfId="3" builtinId="1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07"/>
  <sheetViews>
    <sheetView showGridLines="0" topLeftCell="A15" zoomScale="113" workbookViewId="0">
      <selection activeCell="B77" sqref="B77"/>
    </sheetView>
  </sheetViews>
  <sheetFormatPr baseColWidth="10" defaultColWidth="8.83203125" defaultRowHeight="15" x14ac:dyDescent="0.2"/>
  <cols>
    <col min="1" max="1" width="2" customWidth="1"/>
    <col min="2" max="2" width="35" customWidth="1"/>
    <col min="3" max="3" width="46.83203125" bestFit="1" customWidth="1"/>
    <col min="4" max="4" width="17.1640625" bestFit="1" customWidth="1"/>
    <col min="5" max="6" width="16.33203125" bestFit="1" customWidth="1"/>
    <col min="7" max="13" width="12" customWidth="1"/>
    <col min="14" max="14" width="9.33203125" bestFit="1" customWidth="1"/>
  </cols>
  <sheetData>
    <row r="2" spans="2:14" ht="21" customHeight="1" x14ac:dyDescent="0.2">
      <c r="B2" s="85" t="s">
        <v>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4"/>
    </row>
    <row r="5" spans="2:14" ht="16" customHeight="1" x14ac:dyDescent="0.2">
      <c r="B5" s="82" t="s">
        <v>1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</row>
    <row r="7" spans="2:14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</row>
    <row r="8" spans="2:14" x14ac:dyDescent="0.2">
      <c r="B8" s="1" t="s">
        <v>14</v>
      </c>
      <c r="C8" s="1" t="s">
        <v>15</v>
      </c>
      <c r="D8" s="3">
        <v>3.2500000000000001E-2</v>
      </c>
      <c r="E8" s="3">
        <v>3.5000000000000003E-2</v>
      </c>
      <c r="F8" s="3">
        <v>3.7499999999999999E-2</v>
      </c>
      <c r="G8" s="3">
        <v>3.7499999999999999E-2</v>
      </c>
      <c r="H8" s="3">
        <v>3.7499999999999999E-2</v>
      </c>
      <c r="I8" s="3">
        <v>3.7499999999999999E-2</v>
      </c>
      <c r="J8" s="3">
        <v>3.7499999999999999E-2</v>
      </c>
      <c r="K8" s="3">
        <v>3.7499999999999999E-2</v>
      </c>
      <c r="L8" s="3">
        <v>3.7499999999999999E-2</v>
      </c>
      <c r="M8" s="3">
        <v>3.7499999999999999E-2</v>
      </c>
    </row>
    <row r="11" spans="2:14" ht="16" customHeight="1" x14ac:dyDescent="0.2">
      <c r="B11" s="82" t="s">
        <v>16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4"/>
    </row>
    <row r="13" spans="2:14" x14ac:dyDescent="0.2">
      <c r="B13" s="2" t="s">
        <v>2</v>
      </c>
      <c r="C13" s="2" t="s">
        <v>3</v>
      </c>
      <c r="D13" s="2" t="s">
        <v>17</v>
      </c>
    </row>
    <row r="14" spans="2:14" x14ac:dyDescent="0.2">
      <c r="B14" s="1" t="s">
        <v>18</v>
      </c>
      <c r="C14" s="1" t="s">
        <v>19</v>
      </c>
      <c r="D14" s="4">
        <v>200</v>
      </c>
    </row>
    <row r="15" spans="2:14" x14ac:dyDescent="0.2">
      <c r="B15" s="1" t="s">
        <v>20</v>
      </c>
      <c r="C15" s="1" t="s">
        <v>21</v>
      </c>
      <c r="D15" s="4">
        <v>0</v>
      </c>
    </row>
    <row r="16" spans="2:14" x14ac:dyDescent="0.2">
      <c r="B16" s="1" t="s">
        <v>22</v>
      </c>
      <c r="C16" s="1" t="s">
        <v>23</v>
      </c>
      <c r="D16" s="4">
        <v>0</v>
      </c>
    </row>
    <row r="17" spans="2:14" x14ac:dyDescent="0.2">
      <c r="B17" s="1" t="s">
        <v>24</v>
      </c>
      <c r="C17" s="1" t="s">
        <v>25</v>
      </c>
      <c r="D17" s="4">
        <v>0</v>
      </c>
    </row>
    <row r="18" spans="2:14" x14ac:dyDescent="0.2">
      <c r="B18" s="1" t="s">
        <v>26</v>
      </c>
      <c r="C18" s="1" t="s">
        <v>27</v>
      </c>
      <c r="D18" s="4">
        <v>0</v>
      </c>
    </row>
    <row r="19" spans="2:14" x14ac:dyDescent="0.2">
      <c r="B19" s="1" t="s">
        <v>28</v>
      </c>
      <c r="C19" s="1" t="s">
        <v>29</v>
      </c>
      <c r="D19" s="4">
        <v>0</v>
      </c>
    </row>
    <row r="20" spans="2:14" x14ac:dyDescent="0.2">
      <c r="B20" s="1" t="s">
        <v>30</v>
      </c>
      <c r="C20" s="1" t="s">
        <v>31</v>
      </c>
      <c r="D20" s="4">
        <v>200</v>
      </c>
    </row>
    <row r="21" spans="2:14" x14ac:dyDescent="0.2">
      <c r="B21" s="1" t="s">
        <v>32</v>
      </c>
      <c r="C21" s="1" t="s">
        <v>33</v>
      </c>
      <c r="D21" s="4">
        <v>0</v>
      </c>
    </row>
    <row r="24" spans="2:14" ht="16" customHeight="1" x14ac:dyDescent="0.2">
      <c r="B24" s="82" t="s">
        <v>34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4"/>
    </row>
    <row r="26" spans="2:14" x14ac:dyDescent="0.2">
      <c r="B26" s="2" t="s">
        <v>2</v>
      </c>
      <c r="C26" s="2" t="s">
        <v>3</v>
      </c>
      <c r="D26" s="2" t="s">
        <v>17</v>
      </c>
    </row>
    <row r="27" spans="2:14" x14ac:dyDescent="0.2">
      <c r="B27" s="1" t="s">
        <v>35</v>
      </c>
      <c r="C27" s="1" t="s">
        <v>36</v>
      </c>
      <c r="D27" s="3">
        <v>4.4999999999999998E-2</v>
      </c>
    </row>
    <row r="28" spans="2:14" x14ac:dyDescent="0.2">
      <c r="B28" s="1" t="s">
        <v>37</v>
      </c>
      <c r="C28" s="1" t="s">
        <v>38</v>
      </c>
      <c r="D28" s="3">
        <v>0.02</v>
      </c>
    </row>
    <row r="29" spans="2:14" x14ac:dyDescent="0.2">
      <c r="B29" s="1" t="s">
        <v>39</v>
      </c>
      <c r="C29" s="1" t="s">
        <v>40</v>
      </c>
      <c r="D29" s="3">
        <v>2.5000000000000001E-2</v>
      </c>
    </row>
    <row r="30" spans="2:14" x14ac:dyDescent="0.2">
      <c r="B30" s="1" t="s">
        <v>41</v>
      </c>
      <c r="C30" s="1" t="s">
        <v>42</v>
      </c>
      <c r="D30" s="3">
        <v>5.0000000000000001E-3</v>
      </c>
    </row>
    <row r="31" spans="2:14" x14ac:dyDescent="0.2">
      <c r="B31" s="1" t="s">
        <v>43</v>
      </c>
      <c r="C31" s="1" t="s">
        <v>44</v>
      </c>
      <c r="D31" s="3">
        <v>0.15</v>
      </c>
    </row>
    <row r="32" spans="2:14" x14ac:dyDescent="0.2">
      <c r="B32" s="1" t="s">
        <v>45</v>
      </c>
      <c r="C32" s="1" t="s">
        <v>46</v>
      </c>
      <c r="D32" s="3">
        <v>0.1</v>
      </c>
    </row>
    <row r="33" spans="2:14" x14ac:dyDescent="0.2">
      <c r="B33" s="1" t="s">
        <v>47</v>
      </c>
      <c r="C33" s="1" t="s">
        <v>48</v>
      </c>
      <c r="D33" s="3">
        <v>0.01</v>
      </c>
    </row>
    <row r="36" spans="2:14" ht="16" customHeight="1" x14ac:dyDescent="0.2">
      <c r="B36" s="82" t="s">
        <v>49</v>
      </c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4"/>
    </row>
    <row r="38" spans="2:14" x14ac:dyDescent="0.2"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tr">
        <f>I7</f>
        <v>Y6</v>
      </c>
      <c r="J38" s="2" t="str">
        <f>J7</f>
        <v>Y7</v>
      </c>
      <c r="K38" s="2" t="str">
        <f>K7</f>
        <v>Y8</v>
      </c>
      <c r="L38" s="2" t="str">
        <f>L7</f>
        <v>Y9</v>
      </c>
      <c r="M38" s="2" t="str">
        <f>M7</f>
        <v>Y10</v>
      </c>
    </row>
    <row r="39" spans="2:14" x14ac:dyDescent="0.2">
      <c r="B39" s="1" t="s">
        <v>50</v>
      </c>
      <c r="C39" s="1" t="s">
        <v>51</v>
      </c>
      <c r="D39" s="5">
        <v>2</v>
      </c>
      <c r="E39" s="5">
        <v>2.2000000000000002</v>
      </c>
      <c r="F39" s="5">
        <v>2.5</v>
      </c>
      <c r="G39" s="5">
        <v>2.8</v>
      </c>
      <c r="H39" s="5">
        <v>2.8</v>
      </c>
      <c r="I39" s="5">
        <v>2.8</v>
      </c>
      <c r="J39" s="5">
        <v>2.8</v>
      </c>
      <c r="K39" s="5">
        <v>2.8</v>
      </c>
      <c r="L39" s="5">
        <v>2.8</v>
      </c>
      <c r="M39" s="5">
        <v>2.8</v>
      </c>
    </row>
    <row r="40" spans="2:14" x14ac:dyDescent="0.2">
      <c r="B40" s="1" t="s">
        <v>52</v>
      </c>
      <c r="C40" s="1" t="s">
        <v>53</v>
      </c>
      <c r="D40" s="5">
        <v>2</v>
      </c>
      <c r="E40" s="5">
        <v>2.1</v>
      </c>
      <c r="F40" s="5">
        <v>2.1</v>
      </c>
      <c r="G40" s="5">
        <v>2.2000000000000002</v>
      </c>
      <c r="H40" s="5">
        <v>2.2000000000000002</v>
      </c>
      <c r="I40" s="5">
        <v>2.2000000000000002</v>
      </c>
      <c r="J40" s="5">
        <v>2.2000000000000002</v>
      </c>
      <c r="K40" s="5">
        <v>2.2000000000000002</v>
      </c>
      <c r="L40" s="5">
        <v>2.2000000000000002</v>
      </c>
      <c r="M40" s="5">
        <v>2.2000000000000002</v>
      </c>
    </row>
    <row r="41" spans="2:14" x14ac:dyDescent="0.2">
      <c r="B41" s="1" t="s">
        <v>54</v>
      </c>
      <c r="C41" s="1" t="s">
        <v>55</v>
      </c>
      <c r="D41" s="5">
        <v>3</v>
      </c>
      <c r="E41" s="5">
        <v>3</v>
      </c>
      <c r="F41" s="5">
        <v>3.1</v>
      </c>
      <c r="G41" s="5">
        <v>3.1</v>
      </c>
      <c r="H41" s="5">
        <v>3.1</v>
      </c>
      <c r="I41" s="5">
        <v>3.1</v>
      </c>
      <c r="J41" s="5">
        <v>3.1</v>
      </c>
      <c r="K41" s="5">
        <v>3.1</v>
      </c>
      <c r="L41" s="5">
        <v>3.1</v>
      </c>
      <c r="M41" s="5">
        <v>3.1</v>
      </c>
    </row>
    <row r="42" spans="2:14" x14ac:dyDescent="0.2">
      <c r="B42" s="1" t="s">
        <v>56</v>
      </c>
      <c r="C42" s="1" t="s">
        <v>57</v>
      </c>
      <c r="D42" s="5">
        <v>1.5</v>
      </c>
      <c r="E42" s="5">
        <v>1.5</v>
      </c>
      <c r="F42" s="5">
        <v>1.6</v>
      </c>
      <c r="G42" s="5">
        <v>1.6</v>
      </c>
      <c r="H42" s="5">
        <v>1.6</v>
      </c>
      <c r="I42" s="5">
        <v>1.6</v>
      </c>
      <c r="J42" s="5">
        <v>1.6</v>
      </c>
      <c r="K42" s="5">
        <v>1.6</v>
      </c>
      <c r="L42" s="5">
        <v>1.6</v>
      </c>
      <c r="M42" s="5">
        <v>1.6</v>
      </c>
    </row>
    <row r="44" spans="2:14" x14ac:dyDescent="0.2">
      <c r="B44" s="2" t="s">
        <v>2</v>
      </c>
      <c r="C44" s="2" t="s">
        <v>3</v>
      </c>
      <c r="D44" s="2" t="s">
        <v>17</v>
      </c>
    </row>
    <row r="45" spans="2:14" x14ac:dyDescent="0.2">
      <c r="B45" s="1" t="s">
        <v>58</v>
      </c>
      <c r="C45" s="1" t="s">
        <v>59</v>
      </c>
      <c r="D45" s="3">
        <v>1.5E-3</v>
      </c>
    </row>
    <row r="46" spans="2:14" x14ac:dyDescent="0.2">
      <c r="B46" s="1" t="s">
        <v>60</v>
      </c>
      <c r="C46" s="1" t="s">
        <v>61</v>
      </c>
      <c r="D46" s="6">
        <v>0.28000000000000003</v>
      </c>
    </row>
    <row r="48" spans="2:14" x14ac:dyDescent="0.2">
      <c r="B48" s="2" t="s">
        <v>2</v>
      </c>
      <c r="C48" s="2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tr">
        <f>I38</f>
        <v>Y6</v>
      </c>
      <c r="J48" s="2" t="str">
        <f>J38</f>
        <v>Y7</v>
      </c>
      <c r="K48" s="2" t="str">
        <f>K38</f>
        <v>Y8</v>
      </c>
      <c r="L48" s="2" t="str">
        <f>L38</f>
        <v>Y9</v>
      </c>
      <c r="M48" s="2" t="str">
        <f>M38</f>
        <v>Y10</v>
      </c>
    </row>
    <row r="49" spans="2:23" x14ac:dyDescent="0.2">
      <c r="B49" s="1" t="s">
        <v>62</v>
      </c>
      <c r="C49" s="1" t="s">
        <v>63</v>
      </c>
      <c r="D49" s="6">
        <v>0.3</v>
      </c>
      <c r="E49" s="6">
        <v>0.3</v>
      </c>
      <c r="F49" s="6">
        <v>0.35</v>
      </c>
      <c r="G49" s="6">
        <v>0.35</v>
      </c>
      <c r="H49" s="6">
        <v>0.4</v>
      </c>
      <c r="I49" s="6">
        <v>0.4</v>
      </c>
      <c r="J49" s="6">
        <v>0.4</v>
      </c>
      <c r="K49" s="6">
        <v>0.4</v>
      </c>
      <c r="L49" s="6">
        <v>0.4</v>
      </c>
      <c r="M49" s="6">
        <v>0.4</v>
      </c>
    </row>
    <row r="52" spans="2:23" ht="16" customHeight="1" x14ac:dyDescent="0.2">
      <c r="B52" s="82" t="s">
        <v>64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4"/>
    </row>
    <row r="54" spans="2:23" x14ac:dyDescent="0.2">
      <c r="B54" s="2" t="s">
        <v>2</v>
      </c>
      <c r="C54" s="2" t="s">
        <v>3</v>
      </c>
      <c r="D54" s="2">
        <v>1</v>
      </c>
      <c r="E54" s="2">
        <f t="shared" ref="E54:M54" si="0">D54+1</f>
        <v>2</v>
      </c>
      <c r="F54" s="2">
        <f t="shared" si="0"/>
        <v>3</v>
      </c>
      <c r="G54" s="2">
        <f t="shared" si="0"/>
        <v>4</v>
      </c>
      <c r="H54" s="2">
        <f t="shared" si="0"/>
        <v>5</v>
      </c>
      <c r="I54" s="2">
        <f t="shared" si="0"/>
        <v>6</v>
      </c>
      <c r="J54" s="2">
        <f t="shared" si="0"/>
        <v>7</v>
      </c>
      <c r="K54" s="2">
        <f t="shared" si="0"/>
        <v>8</v>
      </c>
      <c r="L54" s="2">
        <f t="shared" si="0"/>
        <v>9</v>
      </c>
      <c r="M54" s="2">
        <f t="shared" si="0"/>
        <v>10</v>
      </c>
    </row>
    <row r="55" spans="2:23" x14ac:dyDescent="0.2">
      <c r="B55" s="1" t="s">
        <v>65</v>
      </c>
      <c r="C55" s="1" t="s">
        <v>66</v>
      </c>
      <c r="D55" s="4">
        <v>100</v>
      </c>
      <c r="E55" s="4">
        <v>0</v>
      </c>
      <c r="F55" s="4">
        <v>100</v>
      </c>
      <c r="G55" s="4">
        <v>100</v>
      </c>
      <c r="H55" s="4">
        <v>100</v>
      </c>
      <c r="I55" s="4">
        <v>100</v>
      </c>
      <c r="J55" s="4">
        <v>100</v>
      </c>
      <c r="K55" s="4">
        <v>100</v>
      </c>
      <c r="L55" s="4">
        <v>100</v>
      </c>
      <c r="M55" s="4">
        <v>100</v>
      </c>
    </row>
    <row r="57" spans="2:23" x14ac:dyDescent="0.2">
      <c r="B57" s="74" t="s">
        <v>67</v>
      </c>
      <c r="C57" s="2" t="s">
        <v>3</v>
      </c>
      <c r="D57" s="74">
        <v>1</v>
      </c>
      <c r="E57" s="2">
        <v>2</v>
      </c>
      <c r="F57" s="2">
        <v>3</v>
      </c>
      <c r="G57" s="2">
        <v>4</v>
      </c>
    </row>
    <row r="58" spans="2:23" x14ac:dyDescent="0.2">
      <c r="B58" s="1" t="s">
        <v>68</v>
      </c>
      <c r="C58" s="1" t="s">
        <v>69</v>
      </c>
      <c r="D58" s="73">
        <v>0.25</v>
      </c>
      <c r="E58" s="73">
        <v>0.25</v>
      </c>
      <c r="F58" s="73">
        <v>0.25</v>
      </c>
      <c r="G58" s="73">
        <v>0.25</v>
      </c>
    </row>
    <row r="60" spans="2:23" ht="16" customHeight="1" x14ac:dyDescent="0.2">
      <c r="B60" s="82" t="s">
        <v>70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4"/>
    </row>
    <row r="62" spans="2:23" ht="16" customHeight="1" x14ac:dyDescent="0.2"/>
    <row r="63" spans="2:23" x14ac:dyDescent="0.2">
      <c r="B63" s="2" t="s">
        <v>2</v>
      </c>
      <c r="C63" s="2" t="s">
        <v>3</v>
      </c>
      <c r="D63" s="2">
        <v>1</v>
      </c>
      <c r="E63" s="2">
        <f t="shared" ref="E63:W63" si="1">D63+1</f>
        <v>2</v>
      </c>
      <c r="F63" s="2">
        <f t="shared" si="1"/>
        <v>3</v>
      </c>
      <c r="G63" s="2">
        <f t="shared" si="1"/>
        <v>4</v>
      </c>
      <c r="H63" s="2">
        <f t="shared" si="1"/>
        <v>5</v>
      </c>
      <c r="I63" s="2">
        <f t="shared" si="1"/>
        <v>6</v>
      </c>
      <c r="J63" s="2">
        <f t="shared" si="1"/>
        <v>7</v>
      </c>
      <c r="K63" s="2">
        <f t="shared" si="1"/>
        <v>8</v>
      </c>
      <c r="L63" s="2">
        <f t="shared" si="1"/>
        <v>9</v>
      </c>
      <c r="M63" s="2">
        <f t="shared" si="1"/>
        <v>10</v>
      </c>
      <c r="N63" s="2">
        <f t="shared" si="1"/>
        <v>11</v>
      </c>
      <c r="O63" s="2">
        <f t="shared" si="1"/>
        <v>12</v>
      </c>
      <c r="P63" s="2">
        <f t="shared" si="1"/>
        <v>13</v>
      </c>
      <c r="Q63" s="2">
        <f t="shared" si="1"/>
        <v>14</v>
      </c>
      <c r="R63" s="2">
        <f t="shared" si="1"/>
        <v>15</v>
      </c>
      <c r="S63" s="2">
        <f t="shared" si="1"/>
        <v>16</v>
      </c>
      <c r="T63" s="2">
        <f t="shared" si="1"/>
        <v>17</v>
      </c>
      <c r="U63" s="2">
        <f t="shared" si="1"/>
        <v>18</v>
      </c>
      <c r="V63" s="2">
        <f t="shared" si="1"/>
        <v>19</v>
      </c>
      <c r="W63" s="2">
        <f t="shared" si="1"/>
        <v>20</v>
      </c>
    </row>
    <row r="64" spans="2:23" x14ac:dyDescent="0.2">
      <c r="B64" s="1" t="s">
        <v>71</v>
      </c>
      <c r="C64" s="1" t="s">
        <v>72</v>
      </c>
      <c r="D64" s="7" t="s">
        <v>398</v>
      </c>
      <c r="E64" s="7" t="s">
        <v>399</v>
      </c>
      <c r="F64" s="7" t="s">
        <v>73</v>
      </c>
      <c r="G64" s="7" t="s">
        <v>73</v>
      </c>
      <c r="H64" s="7" t="s">
        <v>73</v>
      </c>
      <c r="I64" s="7" t="s">
        <v>73</v>
      </c>
      <c r="J64" s="7" t="s">
        <v>73</v>
      </c>
      <c r="K64" s="7" t="s">
        <v>73</v>
      </c>
      <c r="L64" s="7" t="s">
        <v>73</v>
      </c>
      <c r="M64" s="7" t="s">
        <v>73</v>
      </c>
      <c r="N64" s="7" t="s">
        <v>73</v>
      </c>
      <c r="O64" s="7" t="s">
        <v>73</v>
      </c>
      <c r="P64" s="7" t="s">
        <v>73</v>
      </c>
      <c r="Q64" s="7" t="s">
        <v>73</v>
      </c>
      <c r="R64" s="7" t="s">
        <v>73</v>
      </c>
      <c r="S64" s="7" t="s">
        <v>73</v>
      </c>
      <c r="T64" s="7" t="s">
        <v>73</v>
      </c>
      <c r="U64" s="7" t="s">
        <v>73</v>
      </c>
      <c r="V64" s="7" t="s">
        <v>73</v>
      </c>
      <c r="W64" s="7" t="s">
        <v>73</v>
      </c>
    </row>
    <row r="65" spans="2:24" x14ac:dyDescent="0.2">
      <c r="B65" s="1" t="s">
        <v>74</v>
      </c>
      <c r="C65" s="1" t="s">
        <v>75</v>
      </c>
      <c r="D65" s="7" t="s">
        <v>76</v>
      </c>
      <c r="E65" s="7" t="s">
        <v>76</v>
      </c>
      <c r="F65" s="7" t="s">
        <v>76</v>
      </c>
      <c r="G65" s="7" t="s">
        <v>76</v>
      </c>
      <c r="H65" s="7" t="s">
        <v>76</v>
      </c>
      <c r="I65" s="7" t="s">
        <v>76</v>
      </c>
      <c r="J65" s="7" t="s">
        <v>77</v>
      </c>
      <c r="K65" s="7" t="s">
        <v>77</v>
      </c>
      <c r="L65" s="7" t="s">
        <v>77</v>
      </c>
      <c r="M65" s="7" t="s">
        <v>77</v>
      </c>
      <c r="N65" s="7" t="s">
        <v>77</v>
      </c>
      <c r="O65" s="7" t="s">
        <v>77</v>
      </c>
      <c r="P65" s="7" t="s">
        <v>78</v>
      </c>
      <c r="Q65" s="7" t="s">
        <v>78</v>
      </c>
      <c r="R65" s="7" t="s">
        <v>78</v>
      </c>
      <c r="S65" s="7" t="s">
        <v>78</v>
      </c>
      <c r="T65" s="7" t="s">
        <v>78</v>
      </c>
      <c r="U65" s="7" t="s">
        <v>78</v>
      </c>
      <c r="V65" s="7" t="s">
        <v>78</v>
      </c>
      <c r="W65" s="7" t="s">
        <v>78</v>
      </c>
    </row>
    <row r="66" spans="2:24" x14ac:dyDescent="0.2">
      <c r="B66" s="1" t="s">
        <v>79</v>
      </c>
      <c r="C66" s="1" t="s">
        <v>80</v>
      </c>
      <c r="D66" s="3">
        <v>5.0000000000000001E-3</v>
      </c>
      <c r="E66" s="3">
        <f t="shared" ref="E66:V66" si="2">D66+0.5%</f>
        <v>0.01</v>
      </c>
      <c r="F66" s="3">
        <f t="shared" si="2"/>
        <v>1.4999999999999999E-2</v>
      </c>
      <c r="G66" s="3">
        <f t="shared" si="2"/>
        <v>0.02</v>
      </c>
      <c r="H66" s="3">
        <f t="shared" si="2"/>
        <v>2.5000000000000001E-2</v>
      </c>
      <c r="I66" s="3">
        <f t="shared" si="2"/>
        <v>3.0000000000000002E-2</v>
      </c>
      <c r="J66" s="3">
        <f t="shared" si="2"/>
        <v>3.5000000000000003E-2</v>
      </c>
      <c r="K66" s="3">
        <f t="shared" si="2"/>
        <v>0.04</v>
      </c>
      <c r="L66" s="3">
        <f t="shared" si="2"/>
        <v>4.4999999999999998E-2</v>
      </c>
      <c r="M66" s="3">
        <f t="shared" si="2"/>
        <v>4.9999999999999996E-2</v>
      </c>
      <c r="N66" s="3">
        <f t="shared" si="2"/>
        <v>5.4999999999999993E-2</v>
      </c>
      <c r="O66" s="3">
        <f t="shared" si="2"/>
        <v>5.9999999999999991E-2</v>
      </c>
      <c r="P66" s="3">
        <f t="shared" si="2"/>
        <v>6.4999999999999988E-2</v>
      </c>
      <c r="Q66" s="3">
        <f t="shared" si="2"/>
        <v>6.9999999999999993E-2</v>
      </c>
      <c r="R66" s="3">
        <f t="shared" si="2"/>
        <v>7.4999999999999997E-2</v>
      </c>
      <c r="S66" s="3">
        <f t="shared" si="2"/>
        <v>0.08</v>
      </c>
      <c r="T66" s="3">
        <f t="shared" si="2"/>
        <v>8.5000000000000006E-2</v>
      </c>
      <c r="U66" s="3">
        <f t="shared" si="2"/>
        <v>9.0000000000000011E-2</v>
      </c>
      <c r="V66" s="3">
        <f t="shared" si="2"/>
        <v>9.5000000000000015E-2</v>
      </c>
      <c r="W66" s="3">
        <v>0.05</v>
      </c>
      <c r="X66" t="str">
        <f>IF(SUM(D66:W66)=1,"ok","ko")</f>
        <v>ok</v>
      </c>
    </row>
    <row r="67" spans="2:24" x14ac:dyDescent="0.2">
      <c r="B67" s="1" t="s">
        <v>81</v>
      </c>
      <c r="C67" s="1" t="s">
        <v>82</v>
      </c>
      <c r="D67" s="7" t="s">
        <v>84</v>
      </c>
      <c r="E67" s="7" t="s">
        <v>83</v>
      </c>
      <c r="F67" s="7" t="s">
        <v>83</v>
      </c>
      <c r="G67" s="7" t="s">
        <v>83</v>
      </c>
      <c r="H67" s="7" t="s">
        <v>83</v>
      </c>
      <c r="I67" s="7" t="s">
        <v>83</v>
      </c>
      <c r="J67" s="7" t="s">
        <v>83</v>
      </c>
      <c r="K67" s="7" t="s">
        <v>83</v>
      </c>
      <c r="L67" s="7" t="s">
        <v>83</v>
      </c>
      <c r="M67" s="7" t="s">
        <v>83</v>
      </c>
      <c r="N67" s="7" t="s">
        <v>83</v>
      </c>
      <c r="O67" s="7" t="s">
        <v>83</v>
      </c>
      <c r="P67" s="7" t="s">
        <v>83</v>
      </c>
      <c r="Q67" s="7" t="s">
        <v>83</v>
      </c>
      <c r="R67" s="7" t="s">
        <v>83</v>
      </c>
      <c r="S67" s="7" t="s">
        <v>83</v>
      </c>
      <c r="T67" s="7" t="s">
        <v>83</v>
      </c>
      <c r="U67" s="7" t="s">
        <v>83</v>
      </c>
      <c r="V67" s="7" t="s">
        <v>83</v>
      </c>
      <c r="W67" s="7" t="s">
        <v>83</v>
      </c>
    </row>
    <row r="68" spans="2:24" x14ac:dyDescent="0.2">
      <c r="B68" s="1" t="s">
        <v>85</v>
      </c>
      <c r="C68" s="1" t="s">
        <v>86</v>
      </c>
      <c r="D68" s="4">
        <v>4</v>
      </c>
      <c r="E68" s="4">
        <v>4</v>
      </c>
      <c r="F68" s="4">
        <v>7</v>
      </c>
      <c r="G68" s="4">
        <v>7</v>
      </c>
      <c r="H68" s="4">
        <v>7</v>
      </c>
      <c r="I68" s="4">
        <v>7</v>
      </c>
      <c r="J68" s="4">
        <v>7</v>
      </c>
      <c r="K68" s="4">
        <v>7</v>
      </c>
      <c r="L68" s="4">
        <v>7</v>
      </c>
      <c r="M68" s="4">
        <v>7</v>
      </c>
      <c r="N68" s="4">
        <v>7</v>
      </c>
      <c r="O68" s="4">
        <v>7</v>
      </c>
      <c r="P68" s="4">
        <v>7</v>
      </c>
      <c r="Q68" s="4">
        <v>7</v>
      </c>
      <c r="R68" s="4">
        <v>7</v>
      </c>
      <c r="S68" s="4">
        <v>7</v>
      </c>
      <c r="T68" s="4">
        <v>7</v>
      </c>
      <c r="U68" s="4">
        <v>7</v>
      </c>
      <c r="V68" s="4">
        <v>7</v>
      </c>
      <c r="W68" s="4">
        <v>7</v>
      </c>
    </row>
    <row r="69" spans="2:24" x14ac:dyDescent="0.2">
      <c r="B69" s="1" t="s">
        <v>87</v>
      </c>
      <c r="C69" s="1" t="s">
        <v>88</v>
      </c>
      <c r="D69" s="4">
        <v>0</v>
      </c>
      <c r="E69" s="4">
        <v>0</v>
      </c>
      <c r="F69" s="4">
        <v>0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</row>
    <row r="70" spans="2:24" x14ac:dyDescent="0.2">
      <c r="B70" s="1" t="s">
        <v>89</v>
      </c>
      <c r="C70" s="1" t="s">
        <v>90</v>
      </c>
      <c r="D70" s="8">
        <v>0.7</v>
      </c>
      <c r="E70" s="8">
        <v>0.65</v>
      </c>
      <c r="F70" s="8">
        <v>0.6</v>
      </c>
      <c r="G70" s="8">
        <v>0.65</v>
      </c>
      <c r="H70" s="8">
        <v>0.6</v>
      </c>
      <c r="I70" s="8">
        <v>0.6</v>
      </c>
      <c r="J70" s="8">
        <v>0.6</v>
      </c>
      <c r="K70" s="8">
        <v>0.6</v>
      </c>
      <c r="L70" s="8">
        <v>0.6</v>
      </c>
      <c r="M70" s="8">
        <v>0.6</v>
      </c>
      <c r="N70" s="8">
        <v>0.6</v>
      </c>
      <c r="O70" s="8">
        <v>0.6</v>
      </c>
      <c r="P70" s="8">
        <v>0.6</v>
      </c>
      <c r="Q70" s="8">
        <v>0.6</v>
      </c>
      <c r="R70" s="8">
        <v>0.6</v>
      </c>
      <c r="S70" s="8">
        <v>0.6</v>
      </c>
      <c r="T70" s="8">
        <v>0.6</v>
      </c>
      <c r="U70" s="8">
        <v>0.6</v>
      </c>
      <c r="V70" s="8">
        <v>0.6</v>
      </c>
      <c r="W70" s="8">
        <v>0.6</v>
      </c>
    </row>
    <row r="71" spans="2:24" x14ac:dyDescent="0.2">
      <c r="B71" s="1" t="s">
        <v>91</v>
      </c>
      <c r="C71" s="1" t="s">
        <v>92</v>
      </c>
      <c r="D71" s="8">
        <v>0.5</v>
      </c>
      <c r="E71" s="8">
        <v>0</v>
      </c>
      <c r="F71" s="8">
        <v>0.8</v>
      </c>
      <c r="G71" s="8">
        <v>0.6</v>
      </c>
      <c r="H71" s="8">
        <v>0.8</v>
      </c>
      <c r="I71" s="8">
        <v>0.8</v>
      </c>
      <c r="J71" s="8">
        <v>0.8</v>
      </c>
      <c r="K71" s="8">
        <v>0.8</v>
      </c>
      <c r="L71" s="8">
        <v>0.8</v>
      </c>
      <c r="M71" s="8">
        <v>0.8</v>
      </c>
      <c r="N71" s="8">
        <v>0.8</v>
      </c>
      <c r="O71" s="8">
        <v>0.8</v>
      </c>
      <c r="P71" s="8">
        <v>0.8</v>
      </c>
      <c r="Q71" s="8">
        <v>0.8</v>
      </c>
      <c r="R71" s="8">
        <v>0.8</v>
      </c>
      <c r="S71" s="8">
        <v>0.8</v>
      </c>
      <c r="T71" s="8">
        <v>0.8</v>
      </c>
      <c r="U71" s="8">
        <v>0.8</v>
      </c>
      <c r="V71" s="8">
        <v>0.8</v>
      </c>
      <c r="W71" s="8">
        <v>0.8</v>
      </c>
    </row>
    <row r="72" spans="2:24" x14ac:dyDescent="0.2">
      <c r="B72" s="1" t="s">
        <v>93</v>
      </c>
      <c r="C72" s="1" t="s">
        <v>94</v>
      </c>
      <c r="D72" s="8">
        <v>0.75</v>
      </c>
      <c r="E72" s="8">
        <v>0.6</v>
      </c>
      <c r="F72" s="8">
        <v>0.8</v>
      </c>
      <c r="G72" s="8">
        <v>0.75</v>
      </c>
      <c r="H72" s="8">
        <v>0.75</v>
      </c>
      <c r="I72" s="8">
        <v>0.75</v>
      </c>
      <c r="J72" s="8">
        <v>0.75</v>
      </c>
      <c r="K72" s="8">
        <v>0.75</v>
      </c>
      <c r="L72" s="8">
        <v>0.75</v>
      </c>
      <c r="M72" s="8">
        <v>0.75</v>
      </c>
      <c r="N72" s="8">
        <v>0.75</v>
      </c>
      <c r="O72" s="8">
        <v>0.75</v>
      </c>
      <c r="P72" s="8">
        <v>0.75</v>
      </c>
      <c r="Q72" s="8">
        <v>0.75</v>
      </c>
      <c r="R72" s="8">
        <v>0.75</v>
      </c>
      <c r="S72" s="8">
        <v>0.75</v>
      </c>
      <c r="T72" s="8">
        <v>0.75</v>
      </c>
      <c r="U72" s="8">
        <v>0.75</v>
      </c>
      <c r="V72" s="8">
        <v>0.75</v>
      </c>
      <c r="W72" s="8">
        <v>0.75</v>
      </c>
    </row>
    <row r="73" spans="2:24" x14ac:dyDescent="0.2">
      <c r="B73" s="1" t="s">
        <v>95</v>
      </c>
      <c r="C73" s="1" t="s">
        <v>96</v>
      </c>
      <c r="D73" s="8">
        <v>0.2</v>
      </c>
      <c r="E73" s="8">
        <v>0.2</v>
      </c>
      <c r="F73" s="8">
        <v>0.2</v>
      </c>
      <c r="G73" s="8">
        <v>0.2</v>
      </c>
      <c r="H73" s="8">
        <v>0.2</v>
      </c>
      <c r="I73" s="8">
        <v>0.2</v>
      </c>
      <c r="J73" s="8">
        <v>0.2</v>
      </c>
      <c r="K73" s="8">
        <v>0.2</v>
      </c>
      <c r="L73" s="8">
        <v>0.2</v>
      </c>
      <c r="M73" s="8">
        <v>0.2</v>
      </c>
      <c r="N73" s="8">
        <v>0.2</v>
      </c>
      <c r="O73" s="8">
        <v>0.2</v>
      </c>
      <c r="P73" s="8">
        <v>0.2</v>
      </c>
      <c r="Q73" s="8">
        <v>0.2</v>
      </c>
      <c r="R73" s="8">
        <v>0.2</v>
      </c>
      <c r="S73" s="8">
        <v>0.2</v>
      </c>
      <c r="T73" s="8">
        <v>0.2</v>
      </c>
      <c r="U73" s="8">
        <v>0.2</v>
      </c>
      <c r="V73" s="8">
        <v>0.2</v>
      </c>
      <c r="W73" s="8">
        <v>0.2</v>
      </c>
    </row>
    <row r="74" spans="2:24" x14ac:dyDescent="0.2">
      <c r="B74" s="1" t="s">
        <v>97</v>
      </c>
      <c r="C74" s="1" t="s">
        <v>98</v>
      </c>
      <c r="D74" s="9">
        <f t="shared" ref="D74:W74" si="3">D73*D71+D72*(1-D71)</f>
        <v>0.47499999999999998</v>
      </c>
      <c r="E74" s="9">
        <f t="shared" si="3"/>
        <v>0.6</v>
      </c>
      <c r="F74" s="9">
        <f t="shared" si="3"/>
        <v>0.32</v>
      </c>
      <c r="G74" s="9">
        <f t="shared" si="3"/>
        <v>0.42000000000000004</v>
      </c>
      <c r="H74" s="9">
        <f t="shared" si="3"/>
        <v>0.31</v>
      </c>
      <c r="I74" s="9">
        <f t="shared" si="3"/>
        <v>0.31</v>
      </c>
      <c r="J74" s="9">
        <f t="shared" si="3"/>
        <v>0.31</v>
      </c>
      <c r="K74" s="9">
        <f t="shared" si="3"/>
        <v>0.31</v>
      </c>
      <c r="L74" s="9">
        <f t="shared" si="3"/>
        <v>0.31</v>
      </c>
      <c r="M74" s="9">
        <f t="shared" si="3"/>
        <v>0.31</v>
      </c>
      <c r="N74" s="9">
        <f t="shared" si="3"/>
        <v>0.31</v>
      </c>
      <c r="O74" s="9">
        <f t="shared" si="3"/>
        <v>0.31</v>
      </c>
      <c r="P74" s="9">
        <f t="shared" si="3"/>
        <v>0.31</v>
      </c>
      <c r="Q74" s="9">
        <f t="shared" si="3"/>
        <v>0.31</v>
      </c>
      <c r="R74" s="9">
        <f t="shared" si="3"/>
        <v>0.31</v>
      </c>
      <c r="S74" s="9">
        <f t="shared" si="3"/>
        <v>0.31</v>
      </c>
      <c r="T74" s="9">
        <f t="shared" si="3"/>
        <v>0.31</v>
      </c>
      <c r="U74" s="9">
        <f t="shared" si="3"/>
        <v>0.31</v>
      </c>
      <c r="V74" s="9">
        <f t="shared" si="3"/>
        <v>0.31</v>
      </c>
      <c r="W74" s="9">
        <f t="shared" si="3"/>
        <v>0.31</v>
      </c>
    </row>
    <row r="75" spans="2:24" x14ac:dyDescent="0.2">
      <c r="B75" s="1" t="s">
        <v>99</v>
      </c>
      <c r="C75" s="1" t="s">
        <v>100</v>
      </c>
      <c r="D75" s="8">
        <v>0.05</v>
      </c>
      <c r="E75" s="8">
        <v>0.05</v>
      </c>
      <c r="F75" s="8">
        <v>0.05</v>
      </c>
      <c r="G75" s="8">
        <v>0.05</v>
      </c>
      <c r="H75" s="8">
        <v>0.05</v>
      </c>
      <c r="I75" s="8">
        <v>0.05</v>
      </c>
      <c r="J75" s="8">
        <v>0.05</v>
      </c>
      <c r="K75" s="8">
        <v>0.05</v>
      </c>
      <c r="L75" s="8">
        <v>0.05</v>
      </c>
      <c r="M75" s="8">
        <v>0.05</v>
      </c>
      <c r="N75" s="8">
        <v>0.05</v>
      </c>
      <c r="O75" s="8">
        <v>0.05</v>
      </c>
      <c r="P75" s="8">
        <v>0.05</v>
      </c>
      <c r="Q75" s="8">
        <v>0.05</v>
      </c>
      <c r="R75" s="8">
        <v>0.05</v>
      </c>
      <c r="S75" s="8">
        <v>0.05</v>
      </c>
      <c r="T75" s="8">
        <v>0.05</v>
      </c>
      <c r="U75" s="8">
        <v>0.05</v>
      </c>
      <c r="V75" s="8">
        <v>0.05</v>
      </c>
      <c r="W75" s="8">
        <v>0.05</v>
      </c>
    </row>
    <row r="76" spans="2:24" x14ac:dyDescent="0.2">
      <c r="B76" s="1" t="s">
        <v>402</v>
      </c>
      <c r="C76" s="1" t="s">
        <v>101</v>
      </c>
      <c r="D76" s="8">
        <v>0.15</v>
      </c>
      <c r="E76" s="8">
        <v>0.15</v>
      </c>
      <c r="F76" s="8">
        <v>0.1</v>
      </c>
      <c r="G76" s="8">
        <v>0.15</v>
      </c>
      <c r="H76" s="8">
        <v>0.1</v>
      </c>
      <c r="I76" s="8">
        <v>0.1</v>
      </c>
      <c r="J76" s="8">
        <v>0.1</v>
      </c>
      <c r="K76" s="8">
        <v>0.1</v>
      </c>
      <c r="L76" s="8">
        <v>0.1</v>
      </c>
      <c r="M76" s="8">
        <v>0.1</v>
      </c>
      <c r="N76" s="8">
        <v>0.1</v>
      </c>
      <c r="O76" s="8">
        <v>0.1</v>
      </c>
      <c r="P76" s="8">
        <v>0.1</v>
      </c>
      <c r="Q76" s="8">
        <v>0.1</v>
      </c>
      <c r="R76" s="8">
        <v>0.1</v>
      </c>
      <c r="S76" s="8">
        <v>0.1</v>
      </c>
      <c r="T76" s="8">
        <v>0.1</v>
      </c>
      <c r="U76" s="8">
        <v>0.1</v>
      </c>
      <c r="V76" s="8">
        <v>0.1</v>
      </c>
      <c r="W76" s="8">
        <v>0.1</v>
      </c>
    </row>
    <row r="77" spans="2:24" x14ac:dyDescent="0.2">
      <c r="B77" s="1" t="s">
        <v>403</v>
      </c>
      <c r="C77" s="1" t="s">
        <v>102</v>
      </c>
      <c r="D77" s="8">
        <v>0.05</v>
      </c>
      <c r="E77" s="8">
        <v>0.05</v>
      </c>
      <c r="F77" s="8">
        <v>0.05</v>
      </c>
      <c r="G77" s="8">
        <v>0.05</v>
      </c>
      <c r="H77" s="8">
        <v>0.05</v>
      </c>
      <c r="I77" s="8">
        <v>0.05</v>
      </c>
      <c r="J77" s="8">
        <v>0.05</v>
      </c>
      <c r="K77" s="8">
        <v>0.05</v>
      </c>
      <c r="L77" s="8">
        <v>0.05</v>
      </c>
      <c r="M77" s="8">
        <v>0.05</v>
      </c>
      <c r="N77" s="8">
        <v>0.05</v>
      </c>
      <c r="O77" s="8">
        <v>0.05</v>
      </c>
      <c r="P77" s="8">
        <v>0.05</v>
      </c>
      <c r="Q77" s="8">
        <v>0.05</v>
      </c>
      <c r="R77" s="8">
        <v>0.05</v>
      </c>
      <c r="S77" s="8">
        <v>0.05</v>
      </c>
      <c r="T77" s="8">
        <v>0.05</v>
      </c>
      <c r="U77" s="8">
        <v>0.05</v>
      </c>
      <c r="V77" s="8">
        <v>0.05</v>
      </c>
      <c r="W77" s="8">
        <v>0.05</v>
      </c>
    </row>
    <row r="78" spans="2:24" x14ac:dyDescent="0.2">
      <c r="B78" s="1" t="s">
        <v>103</v>
      </c>
      <c r="C78" s="1" t="s">
        <v>104</v>
      </c>
      <c r="D78" s="6">
        <v>0.08</v>
      </c>
      <c r="E78" s="6">
        <v>0.08</v>
      </c>
      <c r="F78" s="6">
        <v>0.06</v>
      </c>
      <c r="G78" s="6">
        <v>0.08</v>
      </c>
      <c r="H78" s="6">
        <v>0.06</v>
      </c>
      <c r="I78" s="6">
        <v>0.06</v>
      </c>
      <c r="J78" s="6">
        <v>0.06</v>
      </c>
      <c r="K78" s="6">
        <v>0.06</v>
      </c>
      <c r="L78" s="6">
        <v>0.06</v>
      </c>
      <c r="M78" s="6">
        <v>0.06</v>
      </c>
      <c r="N78" s="6">
        <v>0.06</v>
      </c>
      <c r="O78" s="6">
        <v>0.06</v>
      </c>
      <c r="P78" s="6">
        <v>0.06</v>
      </c>
      <c r="Q78" s="6">
        <v>0.06</v>
      </c>
      <c r="R78" s="6">
        <v>0.06</v>
      </c>
      <c r="S78" s="6">
        <v>0.06</v>
      </c>
      <c r="T78" s="6">
        <v>0.06</v>
      </c>
      <c r="U78" s="6">
        <v>0.06</v>
      </c>
      <c r="V78" s="6">
        <v>0.06</v>
      </c>
      <c r="W78" s="6">
        <v>0.06</v>
      </c>
    </row>
    <row r="79" spans="2:24" x14ac:dyDescent="0.2">
      <c r="B79" s="1" t="s">
        <v>105</v>
      </c>
      <c r="C79" s="1" t="s">
        <v>106</v>
      </c>
      <c r="D79" s="6">
        <v>0.01</v>
      </c>
      <c r="E79" s="6">
        <v>0.01</v>
      </c>
      <c r="F79" s="6">
        <v>0.01</v>
      </c>
      <c r="G79" s="6">
        <v>0.01</v>
      </c>
      <c r="H79" s="6">
        <v>0.01</v>
      </c>
      <c r="I79" s="6">
        <v>0.01</v>
      </c>
      <c r="J79" s="6">
        <v>0.01</v>
      </c>
      <c r="K79" s="6">
        <v>0.01</v>
      </c>
      <c r="L79" s="6">
        <v>0.01</v>
      </c>
      <c r="M79" s="6">
        <v>0.01</v>
      </c>
      <c r="N79" s="6">
        <v>0.01</v>
      </c>
      <c r="O79" s="6">
        <v>0.01</v>
      </c>
      <c r="P79" s="6">
        <v>0.01</v>
      </c>
      <c r="Q79" s="6">
        <v>0.01</v>
      </c>
      <c r="R79" s="6">
        <v>0.01</v>
      </c>
      <c r="S79" s="6">
        <v>0.01</v>
      </c>
      <c r="T79" s="6">
        <v>0.01</v>
      </c>
      <c r="U79" s="6">
        <v>0.01</v>
      </c>
      <c r="V79" s="6">
        <v>0.01</v>
      </c>
      <c r="W79" s="6">
        <v>0.01</v>
      </c>
    </row>
    <row r="80" spans="2:24" x14ac:dyDescent="0.2">
      <c r="B80" s="1" t="s">
        <v>107</v>
      </c>
      <c r="C80" s="1" t="s">
        <v>108</v>
      </c>
      <c r="D80" s="4">
        <v>12</v>
      </c>
      <c r="E80" s="4">
        <v>12</v>
      </c>
      <c r="F80" s="4">
        <v>12</v>
      </c>
      <c r="G80" s="4">
        <v>12</v>
      </c>
      <c r="H80" s="4">
        <v>12</v>
      </c>
      <c r="I80" s="4">
        <v>12</v>
      </c>
      <c r="J80" s="4">
        <v>12</v>
      </c>
      <c r="K80" s="4">
        <v>12</v>
      </c>
      <c r="L80" s="4">
        <v>12</v>
      </c>
      <c r="M80" s="4">
        <v>12</v>
      </c>
      <c r="N80" s="4">
        <v>12</v>
      </c>
      <c r="O80" s="4">
        <v>12</v>
      </c>
      <c r="P80" s="4">
        <v>12</v>
      </c>
      <c r="Q80" s="4">
        <v>12</v>
      </c>
      <c r="R80" s="4">
        <v>12</v>
      </c>
      <c r="S80" s="4">
        <v>12</v>
      </c>
      <c r="T80" s="4">
        <v>12</v>
      </c>
      <c r="U80" s="4">
        <v>12</v>
      </c>
      <c r="V80" s="4">
        <v>12</v>
      </c>
      <c r="W80" s="4">
        <v>12</v>
      </c>
    </row>
    <row r="81" spans="2:23" x14ac:dyDescent="0.2">
      <c r="B81" s="1" t="s">
        <v>109</v>
      </c>
      <c r="C81" s="1" t="s">
        <v>110</v>
      </c>
      <c r="D81" s="4">
        <v>8</v>
      </c>
      <c r="E81" s="4">
        <v>8</v>
      </c>
      <c r="F81" s="4">
        <v>8</v>
      </c>
      <c r="G81" s="4">
        <v>8</v>
      </c>
      <c r="H81" s="4">
        <v>8</v>
      </c>
      <c r="I81" s="4">
        <v>8</v>
      </c>
      <c r="J81" s="4">
        <v>8</v>
      </c>
      <c r="K81" s="4">
        <v>8</v>
      </c>
      <c r="L81" s="4">
        <v>8</v>
      </c>
      <c r="M81" s="4">
        <v>8</v>
      </c>
      <c r="N81" s="4">
        <v>8</v>
      </c>
      <c r="O81" s="4">
        <v>8</v>
      </c>
      <c r="P81" s="4">
        <v>8</v>
      </c>
      <c r="Q81" s="4">
        <v>8</v>
      </c>
      <c r="R81" s="4">
        <v>8</v>
      </c>
      <c r="S81" s="4">
        <v>8</v>
      </c>
      <c r="T81" s="4">
        <v>8</v>
      </c>
      <c r="U81" s="4">
        <v>8</v>
      </c>
      <c r="V81" s="4">
        <v>8</v>
      </c>
      <c r="W81" s="4">
        <v>8</v>
      </c>
    </row>
    <row r="82" spans="2:23" x14ac:dyDescent="0.2">
      <c r="B82" s="1" t="s">
        <v>111</v>
      </c>
      <c r="C82" s="1" t="s">
        <v>112</v>
      </c>
      <c r="D82" s="4">
        <v>4</v>
      </c>
      <c r="E82" s="4">
        <v>4</v>
      </c>
      <c r="F82" s="4">
        <v>4</v>
      </c>
      <c r="G82" s="4">
        <v>4</v>
      </c>
      <c r="H82" s="4">
        <v>4</v>
      </c>
      <c r="I82" s="4">
        <v>4</v>
      </c>
      <c r="J82" s="4">
        <v>4</v>
      </c>
      <c r="K82" s="4">
        <v>4</v>
      </c>
      <c r="L82" s="4">
        <v>4</v>
      </c>
      <c r="M82" s="4">
        <v>4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4</v>
      </c>
      <c r="T82" s="4">
        <v>4</v>
      </c>
      <c r="U82" s="4">
        <v>4</v>
      </c>
      <c r="V82" s="4">
        <v>4</v>
      </c>
      <c r="W82" s="4">
        <v>4</v>
      </c>
    </row>
    <row r="83" spans="2:23" x14ac:dyDescent="0.2">
      <c r="B83" s="1" t="s">
        <v>113</v>
      </c>
      <c r="C83" s="1" t="s">
        <v>114</v>
      </c>
      <c r="D83" s="10">
        <f t="shared" ref="D83:W83" si="4">(1-D76-D77)*D70/(D70+D71*(1-D71))</f>
        <v>0.58947368421052626</v>
      </c>
      <c r="E83" s="10">
        <f t="shared" si="4"/>
        <v>0.8</v>
      </c>
      <c r="F83" s="10">
        <f t="shared" si="4"/>
        <v>0.67105263157894735</v>
      </c>
      <c r="G83" s="10">
        <f t="shared" si="4"/>
        <v>0.5842696629213483</v>
      </c>
      <c r="H83" s="10">
        <f t="shared" si="4"/>
        <v>0.67105263157894735</v>
      </c>
      <c r="I83" s="10">
        <f t="shared" si="4"/>
        <v>0.67105263157894735</v>
      </c>
      <c r="J83" s="10">
        <f t="shared" si="4"/>
        <v>0.67105263157894735</v>
      </c>
      <c r="K83" s="10">
        <f t="shared" si="4"/>
        <v>0.67105263157894735</v>
      </c>
      <c r="L83" s="10">
        <f t="shared" si="4"/>
        <v>0.67105263157894735</v>
      </c>
      <c r="M83" s="10">
        <f t="shared" si="4"/>
        <v>0.67105263157894735</v>
      </c>
      <c r="N83" s="10">
        <f t="shared" si="4"/>
        <v>0.67105263157894735</v>
      </c>
      <c r="O83" s="10">
        <f t="shared" si="4"/>
        <v>0.67105263157894735</v>
      </c>
      <c r="P83" s="10">
        <f t="shared" si="4"/>
        <v>0.67105263157894735</v>
      </c>
      <c r="Q83" s="10">
        <f t="shared" si="4"/>
        <v>0.67105263157894735</v>
      </c>
      <c r="R83" s="10">
        <f t="shared" si="4"/>
        <v>0.67105263157894735</v>
      </c>
      <c r="S83" s="10">
        <f t="shared" si="4"/>
        <v>0.67105263157894735</v>
      </c>
      <c r="T83" s="10">
        <f t="shared" si="4"/>
        <v>0.67105263157894735</v>
      </c>
      <c r="U83" s="10">
        <f t="shared" si="4"/>
        <v>0.67105263157894735</v>
      </c>
      <c r="V83" s="10">
        <f t="shared" si="4"/>
        <v>0.67105263157894735</v>
      </c>
      <c r="W83" s="10">
        <f t="shared" si="4"/>
        <v>0.67105263157894735</v>
      </c>
    </row>
    <row r="84" spans="2:23" x14ac:dyDescent="0.2">
      <c r="B84" s="1" t="s">
        <v>115</v>
      </c>
      <c r="C84" s="1" t="s">
        <v>116</v>
      </c>
      <c r="D84" s="10">
        <f t="shared" ref="D84:W84" si="5">D71</f>
        <v>0.5</v>
      </c>
      <c r="E84" s="10">
        <f t="shared" si="5"/>
        <v>0</v>
      </c>
      <c r="F84" s="10">
        <f t="shared" si="5"/>
        <v>0.8</v>
      </c>
      <c r="G84" s="10">
        <f t="shared" si="5"/>
        <v>0.6</v>
      </c>
      <c r="H84" s="10">
        <f t="shared" si="5"/>
        <v>0.8</v>
      </c>
      <c r="I84" s="10">
        <f t="shared" si="5"/>
        <v>0.8</v>
      </c>
      <c r="J84" s="10">
        <f t="shared" si="5"/>
        <v>0.8</v>
      </c>
      <c r="K84" s="10">
        <f t="shared" si="5"/>
        <v>0.8</v>
      </c>
      <c r="L84" s="10">
        <f t="shared" si="5"/>
        <v>0.8</v>
      </c>
      <c r="M84" s="10">
        <f t="shared" si="5"/>
        <v>0.8</v>
      </c>
      <c r="N84" s="10">
        <f t="shared" si="5"/>
        <v>0.8</v>
      </c>
      <c r="O84" s="10">
        <f t="shared" si="5"/>
        <v>0.8</v>
      </c>
      <c r="P84" s="10">
        <f t="shared" si="5"/>
        <v>0.8</v>
      </c>
      <c r="Q84" s="10">
        <f t="shared" si="5"/>
        <v>0.8</v>
      </c>
      <c r="R84" s="10">
        <f t="shared" si="5"/>
        <v>0.8</v>
      </c>
      <c r="S84" s="10">
        <f t="shared" si="5"/>
        <v>0.8</v>
      </c>
      <c r="T84" s="10">
        <f t="shared" si="5"/>
        <v>0.8</v>
      </c>
      <c r="U84" s="10">
        <f t="shared" si="5"/>
        <v>0.8</v>
      </c>
      <c r="V84" s="10">
        <f t="shared" si="5"/>
        <v>0.8</v>
      </c>
      <c r="W84" s="10">
        <f t="shared" si="5"/>
        <v>0.8</v>
      </c>
    </row>
    <row r="85" spans="2:23" x14ac:dyDescent="0.2">
      <c r="B85" s="1" t="s">
        <v>117</v>
      </c>
      <c r="C85" s="1" t="s">
        <v>118</v>
      </c>
      <c r="D85" s="9">
        <f t="shared" ref="D85:W85" si="6">1-((D83*D70+D84*D71*(1-D71))/(D70+D71*(1-D71)))</f>
        <v>0.43407202216066487</v>
      </c>
      <c r="E85" s="9">
        <f t="shared" si="6"/>
        <v>0.19999999999999996</v>
      </c>
      <c r="F85" s="9">
        <f t="shared" si="6"/>
        <v>0.30180055401662065</v>
      </c>
      <c r="G85" s="9">
        <f t="shared" si="6"/>
        <v>0.41148844842822885</v>
      </c>
      <c r="H85" s="9">
        <f t="shared" si="6"/>
        <v>0.30180055401662065</v>
      </c>
      <c r="I85" s="9">
        <f t="shared" si="6"/>
        <v>0.30180055401662065</v>
      </c>
      <c r="J85" s="9">
        <f t="shared" si="6"/>
        <v>0.30180055401662065</v>
      </c>
      <c r="K85" s="9">
        <f t="shared" si="6"/>
        <v>0.30180055401662065</v>
      </c>
      <c r="L85" s="9">
        <f t="shared" si="6"/>
        <v>0.30180055401662065</v>
      </c>
      <c r="M85" s="9">
        <f t="shared" si="6"/>
        <v>0.30180055401662065</v>
      </c>
      <c r="N85" s="9">
        <f t="shared" si="6"/>
        <v>0.30180055401662065</v>
      </c>
      <c r="O85" s="9">
        <f t="shared" si="6"/>
        <v>0.30180055401662065</v>
      </c>
      <c r="P85" s="9">
        <f t="shared" si="6"/>
        <v>0.30180055401662065</v>
      </c>
      <c r="Q85" s="9">
        <f t="shared" si="6"/>
        <v>0.30180055401662065</v>
      </c>
      <c r="R85" s="9">
        <f t="shared" si="6"/>
        <v>0.30180055401662065</v>
      </c>
      <c r="S85" s="9">
        <f t="shared" si="6"/>
        <v>0.30180055401662065</v>
      </c>
      <c r="T85" s="9">
        <f t="shared" si="6"/>
        <v>0.30180055401662065</v>
      </c>
      <c r="U85" s="9">
        <f t="shared" si="6"/>
        <v>0.30180055401662065</v>
      </c>
      <c r="V85" s="9">
        <f t="shared" si="6"/>
        <v>0.30180055401662065</v>
      </c>
      <c r="W85" s="9">
        <f t="shared" si="6"/>
        <v>0.30180055401662065</v>
      </c>
    </row>
    <row r="90" spans="2:23" ht="16" customHeight="1" x14ac:dyDescent="0.2">
      <c r="B90" s="82" t="s">
        <v>119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4"/>
    </row>
    <row r="92" spans="2:23" x14ac:dyDescent="0.2">
      <c r="B92" s="11" t="s">
        <v>120</v>
      </c>
      <c r="C92" s="75"/>
    </row>
    <row r="93" spans="2:23" x14ac:dyDescent="0.2">
      <c r="B93" s="2" t="s">
        <v>74</v>
      </c>
      <c r="C93" s="2" t="s">
        <v>3</v>
      </c>
      <c r="D93" s="2" t="s">
        <v>4</v>
      </c>
      <c r="E93" s="2" t="s">
        <v>5</v>
      </c>
      <c r="F93" s="2" t="s">
        <v>6</v>
      </c>
      <c r="G93" s="2" t="s">
        <v>7</v>
      </c>
      <c r="H93" s="2" t="s">
        <v>8</v>
      </c>
      <c r="I93" s="2" t="s">
        <v>9</v>
      </c>
      <c r="J93" s="2" t="s">
        <v>10</v>
      </c>
      <c r="K93" s="2" t="s">
        <v>11</v>
      </c>
      <c r="L93" s="2" t="s">
        <v>12</v>
      </c>
      <c r="M93" s="2" t="s">
        <v>13</v>
      </c>
    </row>
    <row r="94" spans="2:23" x14ac:dyDescent="0.2">
      <c r="B94" s="1" t="s">
        <v>121</v>
      </c>
      <c r="C94" s="1" t="s">
        <v>122</v>
      </c>
      <c r="D94" s="12">
        <v>15</v>
      </c>
      <c r="E94" s="12">
        <v>18</v>
      </c>
      <c r="F94" s="12">
        <v>22</v>
      </c>
      <c r="G94" s="12">
        <v>25</v>
      </c>
      <c r="H94" s="12">
        <v>28</v>
      </c>
      <c r="I94" s="12">
        <v>28</v>
      </c>
      <c r="J94" s="12">
        <v>28</v>
      </c>
      <c r="K94" s="12">
        <v>28</v>
      </c>
      <c r="L94" s="12">
        <v>28</v>
      </c>
      <c r="M94" s="12">
        <v>28</v>
      </c>
    </row>
    <row r="95" spans="2:23" x14ac:dyDescent="0.2">
      <c r="B95" s="1" t="s">
        <v>123</v>
      </c>
      <c r="C95" s="1" t="s">
        <v>124</v>
      </c>
      <c r="D95" s="12">
        <v>15</v>
      </c>
      <c r="E95" s="12">
        <v>20</v>
      </c>
      <c r="F95" s="12">
        <v>25</v>
      </c>
      <c r="G95" s="12">
        <v>30</v>
      </c>
      <c r="H95" s="12">
        <v>35</v>
      </c>
      <c r="I95" s="12">
        <v>35</v>
      </c>
      <c r="J95" s="12">
        <v>35</v>
      </c>
      <c r="K95" s="12">
        <v>35</v>
      </c>
      <c r="L95" s="12">
        <v>35</v>
      </c>
      <c r="M95" s="12">
        <v>35</v>
      </c>
    </row>
    <row r="96" spans="2:23" x14ac:dyDescent="0.2">
      <c r="B96" s="1" t="s">
        <v>125</v>
      </c>
      <c r="C96" s="1" t="s">
        <v>126</v>
      </c>
      <c r="D96" s="12">
        <v>15</v>
      </c>
      <c r="E96" s="12">
        <v>16</v>
      </c>
      <c r="F96" s="12">
        <v>18</v>
      </c>
      <c r="G96" s="12">
        <v>20</v>
      </c>
      <c r="H96" s="12">
        <v>22</v>
      </c>
      <c r="I96" s="12">
        <v>22</v>
      </c>
      <c r="J96" s="12">
        <v>22</v>
      </c>
      <c r="K96" s="12">
        <v>22</v>
      </c>
      <c r="L96" s="12">
        <v>22</v>
      </c>
      <c r="M96" s="12">
        <v>22</v>
      </c>
    </row>
    <row r="97" spans="2:13" x14ac:dyDescent="0.2">
      <c r="B97" s="1" t="s">
        <v>127</v>
      </c>
      <c r="C97" s="1" t="s">
        <v>128</v>
      </c>
      <c r="D97" s="12">
        <v>16</v>
      </c>
      <c r="E97" s="12">
        <v>20</v>
      </c>
      <c r="F97" s="12">
        <v>25</v>
      </c>
      <c r="G97" s="12">
        <v>28</v>
      </c>
      <c r="H97" s="12">
        <v>30</v>
      </c>
      <c r="I97" s="12">
        <v>30</v>
      </c>
      <c r="J97" s="12">
        <v>30</v>
      </c>
      <c r="K97" s="12">
        <v>30</v>
      </c>
      <c r="L97" s="12">
        <v>30</v>
      </c>
      <c r="M97" s="12">
        <v>30</v>
      </c>
    </row>
    <row r="98" spans="2:13" x14ac:dyDescent="0.2">
      <c r="B98" s="1" t="s">
        <v>129</v>
      </c>
      <c r="C98" s="1" t="s">
        <v>130</v>
      </c>
      <c r="D98" s="12">
        <v>13</v>
      </c>
      <c r="E98" s="12">
        <v>15</v>
      </c>
      <c r="F98" s="12">
        <v>18</v>
      </c>
      <c r="G98" s="12">
        <v>20</v>
      </c>
      <c r="H98" s="12">
        <v>22</v>
      </c>
      <c r="I98" s="12">
        <v>22</v>
      </c>
      <c r="J98" s="12">
        <v>22</v>
      </c>
      <c r="K98" s="12">
        <v>22</v>
      </c>
      <c r="L98" s="12">
        <v>22</v>
      </c>
      <c r="M98" s="12">
        <v>22</v>
      </c>
    </row>
    <row r="99" spans="2:13" x14ac:dyDescent="0.2">
      <c r="B99" s="1" t="s">
        <v>131</v>
      </c>
      <c r="C99" s="1" t="s">
        <v>132</v>
      </c>
      <c r="D99" s="12">
        <v>25</v>
      </c>
      <c r="E99" s="12">
        <v>30</v>
      </c>
      <c r="F99" s="12">
        <v>35</v>
      </c>
      <c r="G99" s="12">
        <v>40</v>
      </c>
      <c r="H99" s="12">
        <v>45</v>
      </c>
      <c r="I99" s="12">
        <v>45</v>
      </c>
      <c r="J99" s="12">
        <v>45</v>
      </c>
      <c r="K99" s="12">
        <v>45</v>
      </c>
      <c r="L99" s="12">
        <v>45</v>
      </c>
      <c r="M99" s="12">
        <v>45</v>
      </c>
    </row>
    <row r="100" spans="2:13" x14ac:dyDescent="0.2">
      <c r="B100" s="1" t="s">
        <v>133</v>
      </c>
      <c r="C100" s="1" t="s">
        <v>134</v>
      </c>
      <c r="D100" s="12">
        <v>3</v>
      </c>
      <c r="E100" s="12">
        <v>3</v>
      </c>
      <c r="F100" s="12">
        <v>3</v>
      </c>
      <c r="G100" s="12">
        <v>4</v>
      </c>
      <c r="H100" s="12">
        <v>4</v>
      </c>
      <c r="I100" s="12">
        <v>4</v>
      </c>
      <c r="J100" s="12">
        <v>4</v>
      </c>
      <c r="K100" s="12">
        <v>4</v>
      </c>
      <c r="L100" s="12">
        <v>4</v>
      </c>
      <c r="M100" s="12">
        <v>4</v>
      </c>
    </row>
    <row r="101" spans="2:13" x14ac:dyDescent="0.2">
      <c r="B101" s="1" t="s">
        <v>135</v>
      </c>
      <c r="C101" s="1" t="s">
        <v>136</v>
      </c>
      <c r="D101" s="12">
        <v>8</v>
      </c>
      <c r="E101" s="12">
        <v>9</v>
      </c>
      <c r="F101" s="12">
        <v>10</v>
      </c>
      <c r="G101" s="12">
        <v>11</v>
      </c>
      <c r="H101" s="12">
        <v>12</v>
      </c>
      <c r="I101" s="12">
        <v>12</v>
      </c>
      <c r="J101" s="12">
        <v>12</v>
      </c>
      <c r="K101" s="12">
        <v>12</v>
      </c>
      <c r="L101" s="12">
        <v>12</v>
      </c>
      <c r="M101" s="12">
        <v>12</v>
      </c>
    </row>
    <row r="102" spans="2:13" x14ac:dyDescent="0.2">
      <c r="B102" s="1" t="s">
        <v>137</v>
      </c>
      <c r="C102" s="1" t="s">
        <v>138</v>
      </c>
      <c r="D102" s="12">
        <v>10</v>
      </c>
      <c r="E102" s="12">
        <v>11</v>
      </c>
      <c r="F102" s="12">
        <v>12</v>
      </c>
      <c r="G102" s="12">
        <v>13</v>
      </c>
      <c r="H102" s="12">
        <v>14</v>
      </c>
      <c r="I102" s="12">
        <v>14</v>
      </c>
      <c r="J102" s="12">
        <v>14</v>
      </c>
      <c r="K102" s="12">
        <v>14</v>
      </c>
      <c r="L102" s="12">
        <v>14</v>
      </c>
      <c r="M102" s="12">
        <v>14</v>
      </c>
    </row>
    <row r="103" spans="2:13" x14ac:dyDescent="0.2">
      <c r="B103" s="1" t="s">
        <v>139</v>
      </c>
      <c r="C103" s="1" t="s">
        <v>140</v>
      </c>
      <c r="D103" s="12">
        <v>6</v>
      </c>
      <c r="E103" s="12">
        <v>7</v>
      </c>
      <c r="F103" s="12">
        <v>8</v>
      </c>
      <c r="G103" s="12">
        <v>9</v>
      </c>
      <c r="H103" s="12">
        <v>10</v>
      </c>
      <c r="I103" s="12">
        <v>10</v>
      </c>
      <c r="J103" s="12">
        <v>10</v>
      </c>
      <c r="K103" s="12">
        <v>10</v>
      </c>
      <c r="L103" s="12">
        <v>10</v>
      </c>
      <c r="M103" s="12">
        <v>10</v>
      </c>
    </row>
    <row r="104" spans="2:13" x14ac:dyDescent="0.2">
      <c r="B104" s="1" t="s">
        <v>141</v>
      </c>
      <c r="C104" s="1" t="s">
        <v>142</v>
      </c>
      <c r="D104" s="12">
        <v>5</v>
      </c>
      <c r="E104" s="12">
        <v>6</v>
      </c>
      <c r="F104" s="12">
        <v>7</v>
      </c>
      <c r="G104" s="12">
        <v>8</v>
      </c>
      <c r="H104" s="12">
        <v>9</v>
      </c>
      <c r="I104" s="12">
        <v>9</v>
      </c>
      <c r="J104" s="12">
        <v>9</v>
      </c>
      <c r="K104" s="12">
        <v>9</v>
      </c>
      <c r="L104" s="12">
        <v>9</v>
      </c>
      <c r="M104" s="12">
        <v>9</v>
      </c>
    </row>
    <row r="105" spans="2:13" x14ac:dyDescent="0.2">
      <c r="B105" s="1" t="s">
        <v>143</v>
      </c>
      <c r="C105" s="1" t="s">
        <v>144</v>
      </c>
      <c r="D105" s="12">
        <v>8</v>
      </c>
      <c r="E105" s="12">
        <v>9</v>
      </c>
      <c r="F105" s="12">
        <v>10</v>
      </c>
      <c r="G105" s="12">
        <v>11</v>
      </c>
      <c r="H105" s="12">
        <v>12</v>
      </c>
      <c r="I105" s="12">
        <v>12</v>
      </c>
      <c r="J105" s="12">
        <v>12</v>
      </c>
      <c r="K105" s="12">
        <v>12</v>
      </c>
      <c r="L105" s="12">
        <v>12</v>
      </c>
      <c r="M105" s="12">
        <v>12</v>
      </c>
    </row>
    <row r="106" spans="2:13" x14ac:dyDescent="0.2">
      <c r="B106" s="1" t="s">
        <v>145</v>
      </c>
      <c r="C106" s="1" t="s">
        <v>146</v>
      </c>
      <c r="D106" s="12">
        <v>4</v>
      </c>
      <c r="E106" s="12">
        <v>5</v>
      </c>
      <c r="F106" s="12">
        <v>5</v>
      </c>
      <c r="G106" s="12">
        <v>6</v>
      </c>
      <c r="H106" s="12">
        <v>6</v>
      </c>
      <c r="I106" s="12">
        <v>6</v>
      </c>
      <c r="J106" s="12">
        <v>6</v>
      </c>
      <c r="K106" s="12">
        <v>6</v>
      </c>
      <c r="L106" s="12">
        <v>6</v>
      </c>
      <c r="M106" s="12">
        <v>6</v>
      </c>
    </row>
    <row r="107" spans="2:13" x14ac:dyDescent="0.2">
      <c r="B107" s="1" t="s">
        <v>147</v>
      </c>
      <c r="C107" s="1" t="s">
        <v>148</v>
      </c>
      <c r="D107" s="12">
        <v>2</v>
      </c>
      <c r="E107" s="12">
        <v>2</v>
      </c>
      <c r="F107" s="12">
        <v>2</v>
      </c>
      <c r="G107" s="12">
        <v>2</v>
      </c>
      <c r="H107" s="12">
        <v>2</v>
      </c>
      <c r="I107" s="12">
        <v>2</v>
      </c>
      <c r="J107" s="12">
        <v>2</v>
      </c>
      <c r="K107" s="12">
        <v>2</v>
      </c>
      <c r="L107" s="12">
        <v>2</v>
      </c>
      <c r="M107" s="12">
        <v>2</v>
      </c>
    </row>
    <row r="108" spans="2:13" x14ac:dyDescent="0.2">
      <c r="B108" s="1" t="s">
        <v>149</v>
      </c>
      <c r="C108" s="1" t="s">
        <v>150</v>
      </c>
      <c r="D108" s="12">
        <v>4</v>
      </c>
      <c r="E108" s="12">
        <v>4</v>
      </c>
      <c r="F108" s="12">
        <v>5</v>
      </c>
      <c r="G108" s="12">
        <v>5</v>
      </c>
      <c r="H108" s="12">
        <v>6</v>
      </c>
      <c r="I108" s="12">
        <v>6</v>
      </c>
      <c r="J108" s="12">
        <v>6</v>
      </c>
      <c r="K108" s="12">
        <v>6</v>
      </c>
      <c r="L108" s="12">
        <v>6</v>
      </c>
      <c r="M108" s="12">
        <v>6</v>
      </c>
    </row>
    <row r="109" spans="2:13" x14ac:dyDescent="0.2">
      <c r="B109" s="1" t="s">
        <v>151</v>
      </c>
      <c r="C109" s="1" t="s">
        <v>152</v>
      </c>
      <c r="D109" s="12">
        <v>3</v>
      </c>
      <c r="E109" s="12">
        <v>3</v>
      </c>
      <c r="F109" s="12">
        <v>4</v>
      </c>
      <c r="G109" s="12">
        <v>4</v>
      </c>
      <c r="H109" s="12">
        <v>4</v>
      </c>
      <c r="I109" s="12">
        <v>4</v>
      </c>
      <c r="J109" s="12">
        <v>4</v>
      </c>
      <c r="K109" s="12">
        <v>4</v>
      </c>
      <c r="L109" s="12">
        <v>4</v>
      </c>
      <c r="M109" s="12">
        <v>4</v>
      </c>
    </row>
    <row r="111" spans="2:13" x14ac:dyDescent="0.2">
      <c r="B111" s="13" t="s">
        <v>153</v>
      </c>
      <c r="C111" s="1" t="s">
        <v>154</v>
      </c>
      <c r="D111" s="14">
        <f t="shared" ref="D111:M111" si="7">SUM(D100:D109,D94:D99)</f>
        <v>152</v>
      </c>
      <c r="E111" s="14">
        <f t="shared" si="7"/>
        <v>178</v>
      </c>
      <c r="F111" s="14">
        <f t="shared" si="7"/>
        <v>209</v>
      </c>
      <c r="G111" s="14">
        <f t="shared" si="7"/>
        <v>236</v>
      </c>
      <c r="H111" s="14">
        <f t="shared" si="7"/>
        <v>261</v>
      </c>
      <c r="I111" s="14">
        <f t="shared" si="7"/>
        <v>261</v>
      </c>
      <c r="J111" s="14">
        <f t="shared" si="7"/>
        <v>261</v>
      </c>
      <c r="K111" s="14">
        <f t="shared" si="7"/>
        <v>261</v>
      </c>
      <c r="L111" s="14">
        <f t="shared" si="7"/>
        <v>261</v>
      </c>
      <c r="M111" s="14">
        <f t="shared" si="7"/>
        <v>261</v>
      </c>
    </row>
    <row r="113" spans="2:9" x14ac:dyDescent="0.2">
      <c r="B113" s="11" t="s">
        <v>155</v>
      </c>
      <c r="C113" s="75"/>
    </row>
    <row r="114" spans="2:9" x14ac:dyDescent="0.2">
      <c r="B114" s="2" t="s">
        <v>156</v>
      </c>
      <c r="C114" s="2" t="s">
        <v>3</v>
      </c>
      <c r="D114" s="2" t="s">
        <v>157</v>
      </c>
      <c r="E114" s="2" t="s">
        <v>158</v>
      </c>
      <c r="F114" s="2" t="s">
        <v>159</v>
      </c>
    </row>
    <row r="115" spans="2:9" x14ac:dyDescent="0.2">
      <c r="B115" s="1" t="s">
        <v>160</v>
      </c>
      <c r="C115" s="1" t="s">
        <v>161</v>
      </c>
      <c r="D115" s="12">
        <v>35000</v>
      </c>
      <c r="E115" s="15">
        <v>0.1</v>
      </c>
      <c r="F115" s="12">
        <v>38500</v>
      </c>
    </row>
    <row r="116" spans="2:9" x14ac:dyDescent="0.2">
      <c r="B116" s="1" t="s">
        <v>162</v>
      </c>
      <c r="C116" s="1" t="s">
        <v>163</v>
      </c>
      <c r="D116" s="12">
        <v>50000</v>
      </c>
      <c r="E116" s="15">
        <v>0.15</v>
      </c>
      <c r="F116" s="12">
        <v>57500</v>
      </c>
    </row>
    <row r="117" spans="2:9" x14ac:dyDescent="0.2">
      <c r="B117" s="1" t="s">
        <v>164</v>
      </c>
      <c r="C117" s="1" t="s">
        <v>165</v>
      </c>
      <c r="D117" s="12">
        <v>70000</v>
      </c>
      <c r="E117" s="15">
        <v>0.2</v>
      </c>
      <c r="F117" s="12">
        <v>84000</v>
      </c>
    </row>
    <row r="118" spans="2:9" x14ac:dyDescent="0.2">
      <c r="B118" s="1" t="s">
        <v>166</v>
      </c>
      <c r="C118" s="1" t="s">
        <v>167</v>
      </c>
      <c r="D118" s="12">
        <v>95000</v>
      </c>
      <c r="E118" s="15">
        <v>0.3</v>
      </c>
      <c r="F118" s="12">
        <v>123500</v>
      </c>
    </row>
    <row r="119" spans="2:9" x14ac:dyDescent="0.2">
      <c r="B119" s="1" t="s">
        <v>168</v>
      </c>
      <c r="C119" s="1" t="s">
        <v>169</v>
      </c>
      <c r="D119" s="12">
        <v>130000</v>
      </c>
      <c r="E119" s="15">
        <v>0.4</v>
      </c>
      <c r="F119" s="12">
        <v>182000</v>
      </c>
    </row>
    <row r="120" spans="2:9" x14ac:dyDescent="0.2">
      <c r="B120" s="1" t="s">
        <v>170</v>
      </c>
      <c r="C120" s="1" t="s">
        <v>171</v>
      </c>
      <c r="D120" s="12">
        <v>180000</v>
      </c>
      <c r="E120" s="15">
        <v>0.5</v>
      </c>
      <c r="F120" s="12">
        <v>270000</v>
      </c>
    </row>
    <row r="123" spans="2:9" x14ac:dyDescent="0.2">
      <c r="B123" s="11" t="s">
        <v>172</v>
      </c>
      <c r="C123" s="75"/>
    </row>
    <row r="124" spans="2:9" x14ac:dyDescent="0.2">
      <c r="B124" s="2" t="s">
        <v>74</v>
      </c>
      <c r="C124" s="2" t="s">
        <v>3</v>
      </c>
      <c r="D124" s="2" t="s">
        <v>173</v>
      </c>
      <c r="E124" s="2" t="s">
        <v>174</v>
      </c>
      <c r="F124" s="2" t="s">
        <v>175</v>
      </c>
      <c r="G124" s="2" t="s">
        <v>166</v>
      </c>
      <c r="H124" s="2" t="s">
        <v>176</v>
      </c>
      <c r="I124" s="2" t="s">
        <v>170</v>
      </c>
    </row>
    <row r="125" spans="2:9" x14ac:dyDescent="0.2">
      <c r="B125" s="1" t="s">
        <v>121</v>
      </c>
      <c r="C125" s="1" t="s">
        <v>177</v>
      </c>
      <c r="D125" s="15">
        <v>0.2</v>
      </c>
      <c r="E125" s="15">
        <v>0.3</v>
      </c>
      <c r="F125" s="15">
        <v>0.25</v>
      </c>
      <c r="G125" s="15">
        <v>0.15</v>
      </c>
      <c r="H125" s="15">
        <v>0.08</v>
      </c>
      <c r="I125" s="15">
        <v>0.02</v>
      </c>
    </row>
    <row r="126" spans="2:9" x14ac:dyDescent="0.2">
      <c r="B126" s="1" t="s">
        <v>178</v>
      </c>
      <c r="C126" s="1" t="s">
        <v>179</v>
      </c>
      <c r="D126" s="15">
        <v>0.25</v>
      </c>
      <c r="E126" s="15">
        <v>0.35</v>
      </c>
      <c r="F126" s="15">
        <v>0.2</v>
      </c>
      <c r="G126" s="15">
        <v>0.12</v>
      </c>
      <c r="H126" s="15">
        <v>0.06</v>
      </c>
      <c r="I126" s="15">
        <v>0.02</v>
      </c>
    </row>
    <row r="127" spans="2:9" x14ac:dyDescent="0.2">
      <c r="B127" s="1" t="s">
        <v>125</v>
      </c>
      <c r="C127" s="1" t="s">
        <v>180</v>
      </c>
      <c r="D127" s="15">
        <v>0.3</v>
      </c>
      <c r="E127" s="15">
        <v>0.35</v>
      </c>
      <c r="F127" s="15">
        <v>0.2</v>
      </c>
      <c r="G127" s="15">
        <v>0.1</v>
      </c>
      <c r="H127" s="15">
        <v>0.04</v>
      </c>
      <c r="I127" s="15">
        <v>0.01</v>
      </c>
    </row>
    <row r="128" spans="2:9" x14ac:dyDescent="0.2">
      <c r="B128" s="1" t="s">
        <v>127</v>
      </c>
      <c r="C128" s="1" t="s">
        <v>181</v>
      </c>
      <c r="D128" s="15">
        <v>0.35</v>
      </c>
      <c r="E128" s="15">
        <v>0.3</v>
      </c>
      <c r="F128" s="15">
        <v>0.2</v>
      </c>
      <c r="G128" s="15">
        <v>0.1</v>
      </c>
      <c r="H128" s="15">
        <v>0.04</v>
      </c>
      <c r="I128" s="15">
        <v>0.01</v>
      </c>
    </row>
    <row r="129" spans="2:13" x14ac:dyDescent="0.2">
      <c r="B129" s="1" t="s">
        <v>129</v>
      </c>
      <c r="C129" s="1" t="s">
        <v>182</v>
      </c>
      <c r="D129" s="15">
        <v>0.15</v>
      </c>
      <c r="E129" s="15">
        <v>0.25</v>
      </c>
      <c r="F129" s="15">
        <v>0.3</v>
      </c>
      <c r="G129" s="15">
        <v>0.2</v>
      </c>
      <c r="H129" s="15">
        <v>0.08</v>
      </c>
      <c r="I129" s="15">
        <v>0.02</v>
      </c>
    </row>
    <row r="130" spans="2:13" x14ac:dyDescent="0.2">
      <c r="B130" s="1" t="s">
        <v>183</v>
      </c>
      <c r="C130" s="1" t="s">
        <v>184</v>
      </c>
      <c r="D130" s="15">
        <v>0.4</v>
      </c>
      <c r="E130" s="15">
        <v>0.3</v>
      </c>
      <c r="F130" s="15">
        <v>0.15</v>
      </c>
      <c r="G130" s="15">
        <v>0.1</v>
      </c>
      <c r="H130" s="15">
        <v>0.04</v>
      </c>
      <c r="I130" s="15">
        <v>0.01</v>
      </c>
    </row>
    <row r="131" spans="2:13" x14ac:dyDescent="0.2">
      <c r="B131" s="1" t="s">
        <v>185</v>
      </c>
      <c r="C131" s="1" t="s">
        <v>186</v>
      </c>
      <c r="D131" s="15">
        <v>0.25</v>
      </c>
      <c r="E131" s="15">
        <v>0.3</v>
      </c>
      <c r="F131" s="15">
        <v>0.25</v>
      </c>
      <c r="G131" s="15">
        <v>0.12</v>
      </c>
      <c r="H131" s="15">
        <v>0.06</v>
      </c>
      <c r="I131" s="15">
        <v>0.02</v>
      </c>
    </row>
    <row r="134" spans="2:13" x14ac:dyDescent="0.2">
      <c r="B134" s="11" t="s">
        <v>187</v>
      </c>
      <c r="C134" s="75"/>
    </row>
    <row r="135" spans="2:13" x14ac:dyDescent="0.2">
      <c r="B135" s="2" t="s">
        <v>2</v>
      </c>
      <c r="C135" s="2" t="s">
        <v>3</v>
      </c>
      <c r="D135" s="2" t="s">
        <v>4</v>
      </c>
      <c r="E135" s="2" t="s">
        <v>5</v>
      </c>
      <c r="F135" s="2" t="s">
        <v>6</v>
      </c>
      <c r="G135" s="2" t="s">
        <v>7</v>
      </c>
      <c r="H135" s="2" t="s">
        <v>8</v>
      </c>
      <c r="I135" s="2" t="s">
        <v>9</v>
      </c>
      <c r="J135" s="2" t="s">
        <v>10</v>
      </c>
      <c r="K135" s="2" t="s">
        <v>11</v>
      </c>
      <c r="L135" s="2" t="s">
        <v>12</v>
      </c>
      <c r="M135" s="2" t="s">
        <v>13</v>
      </c>
    </row>
    <row r="136" spans="2:13" x14ac:dyDescent="0.2">
      <c r="B136" s="1" t="s">
        <v>188</v>
      </c>
      <c r="C136" s="1" t="s">
        <v>189</v>
      </c>
      <c r="D136" s="16">
        <v>0.02</v>
      </c>
      <c r="E136" s="16">
        <v>2.5000000000000001E-2</v>
      </c>
      <c r="F136" s="16">
        <v>2.5000000000000001E-2</v>
      </c>
      <c r="G136" s="16">
        <v>0.03</v>
      </c>
      <c r="H136" s="16">
        <v>0.03</v>
      </c>
      <c r="I136" s="16">
        <v>0.03</v>
      </c>
      <c r="J136" s="16">
        <v>0.03</v>
      </c>
      <c r="K136" s="16">
        <v>0.03</v>
      </c>
      <c r="L136" s="16">
        <v>0.03</v>
      </c>
      <c r="M136" s="16">
        <v>0.03</v>
      </c>
    </row>
    <row r="137" spans="2:13" x14ac:dyDescent="0.2">
      <c r="B137" s="1" t="s">
        <v>190</v>
      </c>
      <c r="C137" s="1" t="s">
        <v>191</v>
      </c>
      <c r="D137" s="16">
        <v>0.02</v>
      </c>
      <c r="E137" s="16">
        <v>0.02</v>
      </c>
      <c r="F137" s="16">
        <v>0.02</v>
      </c>
      <c r="G137" s="16">
        <v>0.02</v>
      </c>
      <c r="H137" s="16">
        <v>0.02</v>
      </c>
      <c r="I137" s="16">
        <v>0.02</v>
      </c>
      <c r="J137" s="16">
        <v>0.02</v>
      </c>
      <c r="K137" s="16">
        <v>0.02</v>
      </c>
      <c r="L137" s="16">
        <v>0.02</v>
      </c>
      <c r="M137" s="16">
        <v>0.02</v>
      </c>
    </row>
    <row r="139" spans="2:13" x14ac:dyDescent="0.2">
      <c r="B139" s="11" t="s">
        <v>192</v>
      </c>
      <c r="C139" s="75"/>
    </row>
    <row r="140" spans="2:13" x14ac:dyDescent="0.2">
      <c r="B140" s="2" t="s">
        <v>2</v>
      </c>
      <c r="C140" s="2" t="s">
        <v>3</v>
      </c>
      <c r="D140" s="2" t="s">
        <v>17</v>
      </c>
    </row>
    <row r="141" spans="2:13" x14ac:dyDescent="0.2">
      <c r="B141" s="1" t="s">
        <v>193</v>
      </c>
      <c r="C141" s="1" t="s">
        <v>194</v>
      </c>
      <c r="D141" s="16">
        <v>0.3</v>
      </c>
    </row>
    <row r="142" spans="2:13" x14ac:dyDescent="0.2">
      <c r="B142" s="1" t="s">
        <v>195</v>
      </c>
      <c r="C142" s="1" t="s">
        <v>196</v>
      </c>
      <c r="D142" s="16">
        <v>7.0000000000000007E-2</v>
      </c>
    </row>
    <row r="143" spans="2:13" x14ac:dyDescent="0.2">
      <c r="B143" s="1" t="s">
        <v>197</v>
      </c>
      <c r="C143" s="1" t="s">
        <v>198</v>
      </c>
      <c r="D143" s="12">
        <v>2000</v>
      </c>
    </row>
    <row r="144" spans="2:13" x14ac:dyDescent="0.2">
      <c r="B144" s="1" t="s">
        <v>199</v>
      </c>
      <c r="C144" s="1" t="s">
        <v>200</v>
      </c>
      <c r="D144" s="12">
        <v>1500</v>
      </c>
    </row>
    <row r="145" spans="2:14" x14ac:dyDescent="0.2">
      <c r="B145" s="1" t="s">
        <v>201</v>
      </c>
      <c r="C145" s="1" t="s">
        <v>202</v>
      </c>
      <c r="D145" s="12">
        <v>3000</v>
      </c>
    </row>
    <row r="146" spans="2:14" x14ac:dyDescent="0.2">
      <c r="B146" s="1" t="s">
        <v>203</v>
      </c>
      <c r="C146" s="1" t="s">
        <v>204</v>
      </c>
      <c r="D146" s="16">
        <v>0.1</v>
      </c>
    </row>
    <row r="147" spans="2:14" x14ac:dyDescent="0.2">
      <c r="B147" s="1" t="s">
        <v>205</v>
      </c>
      <c r="C147" s="1" t="s">
        <v>206</v>
      </c>
      <c r="D147" s="12">
        <v>5000</v>
      </c>
    </row>
    <row r="151" spans="2:14" ht="16" customHeight="1" x14ac:dyDescent="0.2">
      <c r="B151" s="82" t="s">
        <v>207</v>
      </c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4"/>
    </row>
    <row r="153" spans="2:14" x14ac:dyDescent="0.2">
      <c r="B153" s="11" t="s">
        <v>127</v>
      </c>
      <c r="C153" s="75"/>
    </row>
    <row r="154" spans="2:14" x14ac:dyDescent="0.2">
      <c r="B154" s="2" t="s">
        <v>2</v>
      </c>
      <c r="C154" s="2" t="s">
        <v>3</v>
      </c>
      <c r="D154" s="2" t="s">
        <v>17</v>
      </c>
    </row>
    <row r="155" spans="2:14" x14ac:dyDescent="0.2">
      <c r="B155" s="1" t="s">
        <v>208</v>
      </c>
      <c r="C155" s="1" t="s">
        <v>209</v>
      </c>
      <c r="D155" s="12">
        <v>50000</v>
      </c>
    </row>
    <row r="156" spans="2:14" x14ac:dyDescent="0.2">
      <c r="B156" s="1" t="s">
        <v>210</v>
      </c>
      <c r="C156" s="1" t="s">
        <v>211</v>
      </c>
      <c r="D156" s="12">
        <v>5000</v>
      </c>
    </row>
    <row r="157" spans="2:14" x14ac:dyDescent="0.2">
      <c r="B157" s="1" t="s">
        <v>212</v>
      </c>
      <c r="C157" s="1"/>
      <c r="D157" s="12">
        <v>5000</v>
      </c>
    </row>
    <row r="158" spans="2:14" x14ac:dyDescent="0.2">
      <c r="B158" s="1" t="s">
        <v>213</v>
      </c>
      <c r="C158" s="1" t="s">
        <v>214</v>
      </c>
      <c r="D158" s="12">
        <v>2000</v>
      </c>
    </row>
    <row r="159" spans="2:14" x14ac:dyDescent="0.2">
      <c r="B159" s="1" t="s">
        <v>215</v>
      </c>
      <c r="C159" s="1" t="s">
        <v>216</v>
      </c>
      <c r="D159" s="12">
        <v>15000</v>
      </c>
    </row>
    <row r="160" spans="2:14" x14ac:dyDescent="0.2">
      <c r="B160" s="1" t="s">
        <v>217</v>
      </c>
      <c r="C160" s="1"/>
      <c r="D160" s="12">
        <v>15000</v>
      </c>
    </row>
    <row r="161" spans="2:14" x14ac:dyDescent="0.2">
      <c r="B161" s="1" t="s">
        <v>218</v>
      </c>
      <c r="C161" s="1" t="s">
        <v>219</v>
      </c>
      <c r="D161" s="12">
        <v>3</v>
      </c>
    </row>
    <row r="162" spans="2:14" x14ac:dyDescent="0.2">
      <c r="B162" s="1" t="s">
        <v>220</v>
      </c>
      <c r="C162" s="1" t="s">
        <v>221</v>
      </c>
      <c r="D162" s="12">
        <v>8</v>
      </c>
    </row>
    <row r="164" spans="2:14" x14ac:dyDescent="0.2">
      <c r="B164" s="2" t="s">
        <v>2</v>
      </c>
      <c r="C164" s="2" t="s">
        <v>3</v>
      </c>
      <c r="D164" s="2" t="s">
        <v>4</v>
      </c>
      <c r="E164" s="2" t="s">
        <v>5</v>
      </c>
      <c r="F164" s="2" t="s">
        <v>6</v>
      </c>
      <c r="G164" s="2" t="s">
        <v>7</v>
      </c>
      <c r="H164" s="2" t="s">
        <v>8</v>
      </c>
      <c r="I164" s="2" t="s">
        <v>9</v>
      </c>
      <c r="J164" s="2" t="s">
        <v>10</v>
      </c>
      <c r="K164" s="2" t="s">
        <v>11</v>
      </c>
      <c r="L164" s="2" t="s">
        <v>12</v>
      </c>
      <c r="M164" s="2" t="s">
        <v>13</v>
      </c>
    </row>
    <row r="165" spans="2:14" x14ac:dyDescent="0.2">
      <c r="B165" s="1" t="s">
        <v>222</v>
      </c>
      <c r="C165" s="1" t="s">
        <v>223</v>
      </c>
      <c r="D165" s="15">
        <v>0.2</v>
      </c>
      <c r="E165" s="15">
        <v>0.18</v>
      </c>
      <c r="F165" s="15">
        <v>0.15</v>
      </c>
      <c r="G165" s="15">
        <v>0.12</v>
      </c>
      <c r="H165" s="15">
        <v>0.1</v>
      </c>
      <c r="I165" s="15">
        <v>0.1</v>
      </c>
      <c r="J165" s="15">
        <v>0.1</v>
      </c>
      <c r="K165" s="15">
        <v>0.1</v>
      </c>
      <c r="L165" s="15">
        <v>0.1</v>
      </c>
      <c r="M165" s="15">
        <v>0.1</v>
      </c>
    </row>
    <row r="166" spans="2:14" x14ac:dyDescent="0.2">
      <c r="B166" s="1" t="s">
        <v>224</v>
      </c>
      <c r="C166" s="1" t="s">
        <v>225</v>
      </c>
      <c r="D166" s="15">
        <v>0.3</v>
      </c>
      <c r="E166" s="15">
        <v>0.28000000000000003</v>
      </c>
      <c r="F166" s="15">
        <v>0.25</v>
      </c>
      <c r="G166" s="15">
        <v>0.25</v>
      </c>
      <c r="H166" s="15">
        <v>0.25</v>
      </c>
      <c r="I166" s="15">
        <v>0.25</v>
      </c>
      <c r="J166" s="15">
        <v>0.25</v>
      </c>
      <c r="K166" s="15">
        <v>0.25</v>
      </c>
      <c r="L166" s="15">
        <v>0.25</v>
      </c>
      <c r="M166" s="15">
        <v>0.25</v>
      </c>
    </row>
    <row r="175" spans="2:14" x14ac:dyDescent="0.2">
      <c r="D175" s="67"/>
    </row>
    <row r="176" spans="2:14" ht="16" customHeight="1" x14ac:dyDescent="0.2">
      <c r="B176" s="82" t="s">
        <v>226</v>
      </c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4"/>
    </row>
    <row r="178" spans="2:13" x14ac:dyDescent="0.2">
      <c r="B178" s="11" t="s">
        <v>129</v>
      </c>
      <c r="C178" s="75"/>
    </row>
    <row r="179" spans="2:13" x14ac:dyDescent="0.2">
      <c r="B179" s="2" t="s">
        <v>2</v>
      </c>
      <c r="C179" s="2" t="s">
        <v>3</v>
      </c>
      <c r="D179" s="2" t="s">
        <v>4</v>
      </c>
      <c r="E179" s="2" t="s">
        <v>5</v>
      </c>
      <c r="F179" s="2" t="s">
        <v>6</v>
      </c>
      <c r="G179" s="2" t="s">
        <v>7</v>
      </c>
      <c r="H179" s="2" t="s">
        <v>8</v>
      </c>
      <c r="I179" s="2" t="s">
        <v>9</v>
      </c>
      <c r="J179" s="2" t="s">
        <v>10</v>
      </c>
      <c r="K179" s="2" t="s">
        <v>11</v>
      </c>
      <c r="L179" s="2" t="s">
        <v>12</v>
      </c>
      <c r="M179" s="2" t="s">
        <v>13</v>
      </c>
    </row>
    <row r="180" spans="2:13" x14ac:dyDescent="0.2">
      <c r="B180" s="1" t="s">
        <v>227</v>
      </c>
      <c r="C180" s="1" t="s">
        <v>228</v>
      </c>
      <c r="D180" s="15">
        <v>0.15</v>
      </c>
      <c r="E180" s="15">
        <v>0.15</v>
      </c>
      <c r="F180" s="15">
        <v>0.12</v>
      </c>
      <c r="G180" s="15">
        <v>0.12</v>
      </c>
      <c r="H180" s="15">
        <v>0.1</v>
      </c>
      <c r="I180" s="15">
        <v>0.1</v>
      </c>
      <c r="J180" s="15">
        <v>0.1</v>
      </c>
      <c r="K180" s="15">
        <v>0.1</v>
      </c>
      <c r="L180" s="15">
        <v>0.1</v>
      </c>
      <c r="M180" s="15">
        <v>0.1</v>
      </c>
    </row>
    <row r="181" spans="2:13" x14ac:dyDescent="0.2">
      <c r="B181" s="2" t="s">
        <v>2</v>
      </c>
      <c r="C181" s="2" t="s">
        <v>3</v>
      </c>
      <c r="D181" s="2" t="s">
        <v>17</v>
      </c>
    </row>
    <row r="182" spans="2:13" x14ac:dyDescent="0.2">
      <c r="B182" s="1" t="s">
        <v>229</v>
      </c>
      <c r="C182" s="1" t="s">
        <v>230</v>
      </c>
      <c r="D182" s="17">
        <v>8.0000000000000002E-3</v>
      </c>
    </row>
    <row r="183" spans="2:13" x14ac:dyDescent="0.2">
      <c r="B183" s="1" t="s">
        <v>231</v>
      </c>
      <c r="C183" s="1" t="s">
        <v>232</v>
      </c>
      <c r="D183" s="16">
        <v>0.15</v>
      </c>
    </row>
    <row r="184" spans="2:13" x14ac:dyDescent="0.2">
      <c r="B184" s="1" t="s">
        <v>233</v>
      </c>
      <c r="C184" s="1" t="s">
        <v>234</v>
      </c>
      <c r="D184" s="16">
        <v>0.3</v>
      </c>
    </row>
    <row r="194" spans="2:14" ht="16" customHeight="1" x14ac:dyDescent="0.2">
      <c r="B194" s="82" t="s">
        <v>235</v>
      </c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4"/>
    </row>
    <row r="196" spans="2:14" x14ac:dyDescent="0.2">
      <c r="B196" s="2" t="s">
        <v>2</v>
      </c>
      <c r="C196" s="2" t="s">
        <v>3</v>
      </c>
      <c r="D196" s="2" t="s">
        <v>4</v>
      </c>
      <c r="E196" s="2" t="s">
        <v>5</v>
      </c>
      <c r="F196" s="2" t="s">
        <v>6</v>
      </c>
      <c r="G196" s="2" t="s">
        <v>7</v>
      </c>
      <c r="H196" s="2" t="s">
        <v>8</v>
      </c>
      <c r="I196" s="2" t="s">
        <v>9</v>
      </c>
      <c r="J196" s="2" t="s">
        <v>10</v>
      </c>
      <c r="K196" s="2" t="s">
        <v>11</v>
      </c>
      <c r="L196" s="2" t="s">
        <v>12</v>
      </c>
      <c r="M196" s="2" t="s">
        <v>13</v>
      </c>
    </row>
    <row r="197" spans="2:14" x14ac:dyDescent="0.2">
      <c r="B197" s="1" t="s">
        <v>236</v>
      </c>
      <c r="C197" s="1" t="s">
        <v>237</v>
      </c>
      <c r="D197" s="18">
        <v>2</v>
      </c>
      <c r="E197" s="18">
        <v>2.1</v>
      </c>
      <c r="F197" s="18">
        <v>2.2000000000000002</v>
      </c>
      <c r="G197" s="18">
        <v>2.2999999999999998</v>
      </c>
      <c r="H197" s="18">
        <v>2.4</v>
      </c>
      <c r="I197" s="18">
        <v>2.4</v>
      </c>
      <c r="J197" s="18">
        <v>2.4</v>
      </c>
      <c r="K197" s="18">
        <v>2.4</v>
      </c>
      <c r="L197" s="18">
        <v>2.4</v>
      </c>
      <c r="M197" s="18">
        <v>2.4</v>
      </c>
    </row>
    <row r="198" spans="2:14" x14ac:dyDescent="0.2">
      <c r="B198" s="1" t="s">
        <v>238</v>
      </c>
      <c r="C198" s="1" t="s">
        <v>239</v>
      </c>
      <c r="D198" s="18">
        <v>1.5</v>
      </c>
      <c r="E198" s="18">
        <v>2</v>
      </c>
      <c r="F198" s="18">
        <v>2.5</v>
      </c>
      <c r="G198" s="18">
        <v>2.8</v>
      </c>
      <c r="H198" s="18">
        <v>3</v>
      </c>
      <c r="I198" s="18">
        <v>3</v>
      </c>
      <c r="J198" s="18">
        <v>3</v>
      </c>
      <c r="K198" s="18">
        <v>3</v>
      </c>
      <c r="L198" s="18">
        <v>3</v>
      </c>
      <c r="M198" s="18">
        <v>3</v>
      </c>
    </row>
    <row r="199" spans="2:14" x14ac:dyDescent="0.2">
      <c r="B199" s="1" t="s">
        <v>240</v>
      </c>
      <c r="C199" s="1" t="s">
        <v>241</v>
      </c>
      <c r="D199" s="18">
        <v>0.5</v>
      </c>
      <c r="E199" s="18">
        <v>0.5</v>
      </c>
      <c r="F199" s="18">
        <v>0.6</v>
      </c>
      <c r="G199" s="18">
        <v>0.6</v>
      </c>
      <c r="H199" s="18">
        <v>0.7</v>
      </c>
      <c r="I199" s="18">
        <v>0.7</v>
      </c>
      <c r="J199" s="18">
        <v>0.7</v>
      </c>
      <c r="K199" s="18">
        <v>0.7</v>
      </c>
      <c r="L199" s="18">
        <v>0.7</v>
      </c>
      <c r="M199" s="18">
        <v>0.7</v>
      </c>
    </row>
    <row r="200" spans="2:14" x14ac:dyDescent="0.2">
      <c r="B200" s="1" t="s">
        <v>242</v>
      </c>
      <c r="C200" s="1" t="s">
        <v>243</v>
      </c>
      <c r="D200" s="18">
        <v>0.2</v>
      </c>
      <c r="E200" s="18">
        <v>0.2</v>
      </c>
      <c r="F200" s="18">
        <v>0.25</v>
      </c>
      <c r="G200" s="18">
        <v>0.25</v>
      </c>
      <c r="H200" s="18">
        <v>0.3</v>
      </c>
      <c r="I200" s="18">
        <v>0.3</v>
      </c>
      <c r="J200" s="18">
        <v>0.3</v>
      </c>
      <c r="K200" s="18">
        <v>0.3</v>
      </c>
      <c r="L200" s="18">
        <v>0.3</v>
      </c>
      <c r="M200" s="18">
        <v>0.3</v>
      </c>
    </row>
    <row r="201" spans="2:14" x14ac:dyDescent="0.2">
      <c r="B201" s="1" t="s">
        <v>244</v>
      </c>
      <c r="C201" s="1" t="s">
        <v>245</v>
      </c>
      <c r="D201" s="18">
        <v>0.3</v>
      </c>
      <c r="E201" s="18">
        <v>0.35</v>
      </c>
      <c r="F201" s="18">
        <v>0.4</v>
      </c>
      <c r="G201" s="18">
        <v>0.45</v>
      </c>
      <c r="H201" s="18">
        <v>0.5</v>
      </c>
      <c r="I201" s="18">
        <v>0.5</v>
      </c>
      <c r="J201" s="18">
        <v>0.5</v>
      </c>
      <c r="K201" s="18">
        <v>0.5</v>
      </c>
      <c r="L201" s="18">
        <v>0.5</v>
      </c>
      <c r="M201" s="18">
        <v>0.5</v>
      </c>
    </row>
    <row r="202" spans="2:14" x14ac:dyDescent="0.2">
      <c r="B202" s="1" t="s">
        <v>246</v>
      </c>
      <c r="C202" s="1" t="s">
        <v>247</v>
      </c>
      <c r="D202" s="18">
        <v>5</v>
      </c>
      <c r="E202" s="18">
        <v>4</v>
      </c>
      <c r="F202" s="18">
        <v>3</v>
      </c>
      <c r="G202" s="18">
        <v>2</v>
      </c>
      <c r="H202" s="18">
        <v>1</v>
      </c>
      <c r="I202" s="18">
        <v>1</v>
      </c>
      <c r="J202" s="18">
        <v>1</v>
      </c>
      <c r="K202" s="18">
        <v>1</v>
      </c>
      <c r="L202" s="18">
        <v>1</v>
      </c>
      <c r="M202" s="18">
        <v>1</v>
      </c>
    </row>
    <row r="204" spans="2:14" x14ac:dyDescent="0.2">
      <c r="B204" s="2" t="s">
        <v>2</v>
      </c>
      <c r="C204" s="2" t="s">
        <v>3</v>
      </c>
      <c r="D204" s="2" t="s">
        <v>17</v>
      </c>
    </row>
    <row r="205" spans="2:14" x14ac:dyDescent="0.2">
      <c r="B205" s="1" t="s">
        <v>248</v>
      </c>
      <c r="C205" s="1" t="s">
        <v>249</v>
      </c>
      <c r="D205" s="12">
        <v>800</v>
      </c>
    </row>
    <row r="206" spans="2:14" x14ac:dyDescent="0.2">
      <c r="B206" s="1" t="s">
        <v>250</v>
      </c>
      <c r="C206" s="1" t="s">
        <v>251</v>
      </c>
      <c r="D206" s="12">
        <v>400</v>
      </c>
    </row>
    <row r="207" spans="2:14" x14ac:dyDescent="0.2">
      <c r="B207" s="1" t="s">
        <v>252</v>
      </c>
      <c r="C207" s="1" t="s">
        <v>253</v>
      </c>
      <c r="D207" s="19">
        <v>5</v>
      </c>
    </row>
  </sheetData>
  <mergeCells count="11">
    <mergeCell ref="B176:N176"/>
    <mergeCell ref="B11:N11"/>
    <mergeCell ref="B24:N24"/>
    <mergeCell ref="B2:N2"/>
    <mergeCell ref="B194:N194"/>
    <mergeCell ref="B90:N90"/>
    <mergeCell ref="B151:N151"/>
    <mergeCell ref="B5:N5"/>
    <mergeCell ref="B60:N60"/>
    <mergeCell ref="B36:N36"/>
    <mergeCell ref="B52:N52"/>
  </mergeCells>
  <dataValidations count="1">
    <dataValidation type="list" allowBlank="1" showInputMessage="1" showErrorMessage="1" sqref="D67:W67" xr:uid="{FD1C518A-EBD1-8C44-A1D5-2C74DA864F6A}">
      <formula1>"amoritinzig,bullet"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444"/>
  <sheetViews>
    <sheetView showGridLines="0" tabSelected="1" zoomScale="75" workbookViewId="0">
      <selection activeCell="B9" sqref="B9"/>
    </sheetView>
  </sheetViews>
  <sheetFormatPr baseColWidth="10" defaultColWidth="7.33203125" defaultRowHeight="15" x14ac:dyDescent="0.2"/>
  <cols>
    <col min="2" max="2" width="9.33203125" customWidth="1"/>
    <col min="4" max="4" width="6.1640625" customWidth="1"/>
    <col min="6" max="6" width="9.83203125" bestFit="1" customWidth="1"/>
    <col min="7" max="7" width="6" bestFit="1" customWidth="1"/>
    <col min="49" max="49" width="9.33203125" bestFit="1" customWidth="1"/>
  </cols>
  <sheetData>
    <row r="1" spans="1:84" ht="20" customHeight="1" x14ac:dyDescent="0.2">
      <c r="A1" s="81" t="s">
        <v>397</v>
      </c>
      <c r="C1" s="81">
        <v>1</v>
      </c>
      <c r="AR1" s="81" t="s">
        <v>397</v>
      </c>
      <c r="AT1" s="81">
        <f>C1+1</f>
        <v>2</v>
      </c>
    </row>
    <row r="2" spans="1:84" ht="20" customHeight="1" x14ac:dyDescent="0.2">
      <c r="A2" s="81"/>
      <c r="C2" s="81"/>
      <c r="AR2" s="81"/>
      <c r="AT2" s="81"/>
    </row>
    <row r="4" spans="1:84" x14ac:dyDescent="0.2">
      <c r="B4" s="86" t="s">
        <v>254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S4" s="86" t="s">
        <v>254</v>
      </c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</row>
    <row r="6" spans="1:84" x14ac:dyDescent="0.2">
      <c r="A6" s="76" t="s">
        <v>255</v>
      </c>
      <c r="B6" s="88" t="s">
        <v>256</v>
      </c>
      <c r="C6" s="83"/>
      <c r="D6" s="83"/>
      <c r="E6" s="84"/>
      <c r="F6" s="88" t="s">
        <v>257</v>
      </c>
      <c r="G6" s="83"/>
      <c r="H6" s="83"/>
      <c r="I6" s="84"/>
      <c r="J6" s="88" t="s">
        <v>258</v>
      </c>
      <c r="K6" s="83"/>
      <c r="L6" s="83"/>
      <c r="M6" s="84"/>
      <c r="N6" s="88" t="s">
        <v>259</v>
      </c>
      <c r="O6" s="83"/>
      <c r="P6" s="83"/>
      <c r="Q6" s="84"/>
      <c r="R6" s="88" t="s">
        <v>260</v>
      </c>
      <c r="S6" s="83"/>
      <c r="T6" s="83"/>
      <c r="U6" s="84"/>
      <c r="V6" s="88" t="s">
        <v>261</v>
      </c>
      <c r="W6" s="83"/>
      <c r="X6" s="83"/>
      <c r="Y6" s="84"/>
      <c r="Z6" s="88" t="s">
        <v>262</v>
      </c>
      <c r="AA6" s="83"/>
      <c r="AB6" s="83"/>
      <c r="AC6" s="84"/>
      <c r="AD6" s="88" t="s">
        <v>263</v>
      </c>
      <c r="AE6" s="83"/>
      <c r="AF6" s="83"/>
      <c r="AG6" s="84"/>
      <c r="AH6" s="88" t="s">
        <v>264</v>
      </c>
      <c r="AI6" s="83"/>
      <c r="AJ6" s="83"/>
      <c r="AK6" s="84"/>
      <c r="AL6" s="88" t="s">
        <v>265</v>
      </c>
      <c r="AM6" s="83"/>
      <c r="AN6" s="83"/>
      <c r="AO6" s="84"/>
      <c r="AR6" s="76" t="s">
        <v>255</v>
      </c>
      <c r="AS6" s="88" t="s">
        <v>256</v>
      </c>
      <c r="AT6" s="83"/>
      <c r="AU6" s="83"/>
      <c r="AV6" s="84"/>
      <c r="AW6" s="88" t="s">
        <v>257</v>
      </c>
      <c r="AX6" s="83"/>
      <c r="AY6" s="83"/>
      <c r="AZ6" s="84"/>
      <c r="BA6" s="88" t="s">
        <v>258</v>
      </c>
      <c r="BB6" s="83"/>
      <c r="BC6" s="83"/>
      <c r="BD6" s="84"/>
      <c r="BE6" s="88" t="s">
        <v>259</v>
      </c>
      <c r="BF6" s="83"/>
      <c r="BG6" s="83"/>
      <c r="BH6" s="84"/>
      <c r="BI6" s="88" t="s">
        <v>260</v>
      </c>
      <c r="BJ6" s="83"/>
      <c r="BK6" s="83"/>
      <c r="BL6" s="84"/>
      <c r="BM6" s="88" t="s">
        <v>261</v>
      </c>
      <c r="BN6" s="83"/>
      <c r="BO6" s="83"/>
      <c r="BP6" s="84"/>
      <c r="BQ6" s="88" t="s">
        <v>262</v>
      </c>
      <c r="BR6" s="83"/>
      <c r="BS6" s="83"/>
      <c r="BT6" s="84"/>
      <c r="BU6" s="88" t="s">
        <v>263</v>
      </c>
      <c r="BV6" s="83"/>
      <c r="BW6" s="83"/>
      <c r="BX6" s="84"/>
      <c r="BY6" s="88" t="s">
        <v>264</v>
      </c>
      <c r="BZ6" s="83"/>
      <c r="CA6" s="83"/>
      <c r="CB6" s="84"/>
      <c r="CC6" s="88" t="s">
        <v>265</v>
      </c>
      <c r="CD6" s="83"/>
      <c r="CE6" s="83"/>
      <c r="CF6" s="84"/>
    </row>
    <row r="7" spans="1:84" x14ac:dyDescent="0.2">
      <c r="A7" s="77" t="s">
        <v>400</v>
      </c>
      <c r="B7" s="77">
        <v>1</v>
      </c>
      <c r="C7" s="77">
        <f>B7+1</f>
        <v>2</v>
      </c>
      <c r="D7" s="77">
        <f>C7+1</f>
        <v>3</v>
      </c>
      <c r="E7" s="77">
        <f>D7+1</f>
        <v>4</v>
      </c>
      <c r="F7" s="77">
        <f t="shared" ref="F7:M7" si="0">B7</f>
        <v>1</v>
      </c>
      <c r="G7" s="77">
        <f t="shared" si="0"/>
        <v>2</v>
      </c>
      <c r="H7" s="77">
        <f t="shared" si="0"/>
        <v>3</v>
      </c>
      <c r="I7" s="77">
        <f t="shared" si="0"/>
        <v>4</v>
      </c>
      <c r="J7" s="77">
        <f t="shared" si="0"/>
        <v>1</v>
      </c>
      <c r="K7" s="77">
        <f t="shared" si="0"/>
        <v>2</v>
      </c>
      <c r="L7" s="77">
        <f t="shared" si="0"/>
        <v>3</v>
      </c>
      <c r="M7" s="77">
        <f t="shared" si="0"/>
        <v>4</v>
      </c>
      <c r="N7" s="77">
        <f t="shared" ref="N7:AO7" si="1">J7</f>
        <v>1</v>
      </c>
      <c r="O7" s="77">
        <f t="shared" si="1"/>
        <v>2</v>
      </c>
      <c r="P7" s="77">
        <f t="shared" si="1"/>
        <v>3</v>
      </c>
      <c r="Q7" s="77">
        <f t="shared" si="1"/>
        <v>4</v>
      </c>
      <c r="R7" s="77">
        <f t="shared" si="1"/>
        <v>1</v>
      </c>
      <c r="S7" s="77">
        <f t="shared" si="1"/>
        <v>2</v>
      </c>
      <c r="T7" s="77">
        <f t="shared" si="1"/>
        <v>3</v>
      </c>
      <c r="U7" s="77">
        <f t="shared" si="1"/>
        <v>4</v>
      </c>
      <c r="V7" s="77">
        <f t="shared" si="1"/>
        <v>1</v>
      </c>
      <c r="W7" s="77">
        <f t="shared" si="1"/>
        <v>2</v>
      </c>
      <c r="X7" s="77">
        <f t="shared" si="1"/>
        <v>3</v>
      </c>
      <c r="Y7" s="77">
        <f t="shared" si="1"/>
        <v>4</v>
      </c>
      <c r="Z7" s="77">
        <f t="shared" si="1"/>
        <v>1</v>
      </c>
      <c r="AA7" s="77">
        <f t="shared" si="1"/>
        <v>2</v>
      </c>
      <c r="AB7" s="77">
        <f t="shared" si="1"/>
        <v>3</v>
      </c>
      <c r="AC7" s="77">
        <f t="shared" si="1"/>
        <v>4</v>
      </c>
      <c r="AD7" s="77">
        <f t="shared" si="1"/>
        <v>1</v>
      </c>
      <c r="AE7" s="77">
        <f t="shared" si="1"/>
        <v>2</v>
      </c>
      <c r="AF7" s="77">
        <f t="shared" si="1"/>
        <v>3</v>
      </c>
      <c r="AG7" s="77">
        <f t="shared" si="1"/>
        <v>4</v>
      </c>
      <c r="AH7" s="77">
        <f t="shared" si="1"/>
        <v>1</v>
      </c>
      <c r="AI7" s="77">
        <f t="shared" si="1"/>
        <v>2</v>
      </c>
      <c r="AJ7" s="77">
        <f t="shared" si="1"/>
        <v>3</v>
      </c>
      <c r="AK7" s="77">
        <f t="shared" si="1"/>
        <v>4</v>
      </c>
      <c r="AL7" s="77">
        <f t="shared" si="1"/>
        <v>1</v>
      </c>
      <c r="AM7" s="77">
        <f t="shared" si="1"/>
        <v>2</v>
      </c>
      <c r="AN7" s="77">
        <f t="shared" si="1"/>
        <v>3</v>
      </c>
      <c r="AO7" s="77">
        <f t="shared" si="1"/>
        <v>4</v>
      </c>
      <c r="AR7" s="77" t="s">
        <v>266</v>
      </c>
      <c r="AS7" s="77" t="s">
        <v>267</v>
      </c>
      <c r="AT7" s="77" t="s">
        <v>268</v>
      </c>
      <c r="AU7" s="77" t="s">
        <v>269</v>
      </c>
      <c r="AV7" s="77" t="s">
        <v>270</v>
      </c>
      <c r="AW7" s="77" t="s">
        <v>267</v>
      </c>
      <c r="AX7" s="77" t="s">
        <v>268</v>
      </c>
      <c r="AY7" s="77" t="s">
        <v>269</v>
      </c>
      <c r="AZ7" s="77" t="s">
        <v>270</v>
      </c>
      <c r="BA7" s="77" t="s">
        <v>267</v>
      </c>
      <c r="BB7" s="77" t="s">
        <v>268</v>
      </c>
      <c r="BC7" s="77" t="s">
        <v>269</v>
      </c>
      <c r="BD7" s="77" t="s">
        <v>270</v>
      </c>
      <c r="BE7" s="77" t="s">
        <v>267</v>
      </c>
      <c r="BF7" s="77" t="s">
        <v>268</v>
      </c>
      <c r="BG7" s="77" t="s">
        <v>269</v>
      </c>
      <c r="BH7" s="77" t="s">
        <v>270</v>
      </c>
      <c r="BI7" s="77" t="s">
        <v>267</v>
      </c>
      <c r="BJ7" s="77" t="s">
        <v>268</v>
      </c>
      <c r="BK7" s="77" t="s">
        <v>269</v>
      </c>
      <c r="BL7" s="77" t="s">
        <v>270</v>
      </c>
      <c r="BM7" s="77" t="s">
        <v>267</v>
      </c>
      <c r="BN7" s="77" t="s">
        <v>268</v>
      </c>
      <c r="BO7" s="77" t="s">
        <v>269</v>
      </c>
      <c r="BP7" s="77" t="s">
        <v>270</v>
      </c>
      <c r="BQ7" s="77" t="s">
        <v>267</v>
      </c>
      <c r="BR7" s="77" t="s">
        <v>268</v>
      </c>
      <c r="BS7" s="77" t="s">
        <v>269</v>
      </c>
      <c r="BT7" s="77" t="s">
        <v>270</v>
      </c>
      <c r="BU7" s="77" t="s">
        <v>267</v>
      </c>
      <c r="BV7" s="77" t="s">
        <v>268</v>
      </c>
      <c r="BW7" s="77" t="s">
        <v>269</v>
      </c>
      <c r="BX7" s="77" t="s">
        <v>270</v>
      </c>
      <c r="BY7" s="77" t="s">
        <v>267</v>
      </c>
      <c r="BZ7" s="77" t="s">
        <v>268</v>
      </c>
      <c r="CA7" s="77" t="s">
        <v>269</v>
      </c>
      <c r="CB7" s="77" t="s">
        <v>270</v>
      </c>
      <c r="CC7" s="77" t="s">
        <v>267</v>
      </c>
      <c r="CD7" s="77" t="s">
        <v>268</v>
      </c>
      <c r="CE7" s="77" t="s">
        <v>269</v>
      </c>
      <c r="CF7" s="77" t="s">
        <v>270</v>
      </c>
    </row>
    <row r="8" spans="1:84" x14ac:dyDescent="0.2">
      <c r="A8" s="77" t="s">
        <v>401</v>
      </c>
      <c r="B8" s="77">
        <v>1</v>
      </c>
      <c r="C8" s="77">
        <f>B8+1</f>
        <v>2</v>
      </c>
      <c r="D8" s="77">
        <f t="shared" ref="D8:AO8" si="2">C8+1</f>
        <v>3</v>
      </c>
      <c r="E8" s="77">
        <f t="shared" si="2"/>
        <v>4</v>
      </c>
      <c r="F8" s="77">
        <f t="shared" si="2"/>
        <v>5</v>
      </c>
      <c r="G8" s="77">
        <f t="shared" si="2"/>
        <v>6</v>
      </c>
      <c r="H8" s="77">
        <f t="shared" si="2"/>
        <v>7</v>
      </c>
      <c r="I8" s="77">
        <f t="shared" si="2"/>
        <v>8</v>
      </c>
      <c r="J8" s="77">
        <f t="shared" si="2"/>
        <v>9</v>
      </c>
      <c r="K8" s="77">
        <f t="shared" si="2"/>
        <v>10</v>
      </c>
      <c r="L8" s="77">
        <f t="shared" si="2"/>
        <v>11</v>
      </c>
      <c r="M8" s="77">
        <f t="shared" si="2"/>
        <v>12</v>
      </c>
      <c r="N8" s="77">
        <f t="shared" si="2"/>
        <v>13</v>
      </c>
      <c r="O8" s="77">
        <f t="shared" si="2"/>
        <v>14</v>
      </c>
      <c r="P8" s="77">
        <f t="shared" si="2"/>
        <v>15</v>
      </c>
      <c r="Q8" s="77">
        <f t="shared" si="2"/>
        <v>16</v>
      </c>
      <c r="R8" s="77">
        <f t="shared" si="2"/>
        <v>17</v>
      </c>
      <c r="S8" s="77">
        <f t="shared" si="2"/>
        <v>18</v>
      </c>
      <c r="T8" s="77">
        <f t="shared" si="2"/>
        <v>19</v>
      </c>
      <c r="U8" s="77">
        <f t="shared" si="2"/>
        <v>20</v>
      </c>
      <c r="V8" s="77">
        <f t="shared" si="2"/>
        <v>21</v>
      </c>
      <c r="W8" s="77">
        <f t="shared" si="2"/>
        <v>22</v>
      </c>
      <c r="X8" s="77">
        <f t="shared" si="2"/>
        <v>23</v>
      </c>
      <c r="Y8" s="77">
        <f t="shared" si="2"/>
        <v>24</v>
      </c>
      <c r="Z8" s="77">
        <f t="shared" si="2"/>
        <v>25</v>
      </c>
      <c r="AA8" s="77">
        <f t="shared" si="2"/>
        <v>26</v>
      </c>
      <c r="AB8" s="77">
        <f t="shared" si="2"/>
        <v>27</v>
      </c>
      <c r="AC8" s="77">
        <f t="shared" si="2"/>
        <v>28</v>
      </c>
      <c r="AD8" s="77">
        <f t="shared" si="2"/>
        <v>29</v>
      </c>
      <c r="AE8" s="77">
        <f t="shared" si="2"/>
        <v>30</v>
      </c>
      <c r="AF8" s="77">
        <f t="shared" si="2"/>
        <v>31</v>
      </c>
      <c r="AG8" s="77">
        <f t="shared" si="2"/>
        <v>32</v>
      </c>
      <c r="AH8" s="77">
        <f t="shared" si="2"/>
        <v>33</v>
      </c>
      <c r="AI8" s="77">
        <f t="shared" si="2"/>
        <v>34</v>
      </c>
      <c r="AJ8" s="77">
        <f t="shared" si="2"/>
        <v>35</v>
      </c>
      <c r="AK8" s="77">
        <f t="shared" si="2"/>
        <v>36</v>
      </c>
      <c r="AL8" s="77">
        <f t="shared" si="2"/>
        <v>37</v>
      </c>
      <c r="AM8" s="77">
        <f t="shared" si="2"/>
        <v>38</v>
      </c>
      <c r="AN8" s="77">
        <f t="shared" si="2"/>
        <v>39</v>
      </c>
      <c r="AO8" s="77">
        <f t="shared" si="2"/>
        <v>40</v>
      </c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</row>
    <row r="9" spans="1:84" x14ac:dyDescent="0.2">
      <c r="A9" s="78">
        <v>1</v>
      </c>
      <c r="B9" s="80">
        <f>Input!D55*Input!D58*Input!D66</f>
        <v>0.125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R9" s="78">
        <v>1</v>
      </c>
      <c r="AS9" s="79">
        <f>Input!D55*Input!D58*Input!E66</f>
        <v>0.25</v>
      </c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</row>
    <row r="10" spans="1:84" x14ac:dyDescent="0.2">
      <c r="A10" s="78">
        <v>2</v>
      </c>
      <c r="B10" s="80"/>
      <c r="C10" s="80">
        <f>Input!D55*Input!E58*Input!D66</f>
        <v>0.125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R10" s="78">
        <v>2</v>
      </c>
      <c r="AS10" s="79"/>
      <c r="AT10" s="79">
        <f>Input!D55*Input!E58*Input!E66</f>
        <v>0.25</v>
      </c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</row>
    <row r="11" spans="1:84" x14ac:dyDescent="0.2">
      <c r="A11" s="78">
        <v>3</v>
      </c>
      <c r="B11" s="80"/>
      <c r="C11" s="80"/>
      <c r="D11" s="80">
        <f>Input!D55*Input!F58*Input!D66</f>
        <v>0.125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R11" s="78">
        <v>3</v>
      </c>
      <c r="AS11" s="79"/>
      <c r="AT11" s="79"/>
      <c r="AU11" s="79">
        <f>Input!D55*Input!F58*Input!E66</f>
        <v>0.25</v>
      </c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</row>
    <row r="12" spans="1:84" x14ac:dyDescent="0.2">
      <c r="A12" s="78">
        <v>4</v>
      </c>
      <c r="B12" s="80"/>
      <c r="C12" s="80"/>
      <c r="D12" s="80"/>
      <c r="E12" s="80">
        <f>Input!D55*Input!G58*Input!D66</f>
        <v>0.125</v>
      </c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R12" s="78">
        <v>4</v>
      </c>
      <c r="AS12" s="79"/>
      <c r="AT12" s="79"/>
      <c r="AU12" s="79"/>
      <c r="AV12" s="79">
        <f>Input!D55*Input!G58*Input!E66</f>
        <v>0.25</v>
      </c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</row>
    <row r="13" spans="1:84" x14ac:dyDescent="0.2">
      <c r="A13" s="78">
        <v>5</v>
      </c>
      <c r="B13" s="80"/>
      <c r="C13" s="80"/>
      <c r="D13" s="80"/>
      <c r="E13" s="80"/>
      <c r="F13" s="80">
        <f>Input!E55*Input!D58*Input!D66</f>
        <v>0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R13" s="78">
        <v>5</v>
      </c>
      <c r="AS13" s="79"/>
      <c r="AT13" s="79"/>
      <c r="AU13" s="79"/>
      <c r="AV13" s="79"/>
      <c r="AW13" s="79">
        <f>Input!E55*Input!D58*Input!E66</f>
        <v>0</v>
      </c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</row>
    <row r="14" spans="1:84" x14ac:dyDescent="0.2">
      <c r="A14" s="78">
        <v>6</v>
      </c>
      <c r="B14" s="80"/>
      <c r="C14" s="80"/>
      <c r="D14" s="80"/>
      <c r="E14" s="80"/>
      <c r="F14" s="80"/>
      <c r="G14" s="80">
        <f>Input!E55*Input!E58*Input!D66</f>
        <v>0</v>
      </c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R14" s="78">
        <v>6</v>
      </c>
      <c r="AS14" s="79"/>
      <c r="AT14" s="79"/>
      <c r="AU14" s="79"/>
      <c r="AV14" s="79"/>
      <c r="AW14" s="79"/>
      <c r="AX14" s="79">
        <f>Input!E55*Input!E58*Input!E66</f>
        <v>0</v>
      </c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</row>
    <row r="15" spans="1:84" x14ac:dyDescent="0.2">
      <c r="A15" s="78">
        <v>7</v>
      </c>
      <c r="B15" s="80"/>
      <c r="C15" s="80"/>
      <c r="D15" s="80"/>
      <c r="E15" s="80"/>
      <c r="F15" s="80"/>
      <c r="G15" s="80"/>
      <c r="H15" s="80">
        <f>Input!E55*Input!F58*Input!D66</f>
        <v>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R15" s="78">
        <v>7</v>
      </c>
      <c r="AS15" s="79"/>
      <c r="AT15" s="79"/>
      <c r="AU15" s="79"/>
      <c r="AV15" s="79"/>
      <c r="AW15" s="79"/>
      <c r="AX15" s="79"/>
      <c r="AY15" s="79">
        <f>Input!E55*Input!F58*Input!E66</f>
        <v>0</v>
      </c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</row>
    <row r="16" spans="1:84" x14ac:dyDescent="0.2">
      <c r="A16" s="78">
        <v>8</v>
      </c>
      <c r="B16" s="80"/>
      <c r="C16" s="80"/>
      <c r="D16" s="80"/>
      <c r="E16" s="80"/>
      <c r="F16" s="80"/>
      <c r="G16" s="80"/>
      <c r="H16" s="80"/>
      <c r="I16" s="80">
        <f>Input!E55*Input!G58*Input!D66</f>
        <v>0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R16" s="78">
        <v>8</v>
      </c>
      <c r="AS16" s="79"/>
      <c r="AT16" s="79"/>
      <c r="AU16" s="79"/>
      <c r="AV16" s="79"/>
      <c r="AW16" s="79"/>
      <c r="AX16" s="79"/>
      <c r="AY16" s="79"/>
      <c r="AZ16" s="79">
        <f>Input!E55*Input!G58*Input!E66</f>
        <v>0</v>
      </c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</row>
    <row r="17" spans="1:84" x14ac:dyDescent="0.2">
      <c r="A17" s="78">
        <v>9</v>
      </c>
      <c r="B17" s="80"/>
      <c r="C17" s="80"/>
      <c r="D17" s="80"/>
      <c r="E17" s="80"/>
      <c r="F17" s="80"/>
      <c r="G17" s="80"/>
      <c r="H17" s="80"/>
      <c r="I17" s="80"/>
      <c r="J17" s="80">
        <f>Input!F55*Input!D58*Input!D66</f>
        <v>0.125</v>
      </c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R17" s="78">
        <v>9</v>
      </c>
      <c r="AS17" s="79"/>
      <c r="AT17" s="79"/>
      <c r="AU17" s="79"/>
      <c r="AV17" s="79"/>
      <c r="AW17" s="79"/>
      <c r="AX17" s="79"/>
      <c r="AY17" s="79"/>
      <c r="AZ17" s="79"/>
      <c r="BA17" s="79">
        <f>Input!F55*Input!D58*Input!E66</f>
        <v>0.25</v>
      </c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</row>
    <row r="18" spans="1:84" x14ac:dyDescent="0.2">
      <c r="A18" s="78">
        <v>10</v>
      </c>
      <c r="B18" s="80"/>
      <c r="C18" s="80"/>
      <c r="D18" s="80"/>
      <c r="E18" s="80"/>
      <c r="F18" s="80"/>
      <c r="G18" s="80"/>
      <c r="H18" s="80"/>
      <c r="I18" s="80"/>
      <c r="J18" s="80"/>
      <c r="K18" s="80">
        <f>Input!F55*Input!E58*Input!D66</f>
        <v>0.125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R18" s="78">
        <v>10</v>
      </c>
      <c r="AS18" s="79"/>
      <c r="AT18" s="79"/>
      <c r="AU18" s="79"/>
      <c r="AV18" s="79"/>
      <c r="AW18" s="79"/>
      <c r="AX18" s="79"/>
      <c r="AY18" s="79"/>
      <c r="AZ18" s="79"/>
      <c r="BA18" s="79"/>
      <c r="BB18" s="79">
        <f>Input!F55*Input!E58*Input!E66</f>
        <v>0.25</v>
      </c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</row>
    <row r="19" spans="1:84" x14ac:dyDescent="0.2">
      <c r="A19" s="78">
        <v>11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>
        <f>Input!F55*Input!F58*Input!D66</f>
        <v>0.125</v>
      </c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R19" s="78">
        <v>11</v>
      </c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>
        <f>Input!F55*Input!F58*Input!E66</f>
        <v>0.25</v>
      </c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</row>
    <row r="20" spans="1:84" x14ac:dyDescent="0.2">
      <c r="A20" s="78">
        <v>12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>
        <f>Input!F55*Input!G58*Input!D66</f>
        <v>0.125</v>
      </c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R20" s="78">
        <v>12</v>
      </c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>
        <f>Input!F55*Input!G58*Input!E66</f>
        <v>0.25</v>
      </c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</row>
    <row r="21" spans="1:84" x14ac:dyDescent="0.2">
      <c r="A21" s="78">
        <v>13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>
        <f>Input!G55*Input!D58*Input!D66</f>
        <v>0.125</v>
      </c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R21" s="78">
        <v>13</v>
      </c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>
        <f>Input!G55*Input!D58*Input!E66</f>
        <v>0.25</v>
      </c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</row>
    <row r="22" spans="1:84" x14ac:dyDescent="0.2">
      <c r="A22" s="78">
        <v>14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>
        <f>Input!G55*Input!E58*Input!D66</f>
        <v>0.125</v>
      </c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R22" s="78">
        <v>14</v>
      </c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>
        <f>Input!G55*Input!E58*Input!E66</f>
        <v>0.25</v>
      </c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</row>
    <row r="23" spans="1:84" x14ac:dyDescent="0.2">
      <c r="A23" s="78">
        <v>15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>
        <f>Input!G55*Input!F58*Input!D66</f>
        <v>0.125</v>
      </c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R23" s="78">
        <v>15</v>
      </c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>
        <f>Input!G55*Input!F58*Input!E66</f>
        <v>0.25</v>
      </c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</row>
    <row r="24" spans="1:84" x14ac:dyDescent="0.2">
      <c r="A24" s="78">
        <v>16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>
        <f>Input!G55*Input!G58*Input!D66</f>
        <v>0.125</v>
      </c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R24" s="78">
        <v>16</v>
      </c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>
        <f>Input!G55*Input!G58*Input!E66</f>
        <v>0.25</v>
      </c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</row>
    <row r="25" spans="1:84" x14ac:dyDescent="0.2">
      <c r="A25" s="78">
        <v>17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>
        <f>Input!H55*Input!D58*Input!D66</f>
        <v>0.125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R25" s="78">
        <v>17</v>
      </c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>
        <f>Input!H55*Input!D58*Input!E66</f>
        <v>0.25</v>
      </c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</row>
    <row r="26" spans="1:84" x14ac:dyDescent="0.2">
      <c r="A26" s="78">
        <v>18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>
        <f>Input!H55*Input!E58*Input!D66</f>
        <v>0.125</v>
      </c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R26" s="78">
        <v>18</v>
      </c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>
        <f>Input!H55*Input!E58*Input!E66</f>
        <v>0.25</v>
      </c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</row>
    <row r="27" spans="1:84" x14ac:dyDescent="0.2">
      <c r="A27" s="78">
        <v>19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>
        <f>Input!H55*Input!F58*Input!D66</f>
        <v>0.125</v>
      </c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R27" s="78">
        <v>19</v>
      </c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>
        <f>Input!H55*Input!F58*Input!E66</f>
        <v>0.25</v>
      </c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</row>
    <row r="28" spans="1:84" x14ac:dyDescent="0.2">
      <c r="A28" s="78">
        <v>20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>
        <f>Input!H55*Input!G58*Input!D66</f>
        <v>0.125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R28" s="78">
        <v>20</v>
      </c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>
        <f>Input!H55*Input!G58*Input!E66</f>
        <v>0.25</v>
      </c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</row>
    <row r="29" spans="1:84" x14ac:dyDescent="0.2">
      <c r="A29" s="78">
        <v>21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>
        <f>Input!I55*Input!D58*Input!D66</f>
        <v>0.125</v>
      </c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R29" s="78">
        <v>21</v>
      </c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>
        <f>Input!I55*Input!D58*Input!E66</f>
        <v>0.25</v>
      </c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</row>
    <row r="30" spans="1:84" x14ac:dyDescent="0.2">
      <c r="A30" s="78">
        <v>22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>
        <f>Input!I55*Input!E58*Input!D66</f>
        <v>0.125</v>
      </c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R30" s="78">
        <v>22</v>
      </c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>
        <f>Input!I55*Input!E58*Input!E66</f>
        <v>0.25</v>
      </c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</row>
    <row r="31" spans="1:84" x14ac:dyDescent="0.2">
      <c r="A31" s="78">
        <v>23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>
        <f>Input!I55*Input!F58*Input!D66</f>
        <v>0.125</v>
      </c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R31" s="78">
        <v>23</v>
      </c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>
        <f>Input!I55*Input!F58*Input!E66</f>
        <v>0.25</v>
      </c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</row>
    <row r="32" spans="1:84" x14ac:dyDescent="0.2">
      <c r="A32" s="78">
        <v>24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>
        <f>Input!I55*Input!G58*Input!D66</f>
        <v>0.125</v>
      </c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R32" s="78">
        <v>24</v>
      </c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>
        <f>Input!I55*Input!G58*Input!E66</f>
        <v>0.25</v>
      </c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</row>
    <row r="33" spans="1:84" x14ac:dyDescent="0.2">
      <c r="A33" s="78">
        <v>25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>
        <f>Input!J55*Input!D58*Input!D66</f>
        <v>0.125</v>
      </c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R33" s="78">
        <v>25</v>
      </c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>
        <f>Input!J55*Input!D58*Input!E66</f>
        <v>0.25</v>
      </c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</row>
    <row r="34" spans="1:84" x14ac:dyDescent="0.2">
      <c r="A34" s="78">
        <v>26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>
        <f>Input!J55*Input!E58*Input!D66</f>
        <v>0.125</v>
      </c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R34" s="78">
        <v>26</v>
      </c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>
        <f>Input!J55*Input!E58*Input!E66</f>
        <v>0.25</v>
      </c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</row>
    <row r="35" spans="1:84" x14ac:dyDescent="0.2">
      <c r="A35" s="78">
        <v>27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>
        <f>Input!J55*Input!F58*Input!D66</f>
        <v>0.125</v>
      </c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R35" s="78">
        <v>27</v>
      </c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>
        <f>Input!J55*Input!F58*Input!E66</f>
        <v>0.25</v>
      </c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</row>
    <row r="36" spans="1:84" x14ac:dyDescent="0.2">
      <c r="A36" s="78">
        <v>28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>
        <f>Input!J55*Input!G58*Input!D66</f>
        <v>0.125</v>
      </c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R36" s="78">
        <v>28</v>
      </c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>
        <f>Input!J55*Input!G58*Input!E66</f>
        <v>0.25</v>
      </c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</row>
    <row r="37" spans="1:84" x14ac:dyDescent="0.2">
      <c r="A37" s="78">
        <v>29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>
        <f>Input!K55*Input!D58*Input!D66</f>
        <v>0.125</v>
      </c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R37" s="78">
        <v>29</v>
      </c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>
        <f>Input!K55*Input!D58*Input!E66</f>
        <v>0.25</v>
      </c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</row>
    <row r="38" spans="1:84" x14ac:dyDescent="0.2">
      <c r="A38" s="78">
        <v>30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>
        <f>Input!K55*Input!E58*Input!D66</f>
        <v>0.125</v>
      </c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R38" s="78">
        <v>30</v>
      </c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>
        <f>Input!K55*Input!E58*Input!E66</f>
        <v>0.25</v>
      </c>
      <c r="BW38" s="79"/>
      <c r="BX38" s="79"/>
      <c r="BY38" s="79"/>
      <c r="BZ38" s="79"/>
      <c r="CA38" s="79"/>
      <c r="CB38" s="79"/>
      <c r="CC38" s="79"/>
      <c r="CD38" s="79"/>
      <c r="CE38" s="79"/>
      <c r="CF38" s="79"/>
    </row>
    <row r="39" spans="1:84" x14ac:dyDescent="0.2">
      <c r="A39" s="78">
        <v>31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>
        <f>Input!K55*Input!F58*Input!D66</f>
        <v>0.125</v>
      </c>
      <c r="AG39" s="80"/>
      <c r="AH39" s="80"/>
      <c r="AI39" s="80"/>
      <c r="AJ39" s="80"/>
      <c r="AK39" s="80"/>
      <c r="AL39" s="80"/>
      <c r="AM39" s="80"/>
      <c r="AN39" s="80"/>
      <c r="AO39" s="80"/>
      <c r="AR39" s="78">
        <v>31</v>
      </c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>
        <f>Input!K55*Input!F58*Input!E66</f>
        <v>0.25</v>
      </c>
      <c r="BX39" s="79"/>
      <c r="BY39" s="79"/>
      <c r="BZ39" s="79"/>
      <c r="CA39" s="79"/>
      <c r="CB39" s="79"/>
      <c r="CC39" s="79"/>
      <c r="CD39" s="79"/>
      <c r="CE39" s="79"/>
      <c r="CF39" s="79"/>
    </row>
    <row r="40" spans="1:84" x14ac:dyDescent="0.2">
      <c r="A40" s="78">
        <v>32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>
        <f>Input!K55*Input!G58*Input!D66</f>
        <v>0.125</v>
      </c>
      <c r="AH40" s="80"/>
      <c r="AI40" s="80"/>
      <c r="AJ40" s="80"/>
      <c r="AK40" s="80"/>
      <c r="AL40" s="80"/>
      <c r="AM40" s="80"/>
      <c r="AN40" s="80"/>
      <c r="AO40" s="80"/>
      <c r="AR40" s="78">
        <v>32</v>
      </c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>
        <f>Input!K55*Input!G58*Input!E66</f>
        <v>0.25</v>
      </c>
      <c r="BY40" s="79"/>
      <c r="BZ40" s="79"/>
      <c r="CA40" s="79"/>
      <c r="CB40" s="79"/>
      <c r="CC40" s="79"/>
      <c r="CD40" s="79"/>
      <c r="CE40" s="79"/>
      <c r="CF40" s="79"/>
    </row>
    <row r="41" spans="1:84" x14ac:dyDescent="0.2">
      <c r="A41" s="78">
        <v>33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>
        <f>Input!L55*Input!D58*Input!D66</f>
        <v>0.125</v>
      </c>
      <c r="AI41" s="80"/>
      <c r="AJ41" s="80"/>
      <c r="AK41" s="80"/>
      <c r="AL41" s="80"/>
      <c r="AM41" s="80"/>
      <c r="AN41" s="80"/>
      <c r="AO41" s="80"/>
      <c r="AR41" s="78">
        <v>33</v>
      </c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>
        <f>Input!L55*Input!D58*Input!E66</f>
        <v>0.25</v>
      </c>
      <c r="BZ41" s="79"/>
      <c r="CA41" s="79"/>
      <c r="CB41" s="79"/>
      <c r="CC41" s="79"/>
      <c r="CD41" s="79"/>
      <c r="CE41" s="79"/>
      <c r="CF41" s="79"/>
    </row>
    <row r="42" spans="1:84" x14ac:dyDescent="0.2">
      <c r="A42" s="78">
        <v>34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>
        <f>Input!L55*Input!E58*Input!D66</f>
        <v>0.125</v>
      </c>
      <c r="AJ42" s="80"/>
      <c r="AK42" s="80"/>
      <c r="AL42" s="80"/>
      <c r="AM42" s="80"/>
      <c r="AN42" s="80"/>
      <c r="AO42" s="80"/>
      <c r="AR42" s="78">
        <v>34</v>
      </c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>
        <f>Input!L55*Input!E58*Input!E66</f>
        <v>0.25</v>
      </c>
      <c r="CA42" s="79"/>
      <c r="CB42" s="79"/>
      <c r="CC42" s="79"/>
      <c r="CD42" s="79"/>
      <c r="CE42" s="79"/>
      <c r="CF42" s="79"/>
    </row>
    <row r="43" spans="1:84" x14ac:dyDescent="0.2">
      <c r="A43" s="78">
        <v>35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>
        <f>Input!L55*Input!F58*Input!D66</f>
        <v>0.125</v>
      </c>
      <c r="AK43" s="80"/>
      <c r="AL43" s="80"/>
      <c r="AM43" s="80"/>
      <c r="AN43" s="80"/>
      <c r="AO43" s="80"/>
      <c r="AR43" s="78">
        <v>35</v>
      </c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>
        <f>Input!L55*Input!F58*Input!E66</f>
        <v>0.25</v>
      </c>
      <c r="CB43" s="79"/>
      <c r="CC43" s="79"/>
      <c r="CD43" s="79"/>
      <c r="CE43" s="79"/>
      <c r="CF43" s="79"/>
    </row>
    <row r="44" spans="1:84" x14ac:dyDescent="0.2">
      <c r="A44" s="78">
        <v>36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>
        <f>Input!L55*Input!G58*Input!D66</f>
        <v>0.125</v>
      </c>
      <c r="AL44" s="80"/>
      <c r="AM44" s="80"/>
      <c r="AN44" s="80"/>
      <c r="AO44" s="80"/>
      <c r="AR44" s="78">
        <v>36</v>
      </c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>
        <f>Input!L55*Input!G58*Input!E66</f>
        <v>0.25</v>
      </c>
      <c r="CC44" s="79"/>
      <c r="CD44" s="79"/>
      <c r="CE44" s="79"/>
      <c r="CF44" s="79"/>
    </row>
    <row r="45" spans="1:84" x14ac:dyDescent="0.2">
      <c r="A45" s="78">
        <v>37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>
        <f>Input!M55*Input!D58*Input!D66</f>
        <v>0.125</v>
      </c>
      <c r="AM45" s="80"/>
      <c r="AN45" s="80"/>
      <c r="AO45" s="80"/>
      <c r="AR45" s="78">
        <v>37</v>
      </c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>
        <f>Input!M55*Input!D58*Input!E66</f>
        <v>0.25</v>
      </c>
      <c r="CD45" s="79"/>
      <c r="CE45" s="79"/>
      <c r="CF45" s="79"/>
    </row>
    <row r="46" spans="1:84" x14ac:dyDescent="0.2">
      <c r="A46" s="78">
        <v>38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>
        <f>Input!M55*Input!E58*Input!D66</f>
        <v>0.125</v>
      </c>
      <c r="AN46" s="80"/>
      <c r="AO46" s="80"/>
      <c r="AR46" s="78">
        <v>38</v>
      </c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>
        <f>Input!M55*Input!E58*Input!E66</f>
        <v>0.25</v>
      </c>
      <c r="CE46" s="79"/>
      <c r="CF46" s="79"/>
    </row>
    <row r="47" spans="1:84" x14ac:dyDescent="0.2">
      <c r="A47" s="78">
        <v>39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>
        <f>Input!M55*Input!F58*Input!D66</f>
        <v>0.125</v>
      </c>
      <c r="AO47" s="80"/>
      <c r="AR47" s="78">
        <v>39</v>
      </c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>
        <f>Input!M55*Input!F58*Input!E66</f>
        <v>0.25</v>
      </c>
      <c r="CF47" s="79"/>
    </row>
    <row r="48" spans="1:84" x14ac:dyDescent="0.2">
      <c r="A48" s="78">
        <v>40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>
        <f>Input!M55*Input!G58*Input!D66</f>
        <v>0.125</v>
      </c>
      <c r="AR48" s="78">
        <v>40</v>
      </c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>
        <f>Input!M55*Input!G58*Input!E66</f>
        <v>0.25</v>
      </c>
    </row>
    <row r="51" spans="1:84" x14ac:dyDescent="0.2">
      <c r="B51" s="86" t="s">
        <v>271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S51" s="86" t="s">
        <v>271</v>
      </c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</row>
    <row r="53" spans="1:84" x14ac:dyDescent="0.2">
      <c r="A53" s="78">
        <v>1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R53" s="78">
        <v>1</v>
      </c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</row>
    <row r="54" spans="1:84" x14ac:dyDescent="0.2">
      <c r="A54" s="78">
        <v>2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R54" s="78">
        <v>2</v>
      </c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</row>
    <row r="55" spans="1:84" x14ac:dyDescent="0.2">
      <c r="A55" s="78">
        <v>3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R55" s="78">
        <v>3</v>
      </c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  <c r="CE55" s="80"/>
      <c r="CF55" s="80"/>
    </row>
    <row r="56" spans="1:84" x14ac:dyDescent="0.2">
      <c r="A56" s="78">
        <v>4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R56" s="78">
        <v>4</v>
      </c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80"/>
    </row>
    <row r="57" spans="1:84" x14ac:dyDescent="0.2">
      <c r="A57" s="78">
        <v>5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R57" s="78">
        <v>5</v>
      </c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</row>
    <row r="58" spans="1:84" x14ac:dyDescent="0.2">
      <c r="A58" s="78">
        <v>6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R58" s="78">
        <v>6</v>
      </c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</row>
    <row r="59" spans="1:84" x14ac:dyDescent="0.2">
      <c r="A59" s="78">
        <v>7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R59" s="78">
        <v>7</v>
      </c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80"/>
      <c r="CF59" s="80"/>
    </row>
    <row r="60" spans="1:84" x14ac:dyDescent="0.2">
      <c r="A60" s="78">
        <v>8</v>
      </c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R60" s="78">
        <v>8</v>
      </c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80"/>
      <c r="CF60" s="80"/>
    </row>
    <row r="61" spans="1:84" x14ac:dyDescent="0.2">
      <c r="A61" s="78">
        <v>9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R61" s="78">
        <v>9</v>
      </c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</row>
    <row r="62" spans="1:84" x14ac:dyDescent="0.2">
      <c r="A62" s="78">
        <v>10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R62" s="78">
        <v>10</v>
      </c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C62" s="80"/>
      <c r="CD62" s="80"/>
      <c r="CE62" s="80"/>
      <c r="CF62" s="80"/>
    </row>
    <row r="63" spans="1:84" x14ac:dyDescent="0.2">
      <c r="A63" s="78">
        <v>11</v>
      </c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R63" s="78">
        <v>11</v>
      </c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  <c r="CE63" s="80"/>
      <c r="CF63" s="80"/>
    </row>
    <row r="64" spans="1:84" x14ac:dyDescent="0.2">
      <c r="A64" s="78">
        <v>12</v>
      </c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R64" s="78">
        <v>12</v>
      </c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C64" s="80"/>
      <c r="CD64" s="80"/>
      <c r="CE64" s="80"/>
      <c r="CF64" s="80"/>
    </row>
    <row r="65" spans="1:84" x14ac:dyDescent="0.2">
      <c r="A65" s="78">
        <v>13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R65" s="78">
        <v>13</v>
      </c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C65" s="80"/>
      <c r="CD65" s="80"/>
      <c r="CE65" s="80"/>
      <c r="CF65" s="80"/>
    </row>
    <row r="66" spans="1:84" x14ac:dyDescent="0.2">
      <c r="A66" s="78">
        <v>14</v>
      </c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R66" s="78">
        <v>14</v>
      </c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C66" s="80"/>
      <c r="CD66" s="80"/>
      <c r="CE66" s="80"/>
      <c r="CF66" s="80"/>
    </row>
    <row r="67" spans="1:84" x14ac:dyDescent="0.2">
      <c r="A67" s="78">
        <v>15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R67" s="78">
        <v>15</v>
      </c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C67" s="80"/>
      <c r="CD67" s="80"/>
      <c r="CE67" s="80"/>
      <c r="CF67" s="80"/>
    </row>
    <row r="68" spans="1:84" x14ac:dyDescent="0.2">
      <c r="A68" s="78">
        <v>16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R68" s="78">
        <v>16</v>
      </c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C68" s="80"/>
      <c r="CD68" s="80"/>
      <c r="CE68" s="80"/>
      <c r="CF68" s="80"/>
    </row>
    <row r="69" spans="1:84" x14ac:dyDescent="0.2">
      <c r="A69" s="78">
        <v>17</v>
      </c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R69" s="78">
        <v>17</v>
      </c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80"/>
    </row>
    <row r="70" spans="1:84" x14ac:dyDescent="0.2">
      <c r="A70" s="78">
        <v>18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R70" s="78">
        <v>18</v>
      </c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U70" s="80"/>
      <c r="BV70" s="80"/>
      <c r="BW70" s="80"/>
      <c r="BX70" s="80"/>
      <c r="BY70" s="80"/>
      <c r="BZ70" s="80"/>
      <c r="CA70" s="80"/>
      <c r="CB70" s="80"/>
      <c r="CC70" s="80"/>
      <c r="CD70" s="80"/>
      <c r="CE70" s="80"/>
      <c r="CF70" s="80"/>
    </row>
    <row r="71" spans="1:84" x14ac:dyDescent="0.2">
      <c r="A71" s="78">
        <v>19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R71" s="78">
        <v>19</v>
      </c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  <c r="CE71" s="80"/>
      <c r="CF71" s="80"/>
    </row>
    <row r="72" spans="1:84" x14ac:dyDescent="0.2">
      <c r="A72" s="78">
        <v>20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R72" s="78">
        <v>20</v>
      </c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  <c r="CE72" s="80"/>
      <c r="CF72" s="80"/>
    </row>
    <row r="73" spans="1:84" x14ac:dyDescent="0.2">
      <c r="A73" s="78">
        <v>21</v>
      </c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R73" s="78">
        <v>21</v>
      </c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  <c r="CE73" s="80"/>
      <c r="CF73" s="80"/>
    </row>
    <row r="74" spans="1:84" x14ac:dyDescent="0.2">
      <c r="A74" s="78">
        <v>22</v>
      </c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R74" s="78">
        <v>22</v>
      </c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C74" s="80"/>
      <c r="CD74" s="80"/>
      <c r="CE74" s="80"/>
      <c r="CF74" s="80"/>
    </row>
    <row r="75" spans="1:84" x14ac:dyDescent="0.2">
      <c r="A75" s="78">
        <v>23</v>
      </c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R75" s="78">
        <v>23</v>
      </c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C75" s="80"/>
      <c r="CD75" s="80"/>
      <c r="CE75" s="80"/>
      <c r="CF75" s="80"/>
    </row>
    <row r="76" spans="1:84" x14ac:dyDescent="0.2">
      <c r="A76" s="78">
        <v>24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R76" s="78">
        <v>24</v>
      </c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  <c r="CE76" s="80"/>
      <c r="CF76" s="80"/>
    </row>
    <row r="77" spans="1:84" x14ac:dyDescent="0.2">
      <c r="A77" s="78">
        <v>25</v>
      </c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R77" s="78">
        <v>25</v>
      </c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</row>
    <row r="78" spans="1:84" x14ac:dyDescent="0.2">
      <c r="A78" s="78">
        <v>26</v>
      </c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R78" s="78">
        <v>26</v>
      </c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</row>
    <row r="79" spans="1:84" x14ac:dyDescent="0.2">
      <c r="A79" s="78">
        <v>27</v>
      </c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R79" s="78">
        <v>27</v>
      </c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</row>
    <row r="80" spans="1:84" x14ac:dyDescent="0.2">
      <c r="A80" s="78">
        <v>28</v>
      </c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R80" s="78">
        <v>28</v>
      </c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  <c r="CE80" s="80"/>
      <c r="CF80" s="80"/>
    </row>
    <row r="81" spans="1:84" x14ac:dyDescent="0.2">
      <c r="A81" s="78">
        <v>29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R81" s="78">
        <v>29</v>
      </c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  <c r="CE81" s="80"/>
      <c r="CF81" s="80"/>
    </row>
    <row r="82" spans="1:84" x14ac:dyDescent="0.2">
      <c r="A82" s="78">
        <v>30</v>
      </c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R82" s="78">
        <v>30</v>
      </c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</row>
    <row r="83" spans="1:84" x14ac:dyDescent="0.2">
      <c r="A83" s="78">
        <v>31</v>
      </c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R83" s="78">
        <v>31</v>
      </c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</row>
    <row r="84" spans="1:84" x14ac:dyDescent="0.2">
      <c r="A84" s="78">
        <v>32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R84" s="78">
        <v>32</v>
      </c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</row>
    <row r="85" spans="1:84" x14ac:dyDescent="0.2">
      <c r="A85" s="78">
        <v>33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R85" s="78">
        <v>33</v>
      </c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</row>
    <row r="86" spans="1:84" x14ac:dyDescent="0.2">
      <c r="A86" s="78">
        <v>34</v>
      </c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R86" s="78">
        <v>34</v>
      </c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</row>
    <row r="87" spans="1:84" x14ac:dyDescent="0.2">
      <c r="A87" s="78">
        <v>35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R87" s="78">
        <v>35</v>
      </c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</row>
    <row r="88" spans="1:84" x14ac:dyDescent="0.2">
      <c r="A88" s="78">
        <v>36</v>
      </c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R88" s="78">
        <v>36</v>
      </c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</row>
    <row r="89" spans="1:84" x14ac:dyDescent="0.2">
      <c r="A89" s="78">
        <v>37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R89" s="78">
        <v>37</v>
      </c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</row>
    <row r="90" spans="1:84" x14ac:dyDescent="0.2">
      <c r="A90" s="78">
        <v>38</v>
      </c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R90" s="78">
        <v>38</v>
      </c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</row>
    <row r="91" spans="1:84" x14ac:dyDescent="0.2">
      <c r="A91" s="78">
        <v>39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R91" s="78">
        <v>39</v>
      </c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</row>
    <row r="92" spans="1:84" x14ac:dyDescent="0.2">
      <c r="A92" s="78">
        <v>40</v>
      </c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R92" s="78">
        <v>40</v>
      </c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</row>
    <row r="95" spans="1:84" x14ac:dyDescent="0.2">
      <c r="B95" s="86" t="s">
        <v>395</v>
      </c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S95" s="86" t="s">
        <v>395</v>
      </c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</row>
    <row r="97" spans="1:84" x14ac:dyDescent="0.2">
      <c r="A97" s="78">
        <v>1</v>
      </c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R97" s="78">
        <v>1</v>
      </c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</row>
    <row r="98" spans="1:84" x14ac:dyDescent="0.2">
      <c r="A98" s="78">
        <v>2</v>
      </c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R98" s="78">
        <v>2</v>
      </c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</row>
    <row r="99" spans="1:84" x14ac:dyDescent="0.2">
      <c r="A99" s="78">
        <v>3</v>
      </c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R99" s="78">
        <v>3</v>
      </c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</row>
    <row r="100" spans="1:84" x14ac:dyDescent="0.2">
      <c r="A100" s="78">
        <v>4</v>
      </c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R100" s="78">
        <v>4</v>
      </c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</row>
    <row r="101" spans="1:84" x14ac:dyDescent="0.2">
      <c r="A101" s="78">
        <v>5</v>
      </c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R101" s="78">
        <v>5</v>
      </c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</row>
    <row r="102" spans="1:84" x14ac:dyDescent="0.2">
      <c r="A102" s="78">
        <v>6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R102" s="78">
        <v>6</v>
      </c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</row>
    <row r="103" spans="1:84" x14ac:dyDescent="0.2">
      <c r="A103" s="78">
        <v>7</v>
      </c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R103" s="78">
        <v>7</v>
      </c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</row>
    <row r="104" spans="1:84" x14ac:dyDescent="0.2">
      <c r="A104" s="78">
        <v>8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R104" s="78">
        <v>8</v>
      </c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</row>
    <row r="105" spans="1:84" x14ac:dyDescent="0.2">
      <c r="A105" s="78">
        <v>9</v>
      </c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R105" s="78">
        <v>9</v>
      </c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</row>
    <row r="106" spans="1:84" x14ac:dyDescent="0.2">
      <c r="A106" s="78">
        <v>10</v>
      </c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R106" s="78">
        <v>10</v>
      </c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  <c r="CE106" s="80"/>
      <c r="CF106" s="80"/>
    </row>
    <row r="107" spans="1:84" x14ac:dyDescent="0.2">
      <c r="A107" s="78">
        <v>11</v>
      </c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R107" s="78">
        <v>11</v>
      </c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  <c r="CE107" s="80"/>
      <c r="CF107" s="80"/>
    </row>
    <row r="108" spans="1:84" x14ac:dyDescent="0.2">
      <c r="A108" s="78">
        <v>12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R108" s="78">
        <v>12</v>
      </c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</row>
    <row r="109" spans="1:84" x14ac:dyDescent="0.2">
      <c r="A109" s="78">
        <v>13</v>
      </c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R109" s="78">
        <v>13</v>
      </c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</row>
    <row r="110" spans="1:84" x14ac:dyDescent="0.2">
      <c r="A110" s="78">
        <v>14</v>
      </c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R110" s="78">
        <v>14</v>
      </c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</row>
    <row r="111" spans="1:84" x14ac:dyDescent="0.2">
      <c r="A111" s="78">
        <v>15</v>
      </c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R111" s="78">
        <v>15</v>
      </c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</row>
    <row r="112" spans="1:84" x14ac:dyDescent="0.2">
      <c r="A112" s="78">
        <v>16</v>
      </c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R112" s="78">
        <v>16</v>
      </c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  <c r="CE112" s="80"/>
      <c r="CF112" s="80"/>
    </row>
    <row r="113" spans="1:84" x14ac:dyDescent="0.2">
      <c r="A113" s="78">
        <v>17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R113" s="78">
        <v>17</v>
      </c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80"/>
      <c r="CE113" s="80"/>
      <c r="CF113" s="80"/>
    </row>
    <row r="114" spans="1:84" x14ac:dyDescent="0.2">
      <c r="A114" s="78">
        <v>18</v>
      </c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R114" s="78">
        <v>18</v>
      </c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80"/>
      <c r="CE114" s="80"/>
      <c r="CF114" s="80"/>
    </row>
    <row r="115" spans="1:84" x14ac:dyDescent="0.2">
      <c r="A115" s="78">
        <v>19</v>
      </c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R115" s="78">
        <v>19</v>
      </c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80"/>
      <c r="CE115" s="80"/>
      <c r="CF115" s="80"/>
    </row>
    <row r="116" spans="1:84" x14ac:dyDescent="0.2">
      <c r="A116" s="78">
        <v>20</v>
      </c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R116" s="78">
        <v>20</v>
      </c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  <c r="CE116" s="80"/>
      <c r="CF116" s="80"/>
    </row>
    <row r="117" spans="1:84" x14ac:dyDescent="0.2">
      <c r="A117" s="78">
        <v>21</v>
      </c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R117" s="78">
        <v>21</v>
      </c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</row>
    <row r="118" spans="1:84" x14ac:dyDescent="0.2">
      <c r="A118" s="78">
        <v>22</v>
      </c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R118" s="78">
        <v>22</v>
      </c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  <c r="CE118" s="80"/>
      <c r="CF118" s="80"/>
    </row>
    <row r="119" spans="1:84" x14ac:dyDescent="0.2">
      <c r="A119" s="78">
        <v>23</v>
      </c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R119" s="78">
        <v>23</v>
      </c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</row>
    <row r="120" spans="1:84" x14ac:dyDescent="0.2">
      <c r="A120" s="78">
        <v>24</v>
      </c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R120" s="78">
        <v>24</v>
      </c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</row>
    <row r="121" spans="1:84" x14ac:dyDescent="0.2">
      <c r="A121" s="78">
        <v>25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R121" s="78">
        <v>25</v>
      </c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</row>
    <row r="122" spans="1:84" x14ac:dyDescent="0.2">
      <c r="A122" s="78">
        <v>26</v>
      </c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R122" s="78">
        <v>26</v>
      </c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</row>
    <row r="123" spans="1:84" x14ac:dyDescent="0.2">
      <c r="A123" s="78">
        <v>27</v>
      </c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R123" s="78">
        <v>27</v>
      </c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</row>
    <row r="124" spans="1:84" x14ac:dyDescent="0.2">
      <c r="A124" s="78">
        <v>28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R124" s="78">
        <v>28</v>
      </c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</row>
    <row r="125" spans="1:84" x14ac:dyDescent="0.2">
      <c r="A125" s="78">
        <v>29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R125" s="78">
        <v>29</v>
      </c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</row>
    <row r="126" spans="1:84" x14ac:dyDescent="0.2">
      <c r="A126" s="78">
        <v>30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R126" s="78">
        <v>30</v>
      </c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</row>
    <row r="127" spans="1:84" x14ac:dyDescent="0.2">
      <c r="A127" s="78">
        <v>31</v>
      </c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R127" s="78">
        <v>31</v>
      </c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</row>
    <row r="128" spans="1:84" x14ac:dyDescent="0.2">
      <c r="A128" s="78">
        <v>32</v>
      </c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R128" s="78">
        <v>32</v>
      </c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</row>
    <row r="129" spans="1:84" x14ac:dyDescent="0.2">
      <c r="A129" s="78">
        <v>33</v>
      </c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R129" s="78">
        <v>33</v>
      </c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</row>
    <row r="130" spans="1:84" x14ac:dyDescent="0.2">
      <c r="A130" s="78">
        <v>34</v>
      </c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R130" s="78">
        <v>34</v>
      </c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</row>
    <row r="131" spans="1:84" x14ac:dyDescent="0.2">
      <c r="A131" s="78">
        <v>35</v>
      </c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R131" s="78">
        <v>35</v>
      </c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</row>
    <row r="132" spans="1:84" x14ac:dyDescent="0.2">
      <c r="A132" s="78">
        <v>36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R132" s="78">
        <v>36</v>
      </c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</row>
    <row r="133" spans="1:84" x14ac:dyDescent="0.2">
      <c r="A133" s="78">
        <v>37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R133" s="78">
        <v>37</v>
      </c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</row>
    <row r="134" spans="1:84" x14ac:dyDescent="0.2">
      <c r="A134" s="78">
        <v>38</v>
      </c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R134" s="78">
        <v>38</v>
      </c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</row>
    <row r="135" spans="1:84" x14ac:dyDescent="0.2">
      <c r="A135" s="78">
        <v>39</v>
      </c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R135" s="78">
        <v>39</v>
      </c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</row>
    <row r="136" spans="1:84" x14ac:dyDescent="0.2">
      <c r="A136" s="78">
        <v>40</v>
      </c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R136" s="78">
        <v>40</v>
      </c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</row>
    <row r="139" spans="1:84" x14ac:dyDescent="0.2">
      <c r="B139" s="86" t="s">
        <v>396</v>
      </c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S139" s="86" t="s">
        <v>396</v>
      </c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</row>
    <row r="141" spans="1:84" x14ac:dyDescent="0.2">
      <c r="A141" s="78">
        <v>1</v>
      </c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R141" s="78">
        <v>1</v>
      </c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/>
      <c r="BD141" s="79"/>
      <c r="BE141" s="79"/>
      <c r="BF141" s="79"/>
      <c r="BG141" s="79"/>
      <c r="BH141" s="79"/>
      <c r="BI141" s="79"/>
      <c r="BJ141" s="79"/>
      <c r="BK141" s="79"/>
      <c r="BL141" s="79"/>
      <c r="BM141" s="79"/>
      <c r="BN141" s="79"/>
      <c r="BO141" s="79"/>
      <c r="BP141" s="79"/>
      <c r="BQ141" s="79"/>
      <c r="BR141" s="79"/>
      <c r="BS141" s="79"/>
      <c r="BT141" s="79"/>
      <c r="BU141" s="79"/>
      <c r="BV141" s="79"/>
      <c r="BW141" s="79"/>
      <c r="BX141" s="79"/>
      <c r="BY141" s="79"/>
      <c r="BZ141" s="79"/>
      <c r="CA141" s="79"/>
      <c r="CB141" s="79"/>
      <c r="CC141" s="79"/>
      <c r="CD141" s="79"/>
      <c r="CE141" s="79"/>
      <c r="CF141" s="79"/>
    </row>
    <row r="142" spans="1:84" x14ac:dyDescent="0.2">
      <c r="A142" s="78">
        <v>2</v>
      </c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R142" s="78">
        <v>2</v>
      </c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79"/>
      <c r="BJ142" s="79"/>
      <c r="BK142" s="79"/>
      <c r="BL142" s="79"/>
      <c r="BM142" s="79"/>
      <c r="BN142" s="79"/>
      <c r="BO142" s="79"/>
      <c r="BP142" s="79"/>
      <c r="BQ142" s="79"/>
      <c r="BR142" s="79"/>
      <c r="BS142" s="79"/>
      <c r="BT142" s="79"/>
      <c r="BU142" s="79"/>
      <c r="BV142" s="79"/>
      <c r="BW142" s="79"/>
      <c r="BX142" s="79"/>
      <c r="BY142" s="79"/>
      <c r="BZ142" s="79"/>
      <c r="CA142" s="79"/>
      <c r="CB142" s="79"/>
      <c r="CC142" s="79"/>
      <c r="CD142" s="79"/>
      <c r="CE142" s="79"/>
      <c r="CF142" s="79"/>
    </row>
    <row r="143" spans="1:84" x14ac:dyDescent="0.2">
      <c r="A143" s="78">
        <v>3</v>
      </c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R143" s="78">
        <v>3</v>
      </c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  <c r="BJ143" s="79"/>
      <c r="BK143" s="79"/>
      <c r="BL143" s="79"/>
      <c r="BM143" s="79"/>
      <c r="BN143" s="79"/>
      <c r="BO143" s="79"/>
      <c r="BP143" s="79"/>
      <c r="BQ143" s="79"/>
      <c r="BR143" s="79"/>
      <c r="BS143" s="79"/>
      <c r="BT143" s="79"/>
      <c r="BU143" s="79"/>
      <c r="BV143" s="79"/>
      <c r="BW143" s="79"/>
      <c r="BX143" s="79"/>
      <c r="BY143" s="79"/>
      <c r="BZ143" s="79"/>
      <c r="CA143" s="79"/>
      <c r="CB143" s="79"/>
      <c r="CC143" s="79"/>
      <c r="CD143" s="79"/>
      <c r="CE143" s="79"/>
      <c r="CF143" s="79"/>
    </row>
    <row r="144" spans="1:84" x14ac:dyDescent="0.2">
      <c r="A144" s="78">
        <v>4</v>
      </c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R144" s="78">
        <v>4</v>
      </c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  <c r="BD144" s="79"/>
      <c r="BE144" s="79"/>
      <c r="BF144" s="79"/>
      <c r="BG144" s="79"/>
      <c r="BH144" s="79"/>
      <c r="BI144" s="79"/>
      <c r="BJ144" s="79"/>
      <c r="BK144" s="79"/>
      <c r="BL144" s="79"/>
      <c r="BM144" s="79"/>
      <c r="BN144" s="79"/>
      <c r="BO144" s="79"/>
      <c r="BP144" s="79"/>
      <c r="BQ144" s="79"/>
      <c r="BR144" s="79"/>
      <c r="BS144" s="79"/>
      <c r="BT144" s="79"/>
      <c r="BU144" s="79"/>
      <c r="BV144" s="79"/>
      <c r="BW144" s="79"/>
      <c r="BX144" s="79"/>
      <c r="BY144" s="79"/>
      <c r="BZ144" s="79"/>
      <c r="CA144" s="79"/>
      <c r="CB144" s="79"/>
      <c r="CC144" s="79"/>
      <c r="CD144" s="79"/>
      <c r="CE144" s="79"/>
      <c r="CF144" s="79"/>
    </row>
    <row r="145" spans="1:84" x14ac:dyDescent="0.2">
      <c r="A145" s="78">
        <v>5</v>
      </c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R145" s="78">
        <v>5</v>
      </c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  <c r="BJ145" s="79"/>
      <c r="BK145" s="79"/>
      <c r="BL145" s="79"/>
      <c r="BM145" s="79"/>
      <c r="BN145" s="79"/>
      <c r="BO145" s="79"/>
      <c r="BP145" s="79"/>
      <c r="BQ145" s="79"/>
      <c r="BR145" s="79"/>
      <c r="BS145" s="79"/>
      <c r="BT145" s="79"/>
      <c r="BU145" s="79"/>
      <c r="BV145" s="79"/>
      <c r="BW145" s="79"/>
      <c r="BX145" s="79"/>
      <c r="BY145" s="79"/>
      <c r="BZ145" s="79"/>
      <c r="CA145" s="79"/>
      <c r="CB145" s="79"/>
      <c r="CC145" s="79"/>
      <c r="CD145" s="79"/>
      <c r="CE145" s="79"/>
      <c r="CF145" s="79"/>
    </row>
    <row r="146" spans="1:84" x14ac:dyDescent="0.2">
      <c r="A146" s="78">
        <v>6</v>
      </c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R146" s="78">
        <v>6</v>
      </c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  <c r="BJ146" s="79"/>
      <c r="BK146" s="79"/>
      <c r="BL146" s="79"/>
      <c r="BM146" s="79"/>
      <c r="BN146" s="79"/>
      <c r="BO146" s="79"/>
      <c r="BP146" s="79"/>
      <c r="BQ146" s="79"/>
      <c r="BR146" s="79"/>
      <c r="BS146" s="79"/>
      <c r="BT146" s="79"/>
      <c r="BU146" s="79"/>
      <c r="BV146" s="79"/>
      <c r="BW146" s="79"/>
      <c r="BX146" s="79"/>
      <c r="BY146" s="79"/>
      <c r="BZ146" s="79"/>
      <c r="CA146" s="79"/>
      <c r="CB146" s="79"/>
      <c r="CC146" s="79"/>
      <c r="CD146" s="79"/>
      <c r="CE146" s="79"/>
      <c r="CF146" s="79"/>
    </row>
    <row r="147" spans="1:84" x14ac:dyDescent="0.2">
      <c r="A147" s="78">
        <v>7</v>
      </c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R147" s="78">
        <v>7</v>
      </c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79"/>
      <c r="BN147" s="79"/>
      <c r="BO147" s="79"/>
      <c r="BP147" s="79"/>
      <c r="BQ147" s="79"/>
      <c r="BR147" s="79"/>
      <c r="BS147" s="79"/>
      <c r="BT147" s="79"/>
      <c r="BU147" s="79"/>
      <c r="BV147" s="79"/>
      <c r="BW147" s="79"/>
      <c r="BX147" s="79"/>
      <c r="BY147" s="79"/>
      <c r="BZ147" s="79"/>
      <c r="CA147" s="79"/>
      <c r="CB147" s="79"/>
      <c r="CC147" s="79"/>
      <c r="CD147" s="79"/>
      <c r="CE147" s="79"/>
      <c r="CF147" s="79"/>
    </row>
    <row r="148" spans="1:84" x14ac:dyDescent="0.2">
      <c r="A148" s="78">
        <v>8</v>
      </c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R148" s="78">
        <v>8</v>
      </c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  <c r="BJ148" s="79"/>
      <c r="BK148" s="79"/>
      <c r="BL148" s="79"/>
      <c r="BM148" s="79"/>
      <c r="BN148" s="79"/>
      <c r="BO148" s="79"/>
      <c r="BP148" s="79"/>
      <c r="BQ148" s="79"/>
      <c r="BR148" s="79"/>
      <c r="BS148" s="79"/>
      <c r="BT148" s="79"/>
      <c r="BU148" s="79"/>
      <c r="BV148" s="79"/>
      <c r="BW148" s="79"/>
      <c r="BX148" s="79"/>
      <c r="BY148" s="79"/>
      <c r="BZ148" s="79"/>
      <c r="CA148" s="79"/>
      <c r="CB148" s="79"/>
      <c r="CC148" s="79"/>
      <c r="CD148" s="79"/>
      <c r="CE148" s="79"/>
      <c r="CF148" s="79"/>
    </row>
    <row r="149" spans="1:84" x14ac:dyDescent="0.2">
      <c r="A149" s="78">
        <v>9</v>
      </c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R149" s="78">
        <v>9</v>
      </c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  <c r="BJ149" s="79"/>
      <c r="BK149" s="79"/>
      <c r="BL149" s="79"/>
      <c r="BM149" s="79"/>
      <c r="BN149" s="79"/>
      <c r="BO149" s="79"/>
      <c r="BP149" s="79"/>
      <c r="BQ149" s="79"/>
      <c r="BR149" s="79"/>
      <c r="BS149" s="79"/>
      <c r="BT149" s="79"/>
      <c r="BU149" s="79"/>
      <c r="BV149" s="79"/>
      <c r="BW149" s="79"/>
      <c r="BX149" s="79"/>
      <c r="BY149" s="79"/>
      <c r="BZ149" s="79"/>
      <c r="CA149" s="79"/>
      <c r="CB149" s="79"/>
      <c r="CC149" s="79"/>
      <c r="CD149" s="79"/>
      <c r="CE149" s="79"/>
      <c r="CF149" s="79"/>
    </row>
    <row r="150" spans="1:84" x14ac:dyDescent="0.2">
      <c r="A150" s="78">
        <v>10</v>
      </c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R150" s="78">
        <v>10</v>
      </c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  <c r="BJ150" s="79"/>
      <c r="BK150" s="79"/>
      <c r="BL150" s="79"/>
      <c r="BM150" s="79"/>
      <c r="BN150" s="79"/>
      <c r="BO150" s="79"/>
      <c r="BP150" s="79"/>
      <c r="BQ150" s="79"/>
      <c r="BR150" s="79"/>
      <c r="BS150" s="79"/>
      <c r="BT150" s="79"/>
      <c r="BU150" s="79"/>
      <c r="BV150" s="79"/>
      <c r="BW150" s="79"/>
      <c r="BX150" s="79"/>
      <c r="BY150" s="79"/>
      <c r="BZ150" s="79"/>
      <c r="CA150" s="79"/>
      <c r="CB150" s="79"/>
      <c r="CC150" s="79"/>
      <c r="CD150" s="79"/>
      <c r="CE150" s="79"/>
      <c r="CF150" s="79"/>
    </row>
    <row r="151" spans="1:84" x14ac:dyDescent="0.2">
      <c r="A151" s="78">
        <v>11</v>
      </c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R151" s="78">
        <v>11</v>
      </c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79"/>
      <c r="BR151" s="79"/>
      <c r="BS151" s="79"/>
      <c r="BT151" s="79"/>
      <c r="BU151" s="79"/>
      <c r="BV151" s="79"/>
      <c r="BW151" s="79"/>
      <c r="BX151" s="79"/>
      <c r="BY151" s="79"/>
      <c r="BZ151" s="79"/>
      <c r="CA151" s="79"/>
      <c r="CB151" s="79"/>
      <c r="CC151" s="79"/>
      <c r="CD151" s="79"/>
      <c r="CE151" s="79"/>
      <c r="CF151" s="79"/>
    </row>
    <row r="152" spans="1:84" x14ac:dyDescent="0.2">
      <c r="A152" s="78">
        <v>12</v>
      </c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R152" s="78">
        <v>12</v>
      </c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  <c r="BJ152" s="79"/>
      <c r="BK152" s="79"/>
      <c r="BL152" s="79"/>
      <c r="BM152" s="79"/>
      <c r="BN152" s="79"/>
      <c r="BO152" s="79"/>
      <c r="BP152" s="79"/>
      <c r="BQ152" s="79"/>
      <c r="BR152" s="79"/>
      <c r="BS152" s="79"/>
      <c r="BT152" s="79"/>
      <c r="BU152" s="79"/>
      <c r="BV152" s="79"/>
      <c r="BW152" s="79"/>
      <c r="BX152" s="79"/>
      <c r="BY152" s="79"/>
      <c r="BZ152" s="79"/>
      <c r="CA152" s="79"/>
      <c r="CB152" s="79"/>
      <c r="CC152" s="79"/>
      <c r="CD152" s="79"/>
      <c r="CE152" s="79"/>
      <c r="CF152" s="79"/>
    </row>
    <row r="153" spans="1:84" x14ac:dyDescent="0.2">
      <c r="A153" s="78">
        <v>13</v>
      </c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R153" s="78">
        <v>13</v>
      </c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  <c r="BJ153" s="79"/>
      <c r="BK153" s="79"/>
      <c r="BL153" s="79"/>
      <c r="BM153" s="79"/>
      <c r="BN153" s="79"/>
      <c r="BO153" s="79"/>
      <c r="BP153" s="79"/>
      <c r="BQ153" s="79"/>
      <c r="BR153" s="79"/>
      <c r="BS153" s="79"/>
      <c r="BT153" s="79"/>
      <c r="BU153" s="79"/>
      <c r="BV153" s="79"/>
      <c r="BW153" s="79"/>
      <c r="BX153" s="79"/>
      <c r="BY153" s="79"/>
      <c r="BZ153" s="79"/>
      <c r="CA153" s="79"/>
      <c r="CB153" s="79"/>
      <c r="CC153" s="79"/>
      <c r="CD153" s="79"/>
      <c r="CE153" s="79"/>
      <c r="CF153" s="79"/>
    </row>
    <row r="154" spans="1:84" x14ac:dyDescent="0.2">
      <c r="A154" s="78">
        <v>14</v>
      </c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R154" s="78">
        <v>14</v>
      </c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  <c r="BJ154" s="79"/>
      <c r="BK154" s="79"/>
      <c r="BL154" s="79"/>
      <c r="BM154" s="79"/>
      <c r="BN154" s="79"/>
      <c r="BO154" s="79"/>
      <c r="BP154" s="79"/>
      <c r="BQ154" s="79"/>
      <c r="BR154" s="79"/>
      <c r="BS154" s="79"/>
      <c r="BT154" s="79"/>
      <c r="BU154" s="79"/>
      <c r="BV154" s="79"/>
      <c r="BW154" s="79"/>
      <c r="BX154" s="79"/>
      <c r="BY154" s="79"/>
      <c r="BZ154" s="79"/>
      <c r="CA154" s="79"/>
      <c r="CB154" s="79"/>
      <c r="CC154" s="79"/>
      <c r="CD154" s="79"/>
      <c r="CE154" s="79"/>
      <c r="CF154" s="79"/>
    </row>
    <row r="155" spans="1:84" x14ac:dyDescent="0.2">
      <c r="A155" s="78">
        <v>15</v>
      </c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R155" s="78">
        <v>15</v>
      </c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  <c r="BJ155" s="79"/>
      <c r="BK155" s="79"/>
      <c r="BL155" s="79"/>
      <c r="BM155" s="79"/>
      <c r="BN155" s="79"/>
      <c r="BO155" s="79"/>
      <c r="BP155" s="79"/>
      <c r="BQ155" s="79"/>
      <c r="BR155" s="79"/>
      <c r="BS155" s="79"/>
      <c r="BT155" s="79"/>
      <c r="BU155" s="79"/>
      <c r="BV155" s="79"/>
      <c r="BW155" s="79"/>
      <c r="BX155" s="79"/>
      <c r="BY155" s="79"/>
      <c r="BZ155" s="79"/>
      <c r="CA155" s="79"/>
      <c r="CB155" s="79"/>
      <c r="CC155" s="79"/>
      <c r="CD155" s="79"/>
      <c r="CE155" s="79"/>
      <c r="CF155" s="79"/>
    </row>
    <row r="156" spans="1:84" x14ac:dyDescent="0.2">
      <c r="A156" s="78">
        <v>16</v>
      </c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R156" s="78">
        <v>16</v>
      </c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  <c r="BJ156" s="79"/>
      <c r="BK156" s="79"/>
      <c r="BL156" s="79"/>
      <c r="BM156" s="79"/>
      <c r="BN156" s="79"/>
      <c r="BO156" s="79"/>
      <c r="BP156" s="79"/>
      <c r="BQ156" s="79"/>
      <c r="BR156" s="79"/>
      <c r="BS156" s="79"/>
      <c r="BT156" s="79"/>
      <c r="BU156" s="79"/>
      <c r="BV156" s="79"/>
      <c r="BW156" s="79"/>
      <c r="BX156" s="79"/>
      <c r="BY156" s="79"/>
      <c r="BZ156" s="79"/>
      <c r="CA156" s="79"/>
      <c r="CB156" s="79"/>
      <c r="CC156" s="79"/>
      <c r="CD156" s="79"/>
      <c r="CE156" s="79"/>
      <c r="CF156" s="79"/>
    </row>
    <row r="157" spans="1:84" x14ac:dyDescent="0.2">
      <c r="A157" s="78">
        <v>17</v>
      </c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R157" s="78">
        <v>17</v>
      </c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79"/>
      <c r="BE157" s="79"/>
      <c r="BF157" s="79"/>
      <c r="BG157" s="79"/>
      <c r="BH157" s="79"/>
      <c r="BI157" s="79"/>
      <c r="BJ157" s="79"/>
      <c r="BK157" s="79"/>
      <c r="BL157" s="79"/>
      <c r="BM157" s="79"/>
      <c r="BN157" s="79"/>
      <c r="BO157" s="79"/>
      <c r="BP157" s="79"/>
      <c r="BQ157" s="79"/>
      <c r="BR157" s="79"/>
      <c r="BS157" s="79"/>
      <c r="BT157" s="79"/>
      <c r="BU157" s="79"/>
      <c r="BV157" s="79"/>
      <c r="BW157" s="79"/>
      <c r="BX157" s="79"/>
      <c r="BY157" s="79"/>
      <c r="BZ157" s="79"/>
      <c r="CA157" s="79"/>
      <c r="CB157" s="79"/>
      <c r="CC157" s="79"/>
      <c r="CD157" s="79"/>
      <c r="CE157" s="79"/>
      <c r="CF157" s="79"/>
    </row>
    <row r="158" spans="1:84" x14ac:dyDescent="0.2">
      <c r="A158" s="78">
        <v>18</v>
      </c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R158" s="78">
        <v>18</v>
      </c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79"/>
      <c r="BG158" s="79"/>
      <c r="BH158" s="79"/>
      <c r="BI158" s="79"/>
      <c r="BJ158" s="79"/>
      <c r="BK158" s="79"/>
      <c r="BL158" s="79"/>
      <c r="BM158" s="79"/>
      <c r="BN158" s="79"/>
      <c r="BO158" s="79"/>
      <c r="BP158" s="79"/>
      <c r="BQ158" s="79"/>
      <c r="BR158" s="79"/>
      <c r="BS158" s="79"/>
      <c r="BT158" s="79"/>
      <c r="BU158" s="79"/>
      <c r="BV158" s="79"/>
      <c r="BW158" s="79"/>
      <c r="BX158" s="79"/>
      <c r="BY158" s="79"/>
      <c r="BZ158" s="79"/>
      <c r="CA158" s="79"/>
      <c r="CB158" s="79"/>
      <c r="CC158" s="79"/>
      <c r="CD158" s="79"/>
      <c r="CE158" s="79"/>
      <c r="CF158" s="79"/>
    </row>
    <row r="159" spans="1:84" x14ac:dyDescent="0.2">
      <c r="A159" s="78">
        <v>19</v>
      </c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R159" s="78">
        <v>19</v>
      </c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  <c r="BJ159" s="79"/>
      <c r="BK159" s="79"/>
      <c r="BL159" s="79"/>
      <c r="BM159" s="79"/>
      <c r="BN159" s="79"/>
      <c r="BO159" s="79"/>
      <c r="BP159" s="79"/>
      <c r="BQ159" s="79"/>
      <c r="BR159" s="79"/>
      <c r="BS159" s="79"/>
      <c r="BT159" s="79"/>
      <c r="BU159" s="79"/>
      <c r="BV159" s="79"/>
      <c r="BW159" s="79"/>
      <c r="BX159" s="79"/>
      <c r="BY159" s="79"/>
      <c r="BZ159" s="79"/>
      <c r="CA159" s="79"/>
      <c r="CB159" s="79"/>
      <c r="CC159" s="79"/>
      <c r="CD159" s="79"/>
      <c r="CE159" s="79"/>
      <c r="CF159" s="79"/>
    </row>
    <row r="160" spans="1:84" x14ac:dyDescent="0.2">
      <c r="A160" s="78">
        <v>20</v>
      </c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R160" s="78">
        <v>20</v>
      </c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79"/>
      <c r="BP160" s="79"/>
      <c r="BQ160" s="79"/>
      <c r="BR160" s="79"/>
      <c r="BS160" s="79"/>
      <c r="BT160" s="79"/>
      <c r="BU160" s="79"/>
      <c r="BV160" s="79"/>
      <c r="BW160" s="79"/>
      <c r="BX160" s="79"/>
      <c r="BY160" s="79"/>
      <c r="BZ160" s="79"/>
      <c r="CA160" s="79"/>
      <c r="CB160" s="79"/>
      <c r="CC160" s="79"/>
      <c r="CD160" s="79"/>
      <c r="CE160" s="79"/>
      <c r="CF160" s="79"/>
    </row>
    <row r="161" spans="1:84" x14ac:dyDescent="0.2">
      <c r="A161" s="78">
        <v>21</v>
      </c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R161" s="78">
        <v>21</v>
      </c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79"/>
      <c r="BG161" s="79"/>
      <c r="BH161" s="79"/>
      <c r="BI161" s="79"/>
      <c r="BJ161" s="79"/>
      <c r="BK161" s="79"/>
      <c r="BL161" s="79"/>
      <c r="BM161" s="79"/>
      <c r="BN161" s="79"/>
      <c r="BO161" s="79"/>
      <c r="BP161" s="79"/>
      <c r="BQ161" s="79"/>
      <c r="BR161" s="79"/>
      <c r="BS161" s="79"/>
      <c r="BT161" s="79"/>
      <c r="BU161" s="79"/>
      <c r="BV161" s="79"/>
      <c r="BW161" s="79"/>
      <c r="BX161" s="79"/>
      <c r="BY161" s="79"/>
      <c r="BZ161" s="79"/>
      <c r="CA161" s="79"/>
      <c r="CB161" s="79"/>
      <c r="CC161" s="79"/>
      <c r="CD161" s="79"/>
      <c r="CE161" s="79"/>
      <c r="CF161" s="79"/>
    </row>
    <row r="162" spans="1:84" x14ac:dyDescent="0.2">
      <c r="A162" s="78">
        <v>22</v>
      </c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R162" s="78">
        <v>22</v>
      </c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79"/>
      <c r="BP162" s="79"/>
      <c r="BQ162" s="79"/>
      <c r="BR162" s="79"/>
      <c r="BS162" s="79"/>
      <c r="BT162" s="79"/>
      <c r="BU162" s="79"/>
      <c r="BV162" s="79"/>
      <c r="BW162" s="79"/>
      <c r="BX162" s="79"/>
      <c r="BY162" s="79"/>
      <c r="BZ162" s="79"/>
      <c r="CA162" s="79"/>
      <c r="CB162" s="79"/>
      <c r="CC162" s="79"/>
      <c r="CD162" s="79"/>
      <c r="CE162" s="79"/>
      <c r="CF162" s="79"/>
    </row>
    <row r="163" spans="1:84" x14ac:dyDescent="0.2">
      <c r="A163" s="78">
        <v>23</v>
      </c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R163" s="78">
        <v>23</v>
      </c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  <c r="BJ163" s="79"/>
      <c r="BK163" s="79"/>
      <c r="BL163" s="79"/>
      <c r="BM163" s="79"/>
      <c r="BN163" s="79"/>
      <c r="BO163" s="79"/>
      <c r="BP163" s="79"/>
      <c r="BQ163" s="79"/>
      <c r="BR163" s="79"/>
      <c r="BS163" s="79"/>
      <c r="BT163" s="79"/>
      <c r="BU163" s="79"/>
      <c r="BV163" s="79"/>
      <c r="BW163" s="79"/>
      <c r="BX163" s="79"/>
      <c r="BY163" s="79"/>
      <c r="BZ163" s="79"/>
      <c r="CA163" s="79"/>
      <c r="CB163" s="79"/>
      <c r="CC163" s="79"/>
      <c r="CD163" s="79"/>
      <c r="CE163" s="79"/>
      <c r="CF163" s="79"/>
    </row>
    <row r="164" spans="1:84" x14ac:dyDescent="0.2">
      <c r="A164" s="78">
        <v>24</v>
      </c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R164" s="78">
        <v>24</v>
      </c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  <c r="BJ164" s="79"/>
      <c r="BK164" s="79"/>
      <c r="BL164" s="79"/>
      <c r="BM164" s="79"/>
      <c r="BN164" s="79"/>
      <c r="BO164" s="79"/>
      <c r="BP164" s="79"/>
      <c r="BQ164" s="79"/>
      <c r="BR164" s="79"/>
      <c r="BS164" s="79"/>
      <c r="BT164" s="79"/>
      <c r="BU164" s="79"/>
      <c r="BV164" s="79"/>
      <c r="BW164" s="79"/>
      <c r="BX164" s="79"/>
      <c r="BY164" s="79"/>
      <c r="BZ164" s="79"/>
      <c r="CA164" s="79"/>
      <c r="CB164" s="79"/>
      <c r="CC164" s="79"/>
      <c r="CD164" s="79"/>
      <c r="CE164" s="79"/>
      <c r="CF164" s="79"/>
    </row>
    <row r="165" spans="1:84" x14ac:dyDescent="0.2">
      <c r="A165" s="78">
        <v>25</v>
      </c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R165" s="78">
        <v>25</v>
      </c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  <c r="BJ165" s="79"/>
      <c r="BK165" s="79"/>
      <c r="BL165" s="79"/>
      <c r="BM165" s="79"/>
      <c r="BN165" s="79"/>
      <c r="BO165" s="79"/>
      <c r="BP165" s="79"/>
      <c r="BQ165" s="79"/>
      <c r="BR165" s="79"/>
      <c r="BS165" s="79"/>
      <c r="BT165" s="79"/>
      <c r="BU165" s="79"/>
      <c r="BV165" s="79"/>
      <c r="BW165" s="79"/>
      <c r="BX165" s="79"/>
      <c r="BY165" s="79"/>
      <c r="BZ165" s="79"/>
      <c r="CA165" s="79"/>
      <c r="CB165" s="79"/>
      <c r="CC165" s="79"/>
      <c r="CD165" s="79"/>
      <c r="CE165" s="79"/>
      <c r="CF165" s="79"/>
    </row>
    <row r="166" spans="1:84" x14ac:dyDescent="0.2">
      <c r="A166" s="78">
        <v>26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R166" s="78">
        <v>26</v>
      </c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  <c r="BJ166" s="79"/>
      <c r="BK166" s="79"/>
      <c r="BL166" s="79"/>
      <c r="BM166" s="79"/>
      <c r="BN166" s="79"/>
      <c r="BO166" s="79"/>
      <c r="BP166" s="79"/>
      <c r="BQ166" s="79"/>
      <c r="BR166" s="79"/>
      <c r="BS166" s="79"/>
      <c r="BT166" s="79"/>
      <c r="BU166" s="79"/>
      <c r="BV166" s="79"/>
      <c r="BW166" s="79"/>
      <c r="BX166" s="79"/>
      <c r="BY166" s="79"/>
      <c r="BZ166" s="79"/>
      <c r="CA166" s="79"/>
      <c r="CB166" s="79"/>
      <c r="CC166" s="79"/>
      <c r="CD166" s="79"/>
      <c r="CE166" s="79"/>
      <c r="CF166" s="79"/>
    </row>
    <row r="167" spans="1:84" x14ac:dyDescent="0.2">
      <c r="A167" s="78">
        <v>27</v>
      </c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R167" s="78">
        <v>27</v>
      </c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  <c r="BJ167" s="79"/>
      <c r="BK167" s="79"/>
      <c r="BL167" s="79"/>
      <c r="BM167" s="79"/>
      <c r="BN167" s="79"/>
      <c r="BO167" s="79"/>
      <c r="BP167" s="79"/>
      <c r="BQ167" s="79"/>
      <c r="BR167" s="79"/>
      <c r="BS167" s="79"/>
      <c r="BT167" s="79"/>
      <c r="BU167" s="79"/>
      <c r="BV167" s="79"/>
      <c r="BW167" s="79"/>
      <c r="BX167" s="79"/>
      <c r="BY167" s="79"/>
      <c r="BZ167" s="79"/>
      <c r="CA167" s="79"/>
      <c r="CB167" s="79"/>
      <c r="CC167" s="79"/>
      <c r="CD167" s="79"/>
      <c r="CE167" s="79"/>
      <c r="CF167" s="79"/>
    </row>
    <row r="168" spans="1:84" x14ac:dyDescent="0.2">
      <c r="A168" s="78">
        <v>28</v>
      </c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R168" s="78">
        <v>28</v>
      </c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79"/>
      <c r="BX168" s="79"/>
      <c r="BY168" s="79"/>
      <c r="BZ168" s="79"/>
      <c r="CA168" s="79"/>
      <c r="CB168" s="79"/>
      <c r="CC168" s="79"/>
      <c r="CD168" s="79"/>
      <c r="CE168" s="79"/>
      <c r="CF168" s="79"/>
    </row>
    <row r="169" spans="1:84" x14ac:dyDescent="0.2">
      <c r="A169" s="78">
        <v>29</v>
      </c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R169" s="78">
        <v>29</v>
      </c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</row>
    <row r="170" spans="1:84" x14ac:dyDescent="0.2">
      <c r="A170" s="78">
        <v>30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R170" s="78">
        <v>30</v>
      </c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79"/>
      <c r="BX170" s="79"/>
      <c r="BY170" s="79"/>
      <c r="BZ170" s="79"/>
      <c r="CA170" s="79"/>
      <c r="CB170" s="79"/>
      <c r="CC170" s="79"/>
      <c r="CD170" s="79"/>
      <c r="CE170" s="79"/>
      <c r="CF170" s="79"/>
    </row>
    <row r="171" spans="1:84" x14ac:dyDescent="0.2">
      <c r="A171" s="78">
        <v>31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R171" s="78">
        <v>31</v>
      </c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79"/>
      <c r="BX171" s="79"/>
      <c r="BY171" s="79"/>
      <c r="BZ171" s="79"/>
      <c r="CA171" s="79"/>
      <c r="CB171" s="79"/>
      <c r="CC171" s="79"/>
      <c r="CD171" s="79"/>
      <c r="CE171" s="79"/>
      <c r="CF171" s="79"/>
    </row>
    <row r="172" spans="1:84" x14ac:dyDescent="0.2">
      <c r="A172" s="78">
        <v>32</v>
      </c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R172" s="78">
        <v>32</v>
      </c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79"/>
      <c r="BZ172" s="79"/>
      <c r="CA172" s="79"/>
      <c r="CB172" s="79"/>
      <c r="CC172" s="79"/>
      <c r="CD172" s="79"/>
      <c r="CE172" s="79"/>
      <c r="CF172" s="79"/>
    </row>
    <row r="173" spans="1:84" x14ac:dyDescent="0.2">
      <c r="A173" s="78">
        <v>33</v>
      </c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R173" s="78">
        <v>33</v>
      </c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79"/>
      <c r="BZ173" s="79"/>
      <c r="CA173" s="79"/>
      <c r="CB173" s="79"/>
      <c r="CC173" s="79"/>
      <c r="CD173" s="79"/>
      <c r="CE173" s="79"/>
      <c r="CF173" s="79"/>
    </row>
    <row r="174" spans="1:84" x14ac:dyDescent="0.2">
      <c r="A174" s="78">
        <v>34</v>
      </c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R174" s="78">
        <v>34</v>
      </c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79"/>
      <c r="BZ174" s="79"/>
      <c r="CA174" s="79"/>
      <c r="CB174" s="79"/>
      <c r="CC174" s="79"/>
      <c r="CD174" s="79"/>
      <c r="CE174" s="79"/>
      <c r="CF174" s="79"/>
    </row>
    <row r="175" spans="1:84" x14ac:dyDescent="0.2">
      <c r="A175" s="78">
        <v>35</v>
      </c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R175" s="78">
        <v>35</v>
      </c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79"/>
      <c r="BZ175" s="79"/>
      <c r="CA175" s="79"/>
      <c r="CB175" s="79"/>
      <c r="CC175" s="79"/>
      <c r="CD175" s="79"/>
      <c r="CE175" s="79"/>
      <c r="CF175" s="79"/>
    </row>
    <row r="176" spans="1:84" x14ac:dyDescent="0.2">
      <c r="A176" s="78">
        <v>36</v>
      </c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R176" s="78">
        <v>36</v>
      </c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79"/>
      <c r="BZ176" s="79"/>
      <c r="CA176" s="79"/>
      <c r="CB176" s="79"/>
      <c r="CC176" s="79"/>
      <c r="CD176" s="79"/>
      <c r="CE176" s="79"/>
      <c r="CF176" s="79"/>
    </row>
    <row r="177" spans="1:84" x14ac:dyDescent="0.2">
      <c r="A177" s="78">
        <v>37</v>
      </c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R177" s="78">
        <v>37</v>
      </c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79"/>
      <c r="BZ177" s="79"/>
      <c r="CA177" s="79"/>
      <c r="CB177" s="79"/>
      <c r="CC177" s="79"/>
      <c r="CD177" s="79"/>
      <c r="CE177" s="79"/>
      <c r="CF177" s="79"/>
    </row>
    <row r="178" spans="1:84" x14ac:dyDescent="0.2">
      <c r="A178" s="78">
        <v>38</v>
      </c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R178" s="78">
        <v>38</v>
      </c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79"/>
      <c r="BZ178" s="79"/>
      <c r="CA178" s="79"/>
      <c r="CB178" s="79"/>
      <c r="CC178" s="79"/>
      <c r="CD178" s="79"/>
      <c r="CE178" s="79"/>
      <c r="CF178" s="79"/>
    </row>
    <row r="179" spans="1:84" x14ac:dyDescent="0.2">
      <c r="A179" s="78">
        <v>39</v>
      </c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R179" s="78">
        <v>39</v>
      </c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</row>
    <row r="180" spans="1:84" x14ac:dyDescent="0.2">
      <c r="A180" s="78">
        <v>40</v>
      </c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R180" s="78">
        <v>40</v>
      </c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</row>
    <row r="183" spans="1:84" x14ac:dyDescent="0.2">
      <c r="B183" s="86" t="s">
        <v>272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S183" s="86" t="s">
        <v>272</v>
      </c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</row>
    <row r="185" spans="1:84" x14ac:dyDescent="0.2">
      <c r="A185" s="78">
        <v>1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R185" s="78">
        <v>1</v>
      </c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79"/>
      <c r="BX185" s="79"/>
      <c r="BY185" s="79"/>
      <c r="BZ185" s="79"/>
      <c r="CA185" s="79"/>
      <c r="CB185" s="79"/>
      <c r="CC185" s="79"/>
      <c r="CD185" s="79"/>
      <c r="CE185" s="79"/>
      <c r="CF185" s="79"/>
    </row>
    <row r="186" spans="1:84" x14ac:dyDescent="0.2">
      <c r="A186" s="78">
        <v>2</v>
      </c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R186" s="78">
        <v>2</v>
      </c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79"/>
      <c r="BX186" s="79"/>
      <c r="BY186" s="79"/>
      <c r="BZ186" s="79"/>
      <c r="CA186" s="79"/>
      <c r="CB186" s="79"/>
      <c r="CC186" s="79"/>
      <c r="CD186" s="79"/>
      <c r="CE186" s="79"/>
      <c r="CF186" s="79"/>
    </row>
    <row r="187" spans="1:84" x14ac:dyDescent="0.2">
      <c r="A187" s="78">
        <v>3</v>
      </c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R187" s="78">
        <v>3</v>
      </c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79"/>
      <c r="BX187" s="79"/>
      <c r="BY187" s="79"/>
      <c r="BZ187" s="79"/>
      <c r="CA187" s="79"/>
      <c r="CB187" s="79"/>
      <c r="CC187" s="79"/>
      <c r="CD187" s="79"/>
      <c r="CE187" s="79"/>
      <c r="CF187" s="79"/>
    </row>
    <row r="188" spans="1:84" x14ac:dyDescent="0.2">
      <c r="A188" s="78">
        <v>4</v>
      </c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R188" s="78">
        <v>4</v>
      </c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79"/>
      <c r="BX188" s="79"/>
      <c r="BY188" s="79"/>
      <c r="BZ188" s="79"/>
      <c r="CA188" s="79"/>
      <c r="CB188" s="79"/>
      <c r="CC188" s="79"/>
      <c r="CD188" s="79"/>
      <c r="CE188" s="79"/>
      <c r="CF188" s="79"/>
    </row>
    <row r="189" spans="1:84" x14ac:dyDescent="0.2">
      <c r="A189" s="78">
        <v>5</v>
      </c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R189" s="78">
        <v>5</v>
      </c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79"/>
      <c r="BX189" s="79"/>
      <c r="BY189" s="79"/>
      <c r="BZ189" s="79"/>
      <c r="CA189" s="79"/>
      <c r="CB189" s="79"/>
      <c r="CC189" s="79"/>
      <c r="CD189" s="79"/>
      <c r="CE189" s="79"/>
      <c r="CF189" s="79"/>
    </row>
    <row r="190" spans="1:84" x14ac:dyDescent="0.2">
      <c r="A190" s="78">
        <v>6</v>
      </c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R190" s="78">
        <v>6</v>
      </c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79"/>
      <c r="BX190" s="79"/>
      <c r="BY190" s="79"/>
      <c r="BZ190" s="79"/>
      <c r="CA190" s="79"/>
      <c r="CB190" s="79"/>
      <c r="CC190" s="79"/>
      <c r="CD190" s="79"/>
      <c r="CE190" s="79"/>
      <c r="CF190" s="79"/>
    </row>
    <row r="191" spans="1:84" x14ac:dyDescent="0.2">
      <c r="A191" s="78">
        <v>7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R191" s="78">
        <v>7</v>
      </c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</row>
    <row r="192" spans="1:84" x14ac:dyDescent="0.2">
      <c r="A192" s="78">
        <v>8</v>
      </c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R192" s="78">
        <v>8</v>
      </c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</row>
    <row r="193" spans="1:84" x14ac:dyDescent="0.2">
      <c r="A193" s="78">
        <v>9</v>
      </c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R193" s="78">
        <v>9</v>
      </c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</row>
    <row r="194" spans="1:84" x14ac:dyDescent="0.2">
      <c r="A194" s="78">
        <v>10</v>
      </c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R194" s="78">
        <v>10</v>
      </c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</row>
    <row r="195" spans="1:84" x14ac:dyDescent="0.2">
      <c r="A195" s="78">
        <v>11</v>
      </c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R195" s="78">
        <v>11</v>
      </c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</row>
    <row r="196" spans="1:84" x14ac:dyDescent="0.2">
      <c r="A196" s="78">
        <v>12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R196" s="78">
        <v>12</v>
      </c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</row>
    <row r="197" spans="1:84" x14ac:dyDescent="0.2">
      <c r="A197" s="78">
        <v>13</v>
      </c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R197" s="78">
        <v>13</v>
      </c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</row>
    <row r="198" spans="1:84" x14ac:dyDescent="0.2">
      <c r="A198" s="78">
        <v>14</v>
      </c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R198" s="78">
        <v>14</v>
      </c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</row>
    <row r="199" spans="1:84" x14ac:dyDescent="0.2">
      <c r="A199" s="78">
        <v>15</v>
      </c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R199" s="78">
        <v>15</v>
      </c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</row>
    <row r="200" spans="1:84" x14ac:dyDescent="0.2">
      <c r="A200" s="78">
        <v>16</v>
      </c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R200" s="78">
        <v>16</v>
      </c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</row>
    <row r="201" spans="1:84" x14ac:dyDescent="0.2">
      <c r="A201" s="78">
        <v>17</v>
      </c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R201" s="78">
        <v>17</v>
      </c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</row>
    <row r="202" spans="1:84" x14ac:dyDescent="0.2">
      <c r="A202" s="78">
        <v>18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R202" s="78">
        <v>18</v>
      </c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</row>
    <row r="203" spans="1:84" x14ac:dyDescent="0.2">
      <c r="A203" s="78">
        <v>19</v>
      </c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R203" s="78">
        <v>19</v>
      </c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79"/>
      <c r="BX203" s="79"/>
      <c r="BY203" s="79"/>
      <c r="BZ203" s="79"/>
      <c r="CA203" s="79"/>
      <c r="CB203" s="79"/>
      <c r="CC203" s="79"/>
      <c r="CD203" s="79"/>
      <c r="CE203" s="79"/>
      <c r="CF203" s="79"/>
    </row>
    <row r="204" spans="1:84" x14ac:dyDescent="0.2">
      <c r="A204" s="78">
        <v>20</v>
      </c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R204" s="78">
        <v>20</v>
      </c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79"/>
      <c r="BR204" s="79"/>
      <c r="BS204" s="79"/>
      <c r="BT204" s="79"/>
      <c r="BU204" s="79"/>
      <c r="BV204" s="79"/>
      <c r="BW204" s="79"/>
      <c r="BX204" s="79"/>
      <c r="BY204" s="79"/>
      <c r="BZ204" s="79"/>
      <c r="CA204" s="79"/>
      <c r="CB204" s="79"/>
      <c r="CC204" s="79"/>
      <c r="CD204" s="79"/>
      <c r="CE204" s="79"/>
      <c r="CF204" s="79"/>
    </row>
    <row r="205" spans="1:84" x14ac:dyDescent="0.2">
      <c r="A205" s="78">
        <v>21</v>
      </c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R205" s="78">
        <v>21</v>
      </c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79"/>
      <c r="BX205" s="79"/>
      <c r="BY205" s="79"/>
      <c r="BZ205" s="79"/>
      <c r="CA205" s="79"/>
      <c r="CB205" s="79"/>
      <c r="CC205" s="79"/>
      <c r="CD205" s="79"/>
      <c r="CE205" s="79"/>
      <c r="CF205" s="79"/>
    </row>
    <row r="206" spans="1:84" x14ac:dyDescent="0.2">
      <c r="A206" s="78">
        <v>22</v>
      </c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R206" s="78">
        <v>22</v>
      </c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79"/>
      <c r="BR206" s="79"/>
      <c r="BS206" s="79"/>
      <c r="BT206" s="79"/>
      <c r="BU206" s="79"/>
      <c r="BV206" s="79"/>
      <c r="BW206" s="79"/>
      <c r="BX206" s="79"/>
      <c r="BY206" s="79"/>
      <c r="BZ206" s="79"/>
      <c r="CA206" s="79"/>
      <c r="CB206" s="79"/>
      <c r="CC206" s="79"/>
      <c r="CD206" s="79"/>
      <c r="CE206" s="79"/>
      <c r="CF206" s="79"/>
    </row>
    <row r="207" spans="1:84" x14ac:dyDescent="0.2">
      <c r="A207" s="78">
        <v>23</v>
      </c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R207" s="78">
        <v>23</v>
      </c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</row>
    <row r="208" spans="1:84" x14ac:dyDescent="0.2">
      <c r="A208" s="78">
        <v>24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R208" s="78">
        <v>24</v>
      </c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</row>
    <row r="209" spans="1:84" x14ac:dyDescent="0.2">
      <c r="A209" s="78">
        <v>25</v>
      </c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R209" s="78">
        <v>25</v>
      </c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</row>
    <row r="210" spans="1:84" x14ac:dyDescent="0.2">
      <c r="A210" s="78">
        <v>26</v>
      </c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R210" s="78">
        <v>26</v>
      </c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</row>
    <row r="211" spans="1:84" x14ac:dyDescent="0.2">
      <c r="A211" s="78">
        <v>27</v>
      </c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R211" s="78">
        <v>27</v>
      </c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</row>
    <row r="212" spans="1:84" x14ac:dyDescent="0.2">
      <c r="A212" s="78">
        <v>28</v>
      </c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R212" s="78">
        <v>28</v>
      </c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</row>
    <row r="213" spans="1:84" x14ac:dyDescent="0.2">
      <c r="A213" s="78">
        <v>29</v>
      </c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R213" s="78">
        <v>29</v>
      </c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79"/>
      <c r="BX213" s="79"/>
      <c r="BY213" s="79"/>
      <c r="BZ213" s="79"/>
      <c r="CA213" s="79"/>
      <c r="CB213" s="79"/>
      <c r="CC213" s="79"/>
      <c r="CD213" s="79"/>
      <c r="CE213" s="79"/>
      <c r="CF213" s="79"/>
    </row>
    <row r="214" spans="1:84" x14ac:dyDescent="0.2">
      <c r="A214" s="78">
        <v>30</v>
      </c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R214" s="78">
        <v>30</v>
      </c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79"/>
      <c r="BX214" s="79"/>
      <c r="BY214" s="79"/>
      <c r="BZ214" s="79"/>
      <c r="CA214" s="79"/>
      <c r="CB214" s="79"/>
      <c r="CC214" s="79"/>
      <c r="CD214" s="79"/>
      <c r="CE214" s="79"/>
      <c r="CF214" s="79"/>
    </row>
    <row r="215" spans="1:84" x14ac:dyDescent="0.2">
      <c r="A215" s="78">
        <v>31</v>
      </c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R215" s="78">
        <v>31</v>
      </c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79"/>
      <c r="BX215" s="79"/>
      <c r="BY215" s="79"/>
      <c r="BZ215" s="79"/>
      <c r="CA215" s="79"/>
      <c r="CB215" s="79"/>
      <c r="CC215" s="79"/>
      <c r="CD215" s="79"/>
      <c r="CE215" s="79"/>
      <c r="CF215" s="79"/>
    </row>
    <row r="216" spans="1:84" x14ac:dyDescent="0.2">
      <c r="A216" s="78">
        <v>32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R216" s="78">
        <v>32</v>
      </c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9"/>
      <c r="CC216" s="79"/>
      <c r="CD216" s="79"/>
      <c r="CE216" s="79"/>
      <c r="CF216" s="79"/>
    </row>
    <row r="217" spans="1:84" x14ac:dyDescent="0.2">
      <c r="A217" s="78">
        <v>33</v>
      </c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R217" s="78">
        <v>33</v>
      </c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79"/>
      <c r="BX217" s="79"/>
      <c r="BY217" s="79"/>
      <c r="BZ217" s="79"/>
      <c r="CA217" s="79"/>
      <c r="CB217" s="79"/>
      <c r="CC217" s="79"/>
      <c r="CD217" s="79"/>
      <c r="CE217" s="79"/>
      <c r="CF217" s="79"/>
    </row>
    <row r="218" spans="1:84" x14ac:dyDescent="0.2">
      <c r="A218" s="78">
        <v>34</v>
      </c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R218" s="78">
        <v>34</v>
      </c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79"/>
      <c r="BX218" s="79"/>
      <c r="BY218" s="79"/>
      <c r="BZ218" s="79"/>
      <c r="CA218" s="79"/>
      <c r="CB218" s="79"/>
      <c r="CC218" s="79"/>
      <c r="CD218" s="79"/>
      <c r="CE218" s="79"/>
      <c r="CF218" s="79"/>
    </row>
    <row r="219" spans="1:84" x14ac:dyDescent="0.2">
      <c r="A219" s="78">
        <v>35</v>
      </c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R219" s="78">
        <v>35</v>
      </c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79"/>
      <c r="BX219" s="79"/>
      <c r="BY219" s="79"/>
      <c r="BZ219" s="79"/>
      <c r="CA219" s="79"/>
      <c r="CB219" s="79"/>
      <c r="CC219" s="79"/>
      <c r="CD219" s="79"/>
      <c r="CE219" s="79"/>
      <c r="CF219" s="79"/>
    </row>
    <row r="220" spans="1:84" x14ac:dyDescent="0.2">
      <c r="A220" s="78">
        <v>36</v>
      </c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R220" s="78">
        <v>36</v>
      </c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79"/>
      <c r="BX220" s="79"/>
      <c r="BY220" s="79"/>
      <c r="BZ220" s="79"/>
      <c r="CA220" s="79"/>
      <c r="CB220" s="79"/>
      <c r="CC220" s="79"/>
      <c r="CD220" s="79"/>
      <c r="CE220" s="79"/>
      <c r="CF220" s="79"/>
    </row>
    <row r="221" spans="1:84" x14ac:dyDescent="0.2">
      <c r="A221" s="78">
        <v>37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R221" s="78">
        <v>37</v>
      </c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79"/>
      <c r="BX221" s="79"/>
      <c r="BY221" s="79"/>
      <c r="BZ221" s="79"/>
      <c r="CA221" s="79"/>
      <c r="CB221" s="79"/>
      <c r="CC221" s="79"/>
      <c r="CD221" s="79"/>
      <c r="CE221" s="79"/>
      <c r="CF221" s="79"/>
    </row>
    <row r="222" spans="1:84" x14ac:dyDescent="0.2">
      <c r="A222" s="78">
        <v>38</v>
      </c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R222" s="78">
        <v>38</v>
      </c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79"/>
      <c r="BX222" s="79"/>
      <c r="BY222" s="79"/>
      <c r="BZ222" s="79"/>
      <c r="CA222" s="79"/>
      <c r="CB222" s="79"/>
      <c r="CC222" s="79"/>
      <c r="CD222" s="79"/>
      <c r="CE222" s="79"/>
      <c r="CF222" s="79"/>
    </row>
    <row r="223" spans="1:84" x14ac:dyDescent="0.2">
      <c r="A223" s="78">
        <v>39</v>
      </c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R223" s="78">
        <v>39</v>
      </c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/>
      <c r="BZ223" s="79"/>
      <c r="CA223" s="79"/>
      <c r="CB223" s="79"/>
      <c r="CC223" s="79"/>
      <c r="CD223" s="79"/>
      <c r="CE223" s="79"/>
      <c r="CF223" s="79"/>
    </row>
    <row r="224" spans="1:84" x14ac:dyDescent="0.2">
      <c r="A224" s="78">
        <v>40</v>
      </c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R224" s="78">
        <v>40</v>
      </c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</row>
    <row r="227" spans="1:84" x14ac:dyDescent="0.2">
      <c r="B227" s="86" t="s">
        <v>273</v>
      </c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S227" s="86" t="s">
        <v>273</v>
      </c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  <c r="BM227" s="87"/>
      <c r="BN227" s="87"/>
      <c r="BO227" s="87"/>
      <c r="BP227" s="87"/>
      <c r="BQ227" s="87"/>
      <c r="BR227" s="87"/>
      <c r="BS227" s="87"/>
      <c r="BT227" s="87"/>
      <c r="BU227" s="87"/>
      <c r="BV227" s="87"/>
      <c r="BW227" s="87"/>
      <c r="BX227" s="87"/>
      <c r="BY227" s="87"/>
      <c r="BZ227" s="87"/>
      <c r="CA227" s="87"/>
      <c r="CB227" s="87"/>
      <c r="CC227" s="87"/>
      <c r="CD227" s="87"/>
      <c r="CE227" s="87"/>
      <c r="CF227" s="87"/>
    </row>
    <row r="229" spans="1:84" x14ac:dyDescent="0.2">
      <c r="A229" s="78">
        <v>1</v>
      </c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R229" s="78">
        <v>1</v>
      </c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</row>
    <row r="230" spans="1:84" x14ac:dyDescent="0.2">
      <c r="A230" s="78">
        <v>2</v>
      </c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R230" s="78">
        <v>2</v>
      </c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</row>
    <row r="231" spans="1:84" x14ac:dyDescent="0.2">
      <c r="A231" s="78">
        <v>3</v>
      </c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R231" s="78">
        <v>3</v>
      </c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79"/>
      <c r="BR231" s="79"/>
      <c r="BS231" s="79"/>
      <c r="BT231" s="79"/>
      <c r="BU231" s="79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</row>
    <row r="232" spans="1:84" x14ac:dyDescent="0.2">
      <c r="A232" s="78">
        <v>4</v>
      </c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R232" s="78">
        <v>4</v>
      </c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  <c r="BJ232" s="79"/>
      <c r="BK232" s="79"/>
      <c r="BL232" s="79"/>
      <c r="BM232" s="79"/>
      <c r="BN232" s="79"/>
      <c r="BO232" s="79"/>
      <c r="BP232" s="79"/>
      <c r="BQ232" s="79"/>
      <c r="BR232" s="79"/>
      <c r="BS232" s="79"/>
      <c r="BT232" s="79"/>
      <c r="BU232" s="79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</row>
    <row r="233" spans="1:84" x14ac:dyDescent="0.2">
      <c r="A233" s="78">
        <v>5</v>
      </c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R233" s="78">
        <v>5</v>
      </c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  <c r="BJ233" s="79"/>
      <c r="BK233" s="79"/>
      <c r="BL233" s="79"/>
      <c r="BM233" s="79"/>
      <c r="BN233" s="79"/>
      <c r="BO233" s="79"/>
      <c r="BP233" s="79"/>
      <c r="BQ233" s="79"/>
      <c r="BR233" s="79"/>
      <c r="BS233" s="79"/>
      <c r="BT233" s="79"/>
      <c r="BU233" s="79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</row>
    <row r="234" spans="1:84" x14ac:dyDescent="0.2">
      <c r="A234" s="78">
        <v>6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R234" s="78">
        <v>6</v>
      </c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</row>
    <row r="235" spans="1:84" x14ac:dyDescent="0.2">
      <c r="A235" s="78">
        <v>7</v>
      </c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R235" s="78">
        <v>7</v>
      </c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  <c r="BJ235" s="79"/>
      <c r="BK235" s="79"/>
      <c r="BL235" s="79"/>
      <c r="BM235" s="79"/>
      <c r="BN235" s="79"/>
      <c r="BO235" s="79"/>
      <c r="BP235" s="79"/>
      <c r="BQ235" s="79"/>
      <c r="BR235" s="79"/>
      <c r="BS235" s="79"/>
      <c r="BT235" s="79"/>
      <c r="BU235" s="79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</row>
    <row r="236" spans="1:84" x14ac:dyDescent="0.2">
      <c r="A236" s="78">
        <v>8</v>
      </c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R236" s="78">
        <v>8</v>
      </c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79"/>
      <c r="BT236" s="79"/>
      <c r="BU236" s="79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</row>
    <row r="237" spans="1:84" x14ac:dyDescent="0.2">
      <c r="A237" s="78">
        <v>9</v>
      </c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R237" s="78">
        <v>9</v>
      </c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</row>
    <row r="238" spans="1:84" x14ac:dyDescent="0.2">
      <c r="A238" s="78">
        <v>10</v>
      </c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R238" s="78">
        <v>10</v>
      </c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</row>
    <row r="239" spans="1:84" x14ac:dyDescent="0.2">
      <c r="A239" s="78">
        <v>11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R239" s="78">
        <v>11</v>
      </c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</row>
    <row r="240" spans="1:84" x14ac:dyDescent="0.2">
      <c r="A240" s="78">
        <v>12</v>
      </c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R240" s="78">
        <v>12</v>
      </c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</row>
    <row r="241" spans="1:84" x14ac:dyDescent="0.2">
      <c r="A241" s="78">
        <v>13</v>
      </c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R241" s="78">
        <v>13</v>
      </c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</row>
    <row r="242" spans="1:84" x14ac:dyDescent="0.2">
      <c r="A242" s="78">
        <v>14</v>
      </c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R242" s="78">
        <v>14</v>
      </c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</row>
    <row r="243" spans="1:84" x14ac:dyDescent="0.2">
      <c r="A243" s="78">
        <v>15</v>
      </c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R243" s="78">
        <v>15</v>
      </c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</row>
    <row r="244" spans="1:84" x14ac:dyDescent="0.2">
      <c r="A244" s="78">
        <v>16</v>
      </c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R244" s="78">
        <v>16</v>
      </c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</row>
    <row r="245" spans="1:84" x14ac:dyDescent="0.2">
      <c r="A245" s="78">
        <v>17</v>
      </c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R245" s="78">
        <v>17</v>
      </c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</row>
    <row r="246" spans="1:84" x14ac:dyDescent="0.2">
      <c r="A246" s="78">
        <v>18</v>
      </c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R246" s="78">
        <v>18</v>
      </c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</row>
    <row r="247" spans="1:84" x14ac:dyDescent="0.2">
      <c r="A247" s="78">
        <v>19</v>
      </c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R247" s="78">
        <v>19</v>
      </c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79"/>
      <c r="BL247" s="79"/>
      <c r="BM247" s="79"/>
      <c r="BN247" s="79"/>
      <c r="BO247" s="79"/>
      <c r="BP247" s="79"/>
      <c r="BQ247" s="79"/>
      <c r="BR247" s="79"/>
      <c r="BS247" s="79"/>
      <c r="BT247" s="79"/>
      <c r="BU247" s="79"/>
      <c r="BV247" s="79"/>
      <c r="BW247" s="79"/>
      <c r="BX247" s="79"/>
      <c r="BY247" s="79"/>
      <c r="BZ247" s="79"/>
      <c r="CA247" s="79"/>
      <c r="CB247" s="79"/>
      <c r="CC247" s="79"/>
      <c r="CD247" s="79"/>
      <c r="CE247" s="79"/>
      <c r="CF247" s="79"/>
    </row>
    <row r="248" spans="1:84" x14ac:dyDescent="0.2">
      <c r="A248" s="78">
        <v>20</v>
      </c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R248" s="78">
        <v>20</v>
      </c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9"/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</row>
    <row r="249" spans="1:84" x14ac:dyDescent="0.2">
      <c r="A249" s="78">
        <v>21</v>
      </c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R249" s="78">
        <v>21</v>
      </c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  <c r="BL249" s="79"/>
      <c r="BM249" s="79"/>
      <c r="BN249" s="79"/>
      <c r="BO249" s="79"/>
      <c r="BP249" s="79"/>
      <c r="BQ249" s="79"/>
      <c r="BR249" s="79"/>
      <c r="BS249" s="79"/>
      <c r="BT249" s="79"/>
      <c r="BU249" s="79"/>
      <c r="BV249" s="79"/>
      <c r="BW249" s="79"/>
      <c r="BX249" s="79"/>
      <c r="BY249" s="79"/>
      <c r="BZ249" s="79"/>
      <c r="CA249" s="79"/>
      <c r="CB249" s="79"/>
      <c r="CC249" s="79"/>
      <c r="CD249" s="79"/>
      <c r="CE249" s="79"/>
      <c r="CF249" s="79"/>
    </row>
    <row r="250" spans="1:84" x14ac:dyDescent="0.2">
      <c r="A250" s="78">
        <v>22</v>
      </c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R250" s="78">
        <v>22</v>
      </c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  <c r="BL250" s="79"/>
      <c r="BM250" s="79"/>
      <c r="BN250" s="79"/>
      <c r="BO250" s="79"/>
      <c r="BP250" s="79"/>
      <c r="BQ250" s="79"/>
      <c r="BR250" s="79"/>
      <c r="BS250" s="79"/>
      <c r="BT250" s="79"/>
      <c r="BU250" s="79"/>
      <c r="BV250" s="79"/>
      <c r="BW250" s="79"/>
      <c r="BX250" s="79"/>
      <c r="BY250" s="79"/>
      <c r="BZ250" s="79"/>
      <c r="CA250" s="79"/>
      <c r="CB250" s="79"/>
      <c r="CC250" s="79"/>
      <c r="CD250" s="79"/>
      <c r="CE250" s="79"/>
      <c r="CF250" s="79"/>
    </row>
    <row r="251" spans="1:84" x14ac:dyDescent="0.2">
      <c r="A251" s="78">
        <v>23</v>
      </c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R251" s="78">
        <v>23</v>
      </c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</row>
    <row r="252" spans="1:84" x14ac:dyDescent="0.2">
      <c r="A252" s="78">
        <v>24</v>
      </c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R252" s="78">
        <v>24</v>
      </c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</row>
    <row r="253" spans="1:84" x14ac:dyDescent="0.2">
      <c r="A253" s="78">
        <v>25</v>
      </c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R253" s="78">
        <v>25</v>
      </c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</row>
    <row r="254" spans="1:84" x14ac:dyDescent="0.2">
      <c r="A254" s="78">
        <v>26</v>
      </c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R254" s="78">
        <v>26</v>
      </c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</row>
    <row r="255" spans="1:84" x14ac:dyDescent="0.2">
      <c r="A255" s="78">
        <v>27</v>
      </c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R255" s="78">
        <v>27</v>
      </c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</row>
    <row r="256" spans="1:84" x14ac:dyDescent="0.2">
      <c r="A256" s="78">
        <v>28</v>
      </c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R256" s="78">
        <v>28</v>
      </c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</row>
    <row r="257" spans="1:84" x14ac:dyDescent="0.2">
      <c r="A257" s="78">
        <v>29</v>
      </c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R257" s="78">
        <v>29</v>
      </c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</row>
    <row r="258" spans="1:84" x14ac:dyDescent="0.2">
      <c r="A258" s="78">
        <v>30</v>
      </c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R258" s="78">
        <v>30</v>
      </c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</row>
    <row r="259" spans="1:84" x14ac:dyDescent="0.2">
      <c r="A259" s="78">
        <v>31</v>
      </c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R259" s="78">
        <v>31</v>
      </c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</row>
    <row r="260" spans="1:84" x14ac:dyDescent="0.2">
      <c r="A260" s="78">
        <v>32</v>
      </c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R260" s="78">
        <v>32</v>
      </c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</row>
    <row r="261" spans="1:84" x14ac:dyDescent="0.2">
      <c r="A261" s="78">
        <v>33</v>
      </c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R261" s="78">
        <v>33</v>
      </c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</row>
    <row r="262" spans="1:84" x14ac:dyDescent="0.2">
      <c r="A262" s="78">
        <v>34</v>
      </c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R262" s="78">
        <v>34</v>
      </c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</row>
    <row r="263" spans="1:84" x14ac:dyDescent="0.2">
      <c r="A263" s="78">
        <v>35</v>
      </c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R263" s="78">
        <v>35</v>
      </c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</row>
    <row r="264" spans="1:84" x14ac:dyDescent="0.2">
      <c r="A264" s="78">
        <v>36</v>
      </c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R264" s="78">
        <v>36</v>
      </c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</row>
    <row r="265" spans="1:84" x14ac:dyDescent="0.2">
      <c r="A265" s="78">
        <v>37</v>
      </c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R265" s="78">
        <v>37</v>
      </c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</row>
    <row r="266" spans="1:84" x14ac:dyDescent="0.2">
      <c r="A266" s="78">
        <v>38</v>
      </c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R266" s="78">
        <v>38</v>
      </c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</row>
    <row r="267" spans="1:84" x14ac:dyDescent="0.2">
      <c r="A267" s="78">
        <v>39</v>
      </c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R267" s="78">
        <v>39</v>
      </c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</row>
    <row r="268" spans="1:84" x14ac:dyDescent="0.2">
      <c r="A268" s="78">
        <v>40</v>
      </c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R268" s="78">
        <v>40</v>
      </c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</row>
    <row r="271" spans="1:84" x14ac:dyDescent="0.2">
      <c r="B271" s="86" t="s">
        <v>274</v>
      </c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S271" s="86" t="s">
        <v>274</v>
      </c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  <c r="BM271" s="87"/>
      <c r="BN271" s="87"/>
      <c r="BO271" s="87"/>
      <c r="BP271" s="87"/>
      <c r="BQ271" s="87"/>
      <c r="BR271" s="87"/>
      <c r="BS271" s="87"/>
      <c r="BT271" s="87"/>
      <c r="BU271" s="87"/>
      <c r="BV271" s="87"/>
      <c r="BW271" s="87"/>
      <c r="BX271" s="87"/>
      <c r="BY271" s="87"/>
      <c r="BZ271" s="87"/>
      <c r="CA271" s="87"/>
      <c r="CB271" s="87"/>
      <c r="CC271" s="87"/>
      <c r="CD271" s="87"/>
      <c r="CE271" s="87"/>
      <c r="CF271" s="87"/>
    </row>
    <row r="273" spans="1:84" x14ac:dyDescent="0.2">
      <c r="A273" s="78">
        <v>1</v>
      </c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R273" s="78">
        <v>1</v>
      </c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</row>
    <row r="274" spans="1:84" x14ac:dyDescent="0.2">
      <c r="A274" s="78">
        <v>2</v>
      </c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R274" s="78">
        <v>2</v>
      </c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</row>
    <row r="275" spans="1:84" x14ac:dyDescent="0.2">
      <c r="A275" s="78">
        <v>3</v>
      </c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R275" s="78">
        <v>3</v>
      </c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</row>
    <row r="276" spans="1:84" x14ac:dyDescent="0.2">
      <c r="A276" s="78">
        <v>4</v>
      </c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R276" s="78">
        <v>4</v>
      </c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</row>
    <row r="277" spans="1:84" x14ac:dyDescent="0.2">
      <c r="A277" s="78">
        <v>5</v>
      </c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R277" s="78">
        <v>5</v>
      </c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  <c r="BM277" s="79"/>
      <c r="BN277" s="79"/>
      <c r="BO277" s="79"/>
      <c r="BP277" s="79"/>
      <c r="BQ277" s="79"/>
      <c r="BR277" s="79"/>
      <c r="BS277" s="79"/>
      <c r="BT277" s="79"/>
      <c r="BU277" s="79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</row>
    <row r="278" spans="1:84" x14ac:dyDescent="0.2">
      <c r="A278" s="78">
        <v>6</v>
      </c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R278" s="78">
        <v>6</v>
      </c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</row>
    <row r="279" spans="1:84" x14ac:dyDescent="0.2">
      <c r="A279" s="78">
        <v>7</v>
      </c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R279" s="78">
        <v>7</v>
      </c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  <c r="BL279" s="79"/>
      <c r="BM279" s="79"/>
      <c r="BN279" s="79"/>
      <c r="BO279" s="79"/>
      <c r="BP279" s="79"/>
      <c r="BQ279" s="79"/>
      <c r="BR279" s="79"/>
      <c r="BS279" s="79"/>
      <c r="BT279" s="79"/>
      <c r="BU279" s="79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</row>
    <row r="280" spans="1:84" x14ac:dyDescent="0.2">
      <c r="A280" s="78">
        <v>8</v>
      </c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R280" s="78">
        <v>8</v>
      </c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  <c r="BL280" s="79"/>
      <c r="BM280" s="79"/>
      <c r="BN280" s="79"/>
      <c r="BO280" s="79"/>
      <c r="BP280" s="79"/>
      <c r="BQ280" s="79"/>
      <c r="BR280" s="79"/>
      <c r="BS280" s="79"/>
      <c r="BT280" s="79"/>
      <c r="BU280" s="79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</row>
    <row r="281" spans="1:84" x14ac:dyDescent="0.2">
      <c r="A281" s="78">
        <v>9</v>
      </c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R281" s="78">
        <v>9</v>
      </c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</row>
    <row r="282" spans="1:84" x14ac:dyDescent="0.2">
      <c r="A282" s="78">
        <v>10</v>
      </c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R282" s="78">
        <v>10</v>
      </c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</row>
    <row r="283" spans="1:84" x14ac:dyDescent="0.2">
      <c r="A283" s="78">
        <v>11</v>
      </c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R283" s="78">
        <v>11</v>
      </c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</row>
    <row r="284" spans="1:84" x14ac:dyDescent="0.2">
      <c r="A284" s="78">
        <v>12</v>
      </c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R284" s="78">
        <v>12</v>
      </c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</row>
    <row r="285" spans="1:84" x14ac:dyDescent="0.2">
      <c r="A285" s="78">
        <v>13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R285" s="78">
        <v>13</v>
      </c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</row>
    <row r="286" spans="1:84" x14ac:dyDescent="0.2">
      <c r="A286" s="78">
        <v>14</v>
      </c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R286" s="78">
        <v>14</v>
      </c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</row>
    <row r="287" spans="1:84" x14ac:dyDescent="0.2">
      <c r="A287" s="78">
        <v>15</v>
      </c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R287" s="78">
        <v>15</v>
      </c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</row>
    <row r="288" spans="1:84" x14ac:dyDescent="0.2">
      <c r="A288" s="78">
        <v>16</v>
      </c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R288" s="78">
        <v>16</v>
      </c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</row>
    <row r="289" spans="1:84" x14ac:dyDescent="0.2">
      <c r="A289" s="78">
        <v>17</v>
      </c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R289" s="78">
        <v>17</v>
      </c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</row>
    <row r="290" spans="1:84" x14ac:dyDescent="0.2">
      <c r="A290" s="78">
        <v>18</v>
      </c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R290" s="78">
        <v>18</v>
      </c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</row>
    <row r="291" spans="1:84" x14ac:dyDescent="0.2">
      <c r="A291" s="78">
        <v>19</v>
      </c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R291" s="78">
        <v>19</v>
      </c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  <c r="BL291" s="79"/>
      <c r="BM291" s="79"/>
      <c r="BN291" s="79"/>
      <c r="BO291" s="79"/>
      <c r="BP291" s="79"/>
      <c r="BQ291" s="79"/>
      <c r="BR291" s="79"/>
      <c r="BS291" s="79"/>
      <c r="BT291" s="79"/>
      <c r="BU291" s="79"/>
      <c r="BV291" s="79"/>
      <c r="BW291" s="79"/>
      <c r="BX291" s="79"/>
      <c r="BY291" s="79"/>
      <c r="BZ291" s="79"/>
      <c r="CA291" s="79"/>
      <c r="CB291" s="79"/>
      <c r="CC291" s="79"/>
      <c r="CD291" s="79"/>
      <c r="CE291" s="79"/>
      <c r="CF291" s="79"/>
    </row>
    <row r="292" spans="1:84" x14ac:dyDescent="0.2">
      <c r="A292" s="78">
        <v>20</v>
      </c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R292" s="78">
        <v>20</v>
      </c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  <c r="BL292" s="79"/>
      <c r="BM292" s="79"/>
      <c r="BN292" s="79"/>
      <c r="BO292" s="79"/>
      <c r="BP292" s="79"/>
      <c r="BQ292" s="79"/>
      <c r="BR292" s="79"/>
      <c r="BS292" s="79"/>
      <c r="BT292" s="79"/>
      <c r="BU292" s="79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</row>
    <row r="293" spans="1:84" x14ac:dyDescent="0.2">
      <c r="A293" s="78">
        <v>21</v>
      </c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R293" s="78">
        <v>21</v>
      </c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  <c r="BL293" s="79"/>
      <c r="BM293" s="79"/>
      <c r="BN293" s="79"/>
      <c r="BO293" s="79"/>
      <c r="BP293" s="79"/>
      <c r="BQ293" s="79"/>
      <c r="BR293" s="79"/>
      <c r="BS293" s="79"/>
      <c r="BT293" s="79"/>
      <c r="BU293" s="79"/>
      <c r="BV293" s="79"/>
      <c r="BW293" s="79"/>
      <c r="BX293" s="79"/>
      <c r="BY293" s="79"/>
      <c r="BZ293" s="79"/>
      <c r="CA293" s="79"/>
      <c r="CB293" s="79"/>
      <c r="CC293" s="79"/>
      <c r="CD293" s="79"/>
      <c r="CE293" s="79"/>
      <c r="CF293" s="79"/>
    </row>
    <row r="294" spans="1:84" x14ac:dyDescent="0.2">
      <c r="A294" s="78">
        <v>22</v>
      </c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R294" s="78">
        <v>22</v>
      </c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</row>
    <row r="295" spans="1:84" x14ac:dyDescent="0.2">
      <c r="A295" s="78">
        <v>23</v>
      </c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R295" s="78">
        <v>23</v>
      </c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</row>
    <row r="296" spans="1:84" x14ac:dyDescent="0.2">
      <c r="A296" s="78">
        <v>24</v>
      </c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R296" s="78">
        <v>24</v>
      </c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</row>
    <row r="297" spans="1:84" x14ac:dyDescent="0.2">
      <c r="A297" s="78">
        <v>25</v>
      </c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R297" s="78">
        <v>25</v>
      </c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</row>
    <row r="298" spans="1:84" x14ac:dyDescent="0.2">
      <c r="A298" s="78">
        <v>26</v>
      </c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R298" s="78">
        <v>26</v>
      </c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</row>
    <row r="299" spans="1:84" x14ac:dyDescent="0.2">
      <c r="A299" s="78">
        <v>27</v>
      </c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R299" s="78">
        <v>27</v>
      </c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</row>
    <row r="300" spans="1:84" x14ac:dyDescent="0.2">
      <c r="A300" s="78">
        <v>28</v>
      </c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R300" s="78">
        <v>28</v>
      </c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</row>
    <row r="301" spans="1:84" x14ac:dyDescent="0.2">
      <c r="A301" s="78">
        <v>29</v>
      </c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R301" s="78">
        <v>29</v>
      </c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</row>
    <row r="302" spans="1:84" x14ac:dyDescent="0.2">
      <c r="A302" s="78">
        <v>30</v>
      </c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R302" s="78">
        <v>30</v>
      </c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</row>
    <row r="303" spans="1:84" x14ac:dyDescent="0.2">
      <c r="A303" s="78">
        <v>31</v>
      </c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R303" s="78">
        <v>31</v>
      </c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</row>
    <row r="304" spans="1:84" x14ac:dyDescent="0.2">
      <c r="A304" s="78">
        <v>32</v>
      </c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R304" s="78">
        <v>32</v>
      </c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</row>
    <row r="305" spans="1:84" x14ac:dyDescent="0.2">
      <c r="A305" s="78">
        <v>33</v>
      </c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R305" s="78">
        <v>33</v>
      </c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</row>
    <row r="306" spans="1:84" x14ac:dyDescent="0.2">
      <c r="A306" s="78">
        <v>34</v>
      </c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R306" s="78">
        <v>34</v>
      </c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</row>
    <row r="307" spans="1:84" x14ac:dyDescent="0.2">
      <c r="A307" s="78">
        <v>35</v>
      </c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R307" s="78">
        <v>35</v>
      </c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</row>
    <row r="308" spans="1:84" x14ac:dyDescent="0.2">
      <c r="A308" s="78">
        <v>36</v>
      </c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R308" s="78">
        <v>36</v>
      </c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</row>
    <row r="309" spans="1:84" x14ac:dyDescent="0.2">
      <c r="A309" s="78">
        <v>37</v>
      </c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R309" s="78">
        <v>37</v>
      </c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</row>
    <row r="310" spans="1:84" x14ac:dyDescent="0.2">
      <c r="A310" s="78">
        <v>38</v>
      </c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R310" s="78">
        <v>38</v>
      </c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</row>
    <row r="311" spans="1:84" x14ac:dyDescent="0.2">
      <c r="A311" s="78">
        <v>39</v>
      </c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R311" s="78">
        <v>39</v>
      </c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</row>
    <row r="312" spans="1:84" x14ac:dyDescent="0.2">
      <c r="A312" s="78">
        <v>40</v>
      </c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R312" s="78">
        <v>40</v>
      </c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</row>
    <row r="315" spans="1:84" x14ac:dyDescent="0.2">
      <c r="B315" s="86" t="s">
        <v>275</v>
      </c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S315" s="86" t="s">
        <v>275</v>
      </c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  <c r="BM315" s="87"/>
      <c r="BN315" s="87"/>
      <c r="BO315" s="87"/>
      <c r="BP315" s="87"/>
      <c r="BQ315" s="87"/>
      <c r="BR315" s="87"/>
      <c r="BS315" s="87"/>
      <c r="BT315" s="87"/>
      <c r="BU315" s="87"/>
      <c r="BV315" s="87"/>
      <c r="BW315" s="87"/>
      <c r="BX315" s="87"/>
      <c r="BY315" s="87"/>
      <c r="BZ315" s="87"/>
      <c r="CA315" s="87"/>
      <c r="CB315" s="87"/>
      <c r="CC315" s="87"/>
      <c r="CD315" s="87"/>
      <c r="CE315" s="87"/>
      <c r="CF315" s="87"/>
    </row>
    <row r="317" spans="1:84" x14ac:dyDescent="0.2">
      <c r="A317" s="78">
        <v>1</v>
      </c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R317" s="78">
        <v>1</v>
      </c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</row>
    <row r="318" spans="1:84" x14ac:dyDescent="0.2">
      <c r="A318" s="78">
        <v>2</v>
      </c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R318" s="78">
        <v>2</v>
      </c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</row>
    <row r="319" spans="1:84" x14ac:dyDescent="0.2">
      <c r="A319" s="78">
        <v>3</v>
      </c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R319" s="78">
        <v>3</v>
      </c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</row>
    <row r="320" spans="1:84" x14ac:dyDescent="0.2">
      <c r="A320" s="78">
        <v>4</v>
      </c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R320" s="78">
        <v>4</v>
      </c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</row>
    <row r="321" spans="1:84" x14ac:dyDescent="0.2">
      <c r="A321" s="78">
        <v>5</v>
      </c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R321" s="78">
        <v>5</v>
      </c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</row>
    <row r="322" spans="1:84" x14ac:dyDescent="0.2">
      <c r="A322" s="78">
        <v>6</v>
      </c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R322" s="78">
        <v>6</v>
      </c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</row>
    <row r="323" spans="1:84" x14ac:dyDescent="0.2">
      <c r="A323" s="78">
        <v>7</v>
      </c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R323" s="78">
        <v>7</v>
      </c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9"/>
      <c r="BM323" s="79"/>
      <c r="BN323" s="79"/>
      <c r="BO323" s="79"/>
      <c r="BP323" s="79"/>
      <c r="BQ323" s="79"/>
      <c r="BR323" s="79"/>
      <c r="BS323" s="79"/>
      <c r="BT323" s="79"/>
      <c r="BU323" s="79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</row>
    <row r="324" spans="1:84" x14ac:dyDescent="0.2">
      <c r="A324" s="78">
        <v>8</v>
      </c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R324" s="78">
        <v>8</v>
      </c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9"/>
      <c r="BM324" s="79"/>
      <c r="BN324" s="79"/>
      <c r="BO324" s="79"/>
      <c r="BP324" s="79"/>
      <c r="BQ324" s="79"/>
      <c r="BR324" s="79"/>
      <c r="BS324" s="79"/>
      <c r="BT324" s="79"/>
      <c r="BU324" s="79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</row>
    <row r="325" spans="1:84" x14ac:dyDescent="0.2">
      <c r="A325" s="78">
        <v>9</v>
      </c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R325" s="78">
        <v>9</v>
      </c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9"/>
      <c r="BM325" s="79"/>
      <c r="BN325" s="79"/>
      <c r="BO325" s="79"/>
      <c r="BP325" s="79"/>
      <c r="BQ325" s="79"/>
      <c r="BR325" s="79"/>
      <c r="BS325" s="79"/>
      <c r="BT325" s="79"/>
      <c r="BU325" s="79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</row>
    <row r="326" spans="1:84" x14ac:dyDescent="0.2">
      <c r="A326" s="78">
        <v>10</v>
      </c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R326" s="78">
        <v>10</v>
      </c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</row>
    <row r="327" spans="1:84" x14ac:dyDescent="0.2">
      <c r="A327" s="78">
        <v>11</v>
      </c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R327" s="78">
        <v>11</v>
      </c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</row>
    <row r="328" spans="1:84" x14ac:dyDescent="0.2">
      <c r="A328" s="78">
        <v>12</v>
      </c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R328" s="78">
        <v>12</v>
      </c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</row>
    <row r="329" spans="1:84" x14ac:dyDescent="0.2">
      <c r="A329" s="78">
        <v>13</v>
      </c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R329" s="78">
        <v>13</v>
      </c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</row>
    <row r="330" spans="1:84" x14ac:dyDescent="0.2">
      <c r="A330" s="78">
        <v>14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R330" s="78">
        <v>14</v>
      </c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</row>
    <row r="331" spans="1:84" x14ac:dyDescent="0.2">
      <c r="A331" s="78">
        <v>15</v>
      </c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R331" s="78">
        <v>15</v>
      </c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</row>
    <row r="332" spans="1:84" x14ac:dyDescent="0.2">
      <c r="A332" s="78">
        <v>16</v>
      </c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R332" s="78">
        <v>16</v>
      </c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</row>
    <row r="333" spans="1:84" x14ac:dyDescent="0.2">
      <c r="A333" s="78">
        <v>17</v>
      </c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R333" s="78">
        <v>17</v>
      </c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</row>
    <row r="334" spans="1:84" x14ac:dyDescent="0.2">
      <c r="A334" s="78">
        <v>18</v>
      </c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R334" s="78">
        <v>18</v>
      </c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</row>
    <row r="335" spans="1:84" x14ac:dyDescent="0.2">
      <c r="A335" s="78">
        <v>19</v>
      </c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R335" s="78">
        <v>19</v>
      </c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9"/>
      <c r="BM335" s="79"/>
      <c r="BN335" s="79"/>
      <c r="BO335" s="79"/>
      <c r="BP335" s="79"/>
      <c r="BQ335" s="79"/>
      <c r="BR335" s="79"/>
      <c r="BS335" s="79"/>
      <c r="BT335" s="79"/>
      <c r="BU335" s="79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</row>
    <row r="336" spans="1:84" x14ac:dyDescent="0.2">
      <c r="A336" s="78">
        <v>20</v>
      </c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R336" s="78">
        <v>20</v>
      </c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9"/>
      <c r="BM336" s="79"/>
      <c r="BN336" s="79"/>
      <c r="BO336" s="79"/>
      <c r="BP336" s="79"/>
      <c r="BQ336" s="79"/>
      <c r="BR336" s="79"/>
      <c r="BS336" s="79"/>
      <c r="BT336" s="79"/>
      <c r="BU336" s="79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</row>
    <row r="337" spans="1:84" x14ac:dyDescent="0.2">
      <c r="A337" s="78">
        <v>21</v>
      </c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R337" s="78">
        <v>21</v>
      </c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9"/>
      <c r="BM337" s="79"/>
      <c r="BN337" s="79"/>
      <c r="BO337" s="79"/>
      <c r="BP337" s="79"/>
      <c r="BQ337" s="79"/>
      <c r="BR337" s="79"/>
      <c r="BS337" s="79"/>
      <c r="BT337" s="79"/>
      <c r="BU337" s="79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</row>
    <row r="338" spans="1:84" x14ac:dyDescent="0.2">
      <c r="A338" s="78">
        <v>22</v>
      </c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R338" s="78">
        <v>22</v>
      </c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9"/>
      <c r="BM338" s="79"/>
      <c r="BN338" s="79"/>
      <c r="BO338" s="79"/>
      <c r="BP338" s="79"/>
      <c r="BQ338" s="79"/>
      <c r="BR338" s="79"/>
      <c r="BS338" s="79"/>
      <c r="BT338" s="79"/>
      <c r="BU338" s="79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</row>
    <row r="339" spans="1:84" x14ac:dyDescent="0.2">
      <c r="A339" s="78">
        <v>23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R339" s="78">
        <v>23</v>
      </c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</row>
    <row r="340" spans="1:84" x14ac:dyDescent="0.2">
      <c r="A340" s="78">
        <v>24</v>
      </c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R340" s="78">
        <v>24</v>
      </c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</row>
    <row r="341" spans="1:84" x14ac:dyDescent="0.2">
      <c r="A341" s="78">
        <v>25</v>
      </c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R341" s="78">
        <v>25</v>
      </c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</row>
    <row r="342" spans="1:84" x14ac:dyDescent="0.2">
      <c r="A342" s="78">
        <v>26</v>
      </c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R342" s="78">
        <v>26</v>
      </c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</row>
    <row r="343" spans="1:84" x14ac:dyDescent="0.2">
      <c r="A343" s="78">
        <v>27</v>
      </c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R343" s="78">
        <v>27</v>
      </c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</row>
    <row r="344" spans="1:84" x14ac:dyDescent="0.2">
      <c r="A344" s="78">
        <v>28</v>
      </c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R344" s="78">
        <v>28</v>
      </c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</row>
    <row r="345" spans="1:84" x14ac:dyDescent="0.2">
      <c r="A345" s="78">
        <v>29</v>
      </c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R345" s="78">
        <v>29</v>
      </c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</row>
    <row r="346" spans="1:84" x14ac:dyDescent="0.2">
      <c r="A346" s="78">
        <v>30</v>
      </c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R346" s="78">
        <v>30</v>
      </c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</row>
    <row r="347" spans="1:84" x14ac:dyDescent="0.2">
      <c r="A347" s="78">
        <v>31</v>
      </c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R347" s="78">
        <v>31</v>
      </c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</row>
    <row r="348" spans="1:84" x14ac:dyDescent="0.2">
      <c r="A348" s="78">
        <v>32</v>
      </c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R348" s="78">
        <v>32</v>
      </c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</row>
    <row r="349" spans="1:84" x14ac:dyDescent="0.2">
      <c r="A349" s="78">
        <v>33</v>
      </c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R349" s="78">
        <v>33</v>
      </c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  <c r="BJ349" s="79"/>
      <c r="BK349" s="79"/>
      <c r="BL349" s="79"/>
      <c r="BM349" s="79"/>
      <c r="BN349" s="79"/>
      <c r="BO349" s="79"/>
      <c r="BP349" s="79"/>
      <c r="BQ349" s="79"/>
      <c r="BR349" s="79"/>
      <c r="BS349" s="79"/>
      <c r="BT349" s="79"/>
      <c r="BU349" s="79"/>
      <c r="BV349" s="79"/>
      <c r="BW349" s="79"/>
      <c r="BX349" s="79"/>
      <c r="BY349" s="79"/>
      <c r="BZ349" s="79"/>
      <c r="CA349" s="79"/>
      <c r="CB349" s="79"/>
      <c r="CC349" s="79"/>
      <c r="CD349" s="79"/>
      <c r="CE349" s="79"/>
      <c r="CF349" s="79"/>
    </row>
    <row r="350" spans="1:84" x14ac:dyDescent="0.2">
      <c r="A350" s="78">
        <v>34</v>
      </c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R350" s="78">
        <v>34</v>
      </c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  <c r="BJ350" s="79"/>
      <c r="BK350" s="79"/>
      <c r="BL350" s="79"/>
      <c r="BM350" s="79"/>
      <c r="BN350" s="79"/>
      <c r="BO350" s="79"/>
      <c r="BP350" s="79"/>
      <c r="BQ350" s="79"/>
      <c r="BR350" s="79"/>
      <c r="BS350" s="79"/>
      <c r="BT350" s="79"/>
      <c r="BU350" s="79"/>
      <c r="BV350" s="79"/>
      <c r="BW350" s="79"/>
      <c r="BX350" s="79"/>
      <c r="BY350" s="79"/>
      <c r="BZ350" s="79"/>
      <c r="CA350" s="79"/>
      <c r="CB350" s="79"/>
      <c r="CC350" s="79"/>
      <c r="CD350" s="79"/>
      <c r="CE350" s="79"/>
      <c r="CF350" s="79"/>
    </row>
    <row r="351" spans="1:84" x14ac:dyDescent="0.2">
      <c r="A351" s="78">
        <v>35</v>
      </c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R351" s="78">
        <v>35</v>
      </c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  <c r="BJ351" s="79"/>
      <c r="BK351" s="79"/>
      <c r="BL351" s="79"/>
      <c r="BM351" s="79"/>
      <c r="BN351" s="79"/>
      <c r="BO351" s="79"/>
      <c r="BP351" s="79"/>
      <c r="BQ351" s="79"/>
      <c r="BR351" s="79"/>
      <c r="BS351" s="79"/>
      <c r="BT351" s="79"/>
      <c r="BU351" s="79"/>
      <c r="BV351" s="79"/>
      <c r="BW351" s="79"/>
      <c r="BX351" s="79"/>
      <c r="BY351" s="79"/>
      <c r="BZ351" s="79"/>
      <c r="CA351" s="79"/>
      <c r="CB351" s="79"/>
      <c r="CC351" s="79"/>
      <c r="CD351" s="79"/>
      <c r="CE351" s="79"/>
      <c r="CF351" s="79"/>
    </row>
    <row r="352" spans="1:84" x14ac:dyDescent="0.2">
      <c r="A352" s="78">
        <v>36</v>
      </c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R352" s="78">
        <v>36</v>
      </c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  <c r="BJ352" s="79"/>
      <c r="BK352" s="79"/>
      <c r="BL352" s="79"/>
      <c r="BM352" s="79"/>
      <c r="BN352" s="79"/>
      <c r="BO352" s="79"/>
      <c r="BP352" s="79"/>
      <c r="BQ352" s="79"/>
      <c r="BR352" s="79"/>
      <c r="BS352" s="79"/>
      <c r="BT352" s="79"/>
      <c r="BU352" s="79"/>
      <c r="BV352" s="79"/>
      <c r="BW352" s="79"/>
      <c r="BX352" s="79"/>
      <c r="BY352" s="79"/>
      <c r="BZ352" s="79"/>
      <c r="CA352" s="79"/>
      <c r="CB352" s="79"/>
      <c r="CC352" s="79"/>
      <c r="CD352" s="79"/>
      <c r="CE352" s="79"/>
      <c r="CF352" s="79"/>
    </row>
    <row r="353" spans="1:84" x14ac:dyDescent="0.2">
      <c r="A353" s="78">
        <v>37</v>
      </c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R353" s="78">
        <v>37</v>
      </c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  <c r="BJ353" s="79"/>
      <c r="BK353" s="79"/>
      <c r="BL353" s="79"/>
      <c r="BM353" s="79"/>
      <c r="BN353" s="79"/>
      <c r="BO353" s="79"/>
      <c r="BP353" s="79"/>
      <c r="BQ353" s="79"/>
      <c r="BR353" s="79"/>
      <c r="BS353" s="79"/>
      <c r="BT353" s="79"/>
      <c r="BU353" s="79"/>
      <c r="BV353" s="79"/>
      <c r="BW353" s="79"/>
      <c r="BX353" s="79"/>
      <c r="BY353" s="79"/>
      <c r="BZ353" s="79"/>
      <c r="CA353" s="79"/>
      <c r="CB353" s="79"/>
      <c r="CC353" s="79"/>
      <c r="CD353" s="79"/>
      <c r="CE353" s="79"/>
      <c r="CF353" s="79"/>
    </row>
    <row r="354" spans="1:84" x14ac:dyDescent="0.2">
      <c r="A354" s="78">
        <v>38</v>
      </c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R354" s="78">
        <v>38</v>
      </c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  <c r="BJ354" s="79"/>
      <c r="BK354" s="79"/>
      <c r="BL354" s="79"/>
      <c r="BM354" s="79"/>
      <c r="BN354" s="79"/>
      <c r="BO354" s="79"/>
      <c r="BP354" s="79"/>
      <c r="BQ354" s="79"/>
      <c r="BR354" s="79"/>
      <c r="BS354" s="79"/>
      <c r="BT354" s="79"/>
      <c r="BU354" s="79"/>
      <c r="BV354" s="79"/>
      <c r="BW354" s="79"/>
      <c r="BX354" s="79"/>
      <c r="BY354" s="79"/>
      <c r="BZ354" s="79"/>
      <c r="CA354" s="79"/>
      <c r="CB354" s="79"/>
      <c r="CC354" s="79"/>
      <c r="CD354" s="79"/>
      <c r="CE354" s="79"/>
      <c r="CF354" s="79"/>
    </row>
    <row r="355" spans="1:84" x14ac:dyDescent="0.2">
      <c r="A355" s="78">
        <v>39</v>
      </c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R355" s="78">
        <v>39</v>
      </c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  <c r="BJ355" s="79"/>
      <c r="BK355" s="79"/>
      <c r="BL355" s="79"/>
      <c r="BM355" s="79"/>
      <c r="BN355" s="79"/>
      <c r="BO355" s="79"/>
      <c r="BP355" s="79"/>
      <c r="BQ355" s="79"/>
      <c r="BR355" s="79"/>
      <c r="BS355" s="79"/>
      <c r="BT355" s="79"/>
      <c r="BU355" s="79"/>
      <c r="BV355" s="79"/>
      <c r="BW355" s="79"/>
      <c r="BX355" s="79"/>
      <c r="BY355" s="79"/>
      <c r="BZ355" s="79"/>
      <c r="CA355" s="79"/>
      <c r="CB355" s="79"/>
      <c r="CC355" s="79"/>
      <c r="CD355" s="79"/>
      <c r="CE355" s="79"/>
      <c r="CF355" s="79"/>
    </row>
    <row r="356" spans="1:84" x14ac:dyDescent="0.2">
      <c r="A356" s="78">
        <v>40</v>
      </c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R356" s="78">
        <v>40</v>
      </c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  <c r="BJ356" s="79"/>
      <c r="BK356" s="79"/>
      <c r="BL356" s="79"/>
      <c r="BM356" s="79"/>
      <c r="BN356" s="79"/>
      <c r="BO356" s="79"/>
      <c r="BP356" s="79"/>
      <c r="BQ356" s="79"/>
      <c r="BR356" s="79"/>
      <c r="BS356" s="79"/>
      <c r="BT356" s="79"/>
      <c r="BU356" s="79"/>
      <c r="BV356" s="79"/>
      <c r="BW356" s="79"/>
      <c r="BX356" s="79"/>
      <c r="BY356" s="79"/>
      <c r="BZ356" s="79"/>
      <c r="CA356" s="79"/>
      <c r="CB356" s="79"/>
      <c r="CC356" s="79"/>
      <c r="CD356" s="79"/>
      <c r="CE356" s="79"/>
      <c r="CF356" s="79"/>
    </row>
    <row r="359" spans="1:84" x14ac:dyDescent="0.2">
      <c r="B359" s="86" t="s">
        <v>276</v>
      </c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S359" s="86" t="s">
        <v>276</v>
      </c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  <c r="BX359" s="87"/>
      <c r="BY359" s="87"/>
      <c r="BZ359" s="87"/>
      <c r="CA359" s="87"/>
      <c r="CB359" s="87"/>
      <c r="CC359" s="87"/>
      <c r="CD359" s="87"/>
      <c r="CE359" s="87"/>
      <c r="CF359" s="87"/>
    </row>
    <row r="361" spans="1:84" x14ac:dyDescent="0.2">
      <c r="A361" s="78">
        <v>1</v>
      </c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R361" s="78">
        <v>1</v>
      </c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  <c r="BJ361" s="79"/>
      <c r="BK361" s="79"/>
      <c r="BL361" s="79"/>
      <c r="BM361" s="79"/>
      <c r="BN361" s="79"/>
      <c r="BO361" s="79"/>
      <c r="BP361" s="79"/>
      <c r="BQ361" s="79"/>
      <c r="BR361" s="79"/>
      <c r="BS361" s="79"/>
      <c r="BT361" s="79"/>
      <c r="BU361" s="79"/>
      <c r="BV361" s="79"/>
      <c r="BW361" s="79"/>
      <c r="BX361" s="79"/>
      <c r="BY361" s="79"/>
      <c r="BZ361" s="79"/>
      <c r="CA361" s="79"/>
      <c r="CB361" s="79"/>
      <c r="CC361" s="79"/>
      <c r="CD361" s="79"/>
      <c r="CE361" s="79"/>
      <c r="CF361" s="79"/>
    </row>
    <row r="362" spans="1:84" x14ac:dyDescent="0.2">
      <c r="A362" s="78">
        <v>2</v>
      </c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R362" s="78">
        <v>2</v>
      </c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  <c r="BJ362" s="79"/>
      <c r="BK362" s="79"/>
      <c r="BL362" s="79"/>
      <c r="BM362" s="79"/>
      <c r="BN362" s="79"/>
      <c r="BO362" s="79"/>
      <c r="BP362" s="79"/>
      <c r="BQ362" s="79"/>
      <c r="BR362" s="79"/>
      <c r="BS362" s="79"/>
      <c r="BT362" s="79"/>
      <c r="BU362" s="79"/>
      <c r="BV362" s="79"/>
      <c r="BW362" s="79"/>
      <c r="BX362" s="79"/>
      <c r="BY362" s="79"/>
      <c r="BZ362" s="79"/>
      <c r="CA362" s="79"/>
      <c r="CB362" s="79"/>
      <c r="CC362" s="79"/>
      <c r="CD362" s="79"/>
      <c r="CE362" s="79"/>
      <c r="CF362" s="79"/>
    </row>
    <row r="363" spans="1:84" x14ac:dyDescent="0.2">
      <c r="A363" s="78">
        <v>3</v>
      </c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R363" s="78">
        <v>3</v>
      </c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  <c r="BJ363" s="79"/>
      <c r="BK363" s="79"/>
      <c r="BL363" s="79"/>
      <c r="BM363" s="79"/>
      <c r="BN363" s="79"/>
      <c r="BO363" s="79"/>
      <c r="BP363" s="79"/>
      <c r="BQ363" s="79"/>
      <c r="BR363" s="79"/>
      <c r="BS363" s="79"/>
      <c r="BT363" s="79"/>
      <c r="BU363" s="79"/>
      <c r="BV363" s="79"/>
      <c r="BW363" s="79"/>
      <c r="BX363" s="79"/>
      <c r="BY363" s="79"/>
      <c r="BZ363" s="79"/>
      <c r="CA363" s="79"/>
      <c r="CB363" s="79"/>
      <c r="CC363" s="79"/>
      <c r="CD363" s="79"/>
      <c r="CE363" s="79"/>
      <c r="CF363" s="79"/>
    </row>
    <row r="364" spans="1:84" x14ac:dyDescent="0.2">
      <c r="A364" s="78">
        <v>4</v>
      </c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R364" s="78">
        <v>4</v>
      </c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  <c r="BJ364" s="79"/>
      <c r="BK364" s="79"/>
      <c r="BL364" s="79"/>
      <c r="BM364" s="79"/>
      <c r="BN364" s="79"/>
      <c r="BO364" s="79"/>
      <c r="BP364" s="79"/>
      <c r="BQ364" s="79"/>
      <c r="BR364" s="79"/>
      <c r="BS364" s="79"/>
      <c r="BT364" s="79"/>
      <c r="BU364" s="79"/>
      <c r="BV364" s="79"/>
      <c r="BW364" s="79"/>
      <c r="BX364" s="79"/>
      <c r="BY364" s="79"/>
      <c r="BZ364" s="79"/>
      <c r="CA364" s="79"/>
      <c r="CB364" s="79"/>
      <c r="CC364" s="79"/>
      <c r="CD364" s="79"/>
      <c r="CE364" s="79"/>
      <c r="CF364" s="79"/>
    </row>
    <row r="365" spans="1:84" x14ac:dyDescent="0.2">
      <c r="A365" s="78">
        <v>5</v>
      </c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R365" s="78">
        <v>5</v>
      </c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  <c r="BJ365" s="79"/>
      <c r="BK365" s="79"/>
      <c r="BL365" s="79"/>
      <c r="BM365" s="79"/>
      <c r="BN365" s="79"/>
      <c r="BO365" s="79"/>
      <c r="BP365" s="79"/>
      <c r="BQ365" s="79"/>
      <c r="BR365" s="79"/>
      <c r="BS365" s="79"/>
      <c r="BT365" s="79"/>
      <c r="BU365" s="79"/>
      <c r="BV365" s="79"/>
      <c r="BW365" s="79"/>
      <c r="BX365" s="79"/>
      <c r="BY365" s="79"/>
      <c r="BZ365" s="79"/>
      <c r="CA365" s="79"/>
      <c r="CB365" s="79"/>
      <c r="CC365" s="79"/>
      <c r="CD365" s="79"/>
      <c r="CE365" s="79"/>
      <c r="CF365" s="79"/>
    </row>
    <row r="366" spans="1:84" x14ac:dyDescent="0.2">
      <c r="A366" s="78">
        <v>6</v>
      </c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R366" s="78">
        <v>6</v>
      </c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  <c r="BJ366" s="79"/>
      <c r="BK366" s="79"/>
      <c r="BL366" s="79"/>
      <c r="BM366" s="79"/>
      <c r="BN366" s="79"/>
      <c r="BO366" s="79"/>
      <c r="BP366" s="79"/>
      <c r="BQ366" s="79"/>
      <c r="BR366" s="79"/>
      <c r="BS366" s="79"/>
      <c r="BT366" s="79"/>
      <c r="BU366" s="79"/>
      <c r="BV366" s="79"/>
      <c r="BW366" s="79"/>
      <c r="BX366" s="79"/>
      <c r="BY366" s="79"/>
      <c r="BZ366" s="79"/>
      <c r="CA366" s="79"/>
      <c r="CB366" s="79"/>
      <c r="CC366" s="79"/>
      <c r="CD366" s="79"/>
      <c r="CE366" s="79"/>
      <c r="CF366" s="79"/>
    </row>
    <row r="367" spans="1:84" x14ac:dyDescent="0.2">
      <c r="A367" s="78">
        <v>7</v>
      </c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R367" s="78">
        <v>7</v>
      </c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  <c r="BJ367" s="79"/>
      <c r="BK367" s="79"/>
      <c r="BL367" s="79"/>
      <c r="BM367" s="79"/>
      <c r="BN367" s="79"/>
      <c r="BO367" s="79"/>
      <c r="BP367" s="79"/>
      <c r="BQ367" s="79"/>
      <c r="BR367" s="79"/>
      <c r="BS367" s="79"/>
      <c r="BT367" s="79"/>
      <c r="BU367" s="79"/>
      <c r="BV367" s="79"/>
      <c r="BW367" s="79"/>
      <c r="BX367" s="79"/>
      <c r="BY367" s="79"/>
      <c r="BZ367" s="79"/>
      <c r="CA367" s="79"/>
      <c r="CB367" s="79"/>
      <c r="CC367" s="79"/>
      <c r="CD367" s="79"/>
      <c r="CE367" s="79"/>
      <c r="CF367" s="79"/>
    </row>
    <row r="368" spans="1:84" x14ac:dyDescent="0.2">
      <c r="A368" s="78">
        <v>8</v>
      </c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R368" s="78">
        <v>8</v>
      </c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  <c r="BJ368" s="79"/>
      <c r="BK368" s="79"/>
      <c r="BL368" s="79"/>
      <c r="BM368" s="79"/>
      <c r="BN368" s="79"/>
      <c r="BO368" s="79"/>
      <c r="BP368" s="79"/>
      <c r="BQ368" s="79"/>
      <c r="BR368" s="79"/>
      <c r="BS368" s="79"/>
      <c r="BT368" s="79"/>
      <c r="BU368" s="79"/>
      <c r="BV368" s="79"/>
      <c r="BW368" s="79"/>
      <c r="BX368" s="79"/>
      <c r="BY368" s="79"/>
      <c r="BZ368" s="79"/>
      <c r="CA368" s="79"/>
      <c r="CB368" s="79"/>
      <c r="CC368" s="79"/>
      <c r="CD368" s="79"/>
      <c r="CE368" s="79"/>
      <c r="CF368" s="79"/>
    </row>
    <row r="369" spans="1:84" x14ac:dyDescent="0.2">
      <c r="A369" s="78">
        <v>9</v>
      </c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R369" s="78">
        <v>9</v>
      </c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  <c r="BJ369" s="79"/>
      <c r="BK369" s="79"/>
      <c r="BL369" s="79"/>
      <c r="BM369" s="79"/>
      <c r="BN369" s="79"/>
      <c r="BO369" s="79"/>
      <c r="BP369" s="79"/>
      <c r="BQ369" s="79"/>
      <c r="BR369" s="79"/>
      <c r="BS369" s="79"/>
      <c r="BT369" s="79"/>
      <c r="BU369" s="79"/>
      <c r="BV369" s="79"/>
      <c r="BW369" s="79"/>
      <c r="BX369" s="79"/>
      <c r="BY369" s="79"/>
      <c r="BZ369" s="79"/>
      <c r="CA369" s="79"/>
      <c r="CB369" s="79"/>
      <c r="CC369" s="79"/>
      <c r="CD369" s="79"/>
      <c r="CE369" s="79"/>
      <c r="CF369" s="79"/>
    </row>
    <row r="370" spans="1:84" x14ac:dyDescent="0.2">
      <c r="A370" s="78">
        <v>10</v>
      </c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R370" s="78">
        <v>10</v>
      </c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  <c r="BJ370" s="79"/>
      <c r="BK370" s="79"/>
      <c r="BL370" s="79"/>
      <c r="BM370" s="79"/>
      <c r="BN370" s="79"/>
      <c r="BO370" s="79"/>
      <c r="BP370" s="79"/>
      <c r="BQ370" s="79"/>
      <c r="BR370" s="79"/>
      <c r="BS370" s="79"/>
      <c r="BT370" s="79"/>
      <c r="BU370" s="79"/>
      <c r="BV370" s="79"/>
      <c r="BW370" s="79"/>
      <c r="BX370" s="79"/>
      <c r="BY370" s="79"/>
      <c r="BZ370" s="79"/>
      <c r="CA370" s="79"/>
      <c r="CB370" s="79"/>
      <c r="CC370" s="79"/>
      <c r="CD370" s="79"/>
      <c r="CE370" s="79"/>
      <c r="CF370" s="79"/>
    </row>
    <row r="371" spans="1:84" x14ac:dyDescent="0.2">
      <c r="A371" s="78">
        <v>11</v>
      </c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R371" s="78">
        <v>11</v>
      </c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  <c r="BJ371" s="79"/>
      <c r="BK371" s="79"/>
      <c r="BL371" s="79"/>
      <c r="BM371" s="79"/>
      <c r="BN371" s="79"/>
      <c r="BO371" s="79"/>
      <c r="BP371" s="79"/>
      <c r="BQ371" s="79"/>
      <c r="BR371" s="79"/>
      <c r="BS371" s="79"/>
      <c r="BT371" s="79"/>
      <c r="BU371" s="79"/>
      <c r="BV371" s="79"/>
      <c r="BW371" s="79"/>
      <c r="BX371" s="79"/>
      <c r="BY371" s="79"/>
      <c r="BZ371" s="79"/>
      <c r="CA371" s="79"/>
      <c r="CB371" s="79"/>
      <c r="CC371" s="79"/>
      <c r="CD371" s="79"/>
      <c r="CE371" s="79"/>
      <c r="CF371" s="79"/>
    </row>
    <row r="372" spans="1:84" x14ac:dyDescent="0.2">
      <c r="A372" s="78">
        <v>12</v>
      </c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R372" s="78">
        <v>12</v>
      </c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  <c r="BJ372" s="79"/>
      <c r="BK372" s="79"/>
      <c r="BL372" s="79"/>
      <c r="BM372" s="79"/>
      <c r="BN372" s="79"/>
      <c r="BO372" s="79"/>
      <c r="BP372" s="79"/>
      <c r="BQ372" s="79"/>
      <c r="BR372" s="79"/>
      <c r="BS372" s="79"/>
      <c r="BT372" s="79"/>
      <c r="BU372" s="79"/>
      <c r="BV372" s="79"/>
      <c r="BW372" s="79"/>
      <c r="BX372" s="79"/>
      <c r="BY372" s="79"/>
      <c r="BZ372" s="79"/>
      <c r="CA372" s="79"/>
      <c r="CB372" s="79"/>
      <c r="CC372" s="79"/>
      <c r="CD372" s="79"/>
      <c r="CE372" s="79"/>
      <c r="CF372" s="79"/>
    </row>
    <row r="373" spans="1:84" x14ac:dyDescent="0.2">
      <c r="A373" s="78">
        <v>13</v>
      </c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R373" s="78">
        <v>13</v>
      </c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  <c r="BJ373" s="79"/>
      <c r="BK373" s="79"/>
      <c r="BL373" s="79"/>
      <c r="BM373" s="79"/>
      <c r="BN373" s="79"/>
      <c r="BO373" s="79"/>
      <c r="BP373" s="79"/>
      <c r="BQ373" s="79"/>
      <c r="BR373" s="79"/>
      <c r="BS373" s="79"/>
      <c r="BT373" s="79"/>
      <c r="BU373" s="79"/>
      <c r="BV373" s="79"/>
      <c r="BW373" s="79"/>
      <c r="BX373" s="79"/>
      <c r="BY373" s="79"/>
      <c r="BZ373" s="79"/>
      <c r="CA373" s="79"/>
      <c r="CB373" s="79"/>
      <c r="CC373" s="79"/>
      <c r="CD373" s="79"/>
      <c r="CE373" s="79"/>
      <c r="CF373" s="79"/>
    </row>
    <row r="374" spans="1:84" x14ac:dyDescent="0.2">
      <c r="A374" s="78">
        <v>14</v>
      </c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R374" s="78">
        <v>14</v>
      </c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  <c r="BJ374" s="79"/>
      <c r="BK374" s="79"/>
      <c r="BL374" s="79"/>
      <c r="BM374" s="79"/>
      <c r="BN374" s="79"/>
      <c r="BO374" s="79"/>
      <c r="BP374" s="79"/>
      <c r="BQ374" s="79"/>
      <c r="BR374" s="79"/>
      <c r="BS374" s="79"/>
      <c r="BT374" s="79"/>
      <c r="BU374" s="79"/>
      <c r="BV374" s="79"/>
      <c r="BW374" s="79"/>
      <c r="BX374" s="79"/>
      <c r="BY374" s="79"/>
      <c r="BZ374" s="79"/>
      <c r="CA374" s="79"/>
      <c r="CB374" s="79"/>
      <c r="CC374" s="79"/>
      <c r="CD374" s="79"/>
      <c r="CE374" s="79"/>
      <c r="CF374" s="79"/>
    </row>
    <row r="375" spans="1:84" x14ac:dyDescent="0.2">
      <c r="A375" s="78">
        <v>15</v>
      </c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R375" s="78">
        <v>15</v>
      </c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  <c r="BJ375" s="79"/>
      <c r="BK375" s="79"/>
      <c r="BL375" s="79"/>
      <c r="BM375" s="79"/>
      <c r="BN375" s="79"/>
      <c r="BO375" s="79"/>
      <c r="BP375" s="79"/>
      <c r="BQ375" s="79"/>
      <c r="BR375" s="79"/>
      <c r="BS375" s="79"/>
      <c r="BT375" s="79"/>
      <c r="BU375" s="79"/>
      <c r="BV375" s="79"/>
      <c r="BW375" s="79"/>
      <c r="BX375" s="79"/>
      <c r="BY375" s="79"/>
      <c r="BZ375" s="79"/>
      <c r="CA375" s="79"/>
      <c r="CB375" s="79"/>
      <c r="CC375" s="79"/>
      <c r="CD375" s="79"/>
      <c r="CE375" s="79"/>
      <c r="CF375" s="79"/>
    </row>
    <row r="376" spans="1:84" x14ac:dyDescent="0.2">
      <c r="A376" s="78">
        <v>16</v>
      </c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R376" s="78">
        <v>16</v>
      </c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  <c r="BJ376" s="79"/>
      <c r="BK376" s="79"/>
      <c r="BL376" s="79"/>
      <c r="BM376" s="79"/>
      <c r="BN376" s="79"/>
      <c r="BO376" s="79"/>
      <c r="BP376" s="79"/>
      <c r="BQ376" s="79"/>
      <c r="BR376" s="79"/>
      <c r="BS376" s="79"/>
      <c r="BT376" s="79"/>
      <c r="BU376" s="79"/>
      <c r="BV376" s="79"/>
      <c r="BW376" s="79"/>
      <c r="BX376" s="79"/>
      <c r="BY376" s="79"/>
      <c r="BZ376" s="79"/>
      <c r="CA376" s="79"/>
      <c r="CB376" s="79"/>
      <c r="CC376" s="79"/>
      <c r="CD376" s="79"/>
      <c r="CE376" s="79"/>
      <c r="CF376" s="79"/>
    </row>
    <row r="377" spans="1:84" x14ac:dyDescent="0.2">
      <c r="A377" s="78">
        <v>17</v>
      </c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R377" s="78">
        <v>17</v>
      </c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  <c r="BJ377" s="79"/>
      <c r="BK377" s="79"/>
      <c r="BL377" s="79"/>
      <c r="BM377" s="79"/>
      <c r="BN377" s="79"/>
      <c r="BO377" s="79"/>
      <c r="BP377" s="79"/>
      <c r="BQ377" s="79"/>
      <c r="BR377" s="79"/>
      <c r="BS377" s="79"/>
      <c r="BT377" s="79"/>
      <c r="BU377" s="79"/>
      <c r="BV377" s="79"/>
      <c r="BW377" s="79"/>
      <c r="BX377" s="79"/>
      <c r="BY377" s="79"/>
      <c r="BZ377" s="79"/>
      <c r="CA377" s="79"/>
      <c r="CB377" s="79"/>
      <c r="CC377" s="79"/>
      <c r="CD377" s="79"/>
      <c r="CE377" s="79"/>
      <c r="CF377" s="79"/>
    </row>
    <row r="378" spans="1:84" x14ac:dyDescent="0.2">
      <c r="A378" s="78">
        <v>18</v>
      </c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R378" s="78">
        <v>18</v>
      </c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  <c r="BJ378" s="79"/>
      <c r="BK378" s="79"/>
      <c r="BL378" s="79"/>
      <c r="BM378" s="79"/>
      <c r="BN378" s="79"/>
      <c r="BO378" s="79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</row>
    <row r="379" spans="1:84" x14ac:dyDescent="0.2">
      <c r="A379" s="78">
        <v>19</v>
      </c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R379" s="78">
        <v>19</v>
      </c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  <c r="BJ379" s="79"/>
      <c r="BK379" s="79"/>
      <c r="BL379" s="79"/>
      <c r="BM379" s="79"/>
      <c r="BN379" s="79"/>
      <c r="BO379" s="79"/>
      <c r="BP379" s="79"/>
      <c r="BQ379" s="79"/>
      <c r="BR379" s="79"/>
      <c r="BS379" s="79"/>
      <c r="BT379" s="79"/>
      <c r="BU379" s="79"/>
      <c r="BV379" s="79"/>
      <c r="BW379" s="79"/>
      <c r="BX379" s="79"/>
      <c r="BY379" s="79"/>
      <c r="BZ379" s="79"/>
      <c r="CA379" s="79"/>
      <c r="CB379" s="79"/>
      <c r="CC379" s="79"/>
      <c r="CD379" s="79"/>
      <c r="CE379" s="79"/>
      <c r="CF379" s="79"/>
    </row>
    <row r="380" spans="1:84" x14ac:dyDescent="0.2">
      <c r="A380" s="78">
        <v>20</v>
      </c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R380" s="78">
        <v>20</v>
      </c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  <c r="BJ380" s="79"/>
      <c r="BK380" s="79"/>
      <c r="BL380" s="79"/>
      <c r="BM380" s="79"/>
      <c r="BN380" s="79"/>
      <c r="BO380" s="79"/>
      <c r="BP380" s="79"/>
      <c r="BQ380" s="79"/>
      <c r="BR380" s="79"/>
      <c r="BS380" s="79"/>
      <c r="BT380" s="79"/>
      <c r="BU380" s="79"/>
      <c r="BV380" s="79"/>
      <c r="BW380" s="79"/>
      <c r="BX380" s="79"/>
      <c r="BY380" s="79"/>
      <c r="BZ380" s="79"/>
      <c r="CA380" s="79"/>
      <c r="CB380" s="79"/>
      <c r="CC380" s="79"/>
      <c r="CD380" s="79"/>
      <c r="CE380" s="79"/>
      <c r="CF380" s="79"/>
    </row>
    <row r="381" spans="1:84" x14ac:dyDescent="0.2">
      <c r="A381" s="78">
        <v>21</v>
      </c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R381" s="78">
        <v>21</v>
      </c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  <c r="BJ381" s="79"/>
      <c r="BK381" s="79"/>
      <c r="BL381" s="79"/>
      <c r="BM381" s="79"/>
      <c r="BN381" s="79"/>
      <c r="BO381" s="79"/>
      <c r="BP381" s="79"/>
      <c r="BQ381" s="79"/>
      <c r="BR381" s="79"/>
      <c r="BS381" s="79"/>
      <c r="BT381" s="79"/>
      <c r="BU381" s="79"/>
      <c r="BV381" s="79"/>
      <c r="BW381" s="79"/>
      <c r="BX381" s="79"/>
      <c r="BY381" s="79"/>
      <c r="BZ381" s="79"/>
      <c r="CA381" s="79"/>
      <c r="CB381" s="79"/>
      <c r="CC381" s="79"/>
      <c r="CD381" s="79"/>
      <c r="CE381" s="79"/>
      <c r="CF381" s="79"/>
    </row>
    <row r="382" spans="1:84" x14ac:dyDescent="0.2">
      <c r="A382" s="78">
        <v>22</v>
      </c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R382" s="78">
        <v>22</v>
      </c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  <c r="BJ382" s="79"/>
      <c r="BK382" s="79"/>
      <c r="BL382" s="79"/>
      <c r="BM382" s="79"/>
      <c r="BN382" s="79"/>
      <c r="BO382" s="79"/>
      <c r="BP382" s="79"/>
      <c r="BQ382" s="79"/>
      <c r="BR382" s="79"/>
      <c r="BS382" s="79"/>
      <c r="BT382" s="79"/>
      <c r="BU382" s="79"/>
      <c r="BV382" s="79"/>
      <c r="BW382" s="79"/>
      <c r="BX382" s="79"/>
      <c r="BY382" s="79"/>
      <c r="BZ382" s="79"/>
      <c r="CA382" s="79"/>
      <c r="CB382" s="79"/>
      <c r="CC382" s="79"/>
      <c r="CD382" s="79"/>
      <c r="CE382" s="79"/>
      <c r="CF382" s="79"/>
    </row>
    <row r="383" spans="1:84" x14ac:dyDescent="0.2">
      <c r="A383" s="78">
        <v>23</v>
      </c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R383" s="78">
        <v>23</v>
      </c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  <c r="BJ383" s="79"/>
      <c r="BK383" s="79"/>
      <c r="BL383" s="79"/>
      <c r="BM383" s="79"/>
      <c r="BN383" s="79"/>
      <c r="BO383" s="79"/>
      <c r="BP383" s="79"/>
      <c r="BQ383" s="79"/>
      <c r="BR383" s="79"/>
      <c r="BS383" s="79"/>
      <c r="BT383" s="79"/>
      <c r="BU383" s="79"/>
      <c r="BV383" s="79"/>
      <c r="BW383" s="79"/>
      <c r="BX383" s="79"/>
      <c r="BY383" s="79"/>
      <c r="BZ383" s="79"/>
      <c r="CA383" s="79"/>
      <c r="CB383" s="79"/>
      <c r="CC383" s="79"/>
      <c r="CD383" s="79"/>
      <c r="CE383" s="79"/>
      <c r="CF383" s="79"/>
    </row>
    <row r="384" spans="1:84" x14ac:dyDescent="0.2">
      <c r="A384" s="78">
        <v>24</v>
      </c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R384" s="78">
        <v>24</v>
      </c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  <c r="BJ384" s="79"/>
      <c r="BK384" s="79"/>
      <c r="BL384" s="79"/>
      <c r="BM384" s="79"/>
      <c r="BN384" s="79"/>
      <c r="BO384" s="79"/>
      <c r="BP384" s="79"/>
      <c r="BQ384" s="79"/>
      <c r="BR384" s="79"/>
      <c r="BS384" s="79"/>
      <c r="BT384" s="79"/>
      <c r="BU384" s="79"/>
      <c r="BV384" s="79"/>
      <c r="BW384" s="79"/>
      <c r="BX384" s="79"/>
      <c r="BY384" s="79"/>
      <c r="BZ384" s="79"/>
      <c r="CA384" s="79"/>
      <c r="CB384" s="79"/>
      <c r="CC384" s="79"/>
      <c r="CD384" s="79"/>
      <c r="CE384" s="79"/>
      <c r="CF384" s="79"/>
    </row>
    <row r="385" spans="1:84" x14ac:dyDescent="0.2">
      <c r="A385" s="78">
        <v>25</v>
      </c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R385" s="78">
        <v>25</v>
      </c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  <c r="BJ385" s="79"/>
      <c r="BK385" s="79"/>
      <c r="BL385" s="79"/>
      <c r="BM385" s="79"/>
      <c r="BN385" s="79"/>
      <c r="BO385" s="79"/>
      <c r="BP385" s="79"/>
      <c r="BQ385" s="79"/>
      <c r="BR385" s="79"/>
      <c r="BS385" s="79"/>
      <c r="BT385" s="79"/>
      <c r="BU385" s="79"/>
      <c r="BV385" s="79"/>
      <c r="BW385" s="79"/>
      <c r="BX385" s="79"/>
      <c r="BY385" s="79"/>
      <c r="BZ385" s="79"/>
      <c r="CA385" s="79"/>
      <c r="CB385" s="79"/>
      <c r="CC385" s="79"/>
      <c r="CD385" s="79"/>
      <c r="CE385" s="79"/>
      <c r="CF385" s="79"/>
    </row>
    <row r="386" spans="1:84" x14ac:dyDescent="0.2">
      <c r="A386" s="78">
        <v>26</v>
      </c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R386" s="78">
        <v>26</v>
      </c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  <c r="BJ386" s="79"/>
      <c r="BK386" s="79"/>
      <c r="BL386" s="79"/>
      <c r="BM386" s="79"/>
      <c r="BN386" s="79"/>
      <c r="BO386" s="79"/>
      <c r="BP386" s="79"/>
      <c r="BQ386" s="79"/>
      <c r="BR386" s="79"/>
      <c r="BS386" s="79"/>
      <c r="BT386" s="79"/>
      <c r="BU386" s="79"/>
      <c r="BV386" s="79"/>
      <c r="BW386" s="79"/>
      <c r="BX386" s="79"/>
      <c r="BY386" s="79"/>
      <c r="BZ386" s="79"/>
      <c r="CA386" s="79"/>
      <c r="CB386" s="79"/>
      <c r="CC386" s="79"/>
      <c r="CD386" s="79"/>
      <c r="CE386" s="79"/>
      <c r="CF386" s="79"/>
    </row>
    <row r="387" spans="1:84" x14ac:dyDescent="0.2">
      <c r="A387" s="78">
        <v>27</v>
      </c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R387" s="78">
        <v>27</v>
      </c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  <c r="BJ387" s="79"/>
      <c r="BK387" s="79"/>
      <c r="BL387" s="79"/>
      <c r="BM387" s="79"/>
      <c r="BN387" s="79"/>
      <c r="BO387" s="79"/>
      <c r="BP387" s="79"/>
      <c r="BQ387" s="79"/>
      <c r="BR387" s="79"/>
      <c r="BS387" s="79"/>
      <c r="BT387" s="79"/>
      <c r="BU387" s="79"/>
      <c r="BV387" s="79"/>
      <c r="BW387" s="79"/>
      <c r="BX387" s="79"/>
      <c r="BY387" s="79"/>
      <c r="BZ387" s="79"/>
      <c r="CA387" s="79"/>
      <c r="CB387" s="79"/>
      <c r="CC387" s="79"/>
      <c r="CD387" s="79"/>
      <c r="CE387" s="79"/>
      <c r="CF387" s="79"/>
    </row>
    <row r="388" spans="1:84" x14ac:dyDescent="0.2">
      <c r="A388" s="78">
        <v>28</v>
      </c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R388" s="78">
        <v>28</v>
      </c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  <c r="BJ388" s="79"/>
      <c r="BK388" s="79"/>
      <c r="BL388" s="79"/>
      <c r="BM388" s="79"/>
      <c r="BN388" s="79"/>
      <c r="BO388" s="79"/>
      <c r="BP388" s="79"/>
      <c r="BQ388" s="79"/>
      <c r="BR388" s="79"/>
      <c r="BS388" s="79"/>
      <c r="BT388" s="79"/>
      <c r="BU388" s="79"/>
      <c r="BV388" s="79"/>
      <c r="BW388" s="79"/>
      <c r="BX388" s="79"/>
      <c r="BY388" s="79"/>
      <c r="BZ388" s="79"/>
      <c r="CA388" s="79"/>
      <c r="CB388" s="79"/>
      <c r="CC388" s="79"/>
      <c r="CD388" s="79"/>
      <c r="CE388" s="79"/>
      <c r="CF388" s="79"/>
    </row>
    <row r="389" spans="1:84" x14ac:dyDescent="0.2">
      <c r="A389" s="78">
        <v>29</v>
      </c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R389" s="78">
        <v>29</v>
      </c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  <c r="BJ389" s="79"/>
      <c r="BK389" s="79"/>
      <c r="BL389" s="79"/>
      <c r="BM389" s="79"/>
      <c r="BN389" s="79"/>
      <c r="BO389" s="79"/>
      <c r="BP389" s="79"/>
      <c r="BQ389" s="79"/>
      <c r="BR389" s="79"/>
      <c r="BS389" s="79"/>
      <c r="BT389" s="79"/>
      <c r="BU389" s="79"/>
      <c r="BV389" s="79"/>
      <c r="BW389" s="79"/>
      <c r="BX389" s="79"/>
      <c r="BY389" s="79"/>
      <c r="BZ389" s="79"/>
      <c r="CA389" s="79"/>
      <c r="CB389" s="79"/>
      <c r="CC389" s="79"/>
      <c r="CD389" s="79"/>
      <c r="CE389" s="79"/>
      <c r="CF389" s="79"/>
    </row>
    <row r="390" spans="1:84" x14ac:dyDescent="0.2">
      <c r="A390" s="78">
        <v>30</v>
      </c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R390" s="78">
        <v>30</v>
      </c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  <c r="BJ390" s="79"/>
      <c r="BK390" s="79"/>
      <c r="BL390" s="79"/>
      <c r="BM390" s="79"/>
      <c r="BN390" s="79"/>
      <c r="BO390" s="79"/>
      <c r="BP390" s="79"/>
      <c r="BQ390" s="79"/>
      <c r="BR390" s="79"/>
      <c r="BS390" s="79"/>
      <c r="BT390" s="79"/>
      <c r="BU390" s="79"/>
      <c r="BV390" s="79"/>
      <c r="BW390" s="79"/>
      <c r="BX390" s="79"/>
      <c r="BY390" s="79"/>
      <c r="BZ390" s="79"/>
      <c r="CA390" s="79"/>
      <c r="CB390" s="79"/>
      <c r="CC390" s="79"/>
      <c r="CD390" s="79"/>
      <c r="CE390" s="79"/>
      <c r="CF390" s="79"/>
    </row>
    <row r="391" spans="1:84" x14ac:dyDescent="0.2">
      <c r="A391" s="78">
        <v>31</v>
      </c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R391" s="78">
        <v>31</v>
      </c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  <c r="BJ391" s="79"/>
      <c r="BK391" s="79"/>
      <c r="BL391" s="79"/>
      <c r="BM391" s="79"/>
      <c r="BN391" s="79"/>
      <c r="BO391" s="79"/>
      <c r="BP391" s="79"/>
      <c r="BQ391" s="79"/>
      <c r="BR391" s="79"/>
      <c r="BS391" s="79"/>
      <c r="BT391" s="79"/>
      <c r="BU391" s="79"/>
      <c r="BV391" s="79"/>
      <c r="BW391" s="79"/>
      <c r="BX391" s="79"/>
      <c r="BY391" s="79"/>
      <c r="BZ391" s="79"/>
      <c r="CA391" s="79"/>
      <c r="CB391" s="79"/>
      <c r="CC391" s="79"/>
      <c r="CD391" s="79"/>
      <c r="CE391" s="79"/>
      <c r="CF391" s="79"/>
    </row>
    <row r="392" spans="1:84" x14ac:dyDescent="0.2">
      <c r="A392" s="78">
        <v>32</v>
      </c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R392" s="78">
        <v>32</v>
      </c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  <c r="BJ392" s="79"/>
      <c r="BK392" s="79"/>
      <c r="BL392" s="79"/>
      <c r="BM392" s="79"/>
      <c r="BN392" s="79"/>
      <c r="BO392" s="79"/>
      <c r="BP392" s="79"/>
      <c r="BQ392" s="79"/>
      <c r="BR392" s="79"/>
      <c r="BS392" s="79"/>
      <c r="BT392" s="79"/>
      <c r="BU392" s="79"/>
      <c r="BV392" s="79"/>
      <c r="BW392" s="79"/>
      <c r="BX392" s="79"/>
      <c r="BY392" s="79"/>
      <c r="BZ392" s="79"/>
      <c r="CA392" s="79"/>
      <c r="CB392" s="79"/>
      <c r="CC392" s="79"/>
      <c r="CD392" s="79"/>
      <c r="CE392" s="79"/>
      <c r="CF392" s="79"/>
    </row>
    <row r="393" spans="1:84" x14ac:dyDescent="0.2">
      <c r="A393" s="78">
        <v>33</v>
      </c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R393" s="78">
        <v>33</v>
      </c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  <c r="BJ393" s="79"/>
      <c r="BK393" s="79"/>
      <c r="BL393" s="79"/>
      <c r="BM393" s="79"/>
      <c r="BN393" s="79"/>
      <c r="BO393" s="79"/>
      <c r="BP393" s="79"/>
      <c r="BQ393" s="79"/>
      <c r="BR393" s="79"/>
      <c r="BS393" s="79"/>
      <c r="BT393" s="79"/>
      <c r="BU393" s="79"/>
      <c r="BV393" s="79"/>
      <c r="BW393" s="79"/>
      <c r="BX393" s="79"/>
      <c r="BY393" s="79"/>
      <c r="BZ393" s="79"/>
      <c r="CA393" s="79"/>
      <c r="CB393" s="79"/>
      <c r="CC393" s="79"/>
      <c r="CD393" s="79"/>
      <c r="CE393" s="79"/>
      <c r="CF393" s="79"/>
    </row>
    <row r="394" spans="1:84" x14ac:dyDescent="0.2">
      <c r="A394" s="78">
        <v>34</v>
      </c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R394" s="78">
        <v>34</v>
      </c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  <c r="BJ394" s="79"/>
      <c r="BK394" s="79"/>
      <c r="BL394" s="79"/>
      <c r="BM394" s="79"/>
      <c r="BN394" s="79"/>
      <c r="BO394" s="79"/>
      <c r="BP394" s="79"/>
      <c r="BQ394" s="79"/>
      <c r="BR394" s="79"/>
      <c r="BS394" s="79"/>
      <c r="BT394" s="79"/>
      <c r="BU394" s="79"/>
      <c r="BV394" s="79"/>
      <c r="BW394" s="79"/>
      <c r="BX394" s="79"/>
      <c r="BY394" s="79"/>
      <c r="BZ394" s="79"/>
      <c r="CA394" s="79"/>
      <c r="CB394" s="79"/>
      <c r="CC394" s="79"/>
      <c r="CD394" s="79"/>
      <c r="CE394" s="79"/>
      <c r="CF394" s="79"/>
    </row>
    <row r="395" spans="1:84" x14ac:dyDescent="0.2">
      <c r="A395" s="78">
        <v>35</v>
      </c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R395" s="78">
        <v>35</v>
      </c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  <c r="BJ395" s="79"/>
      <c r="BK395" s="79"/>
      <c r="BL395" s="79"/>
      <c r="BM395" s="79"/>
      <c r="BN395" s="79"/>
      <c r="BO395" s="79"/>
      <c r="BP395" s="79"/>
      <c r="BQ395" s="79"/>
      <c r="BR395" s="79"/>
      <c r="BS395" s="79"/>
      <c r="BT395" s="79"/>
      <c r="BU395" s="79"/>
      <c r="BV395" s="79"/>
      <c r="BW395" s="79"/>
      <c r="BX395" s="79"/>
      <c r="BY395" s="79"/>
      <c r="BZ395" s="79"/>
      <c r="CA395" s="79"/>
      <c r="CB395" s="79"/>
      <c r="CC395" s="79"/>
      <c r="CD395" s="79"/>
      <c r="CE395" s="79"/>
      <c r="CF395" s="79"/>
    </row>
    <row r="396" spans="1:84" x14ac:dyDescent="0.2">
      <c r="A396" s="78">
        <v>36</v>
      </c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R396" s="78">
        <v>36</v>
      </c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  <c r="BJ396" s="79"/>
      <c r="BK396" s="79"/>
      <c r="BL396" s="79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</row>
    <row r="397" spans="1:84" x14ac:dyDescent="0.2">
      <c r="A397" s="78">
        <v>37</v>
      </c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R397" s="78">
        <v>37</v>
      </c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  <c r="BJ397" s="79"/>
      <c r="BK397" s="79"/>
      <c r="BL397" s="79"/>
      <c r="BM397" s="79"/>
      <c r="BN397" s="79"/>
      <c r="BO397" s="79"/>
      <c r="BP397" s="79"/>
      <c r="BQ397" s="79"/>
      <c r="BR397" s="79"/>
      <c r="BS397" s="79"/>
      <c r="BT397" s="79"/>
      <c r="BU397" s="79"/>
      <c r="BV397" s="79"/>
      <c r="BW397" s="79"/>
      <c r="BX397" s="79"/>
      <c r="BY397" s="79"/>
      <c r="BZ397" s="79"/>
      <c r="CA397" s="79"/>
      <c r="CB397" s="79"/>
      <c r="CC397" s="79"/>
      <c r="CD397" s="79"/>
      <c r="CE397" s="79"/>
      <c r="CF397" s="79"/>
    </row>
    <row r="398" spans="1:84" x14ac:dyDescent="0.2">
      <c r="A398" s="78">
        <v>38</v>
      </c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R398" s="78">
        <v>38</v>
      </c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  <c r="BJ398" s="79"/>
      <c r="BK398" s="79"/>
      <c r="BL398" s="79"/>
      <c r="BM398" s="79"/>
      <c r="BN398" s="79"/>
      <c r="BO398" s="79"/>
      <c r="BP398" s="79"/>
      <c r="BQ398" s="79"/>
      <c r="BR398" s="79"/>
      <c r="BS398" s="79"/>
      <c r="BT398" s="79"/>
      <c r="BU398" s="79"/>
      <c r="BV398" s="79"/>
      <c r="BW398" s="79"/>
      <c r="BX398" s="79"/>
      <c r="BY398" s="79"/>
      <c r="BZ398" s="79"/>
      <c r="CA398" s="79"/>
      <c r="CB398" s="79"/>
      <c r="CC398" s="79"/>
      <c r="CD398" s="79"/>
      <c r="CE398" s="79"/>
      <c r="CF398" s="79"/>
    </row>
    <row r="399" spans="1:84" x14ac:dyDescent="0.2">
      <c r="A399" s="78">
        <v>39</v>
      </c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R399" s="78">
        <v>39</v>
      </c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  <c r="BJ399" s="79"/>
      <c r="BK399" s="79"/>
      <c r="BL399" s="79"/>
      <c r="BM399" s="79"/>
      <c r="BN399" s="79"/>
      <c r="BO399" s="79"/>
      <c r="BP399" s="79"/>
      <c r="BQ399" s="79"/>
      <c r="BR399" s="79"/>
      <c r="BS399" s="79"/>
      <c r="BT399" s="79"/>
      <c r="BU399" s="79"/>
      <c r="BV399" s="79"/>
      <c r="BW399" s="79"/>
      <c r="BX399" s="79"/>
      <c r="BY399" s="79"/>
      <c r="BZ399" s="79"/>
      <c r="CA399" s="79"/>
      <c r="CB399" s="79"/>
      <c r="CC399" s="79"/>
      <c r="CD399" s="79"/>
      <c r="CE399" s="79"/>
      <c r="CF399" s="79"/>
    </row>
    <row r="400" spans="1:84" x14ac:dyDescent="0.2">
      <c r="A400" s="78">
        <v>40</v>
      </c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R400" s="78">
        <v>40</v>
      </c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  <c r="BJ400" s="79"/>
      <c r="BK400" s="79"/>
      <c r="BL400" s="79"/>
      <c r="BM400" s="79"/>
      <c r="BN400" s="79"/>
      <c r="BO400" s="79"/>
      <c r="BP400" s="79"/>
      <c r="BQ400" s="79"/>
      <c r="BR400" s="79"/>
      <c r="BS400" s="79"/>
      <c r="BT400" s="79"/>
      <c r="BU400" s="79"/>
      <c r="BV400" s="79"/>
      <c r="BW400" s="79"/>
      <c r="BX400" s="79"/>
      <c r="BY400" s="79"/>
      <c r="BZ400" s="79"/>
      <c r="CA400" s="79"/>
      <c r="CB400" s="79"/>
      <c r="CC400" s="79"/>
      <c r="CD400" s="79"/>
      <c r="CE400" s="79"/>
      <c r="CF400" s="79"/>
    </row>
    <row r="403" spans="1:84" x14ac:dyDescent="0.2">
      <c r="B403" s="86" t="s">
        <v>277</v>
      </c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S403" s="86" t="s">
        <v>277</v>
      </c>
      <c r="AT403" s="87"/>
      <c r="AU403" s="87"/>
      <c r="AV403" s="87"/>
      <c r="AW403" s="87"/>
      <c r="AX403" s="87"/>
      <c r="AY403" s="87"/>
      <c r="AZ403" s="87"/>
      <c r="BA403" s="87"/>
      <c r="BB403" s="87"/>
      <c r="BC403" s="87"/>
      <c r="BD403" s="87"/>
      <c r="BE403" s="87"/>
      <c r="BF403" s="87"/>
      <c r="BG403" s="87"/>
      <c r="BH403" s="87"/>
      <c r="BI403" s="87"/>
      <c r="BJ403" s="87"/>
      <c r="BK403" s="87"/>
      <c r="BL403" s="87"/>
      <c r="BM403" s="87"/>
      <c r="BN403" s="87"/>
      <c r="BO403" s="87"/>
      <c r="BP403" s="87"/>
      <c r="BQ403" s="87"/>
      <c r="BR403" s="87"/>
      <c r="BS403" s="87"/>
      <c r="BT403" s="87"/>
      <c r="BU403" s="87"/>
      <c r="BV403" s="87"/>
      <c r="BW403" s="87"/>
      <c r="BX403" s="87"/>
      <c r="BY403" s="87"/>
      <c r="BZ403" s="87"/>
      <c r="CA403" s="87"/>
      <c r="CB403" s="87"/>
      <c r="CC403" s="87"/>
      <c r="CD403" s="87"/>
      <c r="CE403" s="87"/>
      <c r="CF403" s="87"/>
    </row>
    <row r="405" spans="1:84" x14ac:dyDescent="0.2">
      <c r="A405" s="78">
        <v>1</v>
      </c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R405" s="78">
        <v>1</v>
      </c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  <c r="BJ405" s="79"/>
      <c r="BK405" s="79"/>
      <c r="BL405" s="79"/>
      <c r="BM405" s="79"/>
      <c r="BN405" s="79"/>
      <c r="BO405" s="79"/>
      <c r="BP405" s="79"/>
      <c r="BQ405" s="79"/>
      <c r="BR405" s="79"/>
      <c r="BS405" s="79"/>
      <c r="BT405" s="79"/>
      <c r="BU405" s="79"/>
      <c r="BV405" s="79"/>
      <c r="BW405" s="79"/>
      <c r="BX405" s="79"/>
      <c r="BY405" s="79"/>
      <c r="BZ405" s="79"/>
      <c r="CA405" s="79"/>
      <c r="CB405" s="79"/>
      <c r="CC405" s="79"/>
      <c r="CD405" s="79"/>
      <c r="CE405" s="79"/>
      <c r="CF405" s="79"/>
    </row>
    <row r="406" spans="1:84" x14ac:dyDescent="0.2">
      <c r="A406" s="78">
        <v>2</v>
      </c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R406" s="78">
        <v>2</v>
      </c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  <c r="BJ406" s="79"/>
      <c r="BK406" s="79"/>
      <c r="BL406" s="79"/>
      <c r="BM406" s="79"/>
      <c r="BN406" s="79"/>
      <c r="BO406" s="79"/>
      <c r="BP406" s="79"/>
      <c r="BQ406" s="79"/>
      <c r="BR406" s="79"/>
      <c r="BS406" s="79"/>
      <c r="BT406" s="79"/>
      <c r="BU406" s="79"/>
      <c r="BV406" s="79"/>
      <c r="BW406" s="79"/>
      <c r="BX406" s="79"/>
      <c r="BY406" s="79"/>
      <c r="BZ406" s="79"/>
      <c r="CA406" s="79"/>
      <c r="CB406" s="79"/>
      <c r="CC406" s="79"/>
      <c r="CD406" s="79"/>
      <c r="CE406" s="79"/>
      <c r="CF406" s="79"/>
    </row>
    <row r="407" spans="1:84" x14ac:dyDescent="0.2">
      <c r="A407" s="78">
        <v>3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R407" s="78">
        <v>3</v>
      </c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  <c r="BJ407" s="79"/>
      <c r="BK407" s="79"/>
      <c r="BL407" s="79"/>
      <c r="BM407" s="79"/>
      <c r="BN407" s="79"/>
      <c r="BO407" s="79"/>
      <c r="BP407" s="79"/>
      <c r="BQ407" s="79"/>
      <c r="BR407" s="79"/>
      <c r="BS407" s="79"/>
      <c r="BT407" s="79"/>
      <c r="BU407" s="79"/>
      <c r="BV407" s="79"/>
      <c r="BW407" s="79"/>
      <c r="BX407" s="79"/>
      <c r="BY407" s="79"/>
      <c r="BZ407" s="79"/>
      <c r="CA407" s="79"/>
      <c r="CB407" s="79"/>
      <c r="CC407" s="79"/>
      <c r="CD407" s="79"/>
      <c r="CE407" s="79"/>
      <c r="CF407" s="79"/>
    </row>
    <row r="408" spans="1:84" x14ac:dyDescent="0.2">
      <c r="A408" s="78">
        <v>4</v>
      </c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R408" s="78">
        <v>4</v>
      </c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  <c r="BJ408" s="79"/>
      <c r="BK408" s="79"/>
      <c r="BL408" s="79"/>
      <c r="BM408" s="79"/>
      <c r="BN408" s="79"/>
      <c r="BO408" s="79"/>
      <c r="BP408" s="79"/>
      <c r="BQ408" s="79"/>
      <c r="BR408" s="79"/>
      <c r="BS408" s="79"/>
      <c r="BT408" s="79"/>
      <c r="BU408" s="79"/>
      <c r="BV408" s="79"/>
      <c r="BW408" s="79"/>
      <c r="BX408" s="79"/>
      <c r="BY408" s="79"/>
      <c r="BZ408" s="79"/>
      <c r="CA408" s="79"/>
      <c r="CB408" s="79"/>
      <c r="CC408" s="79"/>
      <c r="CD408" s="79"/>
      <c r="CE408" s="79"/>
      <c r="CF408" s="79"/>
    </row>
    <row r="409" spans="1:84" x14ac:dyDescent="0.2">
      <c r="A409" s="78">
        <v>5</v>
      </c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R409" s="78">
        <v>5</v>
      </c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  <c r="BJ409" s="79"/>
      <c r="BK409" s="79"/>
      <c r="BL409" s="79"/>
      <c r="BM409" s="79"/>
      <c r="BN409" s="79"/>
      <c r="BO409" s="79"/>
      <c r="BP409" s="79"/>
      <c r="BQ409" s="79"/>
      <c r="BR409" s="79"/>
      <c r="BS409" s="79"/>
      <c r="BT409" s="79"/>
      <c r="BU409" s="79"/>
      <c r="BV409" s="79"/>
      <c r="BW409" s="79"/>
      <c r="BX409" s="79"/>
      <c r="BY409" s="79"/>
      <c r="BZ409" s="79"/>
      <c r="CA409" s="79"/>
      <c r="CB409" s="79"/>
      <c r="CC409" s="79"/>
      <c r="CD409" s="79"/>
      <c r="CE409" s="79"/>
      <c r="CF409" s="79"/>
    </row>
    <row r="410" spans="1:84" x14ac:dyDescent="0.2">
      <c r="A410" s="78">
        <v>6</v>
      </c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R410" s="78">
        <v>6</v>
      </c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  <c r="BJ410" s="79"/>
      <c r="BK410" s="79"/>
      <c r="BL410" s="79"/>
      <c r="BM410" s="79"/>
      <c r="BN410" s="79"/>
      <c r="BO410" s="79"/>
      <c r="BP410" s="79"/>
      <c r="BQ410" s="79"/>
      <c r="BR410" s="79"/>
      <c r="BS410" s="79"/>
      <c r="BT410" s="79"/>
      <c r="BU410" s="79"/>
      <c r="BV410" s="79"/>
      <c r="BW410" s="79"/>
      <c r="BX410" s="79"/>
      <c r="BY410" s="79"/>
      <c r="BZ410" s="79"/>
      <c r="CA410" s="79"/>
      <c r="CB410" s="79"/>
      <c r="CC410" s="79"/>
      <c r="CD410" s="79"/>
      <c r="CE410" s="79"/>
      <c r="CF410" s="79"/>
    </row>
    <row r="411" spans="1:84" x14ac:dyDescent="0.2">
      <c r="A411" s="78">
        <v>7</v>
      </c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R411" s="78">
        <v>7</v>
      </c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  <c r="BJ411" s="79"/>
      <c r="BK411" s="79"/>
      <c r="BL411" s="79"/>
      <c r="BM411" s="79"/>
      <c r="BN411" s="79"/>
      <c r="BO411" s="79"/>
      <c r="BP411" s="79"/>
      <c r="BQ411" s="79"/>
      <c r="BR411" s="79"/>
      <c r="BS411" s="79"/>
      <c r="BT411" s="79"/>
      <c r="BU411" s="79"/>
      <c r="BV411" s="79"/>
      <c r="BW411" s="79"/>
      <c r="BX411" s="79"/>
      <c r="BY411" s="79"/>
      <c r="BZ411" s="79"/>
      <c r="CA411" s="79"/>
      <c r="CB411" s="79"/>
      <c r="CC411" s="79"/>
      <c r="CD411" s="79"/>
      <c r="CE411" s="79"/>
      <c r="CF411" s="79"/>
    </row>
    <row r="412" spans="1:84" x14ac:dyDescent="0.2">
      <c r="A412" s="78">
        <v>8</v>
      </c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R412" s="78">
        <v>8</v>
      </c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  <c r="BJ412" s="79"/>
      <c r="BK412" s="79"/>
      <c r="BL412" s="79"/>
      <c r="BM412" s="79"/>
      <c r="BN412" s="79"/>
      <c r="BO412" s="79"/>
      <c r="BP412" s="79"/>
      <c r="BQ412" s="79"/>
      <c r="BR412" s="79"/>
      <c r="BS412" s="79"/>
      <c r="BT412" s="79"/>
      <c r="BU412" s="79"/>
      <c r="BV412" s="79"/>
      <c r="BW412" s="79"/>
      <c r="BX412" s="79"/>
      <c r="BY412" s="79"/>
      <c r="BZ412" s="79"/>
      <c r="CA412" s="79"/>
      <c r="CB412" s="79"/>
      <c r="CC412" s="79"/>
      <c r="CD412" s="79"/>
      <c r="CE412" s="79"/>
      <c r="CF412" s="79"/>
    </row>
    <row r="413" spans="1:84" x14ac:dyDescent="0.2">
      <c r="A413" s="78">
        <v>9</v>
      </c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R413" s="78">
        <v>9</v>
      </c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  <c r="BJ413" s="79"/>
      <c r="BK413" s="79"/>
      <c r="BL413" s="79"/>
      <c r="BM413" s="79"/>
      <c r="BN413" s="79"/>
      <c r="BO413" s="79"/>
      <c r="BP413" s="79"/>
      <c r="BQ413" s="79"/>
      <c r="BR413" s="79"/>
      <c r="BS413" s="79"/>
      <c r="BT413" s="79"/>
      <c r="BU413" s="79"/>
      <c r="BV413" s="79"/>
      <c r="BW413" s="79"/>
      <c r="BX413" s="79"/>
      <c r="BY413" s="79"/>
      <c r="BZ413" s="79"/>
      <c r="CA413" s="79"/>
      <c r="CB413" s="79"/>
      <c r="CC413" s="79"/>
      <c r="CD413" s="79"/>
      <c r="CE413" s="79"/>
      <c r="CF413" s="79"/>
    </row>
    <row r="414" spans="1:84" x14ac:dyDescent="0.2">
      <c r="A414" s="78">
        <v>10</v>
      </c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R414" s="78">
        <v>10</v>
      </c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  <c r="BJ414" s="79"/>
      <c r="BK414" s="79"/>
      <c r="BL414" s="79"/>
      <c r="BM414" s="79"/>
      <c r="BN414" s="79"/>
      <c r="BO414" s="79"/>
      <c r="BP414" s="79"/>
      <c r="BQ414" s="79"/>
      <c r="BR414" s="79"/>
      <c r="BS414" s="79"/>
      <c r="BT414" s="79"/>
      <c r="BU414" s="79"/>
      <c r="BV414" s="79"/>
      <c r="BW414" s="79"/>
      <c r="BX414" s="79"/>
      <c r="BY414" s="79"/>
      <c r="BZ414" s="79"/>
      <c r="CA414" s="79"/>
      <c r="CB414" s="79"/>
      <c r="CC414" s="79"/>
      <c r="CD414" s="79"/>
      <c r="CE414" s="79"/>
      <c r="CF414" s="79"/>
    </row>
    <row r="415" spans="1:84" x14ac:dyDescent="0.2">
      <c r="A415" s="78">
        <v>11</v>
      </c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R415" s="78">
        <v>11</v>
      </c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  <c r="BJ415" s="79"/>
      <c r="BK415" s="79"/>
      <c r="BL415" s="79"/>
      <c r="BM415" s="79"/>
      <c r="BN415" s="79"/>
      <c r="BO415" s="79"/>
      <c r="BP415" s="79"/>
      <c r="BQ415" s="79"/>
      <c r="BR415" s="79"/>
      <c r="BS415" s="79"/>
      <c r="BT415" s="79"/>
      <c r="BU415" s="79"/>
      <c r="BV415" s="79"/>
      <c r="BW415" s="79"/>
      <c r="BX415" s="79"/>
      <c r="BY415" s="79"/>
      <c r="BZ415" s="79"/>
      <c r="CA415" s="79"/>
      <c r="CB415" s="79"/>
      <c r="CC415" s="79"/>
      <c r="CD415" s="79"/>
      <c r="CE415" s="79"/>
      <c r="CF415" s="79"/>
    </row>
    <row r="416" spans="1:84" x14ac:dyDescent="0.2">
      <c r="A416" s="78">
        <v>12</v>
      </c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R416" s="78">
        <v>12</v>
      </c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  <c r="BJ416" s="79"/>
      <c r="BK416" s="79"/>
      <c r="BL416" s="79"/>
      <c r="BM416" s="79"/>
      <c r="BN416" s="79"/>
      <c r="BO416" s="79"/>
      <c r="BP416" s="79"/>
      <c r="BQ416" s="79"/>
      <c r="BR416" s="79"/>
      <c r="BS416" s="79"/>
      <c r="BT416" s="79"/>
      <c r="BU416" s="79"/>
      <c r="BV416" s="79"/>
      <c r="BW416" s="79"/>
      <c r="BX416" s="79"/>
      <c r="BY416" s="79"/>
      <c r="BZ416" s="79"/>
      <c r="CA416" s="79"/>
      <c r="CB416" s="79"/>
      <c r="CC416" s="79"/>
      <c r="CD416" s="79"/>
      <c r="CE416" s="79"/>
      <c r="CF416" s="79"/>
    </row>
    <row r="417" spans="1:84" x14ac:dyDescent="0.2">
      <c r="A417" s="78">
        <v>13</v>
      </c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R417" s="78">
        <v>13</v>
      </c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  <c r="BJ417" s="79"/>
      <c r="BK417" s="79"/>
      <c r="BL417" s="79"/>
      <c r="BM417" s="79"/>
      <c r="BN417" s="79"/>
      <c r="BO417" s="79"/>
      <c r="BP417" s="79"/>
      <c r="BQ417" s="79"/>
      <c r="BR417" s="79"/>
      <c r="BS417" s="79"/>
      <c r="BT417" s="79"/>
      <c r="BU417" s="79"/>
      <c r="BV417" s="79"/>
      <c r="BW417" s="79"/>
      <c r="BX417" s="79"/>
      <c r="BY417" s="79"/>
      <c r="BZ417" s="79"/>
      <c r="CA417" s="79"/>
      <c r="CB417" s="79"/>
      <c r="CC417" s="79"/>
      <c r="CD417" s="79"/>
      <c r="CE417" s="79"/>
      <c r="CF417" s="79"/>
    </row>
    <row r="418" spans="1:84" x14ac:dyDescent="0.2">
      <c r="A418" s="78">
        <v>14</v>
      </c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R418" s="78">
        <v>14</v>
      </c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  <c r="BJ418" s="79"/>
      <c r="BK418" s="79"/>
      <c r="BL418" s="79"/>
      <c r="BM418" s="79"/>
      <c r="BN418" s="79"/>
      <c r="BO418" s="79"/>
      <c r="BP418" s="79"/>
      <c r="BQ418" s="79"/>
      <c r="BR418" s="79"/>
      <c r="BS418" s="79"/>
      <c r="BT418" s="79"/>
      <c r="BU418" s="79"/>
      <c r="BV418" s="79"/>
      <c r="BW418" s="79"/>
      <c r="BX418" s="79"/>
      <c r="BY418" s="79"/>
      <c r="BZ418" s="79"/>
      <c r="CA418" s="79"/>
      <c r="CB418" s="79"/>
      <c r="CC418" s="79"/>
      <c r="CD418" s="79"/>
      <c r="CE418" s="79"/>
      <c r="CF418" s="79"/>
    </row>
    <row r="419" spans="1:84" x14ac:dyDescent="0.2">
      <c r="A419" s="78">
        <v>15</v>
      </c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R419" s="78">
        <v>15</v>
      </c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  <c r="BJ419" s="79"/>
      <c r="BK419" s="79"/>
      <c r="BL419" s="79"/>
      <c r="BM419" s="79"/>
      <c r="BN419" s="79"/>
      <c r="BO419" s="79"/>
      <c r="BP419" s="79"/>
      <c r="BQ419" s="79"/>
      <c r="BR419" s="79"/>
      <c r="BS419" s="79"/>
      <c r="BT419" s="79"/>
      <c r="BU419" s="79"/>
      <c r="BV419" s="79"/>
      <c r="BW419" s="79"/>
      <c r="BX419" s="79"/>
      <c r="BY419" s="79"/>
      <c r="BZ419" s="79"/>
      <c r="CA419" s="79"/>
      <c r="CB419" s="79"/>
      <c r="CC419" s="79"/>
      <c r="CD419" s="79"/>
      <c r="CE419" s="79"/>
      <c r="CF419" s="79"/>
    </row>
    <row r="420" spans="1:84" x14ac:dyDescent="0.2">
      <c r="A420" s="78">
        <v>16</v>
      </c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R420" s="78">
        <v>16</v>
      </c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  <c r="BJ420" s="79"/>
      <c r="BK420" s="79"/>
      <c r="BL420" s="79"/>
      <c r="BM420" s="79"/>
      <c r="BN420" s="79"/>
      <c r="BO420" s="79"/>
      <c r="BP420" s="79"/>
      <c r="BQ420" s="79"/>
      <c r="BR420" s="79"/>
      <c r="BS420" s="79"/>
      <c r="BT420" s="79"/>
      <c r="BU420" s="79"/>
      <c r="BV420" s="79"/>
      <c r="BW420" s="79"/>
      <c r="BX420" s="79"/>
      <c r="BY420" s="79"/>
      <c r="BZ420" s="79"/>
      <c r="CA420" s="79"/>
      <c r="CB420" s="79"/>
      <c r="CC420" s="79"/>
      <c r="CD420" s="79"/>
      <c r="CE420" s="79"/>
      <c r="CF420" s="79"/>
    </row>
    <row r="421" spans="1:84" x14ac:dyDescent="0.2">
      <c r="A421" s="78">
        <v>17</v>
      </c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R421" s="78">
        <v>17</v>
      </c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  <c r="BJ421" s="79"/>
      <c r="BK421" s="79"/>
      <c r="BL421" s="79"/>
      <c r="BM421" s="79"/>
      <c r="BN421" s="79"/>
      <c r="BO421" s="79"/>
      <c r="BP421" s="79"/>
      <c r="BQ421" s="79"/>
      <c r="BR421" s="79"/>
      <c r="BS421" s="79"/>
      <c r="BT421" s="79"/>
      <c r="BU421" s="79"/>
      <c r="BV421" s="79"/>
      <c r="BW421" s="79"/>
      <c r="BX421" s="79"/>
      <c r="BY421" s="79"/>
      <c r="BZ421" s="79"/>
      <c r="CA421" s="79"/>
      <c r="CB421" s="79"/>
      <c r="CC421" s="79"/>
      <c r="CD421" s="79"/>
      <c r="CE421" s="79"/>
      <c r="CF421" s="79"/>
    </row>
    <row r="422" spans="1:84" x14ac:dyDescent="0.2">
      <c r="A422" s="78">
        <v>18</v>
      </c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R422" s="78">
        <v>18</v>
      </c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  <c r="BJ422" s="79"/>
      <c r="BK422" s="79"/>
      <c r="BL422" s="79"/>
      <c r="BM422" s="79"/>
      <c r="BN422" s="79"/>
      <c r="BO422" s="79"/>
      <c r="BP422" s="79"/>
      <c r="BQ422" s="79"/>
      <c r="BR422" s="79"/>
      <c r="BS422" s="79"/>
      <c r="BT422" s="79"/>
      <c r="BU422" s="79"/>
      <c r="BV422" s="79"/>
      <c r="BW422" s="79"/>
      <c r="BX422" s="79"/>
      <c r="BY422" s="79"/>
      <c r="BZ422" s="79"/>
      <c r="CA422" s="79"/>
      <c r="CB422" s="79"/>
      <c r="CC422" s="79"/>
      <c r="CD422" s="79"/>
      <c r="CE422" s="79"/>
      <c r="CF422" s="79"/>
    </row>
    <row r="423" spans="1:84" x14ac:dyDescent="0.2">
      <c r="A423" s="78">
        <v>19</v>
      </c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R423" s="78">
        <v>19</v>
      </c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  <c r="BJ423" s="79"/>
      <c r="BK423" s="79"/>
      <c r="BL423" s="79"/>
      <c r="BM423" s="79"/>
      <c r="BN423" s="79"/>
      <c r="BO423" s="79"/>
      <c r="BP423" s="79"/>
      <c r="BQ423" s="79"/>
      <c r="BR423" s="79"/>
      <c r="BS423" s="79"/>
      <c r="BT423" s="79"/>
      <c r="BU423" s="79"/>
      <c r="BV423" s="79"/>
      <c r="BW423" s="79"/>
      <c r="BX423" s="79"/>
      <c r="BY423" s="79"/>
      <c r="BZ423" s="79"/>
      <c r="CA423" s="79"/>
      <c r="CB423" s="79"/>
      <c r="CC423" s="79"/>
      <c r="CD423" s="79"/>
      <c r="CE423" s="79"/>
      <c r="CF423" s="79"/>
    </row>
    <row r="424" spans="1:84" x14ac:dyDescent="0.2">
      <c r="A424" s="78">
        <v>20</v>
      </c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R424" s="78">
        <v>20</v>
      </c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  <c r="BJ424" s="79"/>
      <c r="BK424" s="79"/>
      <c r="BL424" s="79"/>
      <c r="BM424" s="79"/>
      <c r="BN424" s="79"/>
      <c r="BO424" s="79"/>
      <c r="BP424" s="79"/>
      <c r="BQ424" s="79"/>
      <c r="BR424" s="79"/>
      <c r="BS424" s="79"/>
      <c r="BT424" s="79"/>
      <c r="BU424" s="79"/>
      <c r="BV424" s="79"/>
      <c r="BW424" s="79"/>
      <c r="BX424" s="79"/>
      <c r="BY424" s="79"/>
      <c r="BZ424" s="79"/>
      <c r="CA424" s="79"/>
      <c r="CB424" s="79"/>
      <c r="CC424" s="79"/>
      <c r="CD424" s="79"/>
      <c r="CE424" s="79"/>
      <c r="CF424" s="79"/>
    </row>
    <row r="425" spans="1:84" x14ac:dyDescent="0.2">
      <c r="A425" s="78">
        <v>21</v>
      </c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R425" s="78">
        <v>21</v>
      </c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  <c r="BJ425" s="79"/>
      <c r="BK425" s="79"/>
      <c r="BL425" s="79"/>
      <c r="BM425" s="79"/>
      <c r="BN425" s="79"/>
      <c r="BO425" s="79"/>
      <c r="BP425" s="79"/>
      <c r="BQ425" s="79"/>
      <c r="BR425" s="79"/>
      <c r="BS425" s="79"/>
      <c r="BT425" s="79"/>
      <c r="BU425" s="79"/>
      <c r="BV425" s="79"/>
      <c r="BW425" s="79"/>
      <c r="BX425" s="79"/>
      <c r="BY425" s="79"/>
      <c r="BZ425" s="79"/>
      <c r="CA425" s="79"/>
      <c r="CB425" s="79"/>
      <c r="CC425" s="79"/>
      <c r="CD425" s="79"/>
      <c r="CE425" s="79"/>
      <c r="CF425" s="79"/>
    </row>
    <row r="426" spans="1:84" x14ac:dyDescent="0.2">
      <c r="A426" s="78">
        <v>22</v>
      </c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R426" s="78">
        <v>22</v>
      </c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  <c r="BJ426" s="79"/>
      <c r="BK426" s="79"/>
      <c r="BL426" s="79"/>
      <c r="BM426" s="79"/>
      <c r="BN426" s="79"/>
      <c r="BO426" s="79"/>
      <c r="BP426" s="79"/>
      <c r="BQ426" s="79"/>
      <c r="BR426" s="79"/>
      <c r="BS426" s="79"/>
      <c r="BT426" s="79"/>
      <c r="BU426" s="79"/>
      <c r="BV426" s="79"/>
      <c r="BW426" s="79"/>
      <c r="BX426" s="79"/>
      <c r="BY426" s="79"/>
      <c r="BZ426" s="79"/>
      <c r="CA426" s="79"/>
      <c r="CB426" s="79"/>
      <c r="CC426" s="79"/>
      <c r="CD426" s="79"/>
      <c r="CE426" s="79"/>
      <c r="CF426" s="79"/>
    </row>
    <row r="427" spans="1:84" x14ac:dyDescent="0.2">
      <c r="A427" s="78">
        <v>23</v>
      </c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R427" s="78">
        <v>23</v>
      </c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  <c r="BJ427" s="79"/>
      <c r="BK427" s="79"/>
      <c r="BL427" s="79"/>
      <c r="BM427" s="79"/>
      <c r="BN427" s="79"/>
      <c r="BO427" s="79"/>
      <c r="BP427" s="79"/>
      <c r="BQ427" s="79"/>
      <c r="BR427" s="79"/>
      <c r="BS427" s="79"/>
      <c r="BT427" s="79"/>
      <c r="BU427" s="79"/>
      <c r="BV427" s="79"/>
      <c r="BW427" s="79"/>
      <c r="BX427" s="79"/>
      <c r="BY427" s="79"/>
      <c r="BZ427" s="79"/>
      <c r="CA427" s="79"/>
      <c r="CB427" s="79"/>
      <c r="CC427" s="79"/>
      <c r="CD427" s="79"/>
      <c r="CE427" s="79"/>
      <c r="CF427" s="79"/>
    </row>
    <row r="428" spans="1:84" x14ac:dyDescent="0.2">
      <c r="A428" s="78">
        <v>24</v>
      </c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R428" s="78">
        <v>24</v>
      </c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  <c r="BJ428" s="79"/>
      <c r="BK428" s="79"/>
      <c r="BL428" s="79"/>
      <c r="BM428" s="79"/>
      <c r="BN428" s="79"/>
      <c r="BO428" s="79"/>
      <c r="BP428" s="79"/>
      <c r="BQ428" s="79"/>
      <c r="BR428" s="79"/>
      <c r="BS428" s="79"/>
      <c r="BT428" s="79"/>
      <c r="BU428" s="79"/>
      <c r="BV428" s="79"/>
      <c r="BW428" s="79"/>
      <c r="BX428" s="79"/>
      <c r="BY428" s="79"/>
      <c r="BZ428" s="79"/>
      <c r="CA428" s="79"/>
      <c r="CB428" s="79"/>
      <c r="CC428" s="79"/>
      <c r="CD428" s="79"/>
      <c r="CE428" s="79"/>
      <c r="CF428" s="79"/>
    </row>
    <row r="429" spans="1:84" x14ac:dyDescent="0.2">
      <c r="A429" s="78">
        <v>25</v>
      </c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R429" s="78">
        <v>25</v>
      </c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  <c r="BJ429" s="79"/>
      <c r="BK429" s="79"/>
      <c r="BL429" s="79"/>
      <c r="BM429" s="79"/>
      <c r="BN429" s="79"/>
      <c r="BO429" s="79"/>
      <c r="BP429" s="79"/>
      <c r="BQ429" s="79"/>
      <c r="BR429" s="79"/>
      <c r="BS429" s="79"/>
      <c r="BT429" s="79"/>
      <c r="BU429" s="79"/>
      <c r="BV429" s="79"/>
      <c r="BW429" s="79"/>
      <c r="BX429" s="79"/>
      <c r="BY429" s="79"/>
      <c r="BZ429" s="79"/>
      <c r="CA429" s="79"/>
      <c r="CB429" s="79"/>
      <c r="CC429" s="79"/>
      <c r="CD429" s="79"/>
      <c r="CE429" s="79"/>
      <c r="CF429" s="79"/>
    </row>
    <row r="430" spans="1:84" x14ac:dyDescent="0.2">
      <c r="A430" s="78">
        <v>26</v>
      </c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R430" s="78">
        <v>26</v>
      </c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  <c r="BJ430" s="79"/>
      <c r="BK430" s="79"/>
      <c r="BL430" s="79"/>
      <c r="BM430" s="79"/>
      <c r="BN430" s="79"/>
      <c r="BO430" s="79"/>
      <c r="BP430" s="79"/>
      <c r="BQ430" s="79"/>
      <c r="BR430" s="79"/>
      <c r="BS430" s="79"/>
      <c r="BT430" s="79"/>
      <c r="BU430" s="79"/>
      <c r="BV430" s="79"/>
      <c r="BW430" s="79"/>
      <c r="BX430" s="79"/>
      <c r="BY430" s="79"/>
      <c r="BZ430" s="79"/>
      <c r="CA430" s="79"/>
      <c r="CB430" s="79"/>
      <c r="CC430" s="79"/>
      <c r="CD430" s="79"/>
      <c r="CE430" s="79"/>
      <c r="CF430" s="79"/>
    </row>
    <row r="431" spans="1:84" x14ac:dyDescent="0.2">
      <c r="A431" s="78">
        <v>27</v>
      </c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R431" s="78">
        <v>27</v>
      </c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  <c r="BJ431" s="79"/>
      <c r="BK431" s="79"/>
      <c r="BL431" s="79"/>
      <c r="BM431" s="79"/>
      <c r="BN431" s="79"/>
      <c r="BO431" s="79"/>
      <c r="BP431" s="79"/>
      <c r="BQ431" s="79"/>
      <c r="BR431" s="79"/>
      <c r="BS431" s="79"/>
      <c r="BT431" s="79"/>
      <c r="BU431" s="79"/>
      <c r="BV431" s="79"/>
      <c r="BW431" s="79"/>
      <c r="BX431" s="79"/>
      <c r="BY431" s="79"/>
      <c r="BZ431" s="79"/>
      <c r="CA431" s="79"/>
      <c r="CB431" s="79"/>
      <c r="CC431" s="79"/>
      <c r="CD431" s="79"/>
      <c r="CE431" s="79"/>
      <c r="CF431" s="79"/>
    </row>
    <row r="432" spans="1:84" x14ac:dyDescent="0.2">
      <c r="A432" s="78">
        <v>28</v>
      </c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R432" s="78">
        <v>28</v>
      </c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</row>
    <row r="433" spans="1:84" x14ac:dyDescent="0.2">
      <c r="A433" s="78">
        <v>29</v>
      </c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R433" s="78">
        <v>29</v>
      </c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  <c r="BJ433" s="79"/>
      <c r="BK433" s="79"/>
      <c r="BL433" s="79"/>
      <c r="BM433" s="79"/>
      <c r="BN433" s="79"/>
      <c r="BO433" s="79"/>
      <c r="BP433" s="79"/>
      <c r="BQ433" s="79"/>
      <c r="BR433" s="79"/>
      <c r="BS433" s="79"/>
      <c r="BT433" s="79"/>
      <c r="BU433" s="79"/>
      <c r="BV433" s="79"/>
      <c r="BW433" s="79"/>
      <c r="BX433" s="79"/>
      <c r="BY433" s="79"/>
      <c r="BZ433" s="79"/>
      <c r="CA433" s="79"/>
      <c r="CB433" s="79"/>
      <c r="CC433" s="79"/>
      <c r="CD433" s="79"/>
      <c r="CE433" s="79"/>
      <c r="CF433" s="79"/>
    </row>
    <row r="434" spans="1:84" x14ac:dyDescent="0.2">
      <c r="A434" s="78">
        <v>30</v>
      </c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R434" s="78">
        <v>30</v>
      </c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  <c r="BJ434" s="79"/>
      <c r="BK434" s="79"/>
      <c r="BL434" s="79"/>
      <c r="BM434" s="79"/>
      <c r="BN434" s="79"/>
      <c r="BO434" s="79"/>
      <c r="BP434" s="79"/>
      <c r="BQ434" s="79"/>
      <c r="BR434" s="79"/>
      <c r="BS434" s="79"/>
      <c r="BT434" s="79"/>
      <c r="BU434" s="79"/>
      <c r="BV434" s="79"/>
      <c r="BW434" s="79"/>
      <c r="BX434" s="79"/>
      <c r="BY434" s="79"/>
      <c r="BZ434" s="79"/>
      <c r="CA434" s="79"/>
      <c r="CB434" s="79"/>
      <c r="CC434" s="79"/>
      <c r="CD434" s="79"/>
      <c r="CE434" s="79"/>
      <c r="CF434" s="79"/>
    </row>
    <row r="435" spans="1:84" x14ac:dyDescent="0.2">
      <c r="A435" s="78">
        <v>31</v>
      </c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R435" s="78">
        <v>31</v>
      </c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  <c r="BJ435" s="79"/>
      <c r="BK435" s="79"/>
      <c r="BL435" s="79"/>
      <c r="BM435" s="79"/>
      <c r="BN435" s="79"/>
      <c r="BO435" s="79"/>
      <c r="BP435" s="79"/>
      <c r="BQ435" s="79"/>
      <c r="BR435" s="79"/>
      <c r="BS435" s="79"/>
      <c r="BT435" s="79"/>
      <c r="BU435" s="79"/>
      <c r="BV435" s="79"/>
      <c r="BW435" s="79"/>
      <c r="BX435" s="79"/>
      <c r="BY435" s="79"/>
      <c r="BZ435" s="79"/>
      <c r="CA435" s="79"/>
      <c r="CB435" s="79"/>
      <c r="CC435" s="79"/>
      <c r="CD435" s="79"/>
      <c r="CE435" s="79"/>
      <c r="CF435" s="79"/>
    </row>
    <row r="436" spans="1:84" x14ac:dyDescent="0.2">
      <c r="A436" s="78">
        <v>32</v>
      </c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R436" s="78">
        <v>32</v>
      </c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  <c r="BJ436" s="79"/>
      <c r="BK436" s="79"/>
      <c r="BL436" s="79"/>
      <c r="BM436" s="79"/>
      <c r="BN436" s="79"/>
      <c r="BO436" s="79"/>
      <c r="BP436" s="79"/>
      <c r="BQ436" s="79"/>
      <c r="BR436" s="79"/>
      <c r="BS436" s="79"/>
      <c r="BT436" s="79"/>
      <c r="BU436" s="79"/>
      <c r="BV436" s="79"/>
      <c r="BW436" s="79"/>
      <c r="BX436" s="79"/>
      <c r="BY436" s="79"/>
      <c r="BZ436" s="79"/>
      <c r="CA436" s="79"/>
      <c r="CB436" s="79"/>
      <c r="CC436" s="79"/>
      <c r="CD436" s="79"/>
      <c r="CE436" s="79"/>
      <c r="CF436" s="79"/>
    </row>
    <row r="437" spans="1:84" x14ac:dyDescent="0.2">
      <c r="A437" s="78">
        <v>33</v>
      </c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R437" s="78">
        <v>33</v>
      </c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  <c r="BJ437" s="79"/>
      <c r="BK437" s="79"/>
      <c r="BL437" s="79"/>
      <c r="BM437" s="79"/>
      <c r="BN437" s="79"/>
      <c r="BO437" s="79"/>
      <c r="BP437" s="79"/>
      <c r="BQ437" s="79"/>
      <c r="BR437" s="79"/>
      <c r="BS437" s="79"/>
      <c r="BT437" s="79"/>
      <c r="BU437" s="79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</row>
    <row r="438" spans="1:84" x14ac:dyDescent="0.2">
      <c r="A438" s="78">
        <v>34</v>
      </c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R438" s="78">
        <v>34</v>
      </c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  <c r="BJ438" s="79"/>
      <c r="BK438" s="79"/>
      <c r="BL438" s="79"/>
      <c r="BM438" s="79"/>
      <c r="BN438" s="79"/>
      <c r="BO438" s="79"/>
      <c r="BP438" s="79"/>
      <c r="BQ438" s="79"/>
      <c r="BR438" s="79"/>
      <c r="BS438" s="79"/>
      <c r="BT438" s="79"/>
      <c r="BU438" s="79"/>
      <c r="BV438" s="79"/>
      <c r="BW438" s="79"/>
      <c r="BX438" s="79"/>
      <c r="BY438" s="79"/>
      <c r="BZ438" s="79"/>
      <c r="CA438" s="79"/>
      <c r="CB438" s="79"/>
      <c r="CC438" s="79"/>
      <c r="CD438" s="79"/>
      <c r="CE438" s="79"/>
      <c r="CF438" s="79"/>
    </row>
    <row r="439" spans="1:84" x14ac:dyDescent="0.2">
      <c r="A439" s="78">
        <v>35</v>
      </c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R439" s="78">
        <v>35</v>
      </c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  <c r="BJ439" s="79"/>
      <c r="BK439" s="79"/>
      <c r="BL439" s="79"/>
      <c r="BM439" s="79"/>
      <c r="BN439" s="79"/>
      <c r="BO439" s="79"/>
      <c r="BP439" s="79"/>
      <c r="BQ439" s="79"/>
      <c r="BR439" s="79"/>
      <c r="BS439" s="79"/>
      <c r="BT439" s="79"/>
      <c r="BU439" s="79"/>
      <c r="BV439" s="79"/>
      <c r="BW439" s="79"/>
      <c r="BX439" s="79"/>
      <c r="BY439" s="79"/>
      <c r="BZ439" s="79"/>
      <c r="CA439" s="79"/>
      <c r="CB439" s="79"/>
      <c r="CC439" s="79"/>
      <c r="CD439" s="79"/>
      <c r="CE439" s="79"/>
      <c r="CF439" s="79"/>
    </row>
    <row r="440" spans="1:84" x14ac:dyDescent="0.2">
      <c r="A440" s="78">
        <v>36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R440" s="78">
        <v>36</v>
      </c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  <c r="BJ440" s="79"/>
      <c r="BK440" s="79"/>
      <c r="BL440" s="79"/>
      <c r="BM440" s="79"/>
      <c r="BN440" s="79"/>
      <c r="BO440" s="79"/>
      <c r="BP440" s="79"/>
      <c r="BQ440" s="79"/>
      <c r="BR440" s="79"/>
      <c r="BS440" s="79"/>
      <c r="BT440" s="79"/>
      <c r="BU440" s="79"/>
      <c r="BV440" s="79"/>
      <c r="BW440" s="79"/>
      <c r="BX440" s="79"/>
      <c r="BY440" s="79"/>
      <c r="BZ440" s="79"/>
      <c r="CA440" s="79"/>
      <c r="CB440" s="79"/>
      <c r="CC440" s="79"/>
      <c r="CD440" s="79"/>
      <c r="CE440" s="79"/>
      <c r="CF440" s="79"/>
    </row>
    <row r="441" spans="1:84" x14ac:dyDescent="0.2">
      <c r="A441" s="78">
        <v>37</v>
      </c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R441" s="78">
        <v>37</v>
      </c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  <c r="BJ441" s="79"/>
      <c r="BK441" s="79"/>
      <c r="BL441" s="79"/>
      <c r="BM441" s="79"/>
      <c r="BN441" s="79"/>
      <c r="BO441" s="79"/>
      <c r="BP441" s="79"/>
      <c r="BQ441" s="79"/>
      <c r="BR441" s="79"/>
      <c r="BS441" s="79"/>
      <c r="BT441" s="79"/>
      <c r="BU441" s="79"/>
      <c r="BV441" s="79"/>
      <c r="BW441" s="79"/>
      <c r="BX441" s="79"/>
      <c r="BY441" s="79"/>
      <c r="BZ441" s="79"/>
      <c r="CA441" s="79"/>
      <c r="CB441" s="79"/>
      <c r="CC441" s="79"/>
      <c r="CD441" s="79"/>
      <c r="CE441" s="79"/>
      <c r="CF441" s="79"/>
    </row>
    <row r="442" spans="1:84" x14ac:dyDescent="0.2">
      <c r="A442" s="78">
        <v>38</v>
      </c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R442" s="78">
        <v>38</v>
      </c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  <c r="BJ442" s="79"/>
      <c r="BK442" s="79"/>
      <c r="BL442" s="79"/>
      <c r="BM442" s="79"/>
      <c r="BN442" s="79"/>
      <c r="BO442" s="79"/>
      <c r="BP442" s="79"/>
      <c r="BQ442" s="79"/>
      <c r="BR442" s="79"/>
      <c r="BS442" s="79"/>
      <c r="BT442" s="79"/>
      <c r="BU442" s="79"/>
      <c r="BV442" s="79"/>
      <c r="BW442" s="79"/>
      <c r="BX442" s="79"/>
      <c r="BY442" s="79"/>
      <c r="BZ442" s="79"/>
      <c r="CA442" s="79"/>
      <c r="CB442" s="79"/>
      <c r="CC442" s="79"/>
      <c r="CD442" s="79"/>
      <c r="CE442" s="79"/>
      <c r="CF442" s="79"/>
    </row>
    <row r="443" spans="1:84" x14ac:dyDescent="0.2">
      <c r="A443" s="78">
        <v>39</v>
      </c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R443" s="78">
        <v>39</v>
      </c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  <c r="BJ443" s="79"/>
      <c r="BK443" s="79"/>
      <c r="BL443" s="79"/>
      <c r="BM443" s="79"/>
      <c r="BN443" s="79"/>
      <c r="BO443" s="79"/>
      <c r="BP443" s="79"/>
      <c r="BQ443" s="79"/>
      <c r="BR443" s="79"/>
      <c r="BS443" s="79"/>
      <c r="BT443" s="79"/>
      <c r="BU443" s="79"/>
      <c r="BV443" s="79"/>
      <c r="BW443" s="79"/>
      <c r="BX443" s="79"/>
      <c r="BY443" s="79"/>
      <c r="BZ443" s="79"/>
      <c r="CA443" s="79"/>
      <c r="CB443" s="79"/>
      <c r="CC443" s="79"/>
      <c r="CD443" s="79"/>
      <c r="CE443" s="79"/>
      <c r="CF443" s="79"/>
    </row>
    <row r="444" spans="1:84" x14ac:dyDescent="0.2">
      <c r="A444" s="78">
        <v>40</v>
      </c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R444" s="78">
        <v>40</v>
      </c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  <c r="BJ444" s="79"/>
      <c r="BK444" s="79"/>
      <c r="BL444" s="79"/>
      <c r="BM444" s="79"/>
      <c r="BN444" s="79"/>
      <c r="BO444" s="79"/>
      <c r="BP444" s="79"/>
      <c r="BQ444" s="79"/>
      <c r="BR444" s="79"/>
      <c r="BS444" s="79"/>
      <c r="BT444" s="79"/>
      <c r="BU444" s="79"/>
      <c r="BV444" s="79"/>
      <c r="BW444" s="79"/>
      <c r="BX444" s="79"/>
      <c r="BY444" s="79"/>
      <c r="BZ444" s="79"/>
      <c r="CA444" s="79"/>
      <c r="CB444" s="79"/>
      <c r="CC444" s="79"/>
      <c r="CD444" s="79"/>
      <c r="CE444" s="79"/>
      <c r="CF444" s="79"/>
    </row>
  </sheetData>
  <mergeCells count="40">
    <mergeCell ref="B4:AO4"/>
    <mergeCell ref="BU6:BX6"/>
    <mergeCell ref="R6:U6"/>
    <mergeCell ref="B315:AO315"/>
    <mergeCell ref="BI6:BL6"/>
    <mergeCell ref="N6:Q6"/>
    <mergeCell ref="BQ6:BT6"/>
    <mergeCell ref="B403:AO403"/>
    <mergeCell ref="B6:E6"/>
    <mergeCell ref="AL6:AO6"/>
    <mergeCell ref="AD6:AG6"/>
    <mergeCell ref="AS6:AV6"/>
    <mergeCell ref="Z6:AC6"/>
    <mergeCell ref="AS51:CF51"/>
    <mergeCell ref="BE6:BH6"/>
    <mergeCell ref="AH6:AK6"/>
    <mergeCell ref="AS183:CF183"/>
    <mergeCell ref="V6:Y6"/>
    <mergeCell ref="BY6:CB6"/>
    <mergeCell ref="B139:AO139"/>
    <mergeCell ref="B183:AO183"/>
    <mergeCell ref="B271:AO271"/>
    <mergeCell ref="B51:AO51"/>
    <mergeCell ref="BA6:BD6"/>
    <mergeCell ref="B359:AO359"/>
    <mergeCell ref="F6:I6"/>
    <mergeCell ref="AS359:CF359"/>
    <mergeCell ref="CC6:CF6"/>
    <mergeCell ref="AS315:CF315"/>
    <mergeCell ref="AS403:CF403"/>
    <mergeCell ref="AS4:CF4"/>
    <mergeCell ref="AS271:CF271"/>
    <mergeCell ref="AS139:CF139"/>
    <mergeCell ref="B227:AO227"/>
    <mergeCell ref="AS227:CF227"/>
    <mergeCell ref="BM6:BP6"/>
    <mergeCell ref="B95:AO95"/>
    <mergeCell ref="J6:M6"/>
    <mergeCell ref="AW6:AZ6"/>
    <mergeCell ref="AS95:CF9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Q202"/>
  <sheetViews>
    <sheetView showGridLines="0" topLeftCell="A64" zoomScale="125" workbookViewId="0">
      <selection activeCell="B111" sqref="B111"/>
    </sheetView>
  </sheetViews>
  <sheetFormatPr baseColWidth="10" defaultColWidth="8.83203125" defaultRowHeight="15" x14ac:dyDescent="0.2"/>
  <cols>
    <col min="1" max="1" width="4.1640625" bestFit="1" customWidth="1"/>
    <col min="2" max="2" width="34.6640625" bestFit="1" customWidth="1"/>
    <col min="3" max="39" width="2.83203125" bestFit="1" customWidth="1"/>
    <col min="40" max="43" width="3.33203125" bestFit="1" customWidth="1"/>
  </cols>
  <sheetData>
    <row r="2" spans="1:43" x14ac:dyDescent="0.2">
      <c r="A2" s="20"/>
      <c r="B2" s="20" t="s">
        <v>278</v>
      </c>
      <c r="C2" s="21">
        <v>0</v>
      </c>
      <c r="D2" s="21">
        <v>1</v>
      </c>
      <c r="E2" s="21">
        <v>1</v>
      </c>
      <c r="F2" s="21">
        <v>1</v>
      </c>
      <c r="G2" s="21">
        <v>1</v>
      </c>
      <c r="H2" s="21">
        <f t="shared" ref="H2:AQ2" si="0">D2+1</f>
        <v>2</v>
      </c>
      <c r="I2" s="21">
        <f t="shared" si="0"/>
        <v>2</v>
      </c>
      <c r="J2" s="21">
        <f t="shared" si="0"/>
        <v>2</v>
      </c>
      <c r="K2" s="21">
        <f t="shared" si="0"/>
        <v>2</v>
      </c>
      <c r="L2" s="21">
        <f t="shared" si="0"/>
        <v>3</v>
      </c>
      <c r="M2" s="21">
        <f t="shared" si="0"/>
        <v>3</v>
      </c>
      <c r="N2" s="21">
        <f t="shared" si="0"/>
        <v>3</v>
      </c>
      <c r="O2" s="21">
        <f t="shared" si="0"/>
        <v>3</v>
      </c>
      <c r="P2" s="21">
        <f t="shared" si="0"/>
        <v>4</v>
      </c>
      <c r="Q2" s="21">
        <f t="shared" si="0"/>
        <v>4</v>
      </c>
      <c r="R2" s="21">
        <f t="shared" si="0"/>
        <v>4</v>
      </c>
      <c r="S2" s="21">
        <f t="shared" si="0"/>
        <v>4</v>
      </c>
      <c r="T2" s="21">
        <f t="shared" si="0"/>
        <v>5</v>
      </c>
      <c r="U2" s="21">
        <f t="shared" si="0"/>
        <v>5</v>
      </c>
      <c r="V2" s="21">
        <f t="shared" si="0"/>
        <v>5</v>
      </c>
      <c r="W2" s="21">
        <f t="shared" si="0"/>
        <v>5</v>
      </c>
      <c r="X2" s="21">
        <f t="shared" si="0"/>
        <v>6</v>
      </c>
      <c r="Y2" s="21">
        <f t="shared" si="0"/>
        <v>6</v>
      </c>
      <c r="Z2" s="21">
        <f t="shared" si="0"/>
        <v>6</v>
      </c>
      <c r="AA2" s="21">
        <f t="shared" si="0"/>
        <v>6</v>
      </c>
      <c r="AB2" s="21">
        <f t="shared" si="0"/>
        <v>7</v>
      </c>
      <c r="AC2" s="21">
        <f t="shared" si="0"/>
        <v>7</v>
      </c>
      <c r="AD2" s="21">
        <f t="shared" si="0"/>
        <v>7</v>
      </c>
      <c r="AE2" s="21">
        <f t="shared" si="0"/>
        <v>7</v>
      </c>
      <c r="AF2" s="21">
        <f t="shared" si="0"/>
        <v>8</v>
      </c>
      <c r="AG2" s="21">
        <f t="shared" si="0"/>
        <v>8</v>
      </c>
      <c r="AH2" s="21">
        <f t="shared" si="0"/>
        <v>8</v>
      </c>
      <c r="AI2" s="21">
        <f t="shared" si="0"/>
        <v>8</v>
      </c>
      <c r="AJ2" s="21">
        <f t="shared" si="0"/>
        <v>9</v>
      </c>
      <c r="AK2" s="21">
        <f t="shared" si="0"/>
        <v>9</v>
      </c>
      <c r="AL2" s="21">
        <f t="shared" si="0"/>
        <v>9</v>
      </c>
      <c r="AM2" s="21">
        <f t="shared" si="0"/>
        <v>9</v>
      </c>
      <c r="AN2" s="21">
        <f t="shared" si="0"/>
        <v>10</v>
      </c>
      <c r="AO2" s="21">
        <f t="shared" si="0"/>
        <v>10</v>
      </c>
      <c r="AP2" s="21">
        <f t="shared" si="0"/>
        <v>10</v>
      </c>
      <c r="AQ2" s="21">
        <f t="shared" si="0"/>
        <v>10</v>
      </c>
    </row>
    <row r="3" spans="1:43" x14ac:dyDescent="0.2">
      <c r="A3" s="20"/>
      <c r="B3" s="20" t="s">
        <v>279</v>
      </c>
      <c r="C3" s="21">
        <v>0</v>
      </c>
      <c r="D3" s="21">
        <v>1</v>
      </c>
      <c r="E3" s="21">
        <v>2</v>
      </c>
      <c r="F3" s="21">
        <v>3</v>
      </c>
      <c r="G3" s="21">
        <v>4</v>
      </c>
      <c r="H3" s="21">
        <f t="shared" ref="H3:AQ3" si="1">D3</f>
        <v>1</v>
      </c>
      <c r="I3" s="21">
        <f t="shared" si="1"/>
        <v>2</v>
      </c>
      <c r="J3" s="21">
        <f t="shared" si="1"/>
        <v>3</v>
      </c>
      <c r="K3" s="21">
        <f t="shared" si="1"/>
        <v>4</v>
      </c>
      <c r="L3" s="21">
        <f t="shared" si="1"/>
        <v>1</v>
      </c>
      <c r="M3" s="21">
        <f t="shared" si="1"/>
        <v>2</v>
      </c>
      <c r="N3" s="21">
        <f t="shared" si="1"/>
        <v>3</v>
      </c>
      <c r="O3" s="21">
        <f t="shared" si="1"/>
        <v>4</v>
      </c>
      <c r="P3" s="21">
        <f t="shared" si="1"/>
        <v>1</v>
      </c>
      <c r="Q3" s="21">
        <f t="shared" si="1"/>
        <v>2</v>
      </c>
      <c r="R3" s="21">
        <f t="shared" si="1"/>
        <v>3</v>
      </c>
      <c r="S3" s="21">
        <f t="shared" si="1"/>
        <v>4</v>
      </c>
      <c r="T3" s="21">
        <f t="shared" si="1"/>
        <v>1</v>
      </c>
      <c r="U3" s="21">
        <f t="shared" si="1"/>
        <v>2</v>
      </c>
      <c r="V3" s="21">
        <f t="shared" si="1"/>
        <v>3</v>
      </c>
      <c r="W3" s="21">
        <f t="shared" si="1"/>
        <v>4</v>
      </c>
      <c r="X3" s="21">
        <f t="shared" si="1"/>
        <v>1</v>
      </c>
      <c r="Y3" s="21">
        <f t="shared" si="1"/>
        <v>2</v>
      </c>
      <c r="Z3" s="21">
        <f t="shared" si="1"/>
        <v>3</v>
      </c>
      <c r="AA3" s="21">
        <f t="shared" si="1"/>
        <v>4</v>
      </c>
      <c r="AB3" s="21">
        <f t="shared" si="1"/>
        <v>1</v>
      </c>
      <c r="AC3" s="21">
        <f t="shared" si="1"/>
        <v>2</v>
      </c>
      <c r="AD3" s="21">
        <f t="shared" si="1"/>
        <v>3</v>
      </c>
      <c r="AE3" s="21">
        <f t="shared" si="1"/>
        <v>4</v>
      </c>
      <c r="AF3" s="21">
        <f t="shared" si="1"/>
        <v>1</v>
      </c>
      <c r="AG3" s="21">
        <f t="shared" si="1"/>
        <v>2</v>
      </c>
      <c r="AH3" s="21">
        <f t="shared" si="1"/>
        <v>3</v>
      </c>
      <c r="AI3" s="21">
        <f t="shared" si="1"/>
        <v>4</v>
      </c>
      <c r="AJ3" s="21">
        <f t="shared" si="1"/>
        <v>1</v>
      </c>
      <c r="AK3" s="21">
        <f t="shared" si="1"/>
        <v>2</v>
      </c>
      <c r="AL3" s="21">
        <f t="shared" si="1"/>
        <v>3</v>
      </c>
      <c r="AM3" s="21">
        <f t="shared" si="1"/>
        <v>4</v>
      </c>
      <c r="AN3" s="21">
        <f t="shared" si="1"/>
        <v>1</v>
      </c>
      <c r="AO3" s="21">
        <f t="shared" si="1"/>
        <v>2</v>
      </c>
      <c r="AP3" s="21">
        <f t="shared" si="1"/>
        <v>3</v>
      </c>
      <c r="AQ3" s="21">
        <f t="shared" si="1"/>
        <v>4</v>
      </c>
    </row>
    <row r="4" spans="1:43" ht="16" customHeight="1" x14ac:dyDescent="0.2">
      <c r="A4" s="70">
        <v>1</v>
      </c>
      <c r="B4" s="72" t="s">
        <v>280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</row>
    <row r="5" spans="1:43" x14ac:dyDescent="0.2">
      <c r="B5" t="s">
        <v>281</v>
      </c>
    </row>
    <row r="6" spans="1:43" x14ac:dyDescent="0.2">
      <c r="B6" t="s">
        <v>282</v>
      </c>
    </row>
    <row r="7" spans="1:43" x14ac:dyDescent="0.2">
      <c r="B7" t="s">
        <v>283</v>
      </c>
    </row>
    <row r="8" spans="1:43" x14ac:dyDescent="0.2">
      <c r="B8" t="s">
        <v>284</v>
      </c>
    </row>
    <row r="9" spans="1:43" x14ac:dyDescent="0.2">
      <c r="B9" t="s">
        <v>285</v>
      </c>
    </row>
    <row r="10" spans="1:43" x14ac:dyDescent="0.2">
      <c r="B10" t="s">
        <v>286</v>
      </c>
    </row>
    <row r="11" spans="1:43" x14ac:dyDescent="0.2">
      <c r="B11" t="s">
        <v>287</v>
      </c>
    </row>
    <row r="13" spans="1:43" x14ac:dyDescent="0.2">
      <c r="B13" t="s">
        <v>288</v>
      </c>
    </row>
    <row r="14" spans="1:43" x14ac:dyDescent="0.2">
      <c r="B14" t="s">
        <v>289</v>
      </c>
    </row>
    <row r="15" spans="1:43" x14ac:dyDescent="0.2">
      <c r="B15" t="s">
        <v>290</v>
      </c>
    </row>
    <row r="16" spans="1:43" x14ac:dyDescent="0.2">
      <c r="B16" t="s">
        <v>291</v>
      </c>
    </row>
    <row r="17" spans="1:43" x14ac:dyDescent="0.2">
      <c r="B17" t="s">
        <v>292</v>
      </c>
    </row>
    <row r="18" spans="1:43" x14ac:dyDescent="0.2">
      <c r="B18" t="s">
        <v>293</v>
      </c>
    </row>
    <row r="19" spans="1:43" ht="16" customHeight="1" x14ac:dyDescent="0.2">
      <c r="B19" t="s">
        <v>294</v>
      </c>
    </row>
    <row r="20" spans="1:43" ht="16" customHeight="1" x14ac:dyDescent="0.2"/>
    <row r="21" spans="1:43" x14ac:dyDescent="0.2">
      <c r="B21" t="s">
        <v>295</v>
      </c>
    </row>
    <row r="22" spans="1:43" x14ac:dyDescent="0.2">
      <c r="B22" t="s">
        <v>282</v>
      </c>
    </row>
    <row r="23" spans="1:43" x14ac:dyDescent="0.2">
      <c r="B23" t="s">
        <v>283</v>
      </c>
    </row>
    <row r="24" spans="1:43" x14ac:dyDescent="0.2">
      <c r="B24" t="s">
        <v>284</v>
      </c>
    </row>
    <row r="25" spans="1:43" x14ac:dyDescent="0.2">
      <c r="B25" t="s">
        <v>285</v>
      </c>
    </row>
    <row r="26" spans="1:43" x14ac:dyDescent="0.2">
      <c r="B26" t="s">
        <v>286</v>
      </c>
    </row>
    <row r="28" spans="1:43" x14ac:dyDescent="0.2">
      <c r="A28" s="23"/>
      <c r="B28" s="24" t="s">
        <v>296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1:43" x14ac:dyDescent="0.2">
      <c r="A29" s="23"/>
      <c r="B29" s="27" t="s">
        <v>282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x14ac:dyDescent="0.2">
      <c r="A30" s="23"/>
      <c r="B30" s="27" t="s">
        <v>283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x14ac:dyDescent="0.2">
      <c r="A31" s="23"/>
      <c r="B31" s="27" t="s">
        <v>284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spans="1:43" x14ac:dyDescent="0.2">
      <c r="B32" s="27" t="s">
        <v>285</v>
      </c>
    </row>
    <row r="33" spans="1:43" x14ac:dyDescent="0.2">
      <c r="B33" s="27" t="s">
        <v>286</v>
      </c>
    </row>
    <row r="34" spans="1:43" x14ac:dyDescent="0.2">
      <c r="A34" s="23"/>
      <c r="B34" s="27" t="s">
        <v>287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6" spans="1:43" x14ac:dyDescent="0.2">
      <c r="B36" t="s">
        <v>297</v>
      </c>
    </row>
    <row r="37" spans="1:43" x14ac:dyDescent="0.2">
      <c r="B37" t="s">
        <v>282</v>
      </c>
    </row>
    <row r="38" spans="1:43" x14ac:dyDescent="0.2">
      <c r="B38" t="s">
        <v>283</v>
      </c>
    </row>
    <row r="39" spans="1:43" x14ac:dyDescent="0.2">
      <c r="B39" t="s">
        <v>284</v>
      </c>
    </row>
    <row r="40" spans="1:43" ht="16" customHeight="1" x14ac:dyDescent="0.2">
      <c r="B40" t="s">
        <v>285</v>
      </c>
    </row>
    <row r="41" spans="1:43" ht="16" customHeight="1" x14ac:dyDescent="0.2">
      <c r="B41" t="s">
        <v>286</v>
      </c>
    </row>
    <row r="43" spans="1:43" x14ac:dyDescent="0.2">
      <c r="B43" t="s">
        <v>298</v>
      </c>
    </row>
    <row r="44" spans="1:43" x14ac:dyDescent="0.2">
      <c r="B44" t="s">
        <v>299</v>
      </c>
    </row>
    <row r="45" spans="1:43" x14ac:dyDescent="0.2">
      <c r="B45" t="s">
        <v>300</v>
      </c>
    </row>
    <row r="46" spans="1:43" ht="16" customHeight="1" x14ac:dyDescent="0.2">
      <c r="B46" t="s">
        <v>301</v>
      </c>
    </row>
    <row r="47" spans="1:43" ht="16" customHeight="1" x14ac:dyDescent="0.2">
      <c r="B47" t="s">
        <v>302</v>
      </c>
    </row>
    <row r="48" spans="1:43" x14ac:dyDescent="0.2">
      <c r="B48" t="s">
        <v>303</v>
      </c>
    </row>
    <row r="49" spans="1:43" x14ac:dyDescent="0.2">
      <c r="B49" t="s">
        <v>304</v>
      </c>
    </row>
    <row r="51" spans="1:43" x14ac:dyDescent="0.2">
      <c r="A51" s="23"/>
      <c r="B51" s="24" t="s">
        <v>305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1:43" ht="16" customHeight="1" x14ac:dyDescent="0.2">
      <c r="A52" s="23"/>
      <c r="B52" s="27" t="s">
        <v>282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ht="16" customHeight="1" x14ac:dyDescent="0.2">
      <c r="A53" s="23"/>
      <c r="B53" s="27" t="s">
        <v>283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x14ac:dyDescent="0.2">
      <c r="A54" s="23"/>
      <c r="B54" s="27" t="s">
        <v>284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spans="1:43" x14ac:dyDescent="0.2">
      <c r="B55" s="27" t="s">
        <v>285</v>
      </c>
    </row>
    <row r="56" spans="1:43" x14ac:dyDescent="0.2">
      <c r="B56" s="27" t="s">
        <v>286</v>
      </c>
    </row>
    <row r="58" spans="1:43" ht="16" customHeight="1" thickBot="1" x14ac:dyDescent="0.25">
      <c r="A58" s="23"/>
      <c r="B58" s="30" t="s">
        <v>306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</row>
    <row r="59" spans="1:43" ht="16" customHeight="1" thickTop="1" x14ac:dyDescent="0.2">
      <c r="A59" s="23"/>
      <c r="B59" s="24" t="s">
        <v>307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</row>
    <row r="60" spans="1:43" x14ac:dyDescent="0.2">
      <c r="A60" s="23"/>
      <c r="B60" s="27" t="s">
        <v>282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x14ac:dyDescent="0.2">
      <c r="A61" s="23"/>
      <c r="B61" s="27" t="s">
        <v>283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6" customHeight="1" x14ac:dyDescent="0.2">
      <c r="A62" s="23"/>
      <c r="B62" s="27" t="s">
        <v>284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x14ac:dyDescent="0.2">
      <c r="B63" s="27" t="s">
        <v>285</v>
      </c>
    </row>
    <row r="64" spans="1:43" x14ac:dyDescent="0.2">
      <c r="B64" s="27" t="s">
        <v>286</v>
      </c>
    </row>
    <row r="65" spans="1:43" x14ac:dyDescent="0.2">
      <c r="A65" s="23"/>
      <c r="B65" s="27" t="s">
        <v>308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</row>
    <row r="66" spans="1:43" x14ac:dyDescent="0.2">
      <c r="A66" s="23"/>
      <c r="B66" s="24" t="s">
        <v>309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</row>
    <row r="67" spans="1:43" x14ac:dyDescent="0.2">
      <c r="A67" s="23"/>
      <c r="B67" s="27" t="s">
        <v>282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</row>
    <row r="68" spans="1:43" x14ac:dyDescent="0.2">
      <c r="A68" s="23"/>
      <c r="B68" s="27" t="s">
        <v>283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</row>
    <row r="69" spans="1:43" x14ac:dyDescent="0.2">
      <c r="A69" s="23"/>
      <c r="B69" s="27" t="s">
        <v>284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</row>
    <row r="70" spans="1:43" x14ac:dyDescent="0.2">
      <c r="B70" s="27" t="s">
        <v>285</v>
      </c>
    </row>
    <row r="71" spans="1:43" x14ac:dyDescent="0.2">
      <c r="B71" s="27" t="s">
        <v>286</v>
      </c>
    </row>
    <row r="72" spans="1:43" x14ac:dyDescent="0.2">
      <c r="A72" s="23"/>
      <c r="B72" s="27" t="s">
        <v>308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</row>
    <row r="73" spans="1:43" x14ac:dyDescent="0.2">
      <c r="A73" s="23"/>
      <c r="B73" s="24" t="s">
        <v>310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1:43" x14ac:dyDescent="0.2">
      <c r="A74" s="23"/>
      <c r="B74" s="27" t="s">
        <v>282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</row>
    <row r="75" spans="1:43" x14ac:dyDescent="0.2">
      <c r="A75" s="23"/>
      <c r="B75" s="27" t="s">
        <v>283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  <row r="76" spans="1:43" x14ac:dyDescent="0.2">
      <c r="A76" s="23"/>
      <c r="B76" s="27" t="s">
        <v>284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</row>
    <row r="77" spans="1:43" x14ac:dyDescent="0.2">
      <c r="B77" s="27" t="s">
        <v>285</v>
      </c>
    </row>
    <row r="78" spans="1:43" x14ac:dyDescent="0.2">
      <c r="B78" s="27" t="s">
        <v>286</v>
      </c>
    </row>
    <row r="79" spans="1:43" x14ac:dyDescent="0.2">
      <c r="A79" s="23"/>
      <c r="B79" s="27" t="s">
        <v>308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</row>
    <row r="80" spans="1:43" x14ac:dyDescent="0.2">
      <c r="A80" s="23"/>
      <c r="B80" s="24" t="s">
        <v>311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1:43" x14ac:dyDescent="0.2">
      <c r="A81" s="23"/>
      <c r="B81" s="27" t="s">
        <v>282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</row>
    <row r="82" spans="1:43" x14ac:dyDescent="0.2">
      <c r="A82" s="23"/>
      <c r="B82" s="27" t="s">
        <v>283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</row>
    <row r="83" spans="1:43" x14ac:dyDescent="0.2">
      <c r="A83" s="23"/>
      <c r="B83" s="27" t="s">
        <v>284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spans="1:43" x14ac:dyDescent="0.2">
      <c r="B84" s="27" t="s">
        <v>285</v>
      </c>
    </row>
    <row r="85" spans="1:43" x14ac:dyDescent="0.2">
      <c r="B85" s="27" t="s">
        <v>286</v>
      </c>
    </row>
    <row r="86" spans="1:43" x14ac:dyDescent="0.2">
      <c r="A86" s="23"/>
      <c r="B86" s="27" t="s">
        <v>308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</row>
    <row r="87" spans="1:43" x14ac:dyDescent="0.2">
      <c r="A87" s="23"/>
      <c r="B87" s="27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</row>
    <row r="88" spans="1:43" ht="16" customHeight="1" thickBot="1" x14ac:dyDescent="0.25">
      <c r="A88" s="23"/>
      <c r="B88" s="30" t="s">
        <v>312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</row>
    <row r="89" spans="1:43" ht="16" customHeight="1" thickTop="1" x14ac:dyDescent="0.2">
      <c r="A89" s="23"/>
      <c r="B89" s="24" t="s">
        <v>313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1:43" x14ac:dyDescent="0.2">
      <c r="A90" s="23"/>
      <c r="B90" s="33" t="s">
        <v>314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spans="1:43" ht="16" customHeight="1" x14ac:dyDescent="0.2">
      <c r="A91" s="23"/>
      <c r="B91" s="27" t="s">
        <v>283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</row>
    <row r="92" spans="1:43" x14ac:dyDescent="0.2">
      <c r="A92" s="23"/>
      <c r="B92" s="27" t="s">
        <v>284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spans="1:43" x14ac:dyDescent="0.2">
      <c r="A93" s="23"/>
      <c r="B93" s="34" t="s">
        <v>315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</row>
    <row r="94" spans="1:43" x14ac:dyDescent="0.2">
      <c r="A94" s="23"/>
      <c r="B94" s="34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</row>
    <row r="95" spans="1:43" ht="16" customHeight="1" thickBot="1" x14ac:dyDescent="0.25">
      <c r="A95" s="23"/>
      <c r="B95" s="30" t="s">
        <v>316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</row>
    <row r="96" spans="1:43" ht="16" customHeight="1" thickTop="1" x14ac:dyDescent="0.2">
      <c r="A96" s="23"/>
      <c r="B96" s="24" t="s">
        <v>317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</row>
    <row r="97" spans="1:43" x14ac:dyDescent="0.2">
      <c r="A97" s="23"/>
      <c r="B97" s="34" t="s">
        <v>318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</row>
    <row r="98" spans="1:43" x14ac:dyDescent="0.2">
      <c r="A98" s="23"/>
      <c r="B98" s="34" t="s">
        <v>319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</row>
    <row r="99" spans="1:43" x14ac:dyDescent="0.2">
      <c r="A99" s="23"/>
      <c r="B99" s="34" t="s">
        <v>320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spans="1:43" x14ac:dyDescent="0.2">
      <c r="A100" s="23"/>
      <c r="B100" s="34" t="s">
        <v>321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spans="1:43" ht="16" customHeight="1" thickBot="1" x14ac:dyDescent="0.25">
      <c r="A101" s="23"/>
      <c r="B101" s="30" t="s">
        <v>322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</row>
    <row r="102" spans="1:43" ht="16" customHeight="1" thickTop="1" x14ac:dyDescent="0.2">
      <c r="A102" s="23"/>
      <c r="B102" s="23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1:43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</row>
    <row r="104" spans="1:43" ht="16" customHeight="1" x14ac:dyDescent="0.2">
      <c r="A104" s="70">
        <v>2</v>
      </c>
      <c r="B104" s="72" t="s">
        <v>323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</row>
    <row r="105" spans="1:43" ht="16" customHeight="1" x14ac:dyDescent="0.2"/>
    <row r="106" spans="1:43" x14ac:dyDescent="0.2">
      <c r="A106" s="23"/>
      <c r="B106" s="37" t="s">
        <v>324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</row>
    <row r="107" spans="1:43" x14ac:dyDescent="0.2">
      <c r="A107" s="23"/>
      <c r="B107" s="38" t="s">
        <v>325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</row>
    <row r="108" spans="1:43" x14ac:dyDescent="0.2">
      <c r="A108" s="23"/>
      <c r="B108" s="27" t="s">
        <v>282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</row>
    <row r="109" spans="1:43" x14ac:dyDescent="0.2">
      <c r="A109" s="23"/>
      <c r="B109" s="27" t="s">
        <v>283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</row>
    <row r="110" spans="1:43" x14ac:dyDescent="0.2">
      <c r="A110" s="23"/>
      <c r="B110" s="27" t="s">
        <v>284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</row>
    <row r="111" spans="1:43" x14ac:dyDescent="0.2">
      <c r="A111" s="23"/>
      <c r="B111" s="24" t="s">
        <v>326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</row>
    <row r="112" spans="1:43" x14ac:dyDescent="0.2">
      <c r="A112" s="23"/>
      <c r="B112" s="27" t="s">
        <v>282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</row>
    <row r="113" spans="1:43" x14ac:dyDescent="0.2">
      <c r="A113" s="23"/>
      <c r="B113" s="27" t="s">
        <v>283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</row>
    <row r="114" spans="1:43" x14ac:dyDescent="0.2">
      <c r="A114" s="23"/>
      <c r="B114" s="24" t="s">
        <v>327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</row>
    <row r="115" spans="1:43" x14ac:dyDescent="0.2">
      <c r="A115" s="23"/>
      <c r="B115" s="27" t="s">
        <v>285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</row>
    <row r="116" spans="1:43" x14ac:dyDescent="0.2">
      <c r="A116" s="23"/>
      <c r="B116" s="27" t="s">
        <v>282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</row>
    <row r="117" spans="1:43" x14ac:dyDescent="0.2">
      <c r="A117" s="23"/>
      <c r="B117" s="27" t="s">
        <v>283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</row>
    <row r="118" spans="1:43" x14ac:dyDescent="0.2">
      <c r="A118" s="23"/>
      <c r="B118" s="27" t="s">
        <v>328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</row>
    <row r="119" spans="1:43" x14ac:dyDescent="0.2">
      <c r="A119" s="23"/>
      <c r="B119" s="24" t="s">
        <v>329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</row>
    <row r="120" spans="1:43" x14ac:dyDescent="0.2">
      <c r="A120" s="23"/>
      <c r="B120" s="27" t="s">
        <v>330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</row>
    <row r="121" spans="1:43" x14ac:dyDescent="0.2">
      <c r="A121" s="23"/>
      <c r="B121" s="27" t="s">
        <v>331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</row>
    <row r="122" spans="1:43" x14ac:dyDescent="0.2">
      <c r="A122" s="23"/>
      <c r="B122" s="24" t="s">
        <v>332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</row>
    <row r="123" spans="1:43" x14ac:dyDescent="0.2">
      <c r="A123" s="23"/>
      <c r="B123" s="27" t="s">
        <v>333</v>
      </c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</row>
    <row r="124" spans="1:43" x14ac:dyDescent="0.2">
      <c r="A124" s="23"/>
      <c r="B124" s="27" t="s">
        <v>334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</row>
    <row r="125" spans="1:43" x14ac:dyDescent="0.2">
      <c r="A125" s="23"/>
      <c r="B125" s="27" t="s">
        <v>335</v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</row>
    <row r="126" spans="1:43" ht="16" customHeight="1" thickBot="1" x14ac:dyDescent="0.25">
      <c r="A126" s="43"/>
      <c r="B126" s="30" t="s">
        <v>324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</row>
    <row r="127" spans="1:43" ht="16" customHeight="1" thickTop="1" x14ac:dyDescent="0.2">
      <c r="A127" s="23"/>
      <c r="B127" s="44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</row>
    <row r="128" spans="1:43" x14ac:dyDescent="0.2">
      <c r="A128" s="23"/>
      <c r="B128" s="37" t="s">
        <v>336</v>
      </c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</row>
    <row r="129" spans="1:43" x14ac:dyDescent="0.2">
      <c r="A129" s="23"/>
      <c r="B129" s="38" t="s">
        <v>337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</row>
    <row r="130" spans="1:43" x14ac:dyDescent="0.2">
      <c r="A130" s="23"/>
      <c r="B130" s="27" t="s">
        <v>338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</row>
    <row r="131" spans="1:43" x14ac:dyDescent="0.2">
      <c r="A131" s="23"/>
      <c r="B131" s="27" t="s">
        <v>339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</row>
    <row r="132" spans="1:43" x14ac:dyDescent="0.2">
      <c r="A132" s="23"/>
      <c r="B132" s="27" t="s">
        <v>340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</row>
    <row r="133" spans="1:43" x14ac:dyDescent="0.2">
      <c r="A133" s="23"/>
      <c r="B133" s="24" t="s">
        <v>341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</row>
    <row r="134" spans="1:43" x14ac:dyDescent="0.2">
      <c r="A134" s="23"/>
      <c r="B134" s="24" t="s">
        <v>342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</row>
    <row r="135" spans="1:43" x14ac:dyDescent="0.2">
      <c r="A135" s="23"/>
      <c r="B135" s="24" t="s">
        <v>343</v>
      </c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</row>
    <row r="136" spans="1:43" ht="16" customHeight="1" x14ac:dyDescent="0.2">
      <c r="A136" s="23"/>
      <c r="B136" s="27" t="s">
        <v>344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</row>
    <row r="137" spans="1:43" x14ac:dyDescent="0.2">
      <c r="A137" s="23"/>
      <c r="B137" s="27" t="s">
        <v>345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</row>
    <row r="138" spans="1:43" x14ac:dyDescent="0.2">
      <c r="A138" s="23"/>
      <c r="B138" s="24" t="s">
        <v>346</v>
      </c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</row>
    <row r="139" spans="1:43" x14ac:dyDescent="0.2">
      <c r="A139" s="23"/>
      <c r="B139" s="27" t="s">
        <v>344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</row>
    <row r="140" spans="1:43" x14ac:dyDescent="0.2">
      <c r="A140" s="23"/>
      <c r="B140" s="27" t="s">
        <v>347</v>
      </c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</row>
    <row r="141" spans="1:43" x14ac:dyDescent="0.2">
      <c r="A141" s="23"/>
      <c r="B141" s="24" t="s">
        <v>348</v>
      </c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</row>
    <row r="142" spans="1:43" x14ac:dyDescent="0.2">
      <c r="A142" s="23"/>
      <c r="B142" s="24" t="s">
        <v>349</v>
      </c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</row>
    <row r="143" spans="1:43" x14ac:dyDescent="0.2">
      <c r="A143" s="23"/>
      <c r="B143" s="24" t="s">
        <v>350</v>
      </c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</row>
    <row r="144" spans="1:43" x14ac:dyDescent="0.2">
      <c r="A144" s="23"/>
      <c r="B144" s="27" t="s">
        <v>351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</row>
    <row r="145" spans="1:43" x14ac:dyDescent="0.2">
      <c r="A145" s="23"/>
      <c r="B145" s="27" t="s">
        <v>352</v>
      </c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</row>
    <row r="146" spans="1:43" ht="16" customHeight="1" thickBot="1" x14ac:dyDescent="0.25">
      <c r="A146" s="43"/>
      <c r="B146" s="30" t="s">
        <v>353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</row>
    <row r="147" spans="1:43" ht="16" customHeight="1" thickTop="1" x14ac:dyDescent="0.2">
      <c r="A147" s="23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</row>
    <row r="148" spans="1:43" ht="16" customHeight="1" x14ac:dyDescent="0.2">
      <c r="A148" s="70">
        <v>3</v>
      </c>
      <c r="B148" s="72" t="s">
        <v>354</v>
      </c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</row>
    <row r="149" spans="1:43" x14ac:dyDescent="0.2">
      <c r="A149" s="43"/>
      <c r="B149" s="39" t="s">
        <v>355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</row>
    <row r="150" spans="1:43" x14ac:dyDescent="0.2">
      <c r="A150" s="23"/>
      <c r="B150" s="27" t="s">
        <v>282</v>
      </c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</row>
    <row r="151" spans="1:43" x14ac:dyDescent="0.2">
      <c r="A151" s="23"/>
      <c r="B151" s="27" t="s">
        <v>283</v>
      </c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</row>
    <row r="152" spans="1:43" x14ac:dyDescent="0.2">
      <c r="A152" s="23"/>
      <c r="B152" s="27" t="s">
        <v>284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</row>
    <row r="153" spans="1:43" x14ac:dyDescent="0.2">
      <c r="B153" s="27" t="s">
        <v>285</v>
      </c>
    </row>
    <row r="154" spans="1:43" x14ac:dyDescent="0.2">
      <c r="B154" s="27" t="s">
        <v>286</v>
      </c>
    </row>
    <row r="155" spans="1:43" x14ac:dyDescent="0.2">
      <c r="B155" s="27" t="s">
        <v>285</v>
      </c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</row>
    <row r="156" spans="1:43" x14ac:dyDescent="0.2">
      <c r="B156" s="27" t="s">
        <v>286</v>
      </c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</row>
    <row r="157" spans="1:43" x14ac:dyDescent="0.2">
      <c r="B157" s="27" t="s">
        <v>285</v>
      </c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</row>
    <row r="158" spans="1:43" x14ac:dyDescent="0.2">
      <c r="B158" s="27" t="s">
        <v>286</v>
      </c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</row>
    <row r="159" spans="1:43" x14ac:dyDescent="0.2">
      <c r="A159" s="43"/>
      <c r="B159" s="53" t="s">
        <v>356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</row>
    <row r="160" spans="1:43" x14ac:dyDescent="0.2">
      <c r="A160" s="23"/>
      <c r="B160" s="27" t="s">
        <v>357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</row>
    <row r="161" spans="1:43" x14ac:dyDescent="0.2">
      <c r="A161" s="23"/>
      <c r="B161" s="27" t="s">
        <v>358</v>
      </c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</row>
    <row r="162" spans="1:43" x14ac:dyDescent="0.2">
      <c r="A162" s="23"/>
      <c r="B162" s="27" t="s">
        <v>359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</row>
    <row r="163" spans="1:43" x14ac:dyDescent="0.2">
      <c r="A163" s="23"/>
      <c r="B163" s="27" t="s">
        <v>360</v>
      </c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</row>
    <row r="164" spans="1:43" x14ac:dyDescent="0.2">
      <c r="A164" s="23"/>
      <c r="B164" s="27" t="s">
        <v>361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</row>
    <row r="165" spans="1:43" x14ac:dyDescent="0.2">
      <c r="A165" s="23"/>
      <c r="B165" s="54" t="s">
        <v>362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</row>
    <row r="166" spans="1:43" x14ac:dyDescent="0.2">
      <c r="A166" s="43"/>
      <c r="B166" s="53" t="s">
        <v>363</v>
      </c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</row>
    <row r="167" spans="1:43" x14ac:dyDescent="0.2">
      <c r="A167" s="43"/>
      <c r="B167" s="53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</row>
    <row r="168" spans="1:43" x14ac:dyDescent="0.2">
      <c r="A168" s="23"/>
      <c r="B168" s="38" t="s">
        <v>364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</row>
    <row r="169" spans="1:43" x14ac:dyDescent="0.2">
      <c r="A169" s="23"/>
      <c r="B169" s="27" t="s">
        <v>365</v>
      </c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</row>
    <row r="170" spans="1:43" x14ac:dyDescent="0.2">
      <c r="A170" s="23"/>
      <c r="B170" s="27" t="s">
        <v>366</v>
      </c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</row>
    <row r="171" spans="1:43" x14ac:dyDescent="0.2">
      <c r="A171" s="23"/>
      <c r="B171" s="27" t="s">
        <v>367</v>
      </c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</row>
    <row r="172" spans="1:43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 x14ac:dyDescent="0.2">
      <c r="A173" s="57">
        <v>4</v>
      </c>
      <c r="B173" s="58" t="s">
        <v>368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</row>
    <row r="174" spans="1:43" x14ac:dyDescent="0.2">
      <c r="A174" s="43"/>
      <c r="B174" s="61" t="s">
        <v>369</v>
      </c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</row>
    <row r="175" spans="1:43" x14ac:dyDescent="0.2">
      <c r="A175" s="23"/>
      <c r="B175" s="63" t="s">
        <v>370</v>
      </c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</row>
    <row r="176" spans="1:43" x14ac:dyDescent="0.2">
      <c r="A176" s="23"/>
      <c r="B176" s="63" t="s">
        <v>371</v>
      </c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</row>
    <row r="177" spans="1:43" x14ac:dyDescent="0.2">
      <c r="A177" s="23"/>
      <c r="B177" s="63" t="s">
        <v>372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</row>
    <row r="178" spans="1:43" x14ac:dyDescent="0.2">
      <c r="A178" s="23"/>
      <c r="B178" s="63" t="s">
        <v>373</v>
      </c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</row>
    <row r="179" spans="1:43" x14ac:dyDescent="0.2">
      <c r="A179" s="43"/>
      <c r="B179" s="61" t="s">
        <v>374</v>
      </c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</row>
    <row r="180" spans="1:43" x14ac:dyDescent="0.2">
      <c r="A180" s="43"/>
      <c r="B180" s="61" t="s">
        <v>375</v>
      </c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</row>
    <row r="181" spans="1:43" x14ac:dyDescent="0.2">
      <c r="A181" s="23"/>
      <c r="B181" s="63" t="s">
        <v>376</v>
      </c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</row>
    <row r="182" spans="1:43" x14ac:dyDescent="0.2">
      <c r="A182" s="23"/>
      <c r="B182" s="63" t="s">
        <v>377</v>
      </c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</row>
    <row r="183" spans="1:43" ht="16" customHeight="1" x14ac:dyDescent="0.2">
      <c r="A183" s="23"/>
      <c r="B183" s="63" t="s">
        <v>378</v>
      </c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</row>
    <row r="184" spans="1:43" x14ac:dyDescent="0.2">
      <c r="B184" t="s">
        <v>379</v>
      </c>
    </row>
    <row r="185" spans="1:43" x14ac:dyDescent="0.2">
      <c r="A185" s="23"/>
      <c r="B185" s="63" t="s">
        <v>380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</row>
    <row r="186" spans="1:43" x14ac:dyDescent="0.2">
      <c r="A186" s="43"/>
      <c r="B186" s="61" t="s">
        <v>381</v>
      </c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</row>
    <row r="187" spans="1:43" x14ac:dyDescent="0.2">
      <c r="A187" s="43"/>
      <c r="B187" s="61" t="s">
        <v>382</v>
      </c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</row>
    <row r="188" spans="1:43" x14ac:dyDescent="0.2">
      <c r="A188" s="43"/>
      <c r="B188" s="61" t="s">
        <v>383</v>
      </c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</row>
    <row r="189" spans="1:43" x14ac:dyDescent="0.2">
      <c r="A189" s="59"/>
      <c r="B189" s="65" t="s">
        <v>384</v>
      </c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</row>
    <row r="190" spans="1:43" x14ac:dyDescent="0.2">
      <c r="A190" s="23"/>
      <c r="B190" s="63" t="s">
        <v>385</v>
      </c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</row>
    <row r="191" spans="1:43" x14ac:dyDescent="0.2">
      <c r="A191" s="23"/>
      <c r="B191" s="63" t="s">
        <v>386</v>
      </c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</row>
    <row r="192" spans="1:43" x14ac:dyDescent="0.2">
      <c r="A192" s="43"/>
      <c r="B192" s="61" t="s">
        <v>387</v>
      </c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</row>
    <row r="193" spans="1:43" x14ac:dyDescent="0.2">
      <c r="A193" s="23"/>
      <c r="B193" s="63" t="s">
        <v>388</v>
      </c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</row>
    <row r="194" spans="1:43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</row>
    <row r="195" spans="1:43" ht="16" customHeight="1" x14ac:dyDescent="0.2">
      <c r="A195" s="70">
        <v>5</v>
      </c>
      <c r="B195" s="72" t="s">
        <v>389</v>
      </c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</row>
    <row r="196" spans="1:43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</row>
    <row r="197" spans="1:43" x14ac:dyDescent="0.2">
      <c r="A197" s="23"/>
      <c r="B197" s="60" t="s">
        <v>390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</row>
    <row r="198" spans="1:43" x14ac:dyDescent="0.2">
      <c r="A198" s="23"/>
      <c r="B198" s="27" t="s">
        <v>391</v>
      </c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</row>
    <row r="199" spans="1:43" x14ac:dyDescent="0.2">
      <c r="A199" s="23"/>
      <c r="B199" s="27" t="s">
        <v>392</v>
      </c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</row>
    <row r="200" spans="1:43" x14ac:dyDescent="0.2">
      <c r="A200" s="23"/>
      <c r="B200" s="27" t="s">
        <v>393</v>
      </c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</row>
    <row r="201" spans="1:43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</row>
    <row r="202" spans="1:43" x14ac:dyDescent="0.2">
      <c r="A202" s="68" t="s">
        <v>394</v>
      </c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Calcoli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Carlesi</cp:lastModifiedBy>
  <dcterms:created xsi:type="dcterms:W3CDTF">2025-08-13T13:56:35Z</dcterms:created>
  <dcterms:modified xsi:type="dcterms:W3CDTF">2025-08-17T11:44:02Z</dcterms:modified>
</cp:coreProperties>
</file>