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DF41E46B-511D-FA48-A1A1-D83B1C0DCC03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8" i="1" l="1"/>
  <c r="G138" i="1"/>
  <c r="F138" i="1"/>
  <c r="E138" i="1"/>
  <c r="D138" i="1"/>
  <c r="C138" i="1"/>
  <c r="H137" i="1"/>
  <c r="H139" i="1" s="1"/>
  <c r="G137" i="1"/>
  <c r="G139" i="1" s="1"/>
  <c r="F137" i="1"/>
  <c r="F139" i="1" s="1"/>
  <c r="E137" i="1"/>
  <c r="E139" i="1" s="1"/>
  <c r="D137" i="1"/>
  <c r="D139" i="1" s="1"/>
  <c r="C137" i="1"/>
  <c r="C139" i="1" s="1"/>
  <c r="H128" i="1"/>
  <c r="G128" i="1"/>
  <c r="F128" i="1"/>
  <c r="E128" i="1"/>
  <c r="D128" i="1"/>
  <c r="C128" i="1"/>
  <c r="D118" i="1"/>
  <c r="E118" i="1" s="1"/>
  <c r="F118" i="1" s="1"/>
  <c r="G118" i="1" s="1"/>
  <c r="H118" i="1" s="1"/>
  <c r="H113" i="1"/>
  <c r="G113" i="1"/>
  <c r="F113" i="1"/>
  <c r="E113" i="1"/>
  <c r="D113" i="1"/>
  <c r="C113" i="1"/>
  <c r="H112" i="1"/>
  <c r="H114" i="1" s="1"/>
  <c r="G112" i="1"/>
  <c r="G114" i="1" s="1"/>
  <c r="F112" i="1"/>
  <c r="F114" i="1" s="1"/>
  <c r="E112" i="1"/>
  <c r="E114" i="1" s="1"/>
  <c r="D112" i="1"/>
  <c r="D114" i="1" s="1"/>
  <c r="C112" i="1"/>
  <c r="C114" i="1" s="1"/>
  <c r="H103" i="1"/>
  <c r="G103" i="1"/>
  <c r="F103" i="1"/>
  <c r="E103" i="1"/>
  <c r="D103" i="1"/>
  <c r="C103" i="1"/>
  <c r="D93" i="1"/>
  <c r="E93" i="1" s="1"/>
  <c r="F93" i="1" s="1"/>
  <c r="G93" i="1" s="1"/>
  <c r="H93" i="1" s="1"/>
  <c r="H88" i="1"/>
  <c r="G88" i="1"/>
  <c r="F88" i="1"/>
  <c r="E88" i="1"/>
  <c r="D88" i="1"/>
  <c r="C88" i="1"/>
  <c r="H87" i="1"/>
  <c r="H89" i="1" s="1"/>
  <c r="G87" i="1"/>
  <c r="G89" i="1" s="1"/>
  <c r="F87" i="1"/>
  <c r="F89" i="1" s="1"/>
  <c r="E87" i="1"/>
  <c r="E89" i="1" s="1"/>
  <c r="D87" i="1"/>
  <c r="D89" i="1" s="1"/>
  <c r="C87" i="1"/>
  <c r="C89" i="1" s="1"/>
  <c r="H78" i="1"/>
  <c r="G78" i="1"/>
  <c r="F78" i="1"/>
  <c r="E78" i="1"/>
  <c r="D78" i="1"/>
  <c r="C78" i="1"/>
  <c r="D68" i="1"/>
  <c r="E68" i="1" s="1"/>
  <c r="F68" i="1" s="1"/>
  <c r="G68" i="1" s="1"/>
  <c r="H68" i="1" s="1"/>
</calcChain>
</file>

<file path=xl/sharedStrings.xml><?xml version="1.0" encoding="utf-8"?>
<sst xmlns="http://schemas.openxmlformats.org/spreadsheetml/2006/main" count="483" uniqueCount="250">
  <si>
    <t>ASSUMPTIONS - PARAMETRI DI INPUT</t>
  </si>
  <si>
    <t>1.1 Parametri Macro e Tassi di Mercato</t>
  </si>
  <si>
    <t>Parametro</t>
  </si>
  <si>
    <t>Y1</t>
  </si>
  <si>
    <t>Y2</t>
  </si>
  <si>
    <t>Y3</t>
  </si>
  <si>
    <t>Y4</t>
  </si>
  <si>
    <t>Y5</t>
  </si>
  <si>
    <t>Descrizione</t>
  </si>
  <si>
    <t>ECB Rate</t>
  </si>
  <si>
    <t>Base per calcolo costo funding e depositi vincolati</t>
  </si>
  <si>
    <t>Euribor 6M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</si>
  <si>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</si>
  <si>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</si>
  <si>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</si>
  <si>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</si>
  <si>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</si>
  <si>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</si>
  <si>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</si>
  <si>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</si>
  <si>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</si>
  <si>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</si>
  <si>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</si>
  <si>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</si>
  <si>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</si>
  <si>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</si>
  <si>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</si>
  <si>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</si>
  <si>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</si>
  <si>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</si>
  <si>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</si>
  <si>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</si>
  <si>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</si>
  <si>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</si>
  <si>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</si>
  <si>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</si>
  <si>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</si>
  <si>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</si>
  <si>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</si>
  <si>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</si>
  <si>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</si>
  <si>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</si>
  <si>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</si>
  <si>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</si>
  <si>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</si>
  <si>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</si>
  <si>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</si>
  <si>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</si>
  <si>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</si>
  <si>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</si>
  <si>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</si>
  <si>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</si>
  <si>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</si>
  <si>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</si>
  <si>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</si>
  <si>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</si>
  <si>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</si>
  <si>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</si>
  <si>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</si>
  <si>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</si>
  <si>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</si>
  <si>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per Divisione</t>
  </si>
  <si>
    <t>Nuove Erogazioni RE (€ mln)</t>
  </si>
  <si>
    <t>Volumi di nuovi finanziamenti divisione Real Estate</t>
  </si>
  <si>
    <t>Nuove Erogazioni SME (€ mln)</t>
  </si>
  <si>
    <t>Volumi di nuovi finanziamenti divisione SME</t>
  </si>
  <si>
    <t>Nuove Erogazioni PG (€ mln)</t>
  </si>
  <si>
    <t>Volumi di nuovi finanziamenti divisione Public Guarantee</t>
  </si>
  <si>
    <t>1.6 Parametri Specifici per Prodotto di Credito</t>
  </si>
  <si>
    <t>Real Estate Division</t>
  </si>
  <si>
    <t>1</t>
  </si>
  <si>
    <t>Nome Prodotto</t>
  </si>
  <si>
    <t>abc</t>
  </si>
  <si>
    <t>Nome identificativo del prodotto</t>
  </si>
  <si>
    <t>Mix Prodotti (%)</t>
  </si>
  <si>
    <t>% allocazione delle nuove erogazioni</t>
  </si>
  <si>
    <t>Amortizing Type</t>
  </si>
  <si>
    <t>bullet</t>
  </si>
  <si>
    <t>amortizing</t>
  </si>
  <si>
    <t>Tipologia di rimborso</t>
  </si>
  <si>
    <t>Loan Maturity (Anni)</t>
  </si>
  <si>
    <t>Durata contrattuale del finanziamento</t>
  </si>
  <si>
    <t>Pre-amortizing Period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</si>
  <si>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</si>
  <si>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</si>
  <si>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</si>
  <si>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</si>
  <si>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</si>
  <si>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</si>
  <si>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</si>
  <si>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</si>
  <si>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</si>
  <si>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</si>
  <si>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</si>
  <si>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</si>
  <si>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</si>
  <si>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Abbattimento asta garanzia immobiliare %</t>
  </si>
  <si>
    <t>Sconto valore immobile all'asta</t>
  </si>
  <si>
    <t>Costi di recupero garanzia immobiliare %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</si>
  <si>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</si>
  <si>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</si>
  <si>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</si>
  <si>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</si>
  <si>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</si>
  <si>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</si>
  <si>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</si>
  <si>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</si>
  <si>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Trimestre medio recupero garanzia immobiliare</t>
  </si>
  <si>
    <t>Recovery Timing Garanzia MCC (Q)</t>
  </si>
  <si>
    <t>Trimestre medio recupero garanzia MCC</t>
  </si>
  <si>
    <t>Recovery Rate Immobili %</t>
  </si>
  <si>
    <t>% recupero da garanzie immobiliari</t>
  </si>
  <si>
    <t>Recovery Rate MCC %</t>
  </si>
  <si>
    <t>% recupero da garanzie MCC</t>
  </si>
  <si>
    <t>LGD %</t>
  </si>
  <si>
    <t>Loss Given Default calcolato</t>
  </si>
  <si>
    <t>SME Division</t>
  </si>
  <si>
    <t>Public Guarantee Division</t>
  </si>
  <si>
    <t>1.7 Parametri Personale - FTE per Divisione e Funzione</t>
  </si>
  <si>
    <t>FTE per Divisione Business</t>
  </si>
  <si>
    <t>Divisione</t>
  </si>
  <si>
    <t>Real Estate</t>
  </si>
  <si>
    <t>Team dedicato al settore immobiliare</t>
  </si>
  <si>
    <t>SME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</si>
  <si>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</si>
  <si>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</si>
  <si>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</si>
  <si>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</si>
  <si>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</si>
  <si>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</si>
  <si>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</si>
  <si>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Tech Platform</t>
  </si>
  <si>
    <t>Team sviluppo e gestione piattaforma tecnologica</t>
  </si>
  <si>
    <t>FTE per Funzioni Centrali</t>
  </si>
  <si>
    <t>Funzione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</si>
  <si>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</si>
  <si>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</si>
  <si>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</si>
  <si>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</si>
  <si>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</si>
  <si>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</si>
  <si>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</si>
  <si>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</si>
  <si>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</si>
  <si>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</si>
  <si>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</si>
  <si>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</si>
  <si>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</si>
  <si>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</si>
  <si>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</si>
  <si>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</si>
  <si>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</si>
  <si>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</si>
  <si>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</si>
  <si>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</si>
  <si>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1.8 Parametri RAL per Seniority e Divisione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</si>
  <si>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</si>
  <si>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</si>
  <si>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</si>
  <si>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</si>
  <si>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</si>
  <si>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</si>
  <si>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</si>
  <si>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</si>
  <si>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</si>
  <si>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</si>
  <si>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</si>
  <si>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</si>
  <si>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</si>
  <si>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</si>
  <si>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</si>
  <si>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</si>
  <si>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</si>
  <si>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</si>
  <si>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</si>
  <si>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</si>
  <si>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</si>
  <si>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</si>
  <si>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</si>
  <si>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Mix seniority SME</t>
  </si>
  <si>
    <t>Mix seniority PG</t>
  </si>
  <si>
    <t>Mix seniority Digital</t>
  </si>
  <si>
    <t>Mix seniority Wealth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</si>
  <si>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</si>
  <si>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</si>
  <si>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</si>
  <si>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</si>
  <si>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</si>
  <si>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</si>
  <si>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</si>
  <si>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</si>
  <si>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</si>
  <si>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</si>
  <si>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</si>
  <si>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</si>
  <si>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</si>
  <si>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</si>
  <si>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</si>
  <si>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</si>
  <si>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</si>
  <si>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</si>
  <si>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</si>
  <si>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</si>
  <si>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</si>
  <si>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</si>
  <si>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</si>
  <si>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Altri Parametri Divisioni</t>
  </si>
  <si>
    <t>Clienti Base (Anno 0)</t>
  </si>
  <si>
    <t>Numero di clienti con conto base all'inizio</t>
  </si>
  <si>
    <t>Clienti Premium (Anno 0)</t>
  </si>
  <si>
    <t>Numero di clienti con conto premium all'inizio</t>
  </si>
  <si>
    <t>Deposito Medio Cliente Base (€)</t>
  </si>
  <si>
    <t>Giacenza media per cliente base</t>
  </si>
  <si>
    <t>Deposito Medio Cliente Premium (€)</t>
  </si>
  <si>
    <t>Giacenza media per cliente premium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</si>
  <si>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</si>
  <si>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</si>
  <si>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</si>
  <si>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</si>
  <si>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</si>
  <si>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</si>
  <si>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</si>
  <si>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</si>
  <si>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</si>
  <si>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</si>
  <si>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</si>
  <si>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</si>
  <si>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</si>
  <si>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</si>
  <si>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</si>
  <si>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</si>
  <si>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1.10 IT, Telefonia e CAPEX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</si>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</sst>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2"/>
      <name val="Calibri"/>
    </font>
    <font>
      <b/>
      <sz val="11"/>
      <name val="Calibri"/>
    </font>
    <font>
      <b/>
      <sz val="11"/>
      <color rgb="FF1B5E20"/>
      <name val="Calibri"/>
    </font>
    <font>
      <b/>
      <i/>
      <sz val="12"/>
      <name val="Calibri"/>
    </font>
    <font>
      <sz val="11"/>
      <color rgb="FF000000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9" fontId="6" fillId="6" borderId="1" xfId="0" applyNumberFormat="1" applyFont="1" applyFill="1" applyBorder="1" applyAlignment="1">
      <alignment horizontal="center"/>
    </xf>
    <xf numFmtId="0" fontId="7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6"/>
  <sheetViews>
    <sheetView showGridLines="0" tabSelected="1" workbookViewId="0">
      <selection activeCell="E36" sqref="E36"/>
    </sheetView>
  </sheetViews>
  <sheetFormatPr baseColWidth="10" defaultColWidth="8.83203125" defaultRowHeight="15" x14ac:dyDescent="0.2"/>
  <cols>
    <col min="1" max="1" width="2" customWidth="1"/>
    <col min="2" max="2" width="35" customWidth="1"/>
    <col min="3" max="8" width="12" customWidth="1"/>
    <col min="9" max="9" width="40" customWidth="1"/>
  </cols>
  <sheetData>
    <row r="2" spans="2:9" ht="21" x14ac:dyDescent="0.2">
      <c r="B2" s="23" t="s">
        <v>0</v>
      </c>
      <c r="C2" s="24"/>
      <c r="D2" s="24"/>
      <c r="E2" s="24"/>
      <c r="F2" s="24"/>
      <c r="G2" s="24"/>
      <c r="H2" s="24"/>
      <c r="I2" s="24"/>
    </row>
    <row r="5" spans="2:9" ht="16" x14ac:dyDescent="0.2">
      <c r="B5" s="21" t="s">
        <v>1</v>
      </c>
      <c r="C5" s="22"/>
      <c r="D5" s="22"/>
      <c r="E5" s="22"/>
      <c r="F5" s="22"/>
      <c r="G5" s="22"/>
      <c r="H5" s="22"/>
      <c r="I5" s="22"/>
    </row>
    <row r="7" spans="2:9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/>
      <c r="I7" s="2" t="s">
        <v>8</v>
      </c>
    </row>
    <row r="8" spans="2:9" x14ac:dyDescent="0.2">
      <c r="B8" s="1" t="s">
        <v>9</v>
      </c>
      <c r="C8" s="3">
        <v>2.5000000000000001E-2</v>
      </c>
      <c r="D8" s="3">
        <v>2.75E-2</v>
      </c>
      <c r="E8" s="3">
        <v>0.03</v>
      </c>
      <c r="F8" s="3">
        <v>0.03</v>
      </c>
      <c r="G8" s="3">
        <v>0.03</v>
      </c>
      <c r="I8" s="1" t="s">
        <v>10</v>
      </c>
    </row>
    <row r="9" spans="2:9" x14ac:dyDescent="0.2">
      <c r="B9" s="1" t="s">
        <v>11</v>
      </c>
      <c r="C9" s="3">
        <v>3.2500000000000001E-2</v>
      </c>
      <c r="D9" s="3">
        <v>3.5000000000000003E-2</v>
      </c>
      <c r="E9" s="3">
        <v>3.7499999999999999E-2</v>
      </c>
      <c r="F9" s="3">
        <v>3.7499999999999999E-2</v>
      </c>
      <c r="G9" s="3">
        <v>3.7499999999999999E-2</v>
      </c>
      <c r="I9" s="1" t="s">
        <v>12</v>
      </c>
    </row>
    <row r="12" spans="2:9" ht="16" x14ac:dyDescent="0.2">
      <c r="B12" s="21" t="s">
        <v>13</v>
      </c>
      <c r="C12" s="22"/>
      <c r="D12" s="22"/>
      <c r="E12" s="22"/>
      <c r="F12" s="22"/>
      <c r="G12" s="22"/>
      <c r="H12" s="22"/>
      <c r="I12" s="22"/>
    </row>
    <row r="14" spans="2:9" x14ac:dyDescent="0.2">
      <c r="B14" s="2" t="s">
        <v>2</v>
      </c>
      <c r="C14" s="2" t="s">
        <v>14</v>
      </c>
      <c r="I14" s="2" t="s">
        <v>8</v>
      </c>
    </row>
    <row r="15" spans="2:9" x14ac:dyDescent="0.2">
      <c r="B15" s="1" t="s">
        <v>15</v>
      </c>
      <c r="C15" s="4">
        <v>200</v>
      </c>
      <c r="I15" s="1" t="s">
        <v>16</v>
      </c>
    </row>
    <row r="16" spans="2:9" x14ac:dyDescent="0.2">
      <c r="B16" s="1" t="s">
        <v>17</v>
      </c>
      <c r="C16" s="4">
        <v>0</v>
      </c>
      <c r="I16" s="1" t="s">
        <v>18</v>
      </c>
    </row>
    <row r="17" spans="2:9" x14ac:dyDescent="0.2">
      <c r="B17" s="1" t="s">
        <v>19</v>
      </c>
      <c r="C17" s="4">
        <v>0</v>
      </c>
      <c r="I17" s="1" t="s">
        <v>20</v>
      </c>
    </row>
    <row r="18" spans="2:9" x14ac:dyDescent="0.2">
      <c r="B18" s="1" t="s">
        <v>21</v>
      </c>
      <c r="C18" s="4">
        <v>0</v>
      </c>
      <c r="I18" s="1" t="s">
        <v>22</v>
      </c>
    </row>
    <row r="19" spans="2:9" x14ac:dyDescent="0.2">
      <c r="B19" s="1" t="s">
        <v>23</v>
      </c>
      <c r="C19" s="4">
        <v>0</v>
      </c>
      <c r="I19" s="1" t="s">
        <v>24</v>
      </c>
    </row>
    <row r="20" spans="2:9" x14ac:dyDescent="0.2">
      <c r="B20" s="1" t="s">
        <v>25</v>
      </c>
      <c r="C20" s="4">
        <v>0</v>
      </c>
      <c r="I20" s="1" t="s">
        <v>26</v>
      </c>
    </row>
    <row r="21" spans="2:9" x14ac:dyDescent="0.2">
      <c r="B21" s="1" t="s">
        <v>27</v>
      </c>
      <c r="C21" s="4">
        <v>200</v>
      </c>
      <c r="I21" s="1" t="s">
        <v>28</v>
      </c>
    </row>
    <row r="22" spans="2:9" x14ac:dyDescent="0.2">
      <c r="B22" s="1" t="s">
        <v>29</v>
      </c>
      <c r="C22" s="4">
        <v>0</v>
      </c>
      <c r="I22" s="1" t="s">
        <v>30</v>
      </c>
    </row>
    <row r="25" spans="2:9" ht="16" x14ac:dyDescent="0.2">
      <c r="B25" s="21" t="s">
        <v>31</v>
      </c>
      <c r="C25" s="22"/>
      <c r="D25" s="22"/>
      <c r="E25" s="22"/>
      <c r="F25" s="22"/>
      <c r="G25" s="22"/>
      <c r="H25" s="22"/>
      <c r="I25" s="22"/>
    </row>
    <row r="27" spans="2:9" x14ac:dyDescent="0.2">
      <c r="B27" s="2" t="s">
        <v>2</v>
      </c>
      <c r="C27" s="2" t="s">
        <v>14</v>
      </c>
      <c r="I27" s="2" t="s">
        <v>8</v>
      </c>
    </row>
    <row r="28" spans="2:9" x14ac:dyDescent="0.2">
      <c r="B28" s="1" t="s">
        <v>32</v>
      </c>
      <c r="C28" s="3">
        <v>4.4999999999999998E-2</v>
      </c>
      <c r="I28" s="1" t="s">
        <v>33</v>
      </c>
    </row>
    <row r="29" spans="2:9" x14ac:dyDescent="0.2">
      <c r="B29" s="1" t="s">
        <v>34</v>
      </c>
      <c r="C29" s="3">
        <v>0.02</v>
      </c>
      <c r="I29" s="1" t="s">
        <v>35</v>
      </c>
    </row>
    <row r="30" spans="2:9" x14ac:dyDescent="0.2">
      <c r="B30" s="1" t="s">
        <v>36</v>
      </c>
      <c r="C30" s="3">
        <v>2.5000000000000001E-2</v>
      </c>
      <c r="I30" s="1" t="s">
        <v>37</v>
      </c>
    </row>
    <row r="31" spans="2:9" x14ac:dyDescent="0.2">
      <c r="B31" s="1" t="s">
        <v>38</v>
      </c>
      <c r="C31" s="3">
        <v>5.0000000000000001E-3</v>
      </c>
      <c r="I31" s="1" t="s">
        <v>39</v>
      </c>
    </row>
    <row r="32" spans="2:9" x14ac:dyDescent="0.2">
      <c r="B32" s="1" t="s">
        <v>40</v>
      </c>
      <c r="C32" s="3">
        <v>0.15</v>
      </c>
      <c r="I32" s="1" t="s">
        <v>41</v>
      </c>
    </row>
    <row r="33" spans="2:9" x14ac:dyDescent="0.2">
      <c r="B33" s="1" t="s">
        <v>42</v>
      </c>
      <c r="C33" s="3">
        <v>0.1</v>
      </c>
      <c r="I33" s="1" t="s">
        <v>43</v>
      </c>
    </row>
    <row r="34" spans="2:9" x14ac:dyDescent="0.2">
      <c r="B34" s="1" t="s">
        <v>44</v>
      </c>
      <c r="C34" s="3">
        <v>0.01</v>
      </c>
      <c r="I34" s="1" t="s">
        <v>45</v>
      </c>
    </row>
    <row r="37" spans="2:9" ht="16" x14ac:dyDescent="0.2">
      <c r="B37" s="21" t="s">
        <v>46</v>
      </c>
      <c r="C37" s="22"/>
      <c r="D37" s="22"/>
      <c r="E37" s="22"/>
      <c r="F37" s="22"/>
      <c r="G37" s="22"/>
      <c r="H37" s="22"/>
      <c r="I37" s="22"/>
    </row>
    <row r="39" spans="2:9" x14ac:dyDescent="0.2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/>
      <c r="I39" s="2" t="s">
        <v>8</v>
      </c>
    </row>
    <row r="40" spans="2:9" x14ac:dyDescent="0.2">
      <c r="B40" s="1" t="s">
        <v>47</v>
      </c>
      <c r="C40" s="5">
        <v>2</v>
      </c>
      <c r="D40" s="5">
        <v>2.2000000000000002</v>
      </c>
      <c r="E40" s="5">
        <v>2.5</v>
      </c>
      <c r="F40" s="5">
        <v>2.8</v>
      </c>
      <c r="G40" s="5">
        <v>3</v>
      </c>
      <c r="I40" s="1" t="s">
        <v>48</v>
      </c>
    </row>
    <row r="41" spans="2:9" x14ac:dyDescent="0.2">
      <c r="B41" s="1" t="s">
        <v>49</v>
      </c>
      <c r="C41" s="5">
        <v>2</v>
      </c>
      <c r="D41" s="5">
        <v>2.1</v>
      </c>
      <c r="E41" s="5">
        <v>2.1</v>
      </c>
      <c r="F41" s="5">
        <v>2.2000000000000002</v>
      </c>
      <c r="G41" s="5">
        <v>2.2000000000000002</v>
      </c>
      <c r="I41" s="1" t="s">
        <v>50</v>
      </c>
    </row>
    <row r="42" spans="2:9" x14ac:dyDescent="0.2">
      <c r="B42" s="1" t="s">
        <v>51</v>
      </c>
      <c r="C42" s="5">
        <v>3</v>
      </c>
      <c r="D42" s="5">
        <v>3</v>
      </c>
      <c r="E42" s="5">
        <v>3.1</v>
      </c>
      <c r="F42" s="5">
        <v>3.1</v>
      </c>
      <c r="G42" s="5">
        <v>3.2</v>
      </c>
      <c r="I42" s="1" t="s">
        <v>52</v>
      </c>
    </row>
    <row r="43" spans="2:9" x14ac:dyDescent="0.2">
      <c r="B43" s="1" t="s">
        <v>53</v>
      </c>
      <c r="C43" s="5">
        <v>1.5</v>
      </c>
      <c r="D43" s="5">
        <v>1.5</v>
      </c>
      <c r="E43" s="5">
        <v>1.6</v>
      </c>
      <c r="F43" s="5">
        <v>1.6</v>
      </c>
      <c r="G43" s="5">
        <v>1.7</v>
      </c>
      <c r="I43" s="1" t="s">
        <v>54</v>
      </c>
    </row>
    <row r="45" spans="2:9" x14ac:dyDescent="0.2">
      <c r="B45" s="2" t="s">
        <v>2</v>
      </c>
      <c r="C45" s="2" t="s">
        <v>14</v>
      </c>
      <c r="I45" s="2" t="s">
        <v>8</v>
      </c>
    </row>
    <row r="46" spans="2:9" x14ac:dyDescent="0.2">
      <c r="B46" s="1" t="s">
        <v>55</v>
      </c>
      <c r="C46" s="3">
        <v>1.5E-3</v>
      </c>
      <c r="I46" s="1" t="s">
        <v>56</v>
      </c>
    </row>
    <row r="47" spans="2:9" x14ac:dyDescent="0.2">
      <c r="B47" s="1" t="s">
        <v>57</v>
      </c>
      <c r="C47" s="6">
        <v>0.28000000000000003</v>
      </c>
      <c r="I47" s="1" t="s">
        <v>58</v>
      </c>
    </row>
    <row r="49" spans="2:9" x14ac:dyDescent="0.2"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/>
      <c r="I49" s="2" t="s">
        <v>8</v>
      </c>
    </row>
    <row r="50" spans="2:9" x14ac:dyDescent="0.2">
      <c r="B50" s="1" t="s">
        <v>59</v>
      </c>
      <c r="C50" s="6">
        <v>0.3</v>
      </c>
      <c r="D50" s="6">
        <v>0.3</v>
      </c>
      <c r="E50" s="6">
        <v>0.35</v>
      </c>
      <c r="F50" s="6">
        <v>0.35</v>
      </c>
      <c r="G50" s="6">
        <v>0.4</v>
      </c>
      <c r="I50" s="1" t="s">
        <v>60</v>
      </c>
    </row>
    <row r="53" spans="2:9" ht="16" x14ac:dyDescent="0.2">
      <c r="B53" s="21" t="s">
        <v>61</v>
      </c>
      <c r="C53" s="22"/>
      <c r="D53" s="22"/>
      <c r="E53" s="22"/>
      <c r="F53" s="22"/>
      <c r="G53" s="22"/>
      <c r="H53" s="22"/>
      <c r="I53" s="22"/>
    </row>
    <row r="55" spans="2:9" x14ac:dyDescent="0.2"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I55" s="2" t="s">
        <v>8</v>
      </c>
    </row>
    <row r="56" spans="2:9" x14ac:dyDescent="0.2">
      <c r="B56" s="1" t="s">
        <v>62</v>
      </c>
      <c r="C56" s="4">
        <v>200</v>
      </c>
      <c r="D56" s="4">
        <v>210</v>
      </c>
      <c r="E56" s="4">
        <v>220</v>
      </c>
      <c r="F56" s="4">
        <v>227</v>
      </c>
      <c r="G56" s="4">
        <v>234</v>
      </c>
      <c r="I56" s="1" t="s">
        <v>63</v>
      </c>
    </row>
    <row r="58" spans="2:9" x14ac:dyDescent="0.2"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I58" s="2" t="s">
        <v>8</v>
      </c>
    </row>
    <row r="59" spans="2:9" x14ac:dyDescent="0.2">
      <c r="B59" s="1" t="s">
        <v>64</v>
      </c>
      <c r="C59" s="4">
        <v>250</v>
      </c>
      <c r="D59" s="4">
        <v>270</v>
      </c>
      <c r="E59" s="4">
        <v>292</v>
      </c>
      <c r="F59" s="4">
        <v>306</v>
      </c>
      <c r="G59" s="4">
        <v>321</v>
      </c>
      <c r="I59" s="1" t="s">
        <v>65</v>
      </c>
    </row>
    <row r="61" spans="2:9" x14ac:dyDescent="0.2"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I61" s="2" t="s">
        <v>8</v>
      </c>
    </row>
    <row r="62" spans="2:9" x14ac:dyDescent="0.2">
      <c r="B62" s="1" t="s">
        <v>66</v>
      </c>
      <c r="C62" s="4">
        <v>50</v>
      </c>
      <c r="D62" s="4">
        <v>55</v>
      </c>
      <c r="E62" s="4">
        <v>61</v>
      </c>
      <c r="F62" s="4">
        <v>66</v>
      </c>
      <c r="G62" s="4">
        <v>69</v>
      </c>
      <c r="I62" s="1" t="s">
        <v>67</v>
      </c>
    </row>
    <row r="65" spans="2:9" ht="16" x14ac:dyDescent="0.2">
      <c r="B65" s="21" t="s">
        <v>68</v>
      </c>
      <c r="C65" s="22"/>
      <c r="D65" s="22"/>
      <c r="E65" s="22"/>
      <c r="F65" s="22"/>
      <c r="G65" s="22"/>
      <c r="H65" s="22"/>
      <c r="I65" s="22"/>
    </row>
    <row r="67" spans="2:9" ht="16" x14ac:dyDescent="0.2">
      <c r="B67" s="7" t="s">
        <v>69</v>
      </c>
    </row>
    <row r="68" spans="2:9" x14ac:dyDescent="0.2">
      <c r="B68" s="2" t="s">
        <v>2</v>
      </c>
      <c r="C68" s="2" t="s">
        <v>70</v>
      </c>
      <c r="D68" s="2">
        <f>C68+1</f>
        <v>2</v>
      </c>
      <c r="E68" s="2">
        <f>D68+1</f>
        <v>3</v>
      </c>
      <c r="F68" s="2">
        <f>E68+1</f>
        <v>4</v>
      </c>
      <c r="G68" s="2">
        <f>F68+1</f>
        <v>5</v>
      </c>
      <c r="H68" s="2">
        <f>G68+1</f>
        <v>6</v>
      </c>
      <c r="I68" s="2" t="s">
        <v>8</v>
      </c>
    </row>
    <row r="69" spans="2:9" x14ac:dyDescent="0.2">
      <c r="B69" s="1" t="s">
        <v>71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1" t="s">
        <v>73</v>
      </c>
    </row>
    <row r="70" spans="2:9" x14ac:dyDescent="0.2">
      <c r="B70" s="1" t="s">
        <v>74</v>
      </c>
      <c r="C70" s="9">
        <v>0.5</v>
      </c>
      <c r="D70" s="9">
        <v>0.5</v>
      </c>
      <c r="E70" s="9">
        <v>0</v>
      </c>
      <c r="F70" s="9">
        <v>0</v>
      </c>
      <c r="G70" s="9">
        <v>0</v>
      </c>
      <c r="H70" s="9">
        <v>0</v>
      </c>
      <c r="I70" s="1" t="s">
        <v>75</v>
      </c>
    </row>
    <row r="71" spans="2:9" x14ac:dyDescent="0.2">
      <c r="B71" s="1" t="s">
        <v>76</v>
      </c>
      <c r="C71" s="8" t="s">
        <v>77</v>
      </c>
      <c r="D71" s="8" t="s">
        <v>78</v>
      </c>
      <c r="E71" s="8" t="s">
        <v>78</v>
      </c>
      <c r="F71" s="8" t="s">
        <v>78</v>
      </c>
      <c r="G71" s="8" t="s">
        <v>78</v>
      </c>
      <c r="H71" s="8" t="s">
        <v>77</v>
      </c>
      <c r="I71" s="1" t="s">
        <v>79</v>
      </c>
    </row>
    <row r="72" spans="2:9" x14ac:dyDescent="0.2">
      <c r="B72" s="1" t="s">
        <v>80</v>
      </c>
      <c r="C72" s="4">
        <v>2</v>
      </c>
      <c r="D72" s="4">
        <v>7</v>
      </c>
      <c r="E72" s="4">
        <v>7</v>
      </c>
      <c r="F72" s="4">
        <v>7</v>
      </c>
      <c r="G72" s="4">
        <v>7</v>
      </c>
      <c r="H72" s="4">
        <v>4</v>
      </c>
      <c r="I72" s="1" t="s">
        <v>81</v>
      </c>
    </row>
    <row r="73" spans="2:9" x14ac:dyDescent="0.2">
      <c r="B73" s="1" t="s">
        <v>82</v>
      </c>
      <c r="C73" s="4">
        <v>0</v>
      </c>
      <c r="D73" s="4">
        <v>0</v>
      </c>
      <c r="E73" s="4">
        <v>0</v>
      </c>
      <c r="F73" s="4">
        <v>1</v>
      </c>
      <c r="G73" s="4">
        <v>1</v>
      </c>
      <c r="H73" s="4">
        <v>0</v>
      </c>
      <c r="I73" s="1" t="s">
        <v>83</v>
      </c>
    </row>
    <row r="74" spans="2:9" x14ac:dyDescent="0.2">
      <c r="B74" s="1" t="s">
        <v>84</v>
      </c>
      <c r="C74" s="9">
        <v>0.7</v>
      </c>
      <c r="D74" s="9">
        <v>0.65</v>
      </c>
      <c r="E74" s="9">
        <v>0.6</v>
      </c>
      <c r="F74" s="9">
        <v>0.65</v>
      </c>
      <c r="G74" s="9">
        <v>0.6</v>
      </c>
      <c r="H74" s="9">
        <v>0.75</v>
      </c>
      <c r="I74" s="1" t="s">
        <v>85</v>
      </c>
    </row>
    <row r="75" spans="2:9" x14ac:dyDescent="0.2">
      <c r="B75" s="1" t="s">
        <v>86</v>
      </c>
      <c r="C75" s="9">
        <v>0.5</v>
      </c>
      <c r="D75" s="9">
        <v>0</v>
      </c>
      <c r="E75" s="9">
        <v>0.8</v>
      </c>
      <c r="F75" s="9">
        <v>0.6</v>
      </c>
      <c r="G75" s="9">
        <v>0.8</v>
      </c>
      <c r="H75" s="9">
        <v>0.3</v>
      </c>
      <c r="I75" s="1" t="s">
        <v>87</v>
      </c>
    </row>
    <row r="76" spans="2:9" x14ac:dyDescent="0.2">
      <c r="B76" s="1" t="s">
        <v>88</v>
      </c>
      <c r="C76" s="9">
        <v>0.75</v>
      </c>
      <c r="D76" s="9">
        <v>0.6</v>
      </c>
      <c r="E76" s="9">
        <v>0.8</v>
      </c>
      <c r="F76" s="9">
        <v>0.75</v>
      </c>
      <c r="G76" s="9">
        <v>0.75</v>
      </c>
      <c r="H76" s="9">
        <v>0.75</v>
      </c>
      <c r="I76" s="1" t="s">
        <v>89</v>
      </c>
    </row>
    <row r="77" spans="2:9" x14ac:dyDescent="0.2">
      <c r="B77" s="1" t="s">
        <v>90</v>
      </c>
      <c r="C77" s="9">
        <v>0.2</v>
      </c>
      <c r="D77" s="9">
        <v>0.2</v>
      </c>
      <c r="E77" s="9">
        <v>0.2</v>
      </c>
      <c r="F77" s="9">
        <v>0.2</v>
      </c>
      <c r="G77" s="9">
        <v>0.2</v>
      </c>
      <c r="H77" s="9">
        <v>0.2</v>
      </c>
      <c r="I77" s="1" t="s">
        <v>91</v>
      </c>
    </row>
    <row r="78" spans="2:9" x14ac:dyDescent="0.2">
      <c r="B78" s="1" t="s">
        <v>92</v>
      </c>
      <c r="C78" s="10">
        <f t="shared" ref="C78:H78" si="0">C77*C75+C76*(1-C75)</f>
        <v>0.47499999999999998</v>
      </c>
      <c r="D78" s="10">
        <f t="shared" si="0"/>
        <v>0.6</v>
      </c>
      <c r="E78" s="10">
        <f t="shared" si="0"/>
        <v>0.32</v>
      </c>
      <c r="F78" s="10">
        <f t="shared" si="0"/>
        <v>0.42000000000000004</v>
      </c>
      <c r="G78" s="10">
        <f t="shared" si="0"/>
        <v>0.31</v>
      </c>
      <c r="H78" s="10">
        <f t="shared" si="0"/>
        <v>0.58499999999999996</v>
      </c>
      <c r="I78" s="1" t="s">
        <v>93</v>
      </c>
    </row>
    <row r="79" spans="2:9" x14ac:dyDescent="0.2">
      <c r="B79" s="1" t="s">
        <v>94</v>
      </c>
      <c r="C79" s="9">
        <v>0.05</v>
      </c>
      <c r="D79" s="9">
        <v>0.05</v>
      </c>
      <c r="E79" s="9">
        <v>0.05</v>
      </c>
      <c r="F79" s="9">
        <v>0.05</v>
      </c>
      <c r="G79" s="9">
        <v>0.05</v>
      </c>
      <c r="H79" s="9">
        <v>0.05</v>
      </c>
      <c r="I79" s="1" t="s">
        <v>95</v>
      </c>
    </row>
    <row r="80" spans="2:9" x14ac:dyDescent="0.2">
      <c r="B80" s="1" t="s">
        <v>96</v>
      </c>
      <c r="C80" s="9">
        <v>0.15</v>
      </c>
      <c r="D80" s="9">
        <v>0.15</v>
      </c>
      <c r="E80" s="9">
        <v>0.1</v>
      </c>
      <c r="F80" s="9">
        <v>0.15</v>
      </c>
      <c r="G80" s="9">
        <v>0.1</v>
      </c>
      <c r="H80" s="9">
        <v>0.2</v>
      </c>
      <c r="I80" s="1" t="s">
        <v>97</v>
      </c>
    </row>
    <row r="81" spans="2:9" x14ac:dyDescent="0.2">
      <c r="B81" s="1" t="s">
        <v>98</v>
      </c>
      <c r="C81" s="9">
        <v>0.05</v>
      </c>
      <c r="D81" s="9">
        <v>0.05</v>
      </c>
      <c r="E81" s="9">
        <v>0.05</v>
      </c>
      <c r="F81" s="9">
        <v>0.05</v>
      </c>
      <c r="G81" s="9">
        <v>0.05</v>
      </c>
      <c r="H81" s="9">
        <v>0.05</v>
      </c>
      <c r="I81" s="1" t="s">
        <v>99</v>
      </c>
    </row>
    <row r="82" spans="2:9" x14ac:dyDescent="0.2">
      <c r="B82" s="1" t="s">
        <v>100</v>
      </c>
      <c r="C82" s="6">
        <v>0.08</v>
      </c>
      <c r="D82" s="6">
        <v>0.08</v>
      </c>
      <c r="E82" s="6">
        <v>0.06</v>
      </c>
      <c r="F82" s="6">
        <v>0.08</v>
      </c>
      <c r="G82" s="6">
        <v>0.06</v>
      </c>
      <c r="H82" s="6">
        <v>0.06</v>
      </c>
      <c r="I82" s="1" t="s">
        <v>101</v>
      </c>
    </row>
    <row r="83" spans="2:9" x14ac:dyDescent="0.2">
      <c r="B83" s="1" t="s">
        <v>102</v>
      </c>
      <c r="C83" s="6">
        <v>0.01</v>
      </c>
      <c r="D83" s="6">
        <v>0.01</v>
      </c>
      <c r="E83" s="6">
        <v>0.01</v>
      </c>
      <c r="F83" s="6">
        <v>0.01</v>
      </c>
      <c r="G83" s="6">
        <v>0.01</v>
      </c>
      <c r="H83" s="6">
        <v>0.01</v>
      </c>
      <c r="I83" s="1" t="s">
        <v>103</v>
      </c>
    </row>
    <row r="84" spans="2:9" x14ac:dyDescent="0.2">
      <c r="B84" s="1" t="s">
        <v>104</v>
      </c>
      <c r="C84" s="4">
        <v>12</v>
      </c>
      <c r="D84" s="4">
        <v>12</v>
      </c>
      <c r="E84" s="4">
        <v>12</v>
      </c>
      <c r="F84" s="4">
        <v>12</v>
      </c>
      <c r="G84" s="4">
        <v>12</v>
      </c>
      <c r="H84" s="4">
        <v>12</v>
      </c>
      <c r="I84" s="1" t="s">
        <v>105</v>
      </c>
    </row>
    <row r="85" spans="2:9" x14ac:dyDescent="0.2">
      <c r="B85" s="1" t="s">
        <v>106</v>
      </c>
      <c r="C85" s="4">
        <v>8</v>
      </c>
      <c r="D85" s="4">
        <v>8</v>
      </c>
      <c r="E85" s="4">
        <v>8</v>
      </c>
      <c r="F85" s="4">
        <v>8</v>
      </c>
      <c r="G85" s="4">
        <v>8</v>
      </c>
      <c r="H85" s="4">
        <v>8</v>
      </c>
      <c r="I85" s="1" t="s">
        <v>107</v>
      </c>
    </row>
    <row r="86" spans="2:9" x14ac:dyDescent="0.2">
      <c r="B86" s="1" t="s">
        <v>108</v>
      </c>
      <c r="C86" s="4">
        <v>4</v>
      </c>
      <c r="D86" s="4">
        <v>4</v>
      </c>
      <c r="E86" s="4">
        <v>4</v>
      </c>
      <c r="F86" s="4">
        <v>4</v>
      </c>
      <c r="G86" s="4">
        <v>4</v>
      </c>
      <c r="H86" s="4">
        <v>4</v>
      </c>
      <c r="I86" s="1" t="s">
        <v>109</v>
      </c>
    </row>
    <row r="87" spans="2:9" x14ac:dyDescent="0.2">
      <c r="B87" s="1" t="s">
        <v>110</v>
      </c>
      <c r="C87" s="11">
        <f t="shared" ref="C87:H87" si="1">(1-C80-C81)*C74/(C74+C75*(1-C75))</f>
        <v>0.58947368421052626</v>
      </c>
      <c r="D87" s="11">
        <f t="shared" si="1"/>
        <v>0.8</v>
      </c>
      <c r="E87" s="11">
        <f t="shared" si="1"/>
        <v>0.67105263157894735</v>
      </c>
      <c r="F87" s="11">
        <f t="shared" si="1"/>
        <v>0.5842696629213483</v>
      </c>
      <c r="G87" s="11">
        <f t="shared" si="1"/>
        <v>0.67105263157894735</v>
      </c>
      <c r="H87" s="11">
        <f t="shared" si="1"/>
        <v>0.5859375</v>
      </c>
      <c r="I87" s="1" t="s">
        <v>111</v>
      </c>
    </row>
    <row r="88" spans="2:9" x14ac:dyDescent="0.2">
      <c r="B88" s="1" t="s">
        <v>112</v>
      </c>
      <c r="C88" s="11">
        <f t="shared" ref="C88:H88" si="2">C75</f>
        <v>0.5</v>
      </c>
      <c r="D88" s="11">
        <f t="shared" si="2"/>
        <v>0</v>
      </c>
      <c r="E88" s="11">
        <f t="shared" si="2"/>
        <v>0.8</v>
      </c>
      <c r="F88" s="11">
        <f t="shared" si="2"/>
        <v>0.6</v>
      </c>
      <c r="G88" s="11">
        <f t="shared" si="2"/>
        <v>0.8</v>
      </c>
      <c r="H88" s="11">
        <f t="shared" si="2"/>
        <v>0.3</v>
      </c>
      <c r="I88" s="1" t="s">
        <v>113</v>
      </c>
    </row>
    <row r="89" spans="2:9" x14ac:dyDescent="0.2">
      <c r="B89" s="1" t="s">
        <v>114</v>
      </c>
      <c r="C89" s="10">
        <f t="shared" ref="C89:H89" si="3">1-((C87*C74+C88*C75*(1-C75))/(C74+C75*(1-C75)))</f>
        <v>0.43407202216066487</v>
      </c>
      <c r="D89" s="10">
        <f t="shared" si="3"/>
        <v>0.19999999999999996</v>
      </c>
      <c r="E89" s="10">
        <f t="shared" si="3"/>
        <v>0.30180055401662065</v>
      </c>
      <c r="F89" s="10">
        <f t="shared" si="3"/>
        <v>0.41148844842822885</v>
      </c>
      <c r="G89" s="10">
        <f t="shared" si="3"/>
        <v>0.30180055401662065</v>
      </c>
      <c r="H89" s="10">
        <f t="shared" si="3"/>
        <v>0.47661132812500007</v>
      </c>
      <c r="I89" s="1" t="s">
        <v>115</v>
      </c>
    </row>
    <row r="92" spans="2:9" ht="16" x14ac:dyDescent="0.2">
      <c r="B92" s="7" t="s">
        <v>116</v>
      </c>
    </row>
    <row r="93" spans="2:9" x14ac:dyDescent="0.2">
      <c r="B93" s="2" t="s">
        <v>2</v>
      </c>
      <c r="C93" s="2" t="s">
        <v>70</v>
      </c>
      <c r="D93" s="2">
        <f>C93+1</f>
        <v>2</v>
      </c>
      <c r="E93" s="2">
        <f>D93+1</f>
        <v>3</v>
      </c>
      <c r="F93" s="2">
        <f>E93+1</f>
        <v>4</v>
      </c>
      <c r="G93" s="2">
        <f>F93+1</f>
        <v>5</v>
      </c>
      <c r="H93" s="2">
        <f>G93+1</f>
        <v>6</v>
      </c>
      <c r="I93" s="2" t="s">
        <v>8</v>
      </c>
    </row>
    <row r="94" spans="2:9" x14ac:dyDescent="0.2">
      <c r="B94" s="1" t="s">
        <v>71</v>
      </c>
      <c r="C94" s="8" t="s">
        <v>72</v>
      </c>
      <c r="D94" s="8" t="s">
        <v>72</v>
      </c>
      <c r="E94" s="8" t="s">
        <v>72</v>
      </c>
      <c r="F94" s="8" t="s">
        <v>72</v>
      </c>
      <c r="G94" s="8" t="s">
        <v>72</v>
      </c>
      <c r="H94" s="8" t="s">
        <v>72</v>
      </c>
      <c r="I94" s="1" t="s">
        <v>73</v>
      </c>
    </row>
    <row r="95" spans="2:9" x14ac:dyDescent="0.2">
      <c r="B95" s="1" t="s">
        <v>74</v>
      </c>
      <c r="C95" s="9">
        <v>0.15</v>
      </c>
      <c r="D95" s="9">
        <v>0.3</v>
      </c>
      <c r="E95" s="9">
        <v>0.1</v>
      </c>
      <c r="F95" s="9">
        <v>0.35</v>
      </c>
      <c r="G95" s="9">
        <v>0.05</v>
      </c>
      <c r="H95" s="9">
        <v>0.05</v>
      </c>
      <c r="I95" s="1" t="s">
        <v>75</v>
      </c>
    </row>
    <row r="96" spans="2:9" x14ac:dyDescent="0.2">
      <c r="B96" s="1" t="s">
        <v>76</v>
      </c>
      <c r="C96" s="8" t="s">
        <v>77</v>
      </c>
      <c r="D96" s="8" t="s">
        <v>78</v>
      </c>
      <c r="E96" s="8" t="s">
        <v>78</v>
      </c>
      <c r="F96" s="8" t="s">
        <v>78</v>
      </c>
      <c r="G96" s="8" t="s">
        <v>78</v>
      </c>
      <c r="H96" s="8" t="s">
        <v>77</v>
      </c>
      <c r="I96" s="1" t="s">
        <v>79</v>
      </c>
    </row>
    <row r="97" spans="2:9" x14ac:dyDescent="0.2">
      <c r="B97" s="1" t="s">
        <v>80</v>
      </c>
      <c r="C97" s="4">
        <v>2</v>
      </c>
      <c r="D97" s="4">
        <v>5</v>
      </c>
      <c r="E97" s="4">
        <v>4</v>
      </c>
      <c r="F97" s="4">
        <v>4</v>
      </c>
      <c r="G97" s="4">
        <v>5</v>
      </c>
      <c r="H97" s="4">
        <v>3</v>
      </c>
      <c r="I97" s="1" t="s">
        <v>81</v>
      </c>
    </row>
    <row r="98" spans="2:9" x14ac:dyDescent="0.2">
      <c r="B98" s="1" t="s">
        <v>82</v>
      </c>
      <c r="C98" s="4">
        <v>0</v>
      </c>
      <c r="D98" s="4">
        <v>2</v>
      </c>
      <c r="E98" s="4">
        <v>0</v>
      </c>
      <c r="F98" s="4">
        <v>0</v>
      </c>
      <c r="G98" s="4">
        <v>0</v>
      </c>
      <c r="H98" s="4">
        <v>0</v>
      </c>
      <c r="I98" s="1" t="s">
        <v>83</v>
      </c>
    </row>
    <row r="99" spans="2:9" x14ac:dyDescent="0.2">
      <c r="B99" s="1" t="s">
        <v>84</v>
      </c>
      <c r="C99" s="9">
        <v>0.6</v>
      </c>
      <c r="D99" s="9">
        <v>0.65</v>
      </c>
      <c r="E99" s="9">
        <v>0.7</v>
      </c>
      <c r="F99" s="9">
        <v>0.65</v>
      </c>
      <c r="G99" s="9">
        <v>0.55000000000000004</v>
      </c>
      <c r="H99" s="9">
        <v>0.6</v>
      </c>
      <c r="I99" s="1" t="s">
        <v>85</v>
      </c>
    </row>
    <row r="100" spans="2:9" x14ac:dyDescent="0.2">
      <c r="B100" s="1" t="s">
        <v>86</v>
      </c>
      <c r="C100" s="9">
        <v>0.6</v>
      </c>
      <c r="D100" s="9">
        <v>0.7</v>
      </c>
      <c r="E100" s="9">
        <v>0.9</v>
      </c>
      <c r="F100" s="9">
        <v>0.8</v>
      </c>
      <c r="G100" s="9">
        <v>0.7</v>
      </c>
      <c r="H100" s="9">
        <v>0.5</v>
      </c>
      <c r="I100" s="1" t="s">
        <v>87</v>
      </c>
    </row>
    <row r="101" spans="2:9" x14ac:dyDescent="0.2">
      <c r="B101" s="1" t="s">
        <v>88</v>
      </c>
      <c r="C101" s="9">
        <v>0.8</v>
      </c>
      <c r="D101" s="9">
        <v>0.8</v>
      </c>
      <c r="E101" s="9">
        <v>1</v>
      </c>
      <c r="F101" s="9">
        <v>1.35</v>
      </c>
      <c r="G101" s="9">
        <v>1</v>
      </c>
      <c r="H101" s="9">
        <v>0.75</v>
      </c>
      <c r="I101" s="1" t="s">
        <v>89</v>
      </c>
    </row>
    <row r="102" spans="2:9" x14ac:dyDescent="0.2">
      <c r="B102" s="1" t="s">
        <v>90</v>
      </c>
      <c r="C102" s="9">
        <v>0.2</v>
      </c>
      <c r="D102" s="9">
        <v>0.2</v>
      </c>
      <c r="E102" s="9">
        <v>0</v>
      </c>
      <c r="F102" s="9">
        <v>0</v>
      </c>
      <c r="G102" s="9">
        <v>0.2</v>
      </c>
      <c r="H102" s="9">
        <v>0.2</v>
      </c>
      <c r="I102" s="1" t="s">
        <v>91</v>
      </c>
    </row>
    <row r="103" spans="2:9" x14ac:dyDescent="0.2">
      <c r="B103" s="1" t="s">
        <v>92</v>
      </c>
      <c r="C103" s="10">
        <f t="shared" ref="C103:H103" si="4">C102*C100+C101*(1-C100)</f>
        <v>0.44000000000000006</v>
      </c>
      <c r="D103" s="10">
        <f t="shared" si="4"/>
        <v>0.38</v>
      </c>
      <c r="E103" s="10">
        <f t="shared" si="4"/>
        <v>9.9999999999999978E-2</v>
      </c>
      <c r="F103" s="10">
        <f t="shared" si="4"/>
        <v>0.26999999999999996</v>
      </c>
      <c r="G103" s="10">
        <f t="shared" si="4"/>
        <v>0.44000000000000006</v>
      </c>
      <c r="H103" s="10">
        <f t="shared" si="4"/>
        <v>0.47499999999999998</v>
      </c>
      <c r="I103" s="1" t="s">
        <v>93</v>
      </c>
    </row>
    <row r="104" spans="2:9" x14ac:dyDescent="0.2">
      <c r="B104" s="1" t="s">
        <v>94</v>
      </c>
      <c r="C104" s="9">
        <v>0.1</v>
      </c>
      <c r="D104" s="9">
        <v>0.1</v>
      </c>
      <c r="E104" s="9">
        <v>0.1</v>
      </c>
      <c r="F104" s="9">
        <v>0.1</v>
      </c>
      <c r="G104" s="9">
        <v>0.1</v>
      </c>
      <c r="H104" s="9">
        <v>0.08</v>
      </c>
      <c r="I104" s="1" t="s">
        <v>95</v>
      </c>
    </row>
    <row r="105" spans="2:9" x14ac:dyDescent="0.2">
      <c r="B105" s="1" t="s">
        <v>96</v>
      </c>
      <c r="C105" s="9">
        <v>0.2</v>
      </c>
      <c r="D105" s="9">
        <v>0.15</v>
      </c>
      <c r="E105" s="9">
        <v>0.1</v>
      </c>
      <c r="F105" s="9">
        <v>0.15</v>
      </c>
      <c r="G105" s="9">
        <v>0.25</v>
      </c>
      <c r="H105" s="9">
        <v>0.18</v>
      </c>
      <c r="I105" s="1" t="s">
        <v>97</v>
      </c>
    </row>
    <row r="106" spans="2:9" x14ac:dyDescent="0.2">
      <c r="B106" s="1" t="s">
        <v>98</v>
      </c>
      <c r="C106" s="9">
        <v>0.08</v>
      </c>
      <c r="D106" s="9">
        <v>0.06</v>
      </c>
      <c r="E106" s="9">
        <v>0.05</v>
      </c>
      <c r="F106" s="9">
        <v>0.06</v>
      </c>
      <c r="G106" s="9">
        <v>0.1</v>
      </c>
      <c r="H106" s="9">
        <v>7.0000000000000007E-2</v>
      </c>
      <c r="I106" s="1" t="s">
        <v>99</v>
      </c>
    </row>
    <row r="107" spans="2:9" x14ac:dyDescent="0.2">
      <c r="B107" s="1" t="s">
        <v>100</v>
      </c>
      <c r="C107" s="6">
        <v>0.08</v>
      </c>
      <c r="D107" s="6">
        <v>0.08</v>
      </c>
      <c r="E107" s="6">
        <v>0.08</v>
      </c>
      <c r="F107" s="6">
        <v>0.08</v>
      </c>
      <c r="G107" s="6">
        <v>0.08</v>
      </c>
      <c r="H107" s="6">
        <v>7.0000000000000007E-2</v>
      </c>
      <c r="I107" s="1" t="s">
        <v>101</v>
      </c>
    </row>
    <row r="108" spans="2:9" x14ac:dyDescent="0.2">
      <c r="B108" s="1" t="s">
        <v>102</v>
      </c>
      <c r="C108" s="6">
        <v>0.01</v>
      </c>
      <c r="D108" s="6">
        <v>0.01</v>
      </c>
      <c r="E108" s="6">
        <v>0.01</v>
      </c>
      <c r="F108" s="6">
        <v>0.01</v>
      </c>
      <c r="G108" s="6">
        <v>0.01</v>
      </c>
      <c r="H108" s="6">
        <v>1.4999999999999999E-2</v>
      </c>
      <c r="I108" s="1" t="s">
        <v>103</v>
      </c>
    </row>
    <row r="109" spans="2:9" x14ac:dyDescent="0.2">
      <c r="B109" s="1" t="s">
        <v>104</v>
      </c>
      <c r="C109" s="4">
        <v>8</v>
      </c>
      <c r="D109" s="4">
        <v>8</v>
      </c>
      <c r="E109" s="4">
        <v>8</v>
      </c>
      <c r="F109" s="4">
        <v>8</v>
      </c>
      <c r="G109" s="4">
        <v>8</v>
      </c>
      <c r="H109" s="4">
        <v>10</v>
      </c>
      <c r="I109" s="1" t="s">
        <v>105</v>
      </c>
    </row>
    <row r="110" spans="2:9" x14ac:dyDescent="0.2">
      <c r="B110" s="1" t="s">
        <v>106</v>
      </c>
      <c r="C110" s="4">
        <v>6</v>
      </c>
      <c r="D110" s="4">
        <v>6</v>
      </c>
      <c r="E110" s="4">
        <v>6</v>
      </c>
      <c r="F110" s="4">
        <v>6</v>
      </c>
      <c r="G110" s="4">
        <v>6</v>
      </c>
      <c r="H110" s="4">
        <v>7</v>
      </c>
      <c r="I110" s="1" t="s">
        <v>107</v>
      </c>
    </row>
    <row r="111" spans="2:9" x14ac:dyDescent="0.2">
      <c r="B111" s="1" t="s">
        <v>108</v>
      </c>
      <c r="C111" s="4">
        <v>3</v>
      </c>
      <c r="D111" s="4">
        <v>3</v>
      </c>
      <c r="E111" s="4">
        <v>3</v>
      </c>
      <c r="F111" s="4">
        <v>3</v>
      </c>
      <c r="G111" s="4">
        <v>3</v>
      </c>
      <c r="H111" s="4">
        <v>4</v>
      </c>
      <c r="I111" s="1" t="s">
        <v>109</v>
      </c>
    </row>
    <row r="112" spans="2:9" x14ac:dyDescent="0.2">
      <c r="B112" s="1" t="s">
        <v>110</v>
      </c>
      <c r="C112" s="11">
        <f t="shared" ref="C112:H112" si="5">(1-C105-C106)*C99/(C99+C100*(1-C100))</f>
        <v>0.51428571428571435</v>
      </c>
      <c r="D112" s="11">
        <f t="shared" si="5"/>
        <v>0.59709302325581393</v>
      </c>
      <c r="E112" s="11">
        <f t="shared" si="5"/>
        <v>0.75316455696202533</v>
      </c>
      <c r="F112" s="11">
        <f t="shared" si="5"/>
        <v>0.63395061728395063</v>
      </c>
      <c r="G112" s="11">
        <f t="shared" si="5"/>
        <v>0.47039473684210531</v>
      </c>
      <c r="H112" s="11">
        <f t="shared" si="5"/>
        <v>0.52941176470588236</v>
      </c>
      <c r="I112" s="1" t="s">
        <v>111</v>
      </c>
    </row>
    <row r="113" spans="2:9" x14ac:dyDescent="0.2">
      <c r="B113" s="1" t="s">
        <v>112</v>
      </c>
      <c r="C113" s="11">
        <f t="shared" ref="C113:H113" si="6">C100</f>
        <v>0.6</v>
      </c>
      <c r="D113" s="11">
        <f t="shared" si="6"/>
        <v>0.7</v>
      </c>
      <c r="E113" s="11">
        <f t="shared" si="6"/>
        <v>0.9</v>
      </c>
      <c r="F113" s="11">
        <f t="shared" si="6"/>
        <v>0.8</v>
      </c>
      <c r="G113" s="11">
        <f t="shared" si="6"/>
        <v>0.7</v>
      </c>
      <c r="H113" s="11">
        <f t="shared" si="6"/>
        <v>0.5</v>
      </c>
      <c r="I113" s="1" t="s">
        <v>113</v>
      </c>
    </row>
    <row r="114" spans="2:9" x14ac:dyDescent="0.2">
      <c r="B114" s="1" t="s">
        <v>114</v>
      </c>
      <c r="C114" s="10">
        <f t="shared" ref="C114:H114" si="7">1-((C112*C99+C113*C100*(1-C100))/(C99+C100*(1-C100)))</f>
        <v>0.46122448979591824</v>
      </c>
      <c r="D114" s="10">
        <f t="shared" si="7"/>
        <v>0.37777852893455932</v>
      </c>
      <c r="E114" s="10">
        <f t="shared" si="7"/>
        <v>0.2301073545906106</v>
      </c>
      <c r="F114" s="10">
        <f t="shared" si="7"/>
        <v>0.33324950464868164</v>
      </c>
      <c r="G114" s="10">
        <f t="shared" si="7"/>
        <v>0.46616170360110798</v>
      </c>
      <c r="H114" s="10">
        <f t="shared" si="7"/>
        <v>0.47923875432525953</v>
      </c>
      <c r="I114" s="1" t="s">
        <v>115</v>
      </c>
    </row>
    <row r="117" spans="2:9" ht="16" x14ac:dyDescent="0.2">
      <c r="B117" s="7" t="s">
        <v>117</v>
      </c>
    </row>
    <row r="118" spans="2:9" x14ac:dyDescent="0.2">
      <c r="B118" s="2" t="s">
        <v>2</v>
      </c>
      <c r="C118" s="2" t="s">
        <v>70</v>
      </c>
      <c r="D118" s="2">
        <f>C118+1</f>
        <v>2</v>
      </c>
      <c r="E118" s="2">
        <f>D118+1</f>
        <v>3</v>
      </c>
      <c r="F118" s="2">
        <f>E118+1</f>
        <v>4</v>
      </c>
      <c r="G118" s="2">
        <f>F118+1</f>
        <v>5</v>
      </c>
      <c r="H118" s="2">
        <f>G118+1</f>
        <v>6</v>
      </c>
      <c r="I118" s="2" t="s">
        <v>8</v>
      </c>
    </row>
    <row r="119" spans="2:9" x14ac:dyDescent="0.2">
      <c r="B119" s="1" t="s">
        <v>71</v>
      </c>
      <c r="C119" s="8" t="s">
        <v>72</v>
      </c>
      <c r="D119" s="8" t="s">
        <v>72</v>
      </c>
      <c r="E119" s="8" t="s">
        <v>72</v>
      </c>
      <c r="F119" s="8" t="s">
        <v>72</v>
      </c>
      <c r="G119" s="8" t="s">
        <v>72</v>
      </c>
      <c r="H119" s="8" t="s">
        <v>72</v>
      </c>
      <c r="I119" s="1" t="s">
        <v>73</v>
      </c>
    </row>
    <row r="120" spans="2:9" x14ac:dyDescent="0.2">
      <c r="B120" s="1" t="s">
        <v>74</v>
      </c>
      <c r="C120" s="9">
        <v>0.3</v>
      </c>
      <c r="D120" s="9">
        <v>0.25</v>
      </c>
      <c r="E120" s="9">
        <v>0.25</v>
      </c>
      <c r="F120" s="9">
        <v>0.1</v>
      </c>
      <c r="G120" s="9">
        <v>0.05</v>
      </c>
      <c r="H120" s="9">
        <v>0.05</v>
      </c>
      <c r="I120" s="1" t="s">
        <v>75</v>
      </c>
    </row>
    <row r="121" spans="2:9" x14ac:dyDescent="0.2">
      <c r="B121" s="1" t="s">
        <v>76</v>
      </c>
      <c r="C121" s="8" t="s">
        <v>77</v>
      </c>
      <c r="D121" s="8" t="s">
        <v>78</v>
      </c>
      <c r="E121" s="8" t="s">
        <v>78</v>
      </c>
      <c r="F121" s="8" t="s">
        <v>77</v>
      </c>
      <c r="G121" s="8" t="s">
        <v>78</v>
      </c>
      <c r="H121" s="8" t="s">
        <v>78</v>
      </c>
      <c r="I121" s="1" t="s">
        <v>79</v>
      </c>
    </row>
    <row r="122" spans="2:9" x14ac:dyDescent="0.2">
      <c r="B122" s="1" t="s">
        <v>80</v>
      </c>
      <c r="C122" s="4">
        <v>1</v>
      </c>
      <c r="D122" s="4">
        <v>5</v>
      </c>
      <c r="E122" s="4">
        <v>7</v>
      </c>
      <c r="F122" s="4">
        <v>2</v>
      </c>
      <c r="G122" s="4">
        <v>4</v>
      </c>
      <c r="H122" s="4">
        <v>6</v>
      </c>
      <c r="I122" s="1" t="s">
        <v>81</v>
      </c>
    </row>
    <row r="123" spans="2:9" x14ac:dyDescent="0.2">
      <c r="B123" s="1" t="s">
        <v>82</v>
      </c>
      <c r="C123" s="4">
        <v>0</v>
      </c>
      <c r="D123" s="4">
        <v>0</v>
      </c>
      <c r="E123" s="4">
        <v>2</v>
      </c>
      <c r="F123" s="4">
        <v>0</v>
      </c>
      <c r="G123" s="4">
        <v>1</v>
      </c>
      <c r="H123" s="4">
        <v>1</v>
      </c>
      <c r="I123" s="1" t="s">
        <v>83</v>
      </c>
    </row>
    <row r="124" spans="2:9" x14ac:dyDescent="0.2">
      <c r="B124" s="1" t="s">
        <v>84</v>
      </c>
      <c r="C124" s="9">
        <v>0.5</v>
      </c>
      <c r="D124" s="9">
        <v>0.6</v>
      </c>
      <c r="E124" s="9">
        <v>0.65</v>
      </c>
      <c r="F124" s="9">
        <v>0.55000000000000004</v>
      </c>
      <c r="G124" s="9">
        <v>0.62</v>
      </c>
      <c r="H124" s="9">
        <v>0.57999999999999996</v>
      </c>
      <c r="I124" s="1" t="s">
        <v>85</v>
      </c>
    </row>
    <row r="125" spans="2:9" x14ac:dyDescent="0.2">
      <c r="B125" s="1" t="s">
        <v>86</v>
      </c>
      <c r="C125" s="9">
        <v>0.8</v>
      </c>
      <c r="D125" s="9">
        <v>1</v>
      </c>
      <c r="E125" s="9">
        <v>1</v>
      </c>
      <c r="F125" s="9">
        <v>0.7</v>
      </c>
      <c r="G125" s="9">
        <v>0.9</v>
      </c>
      <c r="H125" s="9">
        <v>0.85</v>
      </c>
      <c r="I125" s="1" t="s">
        <v>87</v>
      </c>
    </row>
    <row r="126" spans="2:9" x14ac:dyDescent="0.2">
      <c r="B126" s="1" t="s">
        <v>88</v>
      </c>
      <c r="C126" s="9">
        <v>0.4</v>
      </c>
      <c r="D126" s="9">
        <v>0</v>
      </c>
      <c r="E126" s="9">
        <v>0</v>
      </c>
      <c r="F126" s="9">
        <v>0.5</v>
      </c>
      <c r="G126" s="9">
        <v>0.2</v>
      </c>
      <c r="H126" s="9">
        <v>0.3</v>
      </c>
      <c r="I126" s="1" t="s">
        <v>89</v>
      </c>
    </row>
    <row r="127" spans="2:9" x14ac:dyDescent="0.2">
      <c r="B127" s="1" t="s">
        <v>90</v>
      </c>
      <c r="C127" s="9">
        <v>0</v>
      </c>
      <c r="D127" s="9">
        <v>0</v>
      </c>
      <c r="E127" s="9">
        <v>0</v>
      </c>
      <c r="F127" s="9">
        <v>0.1</v>
      </c>
      <c r="G127" s="9">
        <v>0</v>
      </c>
      <c r="H127" s="9">
        <v>0.05</v>
      </c>
      <c r="I127" s="1" t="s">
        <v>91</v>
      </c>
    </row>
    <row r="128" spans="2:9" x14ac:dyDescent="0.2">
      <c r="B128" s="1" t="s">
        <v>92</v>
      </c>
      <c r="C128" s="10">
        <f t="shared" ref="C128:H128" si="8">C127*C125+C126*(1-C125)</f>
        <v>7.9999999999999988E-2</v>
      </c>
      <c r="D128" s="10">
        <f t="shared" si="8"/>
        <v>0</v>
      </c>
      <c r="E128" s="10">
        <f t="shared" si="8"/>
        <v>0</v>
      </c>
      <c r="F128" s="10">
        <f t="shared" si="8"/>
        <v>0.22000000000000003</v>
      </c>
      <c r="G128" s="10">
        <f t="shared" si="8"/>
        <v>1.9999999999999997E-2</v>
      </c>
      <c r="H128" s="10">
        <f t="shared" si="8"/>
        <v>8.7500000000000008E-2</v>
      </c>
      <c r="I128" s="1" t="s">
        <v>93</v>
      </c>
    </row>
    <row r="129" spans="2:9" x14ac:dyDescent="0.2">
      <c r="B129" s="1" t="s">
        <v>94</v>
      </c>
      <c r="C129" s="9">
        <v>0.05</v>
      </c>
      <c r="D129" s="9">
        <v>0.05</v>
      </c>
      <c r="E129" s="9">
        <v>0.05</v>
      </c>
      <c r="F129" s="9">
        <v>0.06</v>
      </c>
      <c r="G129" s="9">
        <v>0.04</v>
      </c>
      <c r="H129" s="9">
        <v>0.05</v>
      </c>
      <c r="I129" s="1" t="s">
        <v>95</v>
      </c>
    </row>
    <row r="130" spans="2:9" x14ac:dyDescent="0.2">
      <c r="B130" s="1" t="s">
        <v>96</v>
      </c>
      <c r="C130" s="9">
        <v>0.15</v>
      </c>
      <c r="D130" s="9">
        <v>0.1</v>
      </c>
      <c r="E130" s="9">
        <v>0.1</v>
      </c>
      <c r="F130" s="9">
        <v>0.12</v>
      </c>
      <c r="G130" s="9">
        <v>0.08</v>
      </c>
      <c r="H130" s="9">
        <v>0.11</v>
      </c>
      <c r="I130" s="1" t="s">
        <v>97</v>
      </c>
    </row>
    <row r="131" spans="2:9" x14ac:dyDescent="0.2">
      <c r="B131" s="1" t="s">
        <v>98</v>
      </c>
      <c r="C131" s="9">
        <v>0.05</v>
      </c>
      <c r="D131" s="9">
        <v>0.04</v>
      </c>
      <c r="E131" s="9">
        <v>0.04</v>
      </c>
      <c r="F131" s="9">
        <v>4.4999999999999998E-2</v>
      </c>
      <c r="G131" s="9">
        <v>3.5000000000000003E-2</v>
      </c>
      <c r="H131" s="9">
        <v>4.2000000000000003E-2</v>
      </c>
      <c r="I131" s="1" t="s">
        <v>99</v>
      </c>
    </row>
    <row r="132" spans="2:9" x14ac:dyDescent="0.2">
      <c r="B132" s="1" t="s">
        <v>100</v>
      </c>
      <c r="C132" s="6">
        <v>0.05</v>
      </c>
      <c r="D132" s="6">
        <v>0.05</v>
      </c>
      <c r="E132" s="6">
        <v>0.05</v>
      </c>
      <c r="F132" s="6">
        <v>0.06</v>
      </c>
      <c r="G132" s="6">
        <v>4.4999999999999998E-2</v>
      </c>
      <c r="H132" s="6">
        <v>5.5E-2</v>
      </c>
      <c r="I132" s="1" t="s">
        <v>101</v>
      </c>
    </row>
    <row r="133" spans="2:9" x14ac:dyDescent="0.2">
      <c r="B133" s="1" t="s">
        <v>102</v>
      </c>
      <c r="C133" s="6">
        <v>0.02</v>
      </c>
      <c r="D133" s="6">
        <v>0.02</v>
      </c>
      <c r="E133" s="6">
        <v>0.02</v>
      </c>
      <c r="F133" s="6">
        <v>2.5000000000000001E-2</v>
      </c>
      <c r="G133" s="6">
        <v>1.4999999999999999E-2</v>
      </c>
      <c r="H133" s="6">
        <v>2.1999999999999999E-2</v>
      </c>
      <c r="I133" s="1" t="s">
        <v>103</v>
      </c>
    </row>
    <row r="134" spans="2:9" x14ac:dyDescent="0.2">
      <c r="B134" s="1" t="s">
        <v>104</v>
      </c>
      <c r="C134" s="4">
        <v>10</v>
      </c>
      <c r="D134" s="4">
        <v>10</v>
      </c>
      <c r="E134" s="4">
        <v>10</v>
      </c>
      <c r="F134" s="4">
        <v>12</v>
      </c>
      <c r="G134" s="4">
        <v>8</v>
      </c>
      <c r="H134" s="4">
        <v>11</v>
      </c>
      <c r="I134" s="1" t="s">
        <v>105</v>
      </c>
    </row>
    <row r="135" spans="2:9" x14ac:dyDescent="0.2">
      <c r="B135" s="1" t="s">
        <v>106</v>
      </c>
      <c r="C135" s="4">
        <v>6</v>
      </c>
      <c r="D135" s="4">
        <v>6</v>
      </c>
      <c r="E135" s="4">
        <v>6</v>
      </c>
      <c r="F135" s="4">
        <v>7</v>
      </c>
      <c r="G135" s="4">
        <v>5</v>
      </c>
      <c r="H135" s="4">
        <v>6</v>
      </c>
      <c r="I135" s="1" t="s">
        <v>107</v>
      </c>
    </row>
    <row r="136" spans="2:9" x14ac:dyDescent="0.2">
      <c r="B136" s="1" t="s">
        <v>108</v>
      </c>
      <c r="C136" s="4">
        <v>2</v>
      </c>
      <c r="D136" s="4">
        <v>2</v>
      </c>
      <c r="E136" s="4">
        <v>2</v>
      </c>
      <c r="F136" s="4">
        <v>3</v>
      </c>
      <c r="G136" s="4">
        <v>2</v>
      </c>
      <c r="H136" s="4">
        <v>2</v>
      </c>
      <c r="I136" s="1" t="s">
        <v>109</v>
      </c>
    </row>
    <row r="137" spans="2:9" x14ac:dyDescent="0.2">
      <c r="B137" s="1" t="s">
        <v>110</v>
      </c>
      <c r="C137" s="11">
        <f t="shared" ref="C137:H137" si="9">(1-C130-C131)*C124/(C124+C125*(1-C125))</f>
        <v>0.60606060606060608</v>
      </c>
      <c r="D137" s="11">
        <f t="shared" si="9"/>
        <v>0.8600000000000001</v>
      </c>
      <c r="E137" s="11">
        <f t="shared" si="9"/>
        <v>0.8600000000000001</v>
      </c>
      <c r="F137" s="11">
        <f t="shared" si="9"/>
        <v>0.60427631578947372</v>
      </c>
      <c r="G137" s="11">
        <f t="shared" si="9"/>
        <v>0.77281690140845072</v>
      </c>
      <c r="H137" s="11">
        <f t="shared" si="9"/>
        <v>0.69518021201413416</v>
      </c>
      <c r="I137" s="1" t="s">
        <v>111</v>
      </c>
    </row>
    <row r="138" spans="2:9" x14ac:dyDescent="0.2">
      <c r="B138" s="1" t="s">
        <v>112</v>
      </c>
      <c r="C138" s="11">
        <f t="shared" ref="C138:H138" si="10">C125</f>
        <v>0.8</v>
      </c>
      <c r="D138" s="11">
        <f t="shared" si="10"/>
        <v>1</v>
      </c>
      <c r="E138" s="11">
        <f t="shared" si="10"/>
        <v>1</v>
      </c>
      <c r="F138" s="11">
        <f t="shared" si="10"/>
        <v>0.7</v>
      </c>
      <c r="G138" s="11">
        <f t="shared" si="10"/>
        <v>0.9</v>
      </c>
      <c r="H138" s="11">
        <f t="shared" si="10"/>
        <v>0.85</v>
      </c>
      <c r="I138" s="1" t="s">
        <v>113</v>
      </c>
    </row>
    <row r="139" spans="2:9" x14ac:dyDescent="0.2">
      <c r="B139" s="1" t="s">
        <v>114</v>
      </c>
      <c r="C139" s="10">
        <f t="shared" ref="C139:H139" si="11">1-((C137*C124+C138*C125*(1-C125))/(C124+C125*(1-C125)))</f>
        <v>0.34692378328741957</v>
      </c>
      <c r="D139" s="10">
        <f t="shared" si="11"/>
        <v>0.1399999999999999</v>
      </c>
      <c r="E139" s="10">
        <f t="shared" si="11"/>
        <v>0.1399999999999999</v>
      </c>
      <c r="F139" s="10">
        <f t="shared" si="11"/>
        <v>0.36927371883656501</v>
      </c>
      <c r="G139" s="10">
        <f t="shared" si="11"/>
        <v>0.21106129736163459</v>
      </c>
      <c r="H139" s="10">
        <f t="shared" si="11"/>
        <v>0.27691940216509137</v>
      </c>
      <c r="I139" s="1" t="s">
        <v>115</v>
      </c>
    </row>
    <row r="143" spans="2:9" ht="16" x14ac:dyDescent="0.2">
      <c r="B143" s="21" t="s">
        <v>118</v>
      </c>
      <c r="C143" s="22"/>
      <c r="D143" s="22"/>
      <c r="E143" s="22"/>
      <c r="F143" s="22"/>
      <c r="G143" s="22"/>
      <c r="H143" s="22"/>
      <c r="I143" s="22"/>
    </row>
    <row r="145" spans="2:9" x14ac:dyDescent="0.2">
      <c r="B145" s="12" t="s">
        <v>119</v>
      </c>
    </row>
    <row r="146" spans="2:9" x14ac:dyDescent="0.2">
      <c r="B146" s="2" t="s">
        <v>120</v>
      </c>
      <c r="C146" s="2" t="s">
        <v>3</v>
      </c>
      <c r="D146" s="2" t="s">
        <v>4</v>
      </c>
      <c r="E146" s="2" t="s">
        <v>5</v>
      </c>
      <c r="F146" s="2" t="s">
        <v>6</v>
      </c>
      <c r="G146" s="2" t="s">
        <v>7</v>
      </c>
      <c r="H146" s="2"/>
      <c r="I146" s="2" t="s">
        <v>8</v>
      </c>
    </row>
    <row r="147" spans="2:9" x14ac:dyDescent="0.2">
      <c r="B147" s="1" t="s">
        <v>121</v>
      </c>
      <c r="C147" s="13">
        <v>15</v>
      </c>
      <c r="D147" s="13">
        <v>18</v>
      </c>
      <c r="E147" s="13">
        <v>22</v>
      </c>
      <c r="F147" s="13">
        <v>25</v>
      </c>
      <c r="G147" s="13">
        <v>28</v>
      </c>
      <c r="I147" s="1" t="s">
        <v>122</v>
      </c>
    </row>
    <row r="148" spans="2:9" x14ac:dyDescent="0.2">
      <c r="B148" s="1" t="s">
        <v>123</v>
      </c>
      <c r="C148" s="13">
        <v>15</v>
      </c>
      <c r="D148" s="13">
        <v>20</v>
      </c>
      <c r="E148" s="13">
        <v>25</v>
      </c>
      <c r="F148" s="13">
        <v>30</v>
      </c>
      <c r="G148" s="13">
        <v>35</v>
      </c>
      <c r="I148" s="1" t="s">
        <v>124</v>
      </c>
    </row>
    <row r="149" spans="2:9" x14ac:dyDescent="0.2">
      <c r="B149" s="1" t="s">
        <v>125</v>
      </c>
      <c r="C149" s="13">
        <v>15</v>
      </c>
      <c r="D149" s="13">
        <v>16</v>
      </c>
      <c r="E149" s="13">
        <v>18</v>
      </c>
      <c r="F149" s="13">
        <v>20</v>
      </c>
      <c r="G149" s="13">
        <v>22</v>
      </c>
      <c r="I149" s="1" t="s">
        <v>126</v>
      </c>
    </row>
    <row r="150" spans="2:9" x14ac:dyDescent="0.2">
      <c r="B150" s="1" t="s">
        <v>127</v>
      </c>
      <c r="C150" s="13">
        <v>16</v>
      </c>
      <c r="D150" s="13">
        <v>20</v>
      </c>
      <c r="E150" s="13">
        <v>25</v>
      </c>
      <c r="F150" s="13">
        <v>28</v>
      </c>
      <c r="G150" s="13">
        <v>30</v>
      </c>
      <c r="I150" s="1" t="s">
        <v>128</v>
      </c>
    </row>
    <row r="151" spans="2:9" x14ac:dyDescent="0.2">
      <c r="B151" s="1" t="s">
        <v>129</v>
      </c>
      <c r="C151" s="13">
        <v>13</v>
      </c>
      <c r="D151" s="13">
        <v>15</v>
      </c>
      <c r="E151" s="13">
        <v>18</v>
      </c>
      <c r="F151" s="13">
        <v>20</v>
      </c>
      <c r="G151" s="13">
        <v>22</v>
      </c>
      <c r="I151" s="1" t="s">
        <v>130</v>
      </c>
    </row>
    <row r="152" spans="2:9" x14ac:dyDescent="0.2">
      <c r="B152" s="1" t="s">
        <v>131</v>
      </c>
      <c r="C152" s="13">
        <v>25</v>
      </c>
      <c r="D152" s="13">
        <v>30</v>
      </c>
      <c r="E152" s="13">
        <v>35</v>
      </c>
      <c r="F152" s="13">
        <v>40</v>
      </c>
      <c r="G152" s="13">
        <v>45</v>
      </c>
      <c r="I152" s="1" t="s">
        <v>132</v>
      </c>
    </row>
    <row r="154" spans="2:9" x14ac:dyDescent="0.2">
      <c r="B154" s="12" t="s">
        <v>133</v>
      </c>
    </row>
    <row r="155" spans="2:9" x14ac:dyDescent="0.2">
      <c r="B155" s="2" t="s">
        <v>134</v>
      </c>
      <c r="C155" s="2" t="s">
        <v>3</v>
      </c>
      <c r="D155" s="2" t="s">
        <v>4</v>
      </c>
      <c r="E155" s="2" t="s">
        <v>5</v>
      </c>
      <c r="F155" s="2" t="s">
        <v>6</v>
      </c>
      <c r="G155" s="2" t="s">
        <v>7</v>
      </c>
      <c r="H155" s="2"/>
      <c r="I155" s="2" t="s">
        <v>8</v>
      </c>
    </row>
    <row r="156" spans="2:9" x14ac:dyDescent="0.2">
      <c r="B156" s="1" t="s">
        <v>135</v>
      </c>
      <c r="C156" s="13">
        <v>3</v>
      </c>
      <c r="D156" s="13">
        <v>3</v>
      </c>
      <c r="E156" s="13">
        <v>3</v>
      </c>
      <c r="F156" s="13">
        <v>4</v>
      </c>
      <c r="G156" s="13">
        <v>4</v>
      </c>
      <c r="I156" s="1" t="s">
        <v>136</v>
      </c>
    </row>
    <row r="157" spans="2:9" x14ac:dyDescent="0.2">
      <c r="B157" s="1" t="s">
        <v>137</v>
      </c>
      <c r="C157" s="13">
        <v>8</v>
      </c>
      <c r="D157" s="13">
        <v>9</v>
      </c>
      <c r="E157" s="13">
        <v>10</v>
      </c>
      <c r="F157" s="13">
        <v>11</v>
      </c>
      <c r="G157" s="13">
        <v>12</v>
      </c>
      <c r="I157" s="1" t="s">
        <v>138</v>
      </c>
    </row>
    <row r="158" spans="2:9" x14ac:dyDescent="0.2">
      <c r="B158" s="1" t="s">
        <v>139</v>
      </c>
      <c r="C158" s="13">
        <v>10</v>
      </c>
      <c r="D158" s="13">
        <v>11</v>
      </c>
      <c r="E158" s="13">
        <v>12</v>
      </c>
      <c r="F158" s="13">
        <v>13</v>
      </c>
      <c r="G158" s="13">
        <v>14</v>
      </c>
      <c r="I158" s="1" t="s">
        <v>140</v>
      </c>
    </row>
    <row r="159" spans="2:9" x14ac:dyDescent="0.2">
      <c r="B159" s="1" t="s">
        <v>141</v>
      </c>
      <c r="C159" s="13">
        <v>6</v>
      </c>
      <c r="D159" s="13">
        <v>7</v>
      </c>
      <c r="E159" s="13">
        <v>8</v>
      </c>
      <c r="F159" s="13">
        <v>9</v>
      </c>
      <c r="G159" s="13">
        <v>10</v>
      </c>
      <c r="I159" s="1" t="s">
        <v>142</v>
      </c>
    </row>
    <row r="160" spans="2:9" x14ac:dyDescent="0.2">
      <c r="B160" s="1" t="s">
        <v>143</v>
      </c>
      <c r="C160" s="13">
        <v>5</v>
      </c>
      <c r="D160" s="13">
        <v>6</v>
      </c>
      <c r="E160" s="13">
        <v>7</v>
      </c>
      <c r="F160" s="13">
        <v>8</v>
      </c>
      <c r="G160" s="13">
        <v>9</v>
      </c>
      <c r="I160" s="1" t="s">
        <v>144</v>
      </c>
    </row>
    <row r="161" spans="2:9" x14ac:dyDescent="0.2">
      <c r="B161" s="1" t="s">
        <v>145</v>
      </c>
      <c r="C161" s="13">
        <v>8</v>
      </c>
      <c r="D161" s="13">
        <v>9</v>
      </c>
      <c r="E161" s="13">
        <v>10</v>
      </c>
      <c r="F161" s="13">
        <v>11</v>
      </c>
      <c r="G161" s="13">
        <v>12</v>
      </c>
      <c r="I161" s="1" t="s">
        <v>146</v>
      </c>
    </row>
    <row r="162" spans="2:9" x14ac:dyDescent="0.2">
      <c r="B162" s="1" t="s">
        <v>147</v>
      </c>
      <c r="C162" s="13">
        <v>4</v>
      </c>
      <c r="D162" s="13">
        <v>5</v>
      </c>
      <c r="E162" s="13">
        <v>5</v>
      </c>
      <c r="F162" s="13">
        <v>6</v>
      </c>
      <c r="G162" s="13">
        <v>6</v>
      </c>
      <c r="I162" s="1" t="s">
        <v>148</v>
      </c>
    </row>
    <row r="163" spans="2:9" x14ac:dyDescent="0.2">
      <c r="B163" s="1" t="s">
        <v>149</v>
      </c>
      <c r="C163" s="13">
        <v>4</v>
      </c>
      <c r="D163" s="13">
        <v>4</v>
      </c>
      <c r="E163" s="13">
        <v>5</v>
      </c>
      <c r="F163" s="13">
        <v>5</v>
      </c>
      <c r="G163" s="13">
        <v>6</v>
      </c>
      <c r="I163" s="1" t="s">
        <v>150</v>
      </c>
    </row>
    <row r="164" spans="2:9" x14ac:dyDescent="0.2">
      <c r="B164" s="1" t="s">
        <v>151</v>
      </c>
      <c r="C164" s="13">
        <v>3</v>
      </c>
      <c r="D164" s="13">
        <v>3</v>
      </c>
      <c r="E164" s="13">
        <v>4</v>
      </c>
      <c r="F164" s="13">
        <v>4</v>
      </c>
      <c r="G164" s="13">
        <v>4</v>
      </c>
      <c r="I164" s="1" t="s">
        <v>152</v>
      </c>
    </row>
    <row r="166" spans="2:9" x14ac:dyDescent="0.2">
      <c r="B166" s="14" t="s">
        <v>153</v>
      </c>
      <c r="C166" s="15">
        <v>150</v>
      </c>
      <c r="D166" s="15">
        <v>175</v>
      </c>
      <c r="E166" s="15">
        <v>200</v>
      </c>
      <c r="F166" s="15">
        <v>220</v>
      </c>
      <c r="G166" s="15">
        <v>240</v>
      </c>
      <c r="I166" s="1" t="s">
        <v>154</v>
      </c>
    </row>
    <row r="169" spans="2:9" ht="16" x14ac:dyDescent="0.2">
      <c r="B169" s="21" t="s">
        <v>155</v>
      </c>
      <c r="C169" s="22"/>
      <c r="D169" s="22"/>
      <c r="E169" s="22"/>
      <c r="F169" s="22"/>
      <c r="G169" s="22"/>
      <c r="H169" s="22"/>
      <c r="I169" s="22"/>
    </row>
    <row r="171" spans="2:9" x14ac:dyDescent="0.2">
      <c r="B171" s="12" t="s">
        <v>156</v>
      </c>
    </row>
    <row r="172" spans="2:9" x14ac:dyDescent="0.2">
      <c r="B172" s="2" t="s">
        <v>157</v>
      </c>
      <c r="C172" s="2" t="s">
        <v>158</v>
      </c>
      <c r="D172" s="2" t="s">
        <v>159</v>
      </c>
      <c r="E172" s="2" t="s">
        <v>160</v>
      </c>
      <c r="F172" s="2"/>
      <c r="G172" s="2"/>
      <c r="H172" s="2"/>
      <c r="I172" s="2" t="s">
        <v>8</v>
      </c>
    </row>
    <row r="173" spans="2:9" x14ac:dyDescent="0.2">
      <c r="B173" s="1" t="s">
        <v>161</v>
      </c>
      <c r="C173" s="13">
        <v>35000</v>
      </c>
      <c r="D173" s="16">
        <v>0.1</v>
      </c>
      <c r="E173" s="13">
        <v>38500</v>
      </c>
      <c r="I173" s="1" t="s">
        <v>162</v>
      </c>
    </row>
    <row r="174" spans="2:9" x14ac:dyDescent="0.2">
      <c r="B174" s="1" t="s">
        <v>163</v>
      </c>
      <c r="C174" s="13">
        <v>50000</v>
      </c>
      <c r="D174" s="16">
        <v>0.15</v>
      </c>
      <c r="E174" s="13">
        <v>57500</v>
      </c>
      <c r="I174" s="1" t="s">
        <v>164</v>
      </c>
    </row>
    <row r="175" spans="2:9" x14ac:dyDescent="0.2">
      <c r="B175" s="1" t="s">
        <v>165</v>
      </c>
      <c r="C175" s="13">
        <v>70000</v>
      </c>
      <c r="D175" s="16">
        <v>0.2</v>
      </c>
      <c r="E175" s="13">
        <v>84000</v>
      </c>
      <c r="I175" s="1" t="s">
        <v>166</v>
      </c>
    </row>
    <row r="176" spans="2:9" x14ac:dyDescent="0.2">
      <c r="B176" s="1" t="s">
        <v>167</v>
      </c>
      <c r="C176" s="13">
        <v>95000</v>
      </c>
      <c r="D176" s="16">
        <v>0.3</v>
      </c>
      <c r="E176" s="13">
        <v>123500</v>
      </c>
      <c r="I176" s="1" t="s">
        <v>168</v>
      </c>
    </row>
    <row r="177" spans="2:9" x14ac:dyDescent="0.2">
      <c r="B177" s="1" t="s">
        <v>169</v>
      </c>
      <c r="C177" s="13">
        <v>130000</v>
      </c>
      <c r="D177" s="16">
        <v>0.4</v>
      </c>
      <c r="E177" s="13">
        <v>182000</v>
      </c>
      <c r="I177" s="1" t="s">
        <v>170</v>
      </c>
    </row>
    <row r="178" spans="2:9" x14ac:dyDescent="0.2">
      <c r="B178" s="1" t="s">
        <v>171</v>
      </c>
      <c r="C178" s="13">
        <v>180000</v>
      </c>
      <c r="D178" s="16">
        <v>0.5</v>
      </c>
      <c r="E178" s="13">
        <v>270000</v>
      </c>
      <c r="I178" s="1" t="s">
        <v>172</v>
      </c>
    </row>
    <row r="181" spans="2:9" x14ac:dyDescent="0.2">
      <c r="B181" s="12" t="s">
        <v>173</v>
      </c>
    </row>
    <row r="182" spans="2:9" x14ac:dyDescent="0.2">
      <c r="B182" s="2" t="s">
        <v>120</v>
      </c>
      <c r="C182" s="2" t="s">
        <v>174</v>
      </c>
      <c r="D182" s="2" t="s">
        <v>175</v>
      </c>
      <c r="E182" s="2" t="s">
        <v>176</v>
      </c>
      <c r="F182" s="2" t="s">
        <v>167</v>
      </c>
      <c r="G182" s="2" t="s">
        <v>177</v>
      </c>
      <c r="H182" s="2" t="s">
        <v>171</v>
      </c>
      <c r="I182" s="2" t="s">
        <v>8</v>
      </c>
    </row>
    <row r="183" spans="2:9" x14ac:dyDescent="0.2">
      <c r="B183" s="1" t="s">
        <v>121</v>
      </c>
      <c r="C183" s="16">
        <v>0.2</v>
      </c>
      <c r="D183" s="16">
        <v>0.3</v>
      </c>
      <c r="E183" s="16">
        <v>0.25</v>
      </c>
      <c r="F183" s="16">
        <v>0.15</v>
      </c>
      <c r="G183" s="16">
        <v>0.08</v>
      </c>
      <c r="H183" s="16">
        <v>0.02</v>
      </c>
      <c r="I183" s="1" t="s">
        <v>178</v>
      </c>
    </row>
    <row r="184" spans="2:9" x14ac:dyDescent="0.2">
      <c r="B184" s="1" t="s">
        <v>123</v>
      </c>
      <c r="C184" s="16">
        <v>0.25</v>
      </c>
      <c r="D184" s="16">
        <v>0.35</v>
      </c>
      <c r="E184" s="16">
        <v>0.2</v>
      </c>
      <c r="F184" s="16">
        <v>0.12</v>
      </c>
      <c r="G184" s="16">
        <v>0.06</v>
      </c>
      <c r="H184" s="16">
        <v>0.02</v>
      </c>
      <c r="I184" s="1" t="s">
        <v>179</v>
      </c>
    </row>
    <row r="185" spans="2:9" x14ac:dyDescent="0.2">
      <c r="B185" s="1" t="s">
        <v>125</v>
      </c>
      <c r="C185" s="16">
        <v>0.3</v>
      </c>
      <c r="D185" s="16">
        <v>0.35</v>
      </c>
      <c r="E185" s="16">
        <v>0.2</v>
      </c>
      <c r="F185" s="16">
        <v>0.1</v>
      </c>
      <c r="G185" s="16">
        <v>0.04</v>
      </c>
      <c r="H185" s="16">
        <v>0.01</v>
      </c>
      <c r="I185" s="1" t="s">
        <v>180</v>
      </c>
    </row>
    <row r="186" spans="2:9" x14ac:dyDescent="0.2">
      <c r="B186" s="1" t="s">
        <v>127</v>
      </c>
      <c r="C186" s="16">
        <v>0.35</v>
      </c>
      <c r="D186" s="16">
        <v>0.3</v>
      </c>
      <c r="E186" s="16">
        <v>0.2</v>
      </c>
      <c r="F186" s="16">
        <v>0.1</v>
      </c>
      <c r="G186" s="16">
        <v>0.04</v>
      </c>
      <c r="H186" s="16">
        <v>0.01</v>
      </c>
      <c r="I186" s="1" t="s">
        <v>181</v>
      </c>
    </row>
    <row r="187" spans="2:9" x14ac:dyDescent="0.2">
      <c r="B187" s="1" t="s">
        <v>129</v>
      </c>
      <c r="C187" s="16">
        <v>0.15</v>
      </c>
      <c r="D187" s="16">
        <v>0.25</v>
      </c>
      <c r="E187" s="16">
        <v>0.3</v>
      </c>
      <c r="F187" s="16">
        <v>0.2</v>
      </c>
      <c r="G187" s="16">
        <v>0.08</v>
      </c>
      <c r="H187" s="16">
        <v>0.02</v>
      </c>
      <c r="I187" s="1" t="s">
        <v>182</v>
      </c>
    </row>
    <row r="188" spans="2:9" x14ac:dyDescent="0.2">
      <c r="B188" s="1" t="s">
        <v>131</v>
      </c>
      <c r="C188" s="16">
        <v>0.4</v>
      </c>
      <c r="D188" s="16">
        <v>0.3</v>
      </c>
      <c r="E188" s="16">
        <v>0.15</v>
      </c>
      <c r="F188" s="16">
        <v>0.1</v>
      </c>
      <c r="G188" s="16">
        <v>0.04</v>
      </c>
      <c r="H188" s="16">
        <v>0.01</v>
      </c>
      <c r="I188" s="1" t="s">
        <v>183</v>
      </c>
    </row>
    <row r="189" spans="2:9" x14ac:dyDescent="0.2">
      <c r="B189" s="1" t="s">
        <v>184</v>
      </c>
      <c r="C189" s="16">
        <v>0.25</v>
      </c>
      <c r="D189" s="16">
        <v>0.3</v>
      </c>
      <c r="E189" s="16">
        <v>0.25</v>
      </c>
      <c r="F189" s="16">
        <v>0.12</v>
      </c>
      <c r="G189" s="16">
        <v>0.06</v>
      </c>
      <c r="H189" s="16">
        <v>0.02</v>
      </c>
      <c r="I189" s="1" t="s">
        <v>185</v>
      </c>
    </row>
    <row r="192" spans="2:9" x14ac:dyDescent="0.2">
      <c r="B192" s="12" t="s">
        <v>186</v>
      </c>
    </row>
    <row r="193" spans="2:9" x14ac:dyDescent="0.2">
      <c r="B193" s="2" t="s">
        <v>2</v>
      </c>
      <c r="C193" s="2" t="s">
        <v>3</v>
      </c>
      <c r="D193" s="2" t="s">
        <v>4</v>
      </c>
      <c r="E193" s="2" t="s">
        <v>5</v>
      </c>
      <c r="F193" s="2" t="s">
        <v>6</v>
      </c>
      <c r="G193" s="2" t="s">
        <v>7</v>
      </c>
      <c r="H193" s="2"/>
      <c r="I193" s="2" t="s">
        <v>8</v>
      </c>
    </row>
    <row r="194" spans="2:9" x14ac:dyDescent="0.2">
      <c r="B194" s="1" t="s">
        <v>187</v>
      </c>
      <c r="C194" s="17">
        <v>0.02</v>
      </c>
      <c r="D194" s="17">
        <v>2.5000000000000001E-2</v>
      </c>
      <c r="E194" s="17">
        <v>2.5000000000000001E-2</v>
      </c>
      <c r="F194" s="17">
        <v>0.03</v>
      </c>
      <c r="G194" s="17">
        <v>0.03</v>
      </c>
      <c r="I194" s="1" t="s">
        <v>188</v>
      </c>
    </row>
    <row r="195" spans="2:9" x14ac:dyDescent="0.2">
      <c r="B195" s="1" t="s">
        <v>189</v>
      </c>
      <c r="C195" s="17">
        <v>0.02</v>
      </c>
      <c r="D195" s="17">
        <v>0.02</v>
      </c>
      <c r="E195" s="17">
        <v>0.02</v>
      </c>
      <c r="F195" s="17">
        <v>0.02</v>
      </c>
      <c r="G195" s="17">
        <v>0.02</v>
      </c>
      <c r="I195" s="1" t="s">
        <v>190</v>
      </c>
    </row>
    <row r="197" spans="2:9" x14ac:dyDescent="0.2">
      <c r="B197" s="12" t="s">
        <v>191</v>
      </c>
    </row>
    <row r="198" spans="2:9" x14ac:dyDescent="0.2">
      <c r="B198" s="2" t="s">
        <v>2</v>
      </c>
      <c r="C198" s="2" t="s">
        <v>14</v>
      </c>
      <c r="I198" s="2" t="s">
        <v>8</v>
      </c>
    </row>
    <row r="199" spans="2:9" x14ac:dyDescent="0.2">
      <c r="B199" s="1" t="s">
        <v>192</v>
      </c>
      <c r="C199" s="17">
        <v>0.3</v>
      </c>
      <c r="I199" s="1" t="s">
        <v>193</v>
      </c>
    </row>
    <row r="200" spans="2:9" x14ac:dyDescent="0.2">
      <c r="B200" s="1" t="s">
        <v>194</v>
      </c>
      <c r="C200" s="17">
        <v>7.0000000000000007E-2</v>
      </c>
      <c r="I200" s="1" t="s">
        <v>195</v>
      </c>
    </row>
    <row r="201" spans="2:9" x14ac:dyDescent="0.2">
      <c r="B201" s="1" t="s">
        <v>196</v>
      </c>
      <c r="C201" s="13">
        <v>2000</v>
      </c>
      <c r="I201" s="1" t="s">
        <v>197</v>
      </c>
    </row>
    <row r="202" spans="2:9" x14ac:dyDescent="0.2">
      <c r="B202" s="1" t="s">
        <v>198</v>
      </c>
      <c r="C202" s="13">
        <v>1500</v>
      </c>
      <c r="I202" s="1" t="s">
        <v>199</v>
      </c>
    </row>
    <row r="203" spans="2:9" x14ac:dyDescent="0.2">
      <c r="B203" s="1" t="s">
        <v>200</v>
      </c>
      <c r="C203" s="13">
        <v>3000</v>
      </c>
      <c r="I203" s="1" t="s">
        <v>201</v>
      </c>
    </row>
    <row r="204" spans="2:9" x14ac:dyDescent="0.2">
      <c r="B204" s="1" t="s">
        <v>202</v>
      </c>
      <c r="C204" s="17">
        <v>0.1</v>
      </c>
      <c r="I204" s="1" t="s">
        <v>203</v>
      </c>
    </row>
    <row r="205" spans="2:9" x14ac:dyDescent="0.2">
      <c r="B205" s="1" t="s">
        <v>204</v>
      </c>
      <c r="C205" s="13">
        <v>5000</v>
      </c>
      <c r="I205" s="1" t="s">
        <v>205</v>
      </c>
    </row>
    <row r="209" spans="2:9" ht="16" x14ac:dyDescent="0.2">
      <c r="B209" s="21" t="s">
        <v>206</v>
      </c>
      <c r="C209" s="22"/>
      <c r="D209" s="22"/>
      <c r="E209" s="22"/>
      <c r="F209" s="22"/>
      <c r="G209" s="22"/>
      <c r="H209" s="22"/>
      <c r="I209" s="22"/>
    </row>
    <row r="211" spans="2:9" x14ac:dyDescent="0.2">
      <c r="B211" s="12" t="s">
        <v>127</v>
      </c>
    </row>
    <row r="212" spans="2:9" x14ac:dyDescent="0.2">
      <c r="B212" s="2" t="s">
        <v>2</v>
      </c>
      <c r="C212" s="2" t="s">
        <v>14</v>
      </c>
      <c r="I212" s="2" t="s">
        <v>8</v>
      </c>
    </row>
    <row r="213" spans="2:9" x14ac:dyDescent="0.2">
      <c r="B213" s="1" t="s">
        <v>207</v>
      </c>
      <c r="C213" s="13">
        <v>50000</v>
      </c>
      <c r="I213" s="1" t="s">
        <v>208</v>
      </c>
    </row>
    <row r="214" spans="2:9" x14ac:dyDescent="0.2">
      <c r="B214" s="1" t="s">
        <v>209</v>
      </c>
      <c r="C214" s="13">
        <v>5000</v>
      </c>
      <c r="I214" s="1" t="s">
        <v>210</v>
      </c>
    </row>
    <row r="215" spans="2:9" x14ac:dyDescent="0.2">
      <c r="B215" s="1" t="s">
        <v>211</v>
      </c>
      <c r="C215" s="13">
        <v>2000</v>
      </c>
      <c r="I215" s="1" t="s">
        <v>212</v>
      </c>
    </row>
    <row r="216" spans="2:9" x14ac:dyDescent="0.2">
      <c r="B216" s="1" t="s">
        <v>213</v>
      </c>
      <c r="C216" s="13">
        <v>15000</v>
      </c>
      <c r="I216" s="1" t="s">
        <v>214</v>
      </c>
    </row>
    <row r="217" spans="2:9" x14ac:dyDescent="0.2">
      <c r="B217" s="1" t="s">
        <v>215</v>
      </c>
      <c r="C217" s="13">
        <v>3</v>
      </c>
      <c r="I217" s="1" t="s">
        <v>216</v>
      </c>
    </row>
    <row r="218" spans="2:9" x14ac:dyDescent="0.2">
      <c r="B218" s="1" t="s">
        <v>217</v>
      </c>
      <c r="C218" s="13">
        <v>8</v>
      </c>
      <c r="I218" s="1" t="s">
        <v>218</v>
      </c>
    </row>
    <row r="220" spans="2:9" x14ac:dyDescent="0.2">
      <c r="B220" s="2" t="s">
        <v>2</v>
      </c>
      <c r="C220" s="2" t="s">
        <v>3</v>
      </c>
      <c r="D220" s="2" t="s">
        <v>4</v>
      </c>
      <c r="E220" s="2" t="s">
        <v>5</v>
      </c>
      <c r="F220" s="2" t="s">
        <v>6</v>
      </c>
      <c r="G220" s="2" t="s">
        <v>7</v>
      </c>
      <c r="H220" s="2"/>
      <c r="I220" s="2" t="s">
        <v>8</v>
      </c>
    </row>
    <row r="221" spans="2:9" x14ac:dyDescent="0.2">
      <c r="B221" s="1" t="s">
        <v>219</v>
      </c>
      <c r="C221" s="16">
        <v>0.2</v>
      </c>
      <c r="D221" s="16">
        <v>0.18</v>
      </c>
      <c r="E221" s="16">
        <v>0.15</v>
      </c>
      <c r="F221" s="16">
        <v>0.12</v>
      </c>
      <c r="G221" s="16">
        <v>0.1</v>
      </c>
      <c r="I221" s="1" t="s">
        <v>220</v>
      </c>
    </row>
    <row r="222" spans="2:9" x14ac:dyDescent="0.2">
      <c r="B222" s="1" t="s">
        <v>221</v>
      </c>
      <c r="C222" s="16">
        <v>0.3</v>
      </c>
      <c r="D222" s="16">
        <v>0.28000000000000003</v>
      </c>
      <c r="E222" s="16">
        <v>0.25</v>
      </c>
      <c r="F222" s="16">
        <v>0.25</v>
      </c>
      <c r="G222" s="16">
        <v>0.25</v>
      </c>
      <c r="I222" s="1" t="s">
        <v>222</v>
      </c>
    </row>
    <row r="224" spans="2:9" x14ac:dyDescent="0.2">
      <c r="B224" s="12" t="s">
        <v>129</v>
      </c>
    </row>
    <row r="225" spans="2:9" x14ac:dyDescent="0.2"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/>
      <c r="I225" s="2" t="s">
        <v>8</v>
      </c>
    </row>
    <row r="226" spans="2:9" x14ac:dyDescent="0.2">
      <c r="B226" s="1" t="s">
        <v>223</v>
      </c>
      <c r="C226" s="16">
        <v>0.15</v>
      </c>
      <c r="D226" s="16">
        <v>0.15</v>
      </c>
      <c r="E226" s="16">
        <v>0.12</v>
      </c>
      <c r="F226" s="16">
        <v>0.12</v>
      </c>
      <c r="G226" s="16">
        <v>0.1</v>
      </c>
      <c r="I226" s="1" t="s">
        <v>224</v>
      </c>
    </row>
    <row r="227" spans="2:9" x14ac:dyDescent="0.2">
      <c r="B227" s="2" t="s">
        <v>2</v>
      </c>
      <c r="C227" s="2" t="s">
        <v>14</v>
      </c>
      <c r="I227" s="2" t="s">
        <v>8</v>
      </c>
    </row>
    <row r="228" spans="2:9" x14ac:dyDescent="0.2">
      <c r="B228" s="1" t="s">
        <v>225</v>
      </c>
      <c r="C228" s="18">
        <v>8.0000000000000002E-3</v>
      </c>
      <c r="I228" s="1" t="s">
        <v>226</v>
      </c>
    </row>
    <row r="229" spans="2:9" x14ac:dyDescent="0.2">
      <c r="B229" s="1" t="s">
        <v>227</v>
      </c>
      <c r="C229" s="17">
        <v>0.15</v>
      </c>
      <c r="I229" s="1" t="s">
        <v>228</v>
      </c>
    </row>
    <row r="230" spans="2:9" x14ac:dyDescent="0.2">
      <c r="B230" s="1" t="s">
        <v>229</v>
      </c>
      <c r="C230" s="17">
        <v>0.3</v>
      </c>
      <c r="I230" s="1" t="s">
        <v>230</v>
      </c>
    </row>
    <row r="233" spans="2:9" ht="16" x14ac:dyDescent="0.2">
      <c r="B233" s="21" t="s">
        <v>231</v>
      </c>
      <c r="C233" s="22"/>
      <c r="D233" s="22"/>
      <c r="E233" s="22"/>
      <c r="F233" s="22"/>
      <c r="G233" s="22"/>
      <c r="H233" s="22"/>
      <c r="I233" s="22"/>
    </row>
    <row r="235" spans="2:9" x14ac:dyDescent="0.2"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/>
      <c r="I235" s="2" t="s">
        <v>8</v>
      </c>
    </row>
    <row r="236" spans="2:9" x14ac:dyDescent="0.2">
      <c r="B236" s="1" t="s">
        <v>232</v>
      </c>
      <c r="C236" s="19">
        <v>2</v>
      </c>
      <c r="D236" s="19">
        <v>2.1</v>
      </c>
      <c r="E236" s="19">
        <v>2.2000000000000002</v>
      </c>
      <c r="F236" s="19">
        <v>2.2999999999999998</v>
      </c>
      <c r="G236" s="19">
        <v>2.4</v>
      </c>
      <c r="I236" s="1" t="s">
        <v>233</v>
      </c>
    </row>
    <row r="237" spans="2:9" x14ac:dyDescent="0.2">
      <c r="B237" s="1" t="s">
        <v>234</v>
      </c>
      <c r="C237" s="19">
        <v>1.5</v>
      </c>
      <c r="D237" s="19">
        <v>2</v>
      </c>
      <c r="E237" s="19">
        <v>2.5</v>
      </c>
      <c r="F237" s="19">
        <v>2.8</v>
      </c>
      <c r="G237" s="19">
        <v>3</v>
      </c>
      <c r="I237" s="1" t="s">
        <v>235</v>
      </c>
    </row>
    <row r="238" spans="2:9" x14ac:dyDescent="0.2">
      <c r="B238" s="1" t="s">
        <v>236</v>
      </c>
      <c r="C238" s="19">
        <v>0.5</v>
      </c>
      <c r="D238" s="19">
        <v>0.5</v>
      </c>
      <c r="E238" s="19">
        <v>0.6</v>
      </c>
      <c r="F238" s="19">
        <v>0.6</v>
      </c>
      <c r="G238" s="19">
        <v>0.7</v>
      </c>
      <c r="I238" s="1" t="s">
        <v>237</v>
      </c>
    </row>
    <row r="239" spans="2:9" x14ac:dyDescent="0.2">
      <c r="B239" s="1" t="s">
        <v>238</v>
      </c>
      <c r="C239" s="19">
        <v>0.2</v>
      </c>
      <c r="D239" s="19">
        <v>0.2</v>
      </c>
      <c r="E239" s="19">
        <v>0.25</v>
      </c>
      <c r="F239" s="19">
        <v>0.25</v>
      </c>
      <c r="G239" s="19">
        <v>0.3</v>
      </c>
      <c r="I239" s="1" t="s">
        <v>239</v>
      </c>
    </row>
    <row r="240" spans="2:9" x14ac:dyDescent="0.2">
      <c r="B240" s="1" t="s">
        <v>240</v>
      </c>
      <c r="C240" s="19">
        <v>0.3</v>
      </c>
      <c r="D240" s="19">
        <v>0.35</v>
      </c>
      <c r="E240" s="19">
        <v>0.4</v>
      </c>
      <c r="F240" s="19">
        <v>0.45</v>
      </c>
      <c r="G240" s="19">
        <v>0.5</v>
      </c>
      <c r="I240" s="1" t="s">
        <v>241</v>
      </c>
    </row>
    <row r="241" spans="2:9" x14ac:dyDescent="0.2">
      <c r="B241" s="1" t="s">
        <v>242</v>
      </c>
      <c r="C241" s="19">
        <v>5</v>
      </c>
      <c r="D241" s="19">
        <v>4</v>
      </c>
      <c r="E241" s="19">
        <v>3</v>
      </c>
      <c r="F241" s="19">
        <v>2</v>
      </c>
      <c r="G241" s="19">
        <v>1</v>
      </c>
      <c r="I241" s="1" t="s">
        <v>243</v>
      </c>
    </row>
    <row r="243" spans="2:9" x14ac:dyDescent="0.2">
      <c r="B243" s="2" t="s">
        <v>2</v>
      </c>
      <c r="C243" s="2" t="s">
        <v>14</v>
      </c>
      <c r="I243" s="2" t="s">
        <v>8</v>
      </c>
    </row>
    <row r="244" spans="2:9" x14ac:dyDescent="0.2">
      <c r="B244" s="1" t="s">
        <v>244</v>
      </c>
      <c r="C244" s="13">
        <v>800</v>
      </c>
      <c r="I244" s="1" t="s">
        <v>245</v>
      </c>
    </row>
    <row r="245" spans="2:9" x14ac:dyDescent="0.2">
      <c r="B245" s="1" t="s">
        <v>246</v>
      </c>
      <c r="C245" s="13">
        <v>400</v>
      </c>
      <c r="I245" s="1" t="s">
        <v>247</v>
      </c>
    </row>
    <row r="246" spans="2:9" x14ac:dyDescent="0.2">
      <c r="B246" s="1" t="s">
        <v>248</v>
      </c>
      <c r="C246" s="20">
        <v>5</v>
      </c>
      <c r="I246" s="1" t="s">
        <v>249</v>
      </c>
    </row>
  </sheetData>
  <mergeCells count="11">
    <mergeCell ref="B2:I2"/>
    <mergeCell ref="B169:I169"/>
    <mergeCell ref="B5:I5"/>
    <mergeCell ref="B37:I37"/>
    <mergeCell ref="B65:I65"/>
    <mergeCell ref="B12:I12"/>
    <mergeCell ref="B143:I143"/>
    <mergeCell ref="B53:I53"/>
    <mergeCell ref="B233:I233"/>
    <mergeCell ref="B209:I209"/>
    <mergeCell ref="B25:I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2025-08-13T17:54:35Z</dcterms:modified>
</cp:coreProperties>
</file>