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EB443C80-87E1-574D-ABD1-846895CC81D3}" xr6:coauthVersionLast="45" xr6:coauthVersionMax="45" xr10:uidLastSave="{00000000-0000-0000-0000-000000000000}"/>
  <bookViews>
    <workbookView xWindow="23220" yWindow="1800" windowWidth="27980" windowHeight="18000" tabRatio="845" xr2:uid="{00000000-000D-0000-FFFF-FFFF00000000}"/>
  </bookViews>
  <sheets>
    <sheet name="Utilidad" sheetId="2" r:id="rId1"/>
    <sheet name="Flujos" sheetId="8" r:id="rId2"/>
    <sheet name="Diag Proceso Balance" sheetId="7" r:id="rId3"/>
  </sheets>
  <definedNames>
    <definedName name="solver_adj" localSheetId="0" hidden="1">Utilidad!$J$38:$K$69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Utilidad!$K$50</definedName>
    <definedName name="solver_lhs10" localSheetId="0" hidden="1">Utilidad!$W$38</definedName>
    <definedName name="solver_lhs11" localSheetId="0" hidden="1">Utilidad!$W$39</definedName>
    <definedName name="solver_lhs12" localSheetId="0" hidden="1">Utilidad!$W$40</definedName>
    <definedName name="solver_lhs13" localSheetId="0" hidden="1">Utilidad!$W$41</definedName>
    <definedName name="solver_lhs14" localSheetId="0" hidden="1">Utilidad!$W$42</definedName>
    <definedName name="solver_lhs15" localSheetId="0" hidden="1">Utilidad!$W$43</definedName>
    <definedName name="solver_lhs16" localSheetId="0" hidden="1">Utilidad!$W$44</definedName>
    <definedName name="solver_lhs17" localSheetId="0" hidden="1">Utilidad!$W$45</definedName>
    <definedName name="solver_lhs18" localSheetId="0" hidden="1">Utilidad!$W$46</definedName>
    <definedName name="solver_lhs19" localSheetId="0" hidden="1">Utilidad!$W$47</definedName>
    <definedName name="solver_lhs2" localSheetId="0" hidden="1">Utilidad!$P$50</definedName>
    <definedName name="solver_lhs20" localSheetId="0" hidden="1">Utilidad!$W$48</definedName>
    <definedName name="solver_lhs21" localSheetId="0" hidden="1">Utilidad!$W$49</definedName>
    <definedName name="solver_lhs22" localSheetId="0" hidden="1">Utilidad!$W$50</definedName>
    <definedName name="solver_lhs23" localSheetId="0" hidden="1">Utilidad!$W$51</definedName>
    <definedName name="solver_lhs24" localSheetId="0" hidden="1">Utilidad!$X$38</definedName>
    <definedName name="solver_lhs25" localSheetId="0" hidden="1">Utilidad!$X$39</definedName>
    <definedName name="solver_lhs26" localSheetId="0" hidden="1">Utilidad!$X$40</definedName>
    <definedName name="solver_lhs27" localSheetId="0" hidden="1">Utilidad!$X$41</definedName>
    <definedName name="solver_lhs28" localSheetId="0" hidden="1">Utilidad!$X$42</definedName>
    <definedName name="solver_lhs29" localSheetId="0" hidden="1">Utilidad!$X$43</definedName>
    <definedName name="solver_lhs3" localSheetId="0" hidden="1">Utilidad!$P$53</definedName>
    <definedName name="solver_lhs30" localSheetId="0" hidden="1">Utilidad!$X$44</definedName>
    <definedName name="solver_lhs31" localSheetId="0" hidden="1">Utilidad!$X$45</definedName>
    <definedName name="solver_lhs32" localSheetId="0" hidden="1">Utilidad!$X$46</definedName>
    <definedName name="solver_lhs33" localSheetId="0" hidden="1">Utilidad!$X$47</definedName>
    <definedName name="solver_lhs34" localSheetId="0" hidden="1">Utilidad!$X$48</definedName>
    <definedName name="solver_lhs35" localSheetId="0" hidden="1">Utilidad!$X$49</definedName>
    <definedName name="solver_lhs36" localSheetId="0" hidden="1">Utilidad!$X$50</definedName>
    <definedName name="solver_lhs37" localSheetId="0" hidden="1">Utilidad!$X$51</definedName>
    <definedName name="solver_lhs38" localSheetId="0" hidden="1">Utilidad!$X$51</definedName>
    <definedName name="solver_lhs39" localSheetId="0" hidden="1">Utilidad!$X$51</definedName>
    <definedName name="solver_lhs4" localSheetId="0" hidden="1">Utilidad!$P$64</definedName>
    <definedName name="solver_lhs5" localSheetId="0" hidden="1">Utilidad!$P$68</definedName>
    <definedName name="solver_lhs6" localSheetId="0" hidden="1">Utilidad!$P$69</definedName>
    <definedName name="solver_lhs7" localSheetId="0" hidden="1">Utilidad!$R$46</definedName>
    <definedName name="solver_lhs8" localSheetId="0" hidden="1">Utilidad!$R$61</definedName>
    <definedName name="solver_lhs9" localSheetId="0" hidden="1">Utilidad!$R$64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37</definedName>
    <definedName name="solver_nwt" localSheetId="0" hidden="1">1</definedName>
    <definedName name="solver_opt" localSheetId="0" hidden="1">Utilidad!$P$49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1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23" localSheetId="0" hidden="1">2</definedName>
    <definedName name="solver_rel24" localSheetId="0" hidden="1">2</definedName>
    <definedName name="solver_rel25" localSheetId="0" hidden="1">2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1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Utilidad!$H$50</definedName>
    <definedName name="solver_rhs10" localSheetId="0" hidden="1">0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Utilidad!$Q$50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23" localSheetId="0" hidden="1">0</definedName>
    <definedName name="solver_rhs24" localSheetId="0" hidden="1">0</definedName>
    <definedName name="solver_rhs25" localSheetId="0" hidden="1">0</definedName>
    <definedName name="solver_rhs26" localSheetId="0" hidden="1">0</definedName>
    <definedName name="solver_rhs27" localSheetId="0" hidden="1">0</definedName>
    <definedName name="solver_rhs28" localSheetId="0" hidden="1">0</definedName>
    <definedName name="solver_rhs29" localSheetId="0" hidden="1">0</definedName>
    <definedName name="solver_rhs3" localSheetId="0" hidden="1">Utilidad!$Q$53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33" localSheetId="0" hidden="1">0</definedName>
    <definedName name="solver_rhs34" localSheetId="0" hidden="1">0</definedName>
    <definedName name="solver_rhs35" localSheetId="0" hidden="1">0</definedName>
    <definedName name="solver_rhs36" localSheetId="0" hidden="1">0</definedName>
    <definedName name="solver_rhs37" localSheetId="0" hidden="1">0</definedName>
    <definedName name="solver_rhs38" localSheetId="0" hidden="1">0</definedName>
    <definedName name="solver_rhs39" localSheetId="0" hidden="1">0</definedName>
    <definedName name="solver_rhs4" localSheetId="0" hidden="1">Utilidad!$Q$64</definedName>
    <definedName name="solver_rhs5" localSheetId="0" hidden="1">Utilidad!$Q$68</definedName>
    <definedName name="solver_rhs6" localSheetId="0" hidden="1">Utilidad!$Q$69</definedName>
    <definedName name="solver_rhs7" localSheetId="0" hidden="1">Utilidad!$S$46</definedName>
    <definedName name="solver_rhs8" localSheetId="0" hidden="1">Utilidad!$S$61</definedName>
    <definedName name="solver_rhs9" localSheetId="0" hidden="1">Utilidad!$S$64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2" l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38" i="2"/>
  <c r="J69" i="2" l="1"/>
  <c r="L69" i="2" s="1"/>
  <c r="L39" i="2"/>
  <c r="L40" i="2"/>
  <c r="L41" i="2"/>
  <c r="L77" i="7" s="1"/>
  <c r="L42" i="2"/>
  <c r="L43" i="2"/>
  <c r="L44" i="2"/>
  <c r="L45" i="2"/>
  <c r="L46" i="2"/>
  <c r="L47" i="2"/>
  <c r="L48" i="2"/>
  <c r="L49" i="2"/>
  <c r="L50" i="2"/>
  <c r="L51" i="2"/>
  <c r="L52" i="2"/>
  <c r="L81" i="7" s="1"/>
  <c r="L53" i="2"/>
  <c r="L54" i="2"/>
  <c r="L82" i="7" s="1"/>
  <c r="L55" i="2"/>
  <c r="L56" i="2"/>
  <c r="L57" i="2"/>
  <c r="L58" i="2"/>
  <c r="L59" i="2"/>
  <c r="L60" i="2"/>
  <c r="L61" i="2"/>
  <c r="L62" i="2"/>
  <c r="L63" i="2"/>
  <c r="L64" i="2"/>
  <c r="L65" i="2"/>
  <c r="L86" i="7" s="1"/>
  <c r="L66" i="2"/>
  <c r="L67" i="2"/>
  <c r="L68" i="2"/>
  <c r="L38" i="2"/>
  <c r="L87" i="7"/>
  <c r="L85" i="7"/>
  <c r="L83" i="7"/>
  <c r="L80" i="7"/>
  <c r="L78" i="7"/>
  <c r="L76" i="7"/>
  <c r="L57" i="7"/>
  <c r="L58" i="7"/>
  <c r="L66" i="7"/>
  <c r="L64" i="7"/>
  <c r="L63" i="7"/>
  <c r="L62" i="7"/>
  <c r="L59" i="7"/>
  <c r="L61" i="7"/>
  <c r="J39" i="2" l="1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B2" i="8"/>
  <c r="C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C1" i="8"/>
  <c r="B1" i="8"/>
  <c r="J38" i="2"/>
  <c r="K34" i="7" l="1"/>
  <c r="M40" i="7" l="1"/>
  <c r="K35" i="7" l="1"/>
  <c r="K40" i="7" l="1"/>
  <c r="K39" i="7"/>
  <c r="K30" i="7"/>
  <c r="K29" i="7"/>
  <c r="G30" i="7"/>
  <c r="G29" i="7"/>
  <c r="N23" i="7"/>
  <c r="N22" i="7"/>
  <c r="G23" i="7"/>
  <c r="G22" i="7"/>
  <c r="F43" i="7"/>
  <c r="M36" i="7"/>
  <c r="M35" i="7"/>
  <c r="E32" i="7"/>
  <c r="E39" i="7" s="1"/>
  <c r="E31" i="7"/>
  <c r="E38" i="7" s="1"/>
  <c r="E23" i="7"/>
  <c r="E26" i="7"/>
  <c r="E25" i="7"/>
  <c r="E20" i="7"/>
  <c r="E19" i="7"/>
  <c r="E15" i="7"/>
  <c r="E11" i="7"/>
  <c r="E10" i="7"/>
  <c r="E8" i="7"/>
  <c r="E4" i="7"/>
  <c r="E3" i="7"/>
  <c r="I57" i="7" s="1"/>
  <c r="K33" i="7" l="1"/>
  <c r="K27" i="7"/>
  <c r="L67" i="7" s="1"/>
  <c r="E22" i="7"/>
  <c r="E14" i="7"/>
  <c r="E7" i="7"/>
  <c r="R4" i="7"/>
  <c r="R3" i="7"/>
  <c r="I58" i="7" s="1"/>
  <c r="I69" i="7" s="1"/>
  <c r="R7" i="7"/>
  <c r="R10" i="7"/>
  <c r="R9" i="7"/>
  <c r="R14" i="7"/>
  <c r="R23" i="7"/>
  <c r="R19" i="7"/>
  <c r="R18" i="7"/>
  <c r="R26" i="7"/>
  <c r="R25" i="7"/>
  <c r="R31" i="7"/>
  <c r="R30" i="7"/>
  <c r="O43" i="7"/>
  <c r="R40" i="7"/>
  <c r="R39" i="7"/>
  <c r="M41" i="7"/>
  <c r="H41" i="7"/>
  <c r="H40" i="7"/>
  <c r="F42" i="7" s="1"/>
  <c r="K46" i="7"/>
  <c r="K45" i="7"/>
  <c r="P57" i="7" s="1"/>
  <c r="P69" i="7" s="1"/>
  <c r="L68" i="7" l="1"/>
  <c r="R6" i="7"/>
  <c r="R22" i="7"/>
  <c r="R13" i="7"/>
  <c r="O42" i="7"/>
  <c r="E5" i="7" l="1"/>
  <c r="I76" i="7" s="1"/>
  <c r="E9" i="7"/>
  <c r="E12" i="7"/>
  <c r="E16" i="7"/>
  <c r="E21" i="7"/>
  <c r="E24" i="7"/>
  <c r="E27" i="7"/>
  <c r="G24" i="7"/>
  <c r="E33" i="7"/>
  <c r="E40" i="7" s="1"/>
  <c r="K41" i="7" l="1"/>
  <c r="G31" i="7"/>
  <c r="K31" i="7"/>
  <c r="M37" i="7"/>
  <c r="N24" i="7"/>
  <c r="F44" i="7"/>
  <c r="R5" i="7"/>
  <c r="I77" i="7" s="1"/>
  <c r="I88" i="7" s="1"/>
  <c r="R8" i="7"/>
  <c r="R11" i="7"/>
  <c r="M42" i="7"/>
  <c r="R24" i="7"/>
  <c r="R20" i="7"/>
  <c r="R15" i="7"/>
  <c r="H42" i="7"/>
  <c r="R32" i="7"/>
  <c r="K47" i="7"/>
  <c r="P76" i="7" s="1"/>
  <c r="P88" i="7" s="1"/>
  <c r="R41" i="7"/>
  <c r="O44" i="7"/>
  <c r="R27" i="7"/>
  <c r="L69" i="7" l="1"/>
  <c r="P71" i="7" s="1"/>
  <c r="L88" i="7"/>
  <c r="P90" i="7" s="1"/>
</calcChain>
</file>

<file path=xl/sharedStrings.xml><?xml version="1.0" encoding="utf-8"?>
<sst xmlns="http://schemas.openxmlformats.org/spreadsheetml/2006/main" count="91" uniqueCount="62">
  <si>
    <t>Concentraducto CNN</t>
  </si>
  <si>
    <t>Desvío TK CNN a piscina</t>
  </si>
  <si>
    <t>Desvío conc a Filtro MGTTA</t>
  </si>
  <si>
    <t>Delta Inventario Cancha CNN</t>
  </si>
  <si>
    <t>Desvío TK MGTTA a piscina</t>
  </si>
  <si>
    <t>Descarga espesador MGTTA</t>
  </si>
  <si>
    <t>Delta inventario espesador MGTTA</t>
  </si>
  <si>
    <t>Despacho MGTTA a Embarque</t>
  </si>
  <si>
    <t>Conc filtrado MGTTA a Cancha CNN</t>
  </si>
  <si>
    <t>Conc filtrado MGTTA a Cancha MGTTA</t>
  </si>
  <si>
    <t>Delt Inv Stock Material Rec Piscina</t>
  </si>
  <si>
    <t>Delta Inventario Piscina</t>
  </si>
  <si>
    <t>Concen recuperado piscina</t>
  </si>
  <si>
    <t>Despacho Stock Material Recuperado Piscina</t>
  </si>
  <si>
    <t>Total embarcado</t>
  </si>
  <si>
    <t>TMS</t>
  </si>
  <si>
    <t>%FeT</t>
  </si>
  <si>
    <t>Delta Inventario Cancha MGTTA</t>
  </si>
  <si>
    <t>TMF Fe</t>
  </si>
  <si>
    <t>Valores Calculados</t>
  </si>
  <si>
    <t>Alim a espesador MGTTA</t>
  </si>
  <si>
    <t>Alim espesador CNN</t>
  </si>
  <si>
    <t>Producción CNN</t>
  </si>
  <si>
    <t>Dif. Stock Agitadores Planta CNN</t>
  </si>
  <si>
    <t>Bombeo CNN</t>
  </si>
  <si>
    <t xml:space="preserve">ingreso concentrado CNN a puerto </t>
  </si>
  <si>
    <t xml:space="preserve">dif. Stock CNN en Agitadores Puerto </t>
  </si>
  <si>
    <t>Dif inventario espesador CNN</t>
  </si>
  <si>
    <t>Filtrado CNN</t>
  </si>
  <si>
    <t>Producción PM</t>
  </si>
  <si>
    <t>Dif. Stock Agitadores Planta PM</t>
  </si>
  <si>
    <t>Bombeo PM</t>
  </si>
  <si>
    <t>dif. Stock Concentraducto PM</t>
  </si>
  <si>
    <t>dif. Stock Concentraducto CNN</t>
  </si>
  <si>
    <t xml:space="preserve">ingreso concentrado PM a puerto </t>
  </si>
  <si>
    <t xml:space="preserve">dif. Stock PM en Agitadores Puerto </t>
  </si>
  <si>
    <t>Despacho CNN a Ventas</t>
  </si>
  <si>
    <t>TK Puerto CNN</t>
  </si>
  <si>
    <t>TK Puerto PM</t>
  </si>
  <si>
    <t>Material Recuperado Piscina de Emergencia</t>
  </si>
  <si>
    <t xml:space="preserve">  Concentraducto PM</t>
  </si>
  <si>
    <t>TK Planta  CNN</t>
  </si>
  <si>
    <t>TK Planta  PM</t>
  </si>
  <si>
    <t>BALANCE GLOBAL MASA</t>
  </si>
  <si>
    <t>ENTRADAS</t>
  </si>
  <si>
    <t>VARIACIONES DE INVENTARIOS</t>
  </si>
  <si>
    <t>SALIDAS</t>
  </si>
  <si>
    <t>TOTAL ENTRADAS</t>
  </si>
  <si>
    <t xml:space="preserve">VAR NETA </t>
  </si>
  <si>
    <t>TOTAL SALIDAS</t>
  </si>
  <si>
    <t>ENTRADAS - VAR INVENTARIO - SALIDAS</t>
  </si>
  <si>
    <t>Total Embarcado</t>
  </si>
  <si>
    <t>TK Planta CNN</t>
  </si>
  <si>
    <t>Espesador CNN</t>
  </si>
  <si>
    <t>TK Planta PM</t>
  </si>
  <si>
    <t>Concentraducto PM</t>
  </si>
  <si>
    <t>Espesador PM</t>
  </si>
  <si>
    <t>Cancha PM en Puerto</t>
  </si>
  <si>
    <t>Cancha CNN en Puerto</t>
  </si>
  <si>
    <t>Piscina de Emergencia</t>
  </si>
  <si>
    <t>Pila Mat Rec Pisc Emergencia</t>
  </si>
  <si>
    <t>BALANCE GLOBAL DE FINOS (Fe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</si>
</sst>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0.0000%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0" xfId="0" applyAlignment="1">
      <alignment wrapText="1"/>
    </xf>
    <xf numFmtId="10" fontId="0" fillId="0" borderId="1" xfId="0" applyNumberFormat="1" applyBorder="1"/>
    <xf numFmtId="3" fontId="0" fillId="0" borderId="1" xfId="0" applyNumberFormat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Border="1"/>
    <xf numFmtId="3" fontId="13" fillId="0" borderId="0" xfId="0" applyNumberFormat="1" applyFont="1" applyFill="1" applyBorder="1" applyAlignment="1">
      <alignment horizontal="left"/>
    </xf>
    <xf numFmtId="0" fontId="0" fillId="0" borderId="8" xfId="0" applyFill="1" applyBorder="1"/>
    <xf numFmtId="10" fontId="1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16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10" fontId="0" fillId="0" borderId="0" xfId="0" applyNumberForma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0" fillId="0" borderId="0" xfId="0" applyNumberFormat="1" applyFill="1" applyBorder="1"/>
    <xf numFmtId="3" fontId="1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10" fontId="0" fillId="0" borderId="0" xfId="0" applyNumberForma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8" fillId="0" borderId="0" xfId="0" applyFont="1" applyFill="1"/>
    <xf numFmtId="3" fontId="0" fillId="0" borderId="1" xfId="0" applyNumberFormat="1" applyFill="1" applyBorder="1" applyAlignment="1">
      <alignment horizontal="right" vertical="center" indent="1"/>
    </xf>
    <xf numFmtId="3" fontId="0" fillId="0" borderId="1" xfId="0" applyNumberFormat="1" applyFill="1" applyBorder="1" applyAlignment="1">
      <alignment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3" fontId="12" fillId="0" borderId="1" xfId="0" applyNumberFormat="1" applyFont="1" applyFill="1" applyBorder="1" applyAlignment="1">
      <alignment vertical="center"/>
    </xf>
    <xf numFmtId="3" fontId="15" fillId="0" borderId="1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>
      <alignment horizontal="center" vertical="top" wrapText="1"/>
    </xf>
    <xf numFmtId="10" fontId="2" fillId="0" borderId="0" xfId="0" applyNumberFormat="1" applyFont="1" applyFill="1" applyBorder="1"/>
    <xf numFmtId="0" fontId="0" fillId="4" borderId="1" xfId="0" applyFill="1" applyBorder="1"/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/>
    <xf numFmtId="10" fontId="0" fillId="0" borderId="0" xfId="0" applyNumberFormat="1" applyFont="1" applyFill="1" applyBorder="1"/>
    <xf numFmtId="0" fontId="13" fillId="0" borderId="0" xfId="0" applyFont="1" applyFill="1" applyBorder="1" applyAlignment="1">
      <alignment wrapText="1"/>
    </xf>
    <xf numFmtId="3" fontId="13" fillId="0" borderId="0" xfId="0" applyNumberFormat="1" applyFont="1" applyFill="1" applyBorder="1"/>
    <xf numFmtId="10" fontId="14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0" fontId="0" fillId="0" borderId="0" xfId="1" applyFont="1" applyFill="1" applyBorder="1" applyAlignment="1">
      <alignment horizontal="center"/>
    </xf>
    <xf numFmtId="166" fontId="0" fillId="0" borderId="0" xfId="0" applyNumberFormat="1" applyFont="1" applyFill="1" applyBorder="1"/>
    <xf numFmtId="3" fontId="2" fillId="0" borderId="0" xfId="0" applyNumberFormat="1" applyFont="1" applyFill="1" applyBorder="1"/>
    <xf numFmtId="164" fontId="0" fillId="0" borderId="0" xfId="0" applyNumberFormat="1" applyFont="1" applyFill="1" applyBorder="1"/>
    <xf numFmtId="10" fontId="7" fillId="0" borderId="0" xfId="0" applyNumberFormat="1" applyFont="1" applyFill="1" applyBorder="1"/>
    <xf numFmtId="0" fontId="5" fillId="0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 indent="1"/>
    </xf>
    <xf numFmtId="0" fontId="0" fillId="0" borderId="3" xfId="0" applyFill="1" applyBorder="1" applyAlignment="1">
      <alignment horizontal="lef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 wrapText="1" indent="1"/>
    </xf>
    <xf numFmtId="0" fontId="0" fillId="0" borderId="3" xfId="0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3"/>
    </xf>
    <xf numFmtId="0" fontId="0" fillId="0" borderId="0" xfId="0" applyFill="1" applyBorder="1" applyAlignment="1">
      <alignment horizontal="center" wrapText="1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3"/>
    </xf>
  </cellXfs>
  <cellStyles count="2">
    <cellStyle name="Normal" xfId="0" builtinId="0"/>
    <cellStyle name="Normal 2" xfId="1" xr:uid="{00000000-0005-0000-0000-000001000000}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water-transportation-information-44086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343308</xdr:colOff>
      <xdr:row>5</xdr:row>
      <xdr:rowOff>161433</xdr:rowOff>
    </xdr:from>
    <xdr:to>
      <xdr:col>3</xdr:col>
      <xdr:colOff>660808</xdr:colOff>
      <xdr:row>8</xdr:row>
      <xdr:rowOff>61870</xdr:rowOff>
    </xdr:to>
    <xdr:sp macro="" textlink="">
      <xdr:nvSpPr>
        <xdr:cNvPr id="2" name="Cilindro 1">
          <a:extLst>
            <a:ext uri="{FF2B5EF4-FFF2-40B4-BE49-F238E27FC236}">
              <a16:creationId xmlns:a16="http://schemas.microsoft.com/office/drawing/2014/main" id="{D1C53867-2CC8-4F50-93B0-DCF3071DCB3D}"/>
            </a:ext>
          </a:extLst>
        </xdr:cNvPr>
        <xdr:cNvSpPr/>
      </xdr:nvSpPr>
      <xdr:spPr>
        <a:xfrm>
          <a:off x="1867308" y="900342"/>
          <a:ext cx="317500" cy="4546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329452</xdr:colOff>
      <xdr:row>21</xdr:row>
      <xdr:rowOff>24924</xdr:rowOff>
    </xdr:from>
    <xdr:to>
      <xdr:col>3</xdr:col>
      <xdr:colOff>646952</xdr:colOff>
      <xdr:row>23</xdr:row>
      <xdr:rowOff>105438</xdr:rowOff>
    </xdr:to>
    <xdr:sp macro="" textlink="">
      <xdr:nvSpPr>
        <xdr:cNvPr id="3" name="Cilindro 2">
          <a:extLst>
            <a:ext uri="{FF2B5EF4-FFF2-40B4-BE49-F238E27FC236}">
              <a16:creationId xmlns:a16="http://schemas.microsoft.com/office/drawing/2014/main" id="{849921AA-4D5E-4453-896B-0A666FA51754}"/>
            </a:ext>
          </a:extLst>
        </xdr:cNvPr>
        <xdr:cNvSpPr/>
      </xdr:nvSpPr>
      <xdr:spPr>
        <a:xfrm>
          <a:off x="1853452" y="3719469"/>
          <a:ext cx="317500" cy="44996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3</xdr:col>
      <xdr:colOff>444908</xdr:colOff>
      <xdr:row>12</xdr:row>
      <xdr:rowOff>104861</xdr:rowOff>
    </xdr:from>
    <xdr:to>
      <xdr:col>3</xdr:col>
      <xdr:colOff>559208</xdr:colOff>
      <xdr:row>18</xdr:row>
      <xdr:rowOff>35009</xdr:rowOff>
    </xdr:to>
    <xdr:sp macro="" textlink="">
      <xdr:nvSpPr>
        <xdr:cNvPr id="4" name="Cilindro 3">
          <a:extLst>
            <a:ext uri="{FF2B5EF4-FFF2-40B4-BE49-F238E27FC236}">
              <a16:creationId xmlns:a16="http://schemas.microsoft.com/office/drawing/2014/main" id="{C9C7346A-957A-4BF0-A2C8-F4D7B72647F1}"/>
            </a:ext>
          </a:extLst>
        </xdr:cNvPr>
        <xdr:cNvSpPr/>
      </xdr:nvSpPr>
      <xdr:spPr>
        <a:xfrm>
          <a:off x="2250122" y="2445290"/>
          <a:ext cx="114300" cy="1018719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5</xdr:col>
      <xdr:colOff>90713</xdr:colOff>
      <xdr:row>38</xdr:row>
      <xdr:rowOff>45357</xdr:rowOff>
    </xdr:from>
    <xdr:to>
      <xdr:col>6</xdr:col>
      <xdr:colOff>761999</xdr:colOff>
      <xdr:row>40</xdr:row>
      <xdr:rowOff>136072</xdr:rowOff>
    </xdr:to>
    <xdr:sp macro="" textlink="">
      <xdr:nvSpPr>
        <xdr:cNvPr id="6" name="Rectángulo: esquinas superiores cortadas 5">
          <a:extLst>
            <a:ext uri="{FF2B5EF4-FFF2-40B4-BE49-F238E27FC236}">
              <a16:creationId xmlns:a16="http://schemas.microsoft.com/office/drawing/2014/main" id="{B01C9DC3-1268-401F-BF3F-88017F48E61A}"/>
            </a:ext>
          </a:extLst>
        </xdr:cNvPr>
        <xdr:cNvSpPr/>
      </xdr:nvSpPr>
      <xdr:spPr>
        <a:xfrm>
          <a:off x="2376713" y="6413500"/>
          <a:ext cx="1433286" cy="4535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Cancha CNN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2</xdr:col>
      <xdr:colOff>568716</xdr:colOff>
      <xdr:row>34</xdr:row>
      <xdr:rowOff>26555</xdr:rowOff>
    </xdr:from>
    <xdr:to>
      <xdr:col>4</xdr:col>
      <xdr:colOff>480786</xdr:colOff>
      <xdr:row>36</xdr:row>
      <xdr:rowOff>9072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3EE2062B-F87C-41CA-B38F-3F81F7E12AD9}"/>
            </a:ext>
          </a:extLst>
        </xdr:cNvPr>
        <xdr:cNvSpPr/>
      </xdr:nvSpPr>
      <xdr:spPr>
        <a:xfrm>
          <a:off x="568716" y="5297055"/>
          <a:ext cx="1436070" cy="5358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100">
              <a:solidFill>
                <a:schemeClr val="tx2"/>
              </a:solidFill>
              <a:latin typeface="+mn-lt"/>
              <a:ea typeface="+mn-ea"/>
              <a:cs typeface="+mn-cs"/>
            </a:rPr>
            <a:t>Filtros CNN</a:t>
          </a:r>
        </a:p>
      </xdr:txBody>
    </xdr:sp>
    <xdr:clientData/>
  </xdr:twoCellAnchor>
  <xdr:twoCellAnchor>
    <xdr:from>
      <xdr:col>8</xdr:col>
      <xdr:colOff>707571</xdr:colOff>
      <xdr:row>25</xdr:row>
      <xdr:rowOff>72572</xdr:rowOff>
    </xdr:from>
    <xdr:to>
      <xdr:col>10</xdr:col>
      <xdr:colOff>737292</xdr:colOff>
      <xdr:row>28</xdr:row>
      <xdr:rowOff>36286</xdr:rowOff>
    </xdr:to>
    <xdr:sp macro="" textlink="">
      <xdr:nvSpPr>
        <xdr:cNvPr id="8" name="Forma libre: forma 7">
          <a:extLst>
            <a:ext uri="{FF2B5EF4-FFF2-40B4-BE49-F238E27FC236}">
              <a16:creationId xmlns:a16="http://schemas.microsoft.com/office/drawing/2014/main" id="{E4EDB149-C620-4CCA-9A24-781FF5A86176}"/>
            </a:ext>
          </a:extLst>
        </xdr:cNvPr>
        <xdr:cNvSpPr/>
      </xdr:nvSpPr>
      <xdr:spPr>
        <a:xfrm>
          <a:off x="5279571" y="3882572"/>
          <a:ext cx="2007292" cy="508000"/>
        </a:xfrm>
        <a:custGeom>
          <a:avLst/>
          <a:gdLst>
            <a:gd name="connsiteX0" fmla="*/ 0 w 1651000"/>
            <a:gd name="connsiteY0" fmla="*/ 23091 h 230909"/>
            <a:gd name="connsiteX1" fmla="*/ 254000 w 1651000"/>
            <a:gd name="connsiteY1" fmla="*/ 34636 h 230909"/>
            <a:gd name="connsiteX2" fmla="*/ 484909 w 1651000"/>
            <a:gd name="connsiteY2" fmla="*/ 230909 h 230909"/>
            <a:gd name="connsiteX3" fmla="*/ 958273 w 1651000"/>
            <a:gd name="connsiteY3" fmla="*/ 207818 h 230909"/>
            <a:gd name="connsiteX4" fmla="*/ 1166091 w 1651000"/>
            <a:gd name="connsiteY4" fmla="*/ 46182 h 230909"/>
            <a:gd name="connsiteX5" fmla="*/ 1651000 w 1651000"/>
            <a:gd name="connsiteY5" fmla="*/ 11545 h 230909"/>
            <a:gd name="connsiteX6" fmla="*/ 1639455 w 1651000"/>
            <a:gd name="connsiteY6" fmla="*/ 0 h 230909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6091 w 1651000"/>
            <a:gd name="connsiteY4" fmla="*/ 46182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23091 h 236041"/>
            <a:gd name="connsiteX1" fmla="*/ 254000 w 1651000"/>
            <a:gd name="connsiteY1" fmla="*/ 34636 h 236041"/>
            <a:gd name="connsiteX2" fmla="*/ 484909 w 1651000"/>
            <a:gd name="connsiteY2" fmla="*/ 230909 h 236041"/>
            <a:gd name="connsiteX3" fmla="*/ 980360 w 1651000"/>
            <a:gd name="connsiteY3" fmla="*/ 236041 h 236041"/>
            <a:gd name="connsiteX4" fmla="*/ 1160569 w 1651000"/>
            <a:gd name="connsiteY4" fmla="*/ 12316 h 236041"/>
            <a:gd name="connsiteX5" fmla="*/ 1651000 w 1651000"/>
            <a:gd name="connsiteY5" fmla="*/ 11545 h 236041"/>
            <a:gd name="connsiteX6" fmla="*/ 1639455 w 1651000"/>
            <a:gd name="connsiteY6" fmla="*/ 0 h 236041"/>
            <a:gd name="connsiteX0" fmla="*/ 0 w 1651000"/>
            <a:gd name="connsiteY0" fmla="*/ 11546 h 224496"/>
            <a:gd name="connsiteX1" fmla="*/ 254000 w 1651000"/>
            <a:gd name="connsiteY1" fmla="*/ 23091 h 224496"/>
            <a:gd name="connsiteX2" fmla="*/ 484909 w 1651000"/>
            <a:gd name="connsiteY2" fmla="*/ 219364 h 224496"/>
            <a:gd name="connsiteX3" fmla="*/ 980360 w 1651000"/>
            <a:gd name="connsiteY3" fmla="*/ 224496 h 224496"/>
            <a:gd name="connsiteX4" fmla="*/ 1160569 w 1651000"/>
            <a:gd name="connsiteY4" fmla="*/ 771 h 224496"/>
            <a:gd name="connsiteX5" fmla="*/ 1651000 w 1651000"/>
            <a:gd name="connsiteY5" fmla="*/ 0 h 224496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980360 w 1546087"/>
            <a:gd name="connsiteY3" fmla="*/ 223725 h 223725"/>
            <a:gd name="connsiteX4" fmla="*/ 1160569 w 1546087"/>
            <a:gd name="connsiteY4" fmla="*/ 0 h 223725"/>
            <a:gd name="connsiteX5" fmla="*/ 1546087 w 1546087"/>
            <a:gd name="connsiteY5" fmla="*/ 4874 h 223725"/>
            <a:gd name="connsiteX0" fmla="*/ 0 w 1546087"/>
            <a:gd name="connsiteY0" fmla="*/ 10775 h 223725"/>
            <a:gd name="connsiteX1" fmla="*/ 254000 w 1546087"/>
            <a:gd name="connsiteY1" fmla="*/ 22320 h 223725"/>
            <a:gd name="connsiteX2" fmla="*/ 484909 w 1546087"/>
            <a:gd name="connsiteY2" fmla="*/ 218593 h 223725"/>
            <a:gd name="connsiteX3" fmla="*/ 696309 w 1546087"/>
            <a:gd name="connsiteY3" fmla="*/ 209787 h 223725"/>
            <a:gd name="connsiteX4" fmla="*/ 980360 w 1546087"/>
            <a:gd name="connsiteY4" fmla="*/ 223725 h 223725"/>
            <a:gd name="connsiteX5" fmla="*/ 1160569 w 1546087"/>
            <a:gd name="connsiteY5" fmla="*/ 0 h 223725"/>
            <a:gd name="connsiteX6" fmla="*/ 1546087 w 1546087"/>
            <a:gd name="connsiteY6" fmla="*/ 4874 h 223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546087" h="223725">
              <a:moveTo>
                <a:pt x="0" y="10775"/>
              </a:moveTo>
              <a:lnTo>
                <a:pt x="254000" y="22320"/>
              </a:lnTo>
              <a:lnTo>
                <a:pt x="484909" y="218593"/>
              </a:lnTo>
              <a:lnTo>
                <a:pt x="696309" y="209787"/>
              </a:lnTo>
              <a:lnTo>
                <a:pt x="980360" y="223725"/>
              </a:lnTo>
              <a:lnTo>
                <a:pt x="1160569" y="0"/>
              </a:lnTo>
              <a:lnTo>
                <a:pt x="1546087" y="4874"/>
              </a:lnTo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Piscina de </a:t>
          </a:r>
        </a:p>
        <a:p>
          <a:pPr algn="ctr"/>
          <a:r>
            <a:rPr lang="es-CL" sz="1100">
              <a:solidFill>
                <a:schemeClr val="tx2"/>
              </a:solidFill>
            </a:rPr>
            <a:t>Emergencia</a:t>
          </a:r>
        </a:p>
      </xdr:txBody>
    </xdr:sp>
    <xdr:clientData/>
  </xdr:twoCellAnchor>
  <xdr:twoCellAnchor>
    <xdr:from>
      <xdr:col>3</xdr:col>
      <xdr:colOff>502058</xdr:colOff>
      <xdr:row>8</xdr:row>
      <xdr:rowOff>61870</xdr:rowOff>
    </xdr:from>
    <xdr:to>
      <xdr:col>3</xdr:col>
      <xdr:colOff>502058</xdr:colOff>
      <xdr:row>12</xdr:row>
      <xdr:rowOff>104861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9A5910C1-3B35-413E-8D24-DE065080C96E}"/>
            </a:ext>
          </a:extLst>
        </xdr:cNvPr>
        <xdr:cNvCxnSpPr>
          <a:stCxn id="2" idx="3"/>
          <a:endCxn id="4" idx="1"/>
        </xdr:cNvCxnSpPr>
      </xdr:nvCxnSpPr>
      <xdr:spPr>
        <a:xfrm>
          <a:off x="2026058" y="1354961"/>
          <a:ext cx="0" cy="781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488202</xdr:colOff>
      <xdr:row>18</xdr:row>
      <xdr:rowOff>35009</xdr:rowOff>
    </xdr:from>
    <xdr:to>
      <xdr:col>3</xdr:col>
      <xdr:colOff>502058</xdr:colOff>
      <xdr:row>21</xdr:row>
      <xdr:rowOff>24924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D1BCC3E-1141-46B4-9332-9C90BDCCE380}"/>
            </a:ext>
          </a:extLst>
        </xdr:cNvPr>
        <xdr:cNvCxnSpPr>
          <a:stCxn id="4" idx="3"/>
          <a:endCxn id="3" idx="1"/>
        </xdr:cNvCxnSpPr>
      </xdr:nvCxnSpPr>
      <xdr:spPr>
        <a:xfrm flipH="1">
          <a:off x="2012202" y="3175373"/>
          <a:ext cx="13856" cy="5440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496455</xdr:colOff>
      <xdr:row>1</xdr:row>
      <xdr:rowOff>127001</xdr:rowOff>
    </xdr:from>
    <xdr:to>
      <xdr:col>3</xdr:col>
      <xdr:colOff>502058</xdr:colOff>
      <xdr:row>5</xdr:row>
      <xdr:rowOff>161433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7162E7C0-38A0-4487-BEE2-CA5CA0A77FC6}"/>
            </a:ext>
          </a:extLst>
        </xdr:cNvPr>
        <xdr:cNvCxnSpPr>
          <a:endCxn id="2" idx="1"/>
        </xdr:cNvCxnSpPr>
      </xdr:nvCxnSpPr>
      <xdr:spPr>
        <a:xfrm>
          <a:off x="2020455" y="127001"/>
          <a:ext cx="5603" cy="773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485321</xdr:colOff>
      <xdr:row>23</xdr:row>
      <xdr:rowOff>105438</xdr:rowOff>
    </xdr:from>
    <xdr:to>
      <xdr:col>3</xdr:col>
      <xdr:colOff>488202</xdr:colOff>
      <xdr:row>28</xdr:row>
      <xdr:rowOff>11810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1896559-C38D-4AF1-9787-11A2EB5E4168}"/>
            </a:ext>
          </a:extLst>
        </xdr:cNvPr>
        <xdr:cNvCxnSpPr>
          <a:cxnSpLocks/>
          <a:stCxn id="3" idx="3"/>
          <a:endCxn id="78" idx="5"/>
        </xdr:cNvCxnSpPr>
      </xdr:nvCxnSpPr>
      <xdr:spPr>
        <a:xfrm flipH="1">
          <a:off x="2009321" y="4169438"/>
          <a:ext cx="2881" cy="8300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522015</xdr:colOff>
      <xdr:row>30</xdr:row>
      <xdr:rowOff>87086</xdr:rowOff>
    </xdr:from>
    <xdr:to>
      <xdr:col>3</xdr:col>
      <xdr:colOff>524751</xdr:colOff>
      <xdr:row>34</xdr:row>
      <xdr:rowOff>26555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2DF1984C-BD04-41BF-8C34-E99282246C14}"/>
            </a:ext>
          </a:extLst>
        </xdr:cNvPr>
        <xdr:cNvCxnSpPr>
          <a:cxnSpLocks/>
          <a:stCxn id="78" idx="2"/>
          <a:endCxn id="7" idx="0"/>
        </xdr:cNvCxnSpPr>
      </xdr:nvCxnSpPr>
      <xdr:spPr>
        <a:xfrm>
          <a:off x="1284015" y="4804229"/>
          <a:ext cx="2736" cy="4928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497536</xdr:colOff>
      <xdr:row>35</xdr:row>
      <xdr:rowOff>244929</xdr:rowOff>
    </xdr:from>
    <xdr:to>
      <xdr:col>5</xdr:col>
      <xdr:colOff>90713</xdr:colOff>
      <xdr:row>40</xdr:row>
      <xdr:rowOff>136071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401FD719-42E9-4E28-93D1-6A9A4CAC8C6B}"/>
            </a:ext>
          </a:extLst>
        </xdr:cNvPr>
        <xdr:cNvCxnSpPr>
          <a:endCxn id="6" idx="5"/>
        </xdr:cNvCxnSpPr>
      </xdr:nvCxnSpPr>
      <xdr:spPr>
        <a:xfrm rot="16200000" flipH="1">
          <a:off x="1323732" y="5814090"/>
          <a:ext cx="988785" cy="1117177"/>
        </a:xfrm>
        <a:prstGeom prst="bentConnector4">
          <a:avLst>
            <a:gd name="adj1" fmla="val 27064"/>
            <a:gd name="adj2" fmla="val 2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208643</xdr:colOff>
      <xdr:row>41</xdr:row>
      <xdr:rowOff>54429</xdr:rowOff>
    </xdr:from>
    <xdr:to>
      <xdr:col>9</xdr:col>
      <xdr:colOff>580572</xdr:colOff>
      <xdr:row>43</xdr:row>
      <xdr:rowOff>9072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A45443C-3313-4C85-B046-9BC1690DD925}"/>
            </a:ext>
          </a:extLst>
        </xdr:cNvPr>
        <xdr:cNvSpPr/>
      </xdr:nvSpPr>
      <xdr:spPr>
        <a:xfrm>
          <a:off x="5996214" y="6785429"/>
          <a:ext cx="371929" cy="317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8</xdr:col>
      <xdr:colOff>988786</xdr:colOff>
      <xdr:row>31</xdr:row>
      <xdr:rowOff>166007</xdr:rowOff>
    </xdr:from>
    <xdr:to>
      <xdr:col>10</xdr:col>
      <xdr:colOff>244929</xdr:colOff>
      <xdr:row>34</xdr:row>
      <xdr:rowOff>99784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DADEAA77-AC5E-4563-B9F1-BCCCCD8277A6}"/>
            </a:ext>
          </a:extLst>
        </xdr:cNvPr>
        <xdr:cNvSpPr/>
      </xdr:nvSpPr>
      <xdr:spPr>
        <a:xfrm>
          <a:off x="5560786" y="5246007"/>
          <a:ext cx="1233714" cy="305706"/>
        </a:xfrm>
        <a:prstGeom prst="triangle">
          <a:avLst>
            <a:gd name="adj" fmla="val 5000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>
            <a:solidFill>
              <a:schemeClr val="tx2"/>
            </a:solidFill>
          </a:endParaRPr>
        </a:p>
      </xdr:txBody>
    </xdr:sp>
    <xdr:clientData/>
  </xdr:twoCellAnchor>
  <xdr:twoCellAnchor>
    <xdr:from>
      <xdr:col>9</xdr:col>
      <xdr:colOff>390072</xdr:colOff>
      <xdr:row>34</xdr:row>
      <xdr:rowOff>99784</xdr:rowOff>
    </xdr:from>
    <xdr:to>
      <xdr:col>9</xdr:col>
      <xdr:colOff>394608</xdr:colOff>
      <xdr:row>41</xdr:row>
      <xdr:rowOff>54429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95922958-2487-4CD4-8068-9F690EF0B543}"/>
            </a:ext>
          </a:extLst>
        </xdr:cNvPr>
        <xdr:cNvCxnSpPr>
          <a:stCxn id="39" idx="3"/>
          <a:endCxn id="32" idx="0"/>
        </xdr:cNvCxnSpPr>
      </xdr:nvCxnSpPr>
      <xdr:spPr>
        <a:xfrm>
          <a:off x="6177643" y="5551713"/>
          <a:ext cx="4536" cy="1415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390072</xdr:colOff>
      <xdr:row>28</xdr:row>
      <xdr:rowOff>4638</xdr:rowOff>
    </xdr:from>
    <xdr:to>
      <xdr:col>9</xdr:col>
      <xdr:colOff>396021</xdr:colOff>
      <xdr:row>31</xdr:row>
      <xdr:rowOff>166007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769C404-4A23-4BA5-AE40-977AE9B98F41}"/>
            </a:ext>
          </a:extLst>
        </xdr:cNvPr>
        <xdr:cNvCxnSpPr>
          <a:stCxn id="8" idx="3"/>
          <a:endCxn id="39" idx="0"/>
        </xdr:cNvCxnSpPr>
      </xdr:nvCxnSpPr>
      <xdr:spPr>
        <a:xfrm flipH="1">
          <a:off x="6177643" y="4540352"/>
          <a:ext cx="5949" cy="7056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34185</xdr:colOff>
      <xdr:row>46</xdr:row>
      <xdr:rowOff>52294</xdr:rowOff>
    </xdr:from>
    <xdr:to>
      <xdr:col>10</xdr:col>
      <xdr:colOff>17832</xdr:colOff>
      <xdr:row>50</xdr:row>
      <xdr:rowOff>82177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8F71FC-8233-482B-8F27-79D089D94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821756" y="7690437"/>
          <a:ext cx="745647" cy="755597"/>
        </a:xfrm>
        <a:prstGeom prst="rect">
          <a:avLst/>
        </a:prstGeom>
      </xdr:spPr>
    </xdr:pic>
    <xdr:clientData/>
  </xdr:twoCellAnchor>
  <xdr:twoCellAnchor>
    <xdr:from>
      <xdr:col>9</xdr:col>
      <xdr:colOff>394608</xdr:colOff>
      <xdr:row>43</xdr:row>
      <xdr:rowOff>9072</xdr:rowOff>
    </xdr:from>
    <xdr:to>
      <xdr:col>9</xdr:col>
      <xdr:colOff>407009</xdr:colOff>
      <xdr:row>46</xdr:row>
      <xdr:rowOff>52294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F1D4FC12-4B37-45FB-9A01-37773CEC708A}"/>
            </a:ext>
          </a:extLst>
        </xdr:cNvPr>
        <xdr:cNvCxnSpPr>
          <a:stCxn id="32" idx="4"/>
          <a:endCxn id="50" idx="0"/>
        </xdr:cNvCxnSpPr>
      </xdr:nvCxnSpPr>
      <xdr:spPr>
        <a:xfrm>
          <a:off x="6182179" y="7102929"/>
          <a:ext cx="12401" cy="5875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236905</xdr:colOff>
      <xdr:row>5</xdr:row>
      <xdr:rowOff>34431</xdr:rowOff>
    </xdr:from>
    <xdr:to>
      <xdr:col>16</xdr:col>
      <xdr:colOff>554405</xdr:colOff>
      <xdr:row>7</xdr:row>
      <xdr:rowOff>119597</xdr:rowOff>
    </xdr:to>
    <xdr:sp macro="" textlink="">
      <xdr:nvSpPr>
        <xdr:cNvPr id="56" name="Cilindro 55">
          <a:extLst>
            <a:ext uri="{FF2B5EF4-FFF2-40B4-BE49-F238E27FC236}">
              <a16:creationId xmlns:a16="http://schemas.microsoft.com/office/drawing/2014/main" id="{7ECE7B3A-3B18-4805-8E89-7710CC52419E}"/>
            </a:ext>
          </a:extLst>
        </xdr:cNvPr>
        <xdr:cNvSpPr/>
      </xdr:nvSpPr>
      <xdr:spPr>
        <a:xfrm>
          <a:off x="11712262" y="760145"/>
          <a:ext cx="317500" cy="44802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223062</xdr:colOff>
      <xdr:row>20</xdr:row>
      <xdr:rowOff>134606</xdr:rowOff>
    </xdr:from>
    <xdr:to>
      <xdr:col>16</xdr:col>
      <xdr:colOff>540562</xdr:colOff>
      <xdr:row>23</xdr:row>
      <xdr:rowOff>30394</xdr:rowOff>
    </xdr:to>
    <xdr:sp macro="" textlink="">
      <xdr:nvSpPr>
        <xdr:cNvPr id="57" name="Cilindro 56">
          <a:extLst>
            <a:ext uri="{FF2B5EF4-FFF2-40B4-BE49-F238E27FC236}">
              <a16:creationId xmlns:a16="http://schemas.microsoft.com/office/drawing/2014/main" id="{3F378131-E336-4229-AD01-F8BAB1008065}"/>
            </a:ext>
          </a:extLst>
        </xdr:cNvPr>
        <xdr:cNvSpPr/>
      </xdr:nvSpPr>
      <xdr:spPr>
        <a:xfrm>
          <a:off x="11698419" y="3218892"/>
          <a:ext cx="317500" cy="44007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16</xdr:col>
      <xdr:colOff>338515</xdr:colOff>
      <xdr:row>11</xdr:row>
      <xdr:rowOff>90714</xdr:rowOff>
    </xdr:from>
    <xdr:to>
      <xdr:col>16</xdr:col>
      <xdr:colOff>489857</xdr:colOff>
      <xdr:row>16</xdr:row>
      <xdr:rowOff>76243</xdr:rowOff>
    </xdr:to>
    <xdr:sp macro="" textlink="">
      <xdr:nvSpPr>
        <xdr:cNvPr id="58" name="Cilindro 57">
          <a:extLst>
            <a:ext uri="{FF2B5EF4-FFF2-40B4-BE49-F238E27FC236}">
              <a16:creationId xmlns:a16="http://schemas.microsoft.com/office/drawing/2014/main" id="{1DF9BBF8-9954-4D65-9DC9-F2EF2C9F63FF}"/>
            </a:ext>
          </a:extLst>
        </xdr:cNvPr>
        <xdr:cNvSpPr/>
      </xdr:nvSpPr>
      <xdr:spPr>
        <a:xfrm>
          <a:off x="11813872" y="1905000"/>
          <a:ext cx="151342" cy="892672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13</xdr:col>
      <xdr:colOff>54430</xdr:colOff>
      <xdr:row>38</xdr:row>
      <xdr:rowOff>0</xdr:rowOff>
    </xdr:from>
    <xdr:to>
      <xdr:col>15</xdr:col>
      <xdr:colOff>111446</xdr:colOff>
      <xdr:row>40</xdr:row>
      <xdr:rowOff>154215</xdr:rowOff>
    </xdr:to>
    <xdr:sp macro="" textlink="">
      <xdr:nvSpPr>
        <xdr:cNvPr id="60" name="Rectángulo: esquinas superiores cortadas 5">
          <a:extLst>
            <a:ext uri="{FF2B5EF4-FFF2-40B4-BE49-F238E27FC236}">
              <a16:creationId xmlns:a16="http://schemas.microsoft.com/office/drawing/2014/main" id="{524C9FBF-AF1E-425D-8FA4-52D688C7E140}"/>
            </a:ext>
          </a:extLst>
        </xdr:cNvPr>
        <xdr:cNvSpPr/>
      </xdr:nvSpPr>
      <xdr:spPr>
        <a:xfrm>
          <a:off x="8890001" y="6368143"/>
          <a:ext cx="1327016" cy="517072"/>
        </a:xfrm>
        <a:custGeom>
          <a:avLst/>
          <a:gdLst>
            <a:gd name="connsiteX0" fmla="*/ 157389 w 1028700"/>
            <a:gd name="connsiteY0" fmla="*/ 0 h 314778"/>
            <a:gd name="connsiteX1" fmla="*/ 871311 w 1028700"/>
            <a:gd name="connsiteY1" fmla="*/ 0 h 314778"/>
            <a:gd name="connsiteX2" fmla="*/ 1028700 w 1028700"/>
            <a:gd name="connsiteY2" fmla="*/ 157389 h 314778"/>
            <a:gd name="connsiteX3" fmla="*/ 1028700 w 1028700"/>
            <a:gd name="connsiteY3" fmla="*/ 314778 h 314778"/>
            <a:gd name="connsiteX4" fmla="*/ 1028700 w 1028700"/>
            <a:gd name="connsiteY4" fmla="*/ 314778 h 314778"/>
            <a:gd name="connsiteX5" fmla="*/ 0 w 1028700"/>
            <a:gd name="connsiteY5" fmla="*/ 314778 h 314778"/>
            <a:gd name="connsiteX6" fmla="*/ 0 w 1028700"/>
            <a:gd name="connsiteY6" fmla="*/ 314778 h 314778"/>
            <a:gd name="connsiteX7" fmla="*/ 0 w 1028700"/>
            <a:gd name="connsiteY7" fmla="*/ 157389 h 314778"/>
            <a:gd name="connsiteX8" fmla="*/ 157389 w 1028700"/>
            <a:gd name="connsiteY8" fmla="*/ 0 h 314778"/>
            <a:gd name="connsiteX0" fmla="*/ 447674 w 1028700"/>
            <a:gd name="connsiteY0" fmla="*/ 0 h 332921"/>
            <a:gd name="connsiteX1" fmla="*/ 871311 w 1028700"/>
            <a:gd name="connsiteY1" fmla="*/ 18143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  <a:gd name="connsiteX0" fmla="*/ 447674 w 1028700"/>
            <a:gd name="connsiteY0" fmla="*/ 0 h 332921"/>
            <a:gd name="connsiteX1" fmla="*/ 635454 w 1028700"/>
            <a:gd name="connsiteY1" fmla="*/ 9072 h 332921"/>
            <a:gd name="connsiteX2" fmla="*/ 1028700 w 1028700"/>
            <a:gd name="connsiteY2" fmla="*/ 175532 h 332921"/>
            <a:gd name="connsiteX3" fmla="*/ 1028700 w 1028700"/>
            <a:gd name="connsiteY3" fmla="*/ 332921 h 332921"/>
            <a:gd name="connsiteX4" fmla="*/ 1028700 w 1028700"/>
            <a:gd name="connsiteY4" fmla="*/ 332921 h 332921"/>
            <a:gd name="connsiteX5" fmla="*/ 0 w 1028700"/>
            <a:gd name="connsiteY5" fmla="*/ 332921 h 332921"/>
            <a:gd name="connsiteX6" fmla="*/ 0 w 1028700"/>
            <a:gd name="connsiteY6" fmla="*/ 332921 h 332921"/>
            <a:gd name="connsiteX7" fmla="*/ 0 w 1028700"/>
            <a:gd name="connsiteY7" fmla="*/ 175532 h 332921"/>
            <a:gd name="connsiteX8" fmla="*/ 447674 w 1028700"/>
            <a:gd name="connsiteY8" fmla="*/ 0 h 3329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028700" h="332921">
              <a:moveTo>
                <a:pt x="447674" y="0"/>
              </a:moveTo>
              <a:lnTo>
                <a:pt x="635454" y="9072"/>
              </a:lnTo>
              <a:lnTo>
                <a:pt x="1028700" y="175532"/>
              </a:lnTo>
              <a:lnTo>
                <a:pt x="1028700" y="332921"/>
              </a:lnTo>
              <a:lnTo>
                <a:pt x="1028700" y="332921"/>
              </a:lnTo>
              <a:lnTo>
                <a:pt x="0" y="332921"/>
              </a:lnTo>
              <a:lnTo>
                <a:pt x="0" y="332921"/>
              </a:lnTo>
              <a:lnTo>
                <a:pt x="0" y="175532"/>
              </a:lnTo>
              <a:lnTo>
                <a:pt x="447674" y="0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Cancha PM </a:t>
          </a:r>
        </a:p>
        <a:p>
          <a:pPr algn="ctr"/>
          <a:r>
            <a:rPr lang="es-CL" sz="1100">
              <a:solidFill>
                <a:schemeClr val="tx2"/>
              </a:solidFill>
            </a:rPr>
            <a:t>Puerto</a:t>
          </a:r>
        </a:p>
      </xdr:txBody>
    </xdr:sp>
    <xdr:clientData/>
  </xdr:twoCellAnchor>
  <xdr:twoCellAnchor>
    <xdr:from>
      <xdr:col>15</xdr:col>
      <xdr:colOff>544294</xdr:colOff>
      <xdr:row>34</xdr:row>
      <xdr:rowOff>99765</xdr:rowOff>
    </xdr:from>
    <xdr:to>
      <xdr:col>17</xdr:col>
      <xdr:colOff>206907</xdr:colOff>
      <xdr:row>36</xdr:row>
      <xdr:rowOff>154215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82C7424A-2733-4B9E-9850-0F8E39BB2878}"/>
            </a:ext>
          </a:extLst>
        </xdr:cNvPr>
        <xdr:cNvSpPr/>
      </xdr:nvSpPr>
      <xdr:spPr>
        <a:xfrm>
          <a:off x="11003651" y="5551694"/>
          <a:ext cx="1440613" cy="607807"/>
        </a:xfrm>
        <a:custGeom>
          <a:avLst/>
          <a:gdLst>
            <a:gd name="connsiteX0" fmla="*/ 0 w 1180353"/>
            <a:gd name="connsiteY0" fmla="*/ 0 h 583240"/>
            <a:gd name="connsiteX1" fmla="*/ 1180353 w 1180353"/>
            <a:gd name="connsiteY1" fmla="*/ 0 h 583240"/>
            <a:gd name="connsiteX2" fmla="*/ 1180353 w 1180353"/>
            <a:gd name="connsiteY2" fmla="*/ 583240 h 583240"/>
            <a:gd name="connsiteX3" fmla="*/ 0 w 1180353"/>
            <a:gd name="connsiteY3" fmla="*/ 583240 h 583240"/>
            <a:gd name="connsiteX4" fmla="*/ 0 w 1180353"/>
            <a:gd name="connsiteY4" fmla="*/ 0 h 583240"/>
            <a:gd name="connsiteX0" fmla="*/ 0 w 1180353"/>
            <a:gd name="connsiteY0" fmla="*/ 11710 h 594950"/>
            <a:gd name="connsiteX1" fmla="*/ 347526 w 1180353"/>
            <a:gd name="connsiteY1" fmla="*/ 0 h 594950"/>
            <a:gd name="connsiteX2" fmla="*/ 1180353 w 1180353"/>
            <a:gd name="connsiteY2" fmla="*/ 11710 h 594950"/>
            <a:gd name="connsiteX3" fmla="*/ 1180353 w 1180353"/>
            <a:gd name="connsiteY3" fmla="*/ 594950 h 594950"/>
            <a:gd name="connsiteX4" fmla="*/ 0 w 1180353"/>
            <a:gd name="connsiteY4" fmla="*/ 594950 h 594950"/>
            <a:gd name="connsiteX5" fmla="*/ 0 w 1180353"/>
            <a:gd name="connsiteY5" fmla="*/ 11710 h 594950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0 w 1180353"/>
            <a:gd name="connsiteY5" fmla="*/ 594951 h 594951"/>
            <a:gd name="connsiteX6" fmla="*/ 0 w 1180353"/>
            <a:gd name="connsiteY6" fmla="*/ 11711 h 594951"/>
            <a:gd name="connsiteX0" fmla="*/ 0 w 1180353"/>
            <a:gd name="connsiteY0" fmla="*/ 11711 h 594951"/>
            <a:gd name="connsiteX1" fmla="*/ 347526 w 1180353"/>
            <a:gd name="connsiteY1" fmla="*/ 1 h 594951"/>
            <a:gd name="connsiteX2" fmla="*/ 674098 w 1180353"/>
            <a:gd name="connsiteY2" fmla="*/ 0 h 594951"/>
            <a:gd name="connsiteX3" fmla="*/ 1180353 w 1180353"/>
            <a:gd name="connsiteY3" fmla="*/ 11711 h 594951"/>
            <a:gd name="connsiteX4" fmla="*/ 1180353 w 1180353"/>
            <a:gd name="connsiteY4" fmla="*/ 594951 h 594951"/>
            <a:gd name="connsiteX5" fmla="*/ 574312 w 1180353"/>
            <a:gd name="connsiteY5" fmla="*/ 567908 h 594951"/>
            <a:gd name="connsiteX6" fmla="*/ 0 w 1180353"/>
            <a:gd name="connsiteY6" fmla="*/ 594951 h 594951"/>
            <a:gd name="connsiteX7" fmla="*/ 0 w 1180353"/>
            <a:gd name="connsiteY7" fmla="*/ 11711 h 594951"/>
            <a:gd name="connsiteX0" fmla="*/ 0 w 1180353"/>
            <a:gd name="connsiteY0" fmla="*/ 11711 h 603966"/>
            <a:gd name="connsiteX1" fmla="*/ 347526 w 1180353"/>
            <a:gd name="connsiteY1" fmla="*/ 1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284026 w 1180353"/>
            <a:gd name="connsiteY1" fmla="*/ 27044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11711 h 603966"/>
            <a:gd name="connsiteX1" fmla="*/ 365669 w 1180353"/>
            <a:gd name="connsiteY1" fmla="*/ 9015 h 603966"/>
            <a:gd name="connsiteX2" fmla="*/ 674098 w 1180353"/>
            <a:gd name="connsiteY2" fmla="*/ 0 h 603966"/>
            <a:gd name="connsiteX3" fmla="*/ 1180353 w 1180353"/>
            <a:gd name="connsiteY3" fmla="*/ 11711 h 603966"/>
            <a:gd name="connsiteX4" fmla="*/ 1180353 w 1180353"/>
            <a:gd name="connsiteY4" fmla="*/ 594951 h 603966"/>
            <a:gd name="connsiteX5" fmla="*/ 628740 w 1180353"/>
            <a:gd name="connsiteY5" fmla="*/ 603966 h 603966"/>
            <a:gd name="connsiteX6" fmla="*/ 0 w 1180353"/>
            <a:gd name="connsiteY6" fmla="*/ 594951 h 603966"/>
            <a:gd name="connsiteX7" fmla="*/ 0 w 1180353"/>
            <a:gd name="connsiteY7" fmla="*/ 11711 h 603966"/>
            <a:gd name="connsiteX0" fmla="*/ 0 w 1180353"/>
            <a:gd name="connsiteY0" fmla="*/ 43670 h 635925"/>
            <a:gd name="connsiteX1" fmla="*/ 365669 w 1180353"/>
            <a:gd name="connsiteY1" fmla="*/ 40974 h 635925"/>
            <a:gd name="connsiteX2" fmla="*/ 674098 w 1180353"/>
            <a:gd name="connsiteY2" fmla="*/ 31959 h 635925"/>
            <a:gd name="connsiteX3" fmla="*/ 1180353 w 1180353"/>
            <a:gd name="connsiteY3" fmla="*/ 43670 h 635925"/>
            <a:gd name="connsiteX4" fmla="*/ 1180353 w 1180353"/>
            <a:gd name="connsiteY4" fmla="*/ 626910 h 635925"/>
            <a:gd name="connsiteX5" fmla="*/ 628740 w 1180353"/>
            <a:gd name="connsiteY5" fmla="*/ 635925 h 635925"/>
            <a:gd name="connsiteX6" fmla="*/ 0 w 1180353"/>
            <a:gd name="connsiteY6" fmla="*/ 626910 h 635925"/>
            <a:gd name="connsiteX7" fmla="*/ 0 w 1180353"/>
            <a:gd name="connsiteY7" fmla="*/ 43670 h 635925"/>
            <a:gd name="connsiteX0" fmla="*/ 0 w 1180353"/>
            <a:gd name="connsiteY0" fmla="*/ 11731 h 603986"/>
            <a:gd name="connsiteX1" fmla="*/ 365669 w 1180353"/>
            <a:gd name="connsiteY1" fmla="*/ 9035 h 603986"/>
            <a:gd name="connsiteX2" fmla="*/ 674098 w 1180353"/>
            <a:gd name="connsiteY2" fmla="*/ 20 h 603986"/>
            <a:gd name="connsiteX3" fmla="*/ 1180353 w 1180353"/>
            <a:gd name="connsiteY3" fmla="*/ 11731 h 603986"/>
            <a:gd name="connsiteX4" fmla="*/ 1180353 w 1180353"/>
            <a:gd name="connsiteY4" fmla="*/ 594971 h 603986"/>
            <a:gd name="connsiteX5" fmla="*/ 628740 w 1180353"/>
            <a:gd name="connsiteY5" fmla="*/ 603986 h 603986"/>
            <a:gd name="connsiteX6" fmla="*/ 0 w 1180353"/>
            <a:gd name="connsiteY6" fmla="*/ 594971 h 603986"/>
            <a:gd name="connsiteX7" fmla="*/ 0 w 1180353"/>
            <a:gd name="connsiteY7" fmla="*/ 11731 h 603986"/>
            <a:gd name="connsiteX0" fmla="*/ 6260 w 1186613"/>
            <a:gd name="connsiteY0" fmla="*/ 11731 h 603986"/>
            <a:gd name="connsiteX1" fmla="*/ 371929 w 1186613"/>
            <a:gd name="connsiteY1" fmla="*/ 9035 h 603986"/>
            <a:gd name="connsiteX2" fmla="*/ 680358 w 1186613"/>
            <a:gd name="connsiteY2" fmla="*/ 20 h 603986"/>
            <a:gd name="connsiteX3" fmla="*/ 1186613 w 1186613"/>
            <a:gd name="connsiteY3" fmla="*/ 11731 h 603986"/>
            <a:gd name="connsiteX4" fmla="*/ 1186613 w 1186613"/>
            <a:gd name="connsiteY4" fmla="*/ 594971 h 603986"/>
            <a:gd name="connsiteX5" fmla="*/ 635000 w 1186613"/>
            <a:gd name="connsiteY5" fmla="*/ 603986 h 603986"/>
            <a:gd name="connsiteX6" fmla="*/ 6260 w 1186613"/>
            <a:gd name="connsiteY6" fmla="*/ 594971 h 603986"/>
            <a:gd name="connsiteX7" fmla="*/ 0 w 1186613"/>
            <a:gd name="connsiteY7" fmla="*/ 315525 h 603986"/>
            <a:gd name="connsiteX8" fmla="*/ 6260 w 1186613"/>
            <a:gd name="connsiteY8" fmla="*/ 11731 h 6039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1186613" h="603986">
              <a:moveTo>
                <a:pt x="6260" y="11731"/>
              </a:moveTo>
              <a:lnTo>
                <a:pt x="371929" y="9035"/>
              </a:lnTo>
              <a:cubicBezTo>
                <a:pt x="484279" y="7083"/>
                <a:pt x="544577" y="-429"/>
                <a:pt x="680358" y="20"/>
              </a:cubicBezTo>
              <a:lnTo>
                <a:pt x="1186613" y="11731"/>
              </a:lnTo>
              <a:lnTo>
                <a:pt x="1186613" y="594971"/>
              </a:lnTo>
              <a:lnTo>
                <a:pt x="635000" y="603986"/>
              </a:lnTo>
              <a:lnTo>
                <a:pt x="6260" y="594971"/>
              </a:lnTo>
              <a:lnTo>
                <a:pt x="0" y="315525"/>
              </a:lnTo>
              <a:lnTo>
                <a:pt x="6260" y="11731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100">
              <a:solidFill>
                <a:schemeClr val="tx2"/>
              </a:solidFill>
            </a:rPr>
            <a:t>Filtros Magnetita</a:t>
          </a:r>
        </a:p>
      </xdr:txBody>
    </xdr:sp>
    <xdr:clientData/>
  </xdr:twoCellAnchor>
  <xdr:twoCellAnchor>
    <xdr:from>
      <xdr:col>16</xdr:col>
      <xdr:colOff>395655</xdr:colOff>
      <xdr:row>7</xdr:row>
      <xdr:rowOff>119597</xdr:rowOff>
    </xdr:from>
    <xdr:to>
      <xdr:col>16</xdr:col>
      <xdr:colOff>414186</xdr:colOff>
      <xdr:row>11</xdr:row>
      <xdr:rowOff>90714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01CDA020-F98A-4474-9411-ADF1901B4E07}"/>
            </a:ext>
          </a:extLst>
        </xdr:cNvPr>
        <xdr:cNvCxnSpPr>
          <a:stCxn id="56" idx="3"/>
          <a:endCxn id="58" idx="1"/>
        </xdr:cNvCxnSpPr>
      </xdr:nvCxnSpPr>
      <xdr:spPr>
        <a:xfrm>
          <a:off x="11871012" y="1208168"/>
          <a:ext cx="18531" cy="6968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381812</xdr:colOff>
      <xdr:row>16</xdr:row>
      <xdr:rowOff>76243</xdr:rowOff>
    </xdr:from>
    <xdr:to>
      <xdr:col>16</xdr:col>
      <xdr:colOff>414186</xdr:colOff>
      <xdr:row>20</xdr:row>
      <xdr:rowOff>134606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06DD141F-20B8-417B-B32D-3119BB4FA54A}"/>
            </a:ext>
          </a:extLst>
        </xdr:cNvPr>
        <xdr:cNvCxnSpPr>
          <a:stCxn id="58" idx="3"/>
          <a:endCxn id="57" idx="1"/>
        </xdr:cNvCxnSpPr>
      </xdr:nvCxnSpPr>
      <xdr:spPr>
        <a:xfrm flipH="1">
          <a:off x="11857169" y="2797672"/>
          <a:ext cx="32374" cy="7840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390052</xdr:colOff>
      <xdr:row>1</xdr:row>
      <xdr:rowOff>0</xdr:rowOff>
    </xdr:from>
    <xdr:to>
      <xdr:col>16</xdr:col>
      <xdr:colOff>395655</xdr:colOff>
      <xdr:row>5</xdr:row>
      <xdr:rowOff>34431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254E7D2C-E06D-4C10-A836-296C773E5A6E}"/>
            </a:ext>
          </a:extLst>
        </xdr:cNvPr>
        <xdr:cNvCxnSpPr>
          <a:endCxn id="56" idx="1"/>
        </xdr:cNvCxnSpPr>
      </xdr:nvCxnSpPr>
      <xdr:spPr>
        <a:xfrm>
          <a:off x="11865409" y="0"/>
          <a:ext cx="5603" cy="7601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358793</xdr:colOff>
      <xdr:row>23</xdr:row>
      <xdr:rowOff>30394</xdr:rowOff>
    </xdr:from>
    <xdr:to>
      <xdr:col>16</xdr:col>
      <xdr:colOff>381812</xdr:colOff>
      <xdr:row>27</xdr:row>
      <xdr:rowOff>155041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A7FAAE5D-0B46-4E94-A15D-72129752157A}"/>
            </a:ext>
          </a:extLst>
        </xdr:cNvPr>
        <xdr:cNvCxnSpPr>
          <a:cxnSpLocks/>
          <a:stCxn id="57" idx="3"/>
          <a:endCxn id="71" idx="5"/>
        </xdr:cNvCxnSpPr>
      </xdr:nvCxnSpPr>
      <xdr:spPr>
        <a:xfrm flipH="1">
          <a:off x="11834150" y="3658965"/>
          <a:ext cx="23019" cy="8503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354286</xdr:colOff>
      <xdr:row>30</xdr:row>
      <xdr:rowOff>48986</xdr:rowOff>
    </xdr:from>
    <xdr:to>
      <xdr:col>16</xdr:col>
      <xdr:colOff>384734</xdr:colOff>
      <xdr:row>34</xdr:row>
      <xdr:rowOff>99785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D96CAF25-A3B8-4ED6-8D65-DC3EB32398BB}"/>
            </a:ext>
          </a:extLst>
        </xdr:cNvPr>
        <xdr:cNvCxnSpPr>
          <a:cxnSpLocks/>
          <a:stCxn id="71" idx="2"/>
          <a:endCxn id="61" idx="2"/>
        </xdr:cNvCxnSpPr>
      </xdr:nvCxnSpPr>
      <xdr:spPr>
        <a:xfrm flipH="1">
          <a:off x="11829643" y="4947557"/>
          <a:ext cx="30448" cy="604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583179</xdr:colOff>
      <xdr:row>36</xdr:row>
      <xdr:rowOff>145144</xdr:rowOff>
    </xdr:from>
    <xdr:to>
      <xdr:col>16</xdr:col>
      <xdr:colOff>390090</xdr:colOff>
      <xdr:row>40</xdr:row>
      <xdr:rowOff>154215</xdr:rowOff>
    </xdr:to>
    <xdr:cxnSp macro="">
      <xdr:nvCxnSpPr>
        <xdr:cNvPr id="67" name="Conector: angular 66">
          <a:extLst>
            <a:ext uri="{FF2B5EF4-FFF2-40B4-BE49-F238E27FC236}">
              <a16:creationId xmlns:a16="http://schemas.microsoft.com/office/drawing/2014/main" id="{A8ED9D34-5056-4D66-92E3-5FFC227E81C5}"/>
            </a:ext>
          </a:extLst>
        </xdr:cNvPr>
        <xdr:cNvCxnSpPr/>
      </xdr:nvCxnSpPr>
      <xdr:spPr>
        <a:xfrm flipH="1">
          <a:off x="10180750" y="6150430"/>
          <a:ext cx="1684697" cy="734785"/>
        </a:xfrm>
        <a:prstGeom prst="bentConnector3">
          <a:avLst>
            <a:gd name="adj1" fmla="val -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872504</xdr:colOff>
      <xdr:row>27</xdr:row>
      <xdr:rowOff>148474</xdr:rowOff>
    </xdr:from>
    <xdr:to>
      <xdr:col>17</xdr:col>
      <xdr:colOff>99786</xdr:colOff>
      <xdr:row>30</xdr:row>
      <xdr:rowOff>48986</xdr:rowOff>
    </xdr:to>
    <xdr:sp macro="" textlink="">
      <xdr:nvSpPr>
        <xdr:cNvPr id="71" name="Forma libre: forma 70">
          <a:extLst>
            <a:ext uri="{FF2B5EF4-FFF2-40B4-BE49-F238E27FC236}">
              <a16:creationId xmlns:a16="http://schemas.microsoft.com/office/drawing/2014/main" id="{CB768966-6C24-4473-A01E-2E9B9D78C846}"/>
            </a:ext>
          </a:extLst>
        </xdr:cNvPr>
        <xdr:cNvSpPr/>
      </xdr:nvSpPr>
      <xdr:spPr>
        <a:xfrm>
          <a:off x="11331861" y="4502760"/>
          <a:ext cx="1005282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PM</a:t>
          </a:r>
        </a:p>
      </xdr:txBody>
    </xdr:sp>
    <xdr:clientData/>
  </xdr:twoCellAnchor>
  <xdr:twoCellAnchor>
    <xdr:from>
      <xdr:col>2</xdr:col>
      <xdr:colOff>536841</xdr:colOff>
      <xdr:row>28</xdr:row>
      <xdr:rowOff>5146</xdr:rowOff>
    </xdr:from>
    <xdr:to>
      <xdr:col>4</xdr:col>
      <xdr:colOff>434797</xdr:colOff>
      <xdr:row>30</xdr:row>
      <xdr:rowOff>87086</xdr:rowOff>
    </xdr:to>
    <xdr:sp macro="" textlink="">
      <xdr:nvSpPr>
        <xdr:cNvPr id="78" name="Forma libre: forma 77">
          <a:extLst>
            <a:ext uri="{FF2B5EF4-FFF2-40B4-BE49-F238E27FC236}">
              <a16:creationId xmlns:a16="http://schemas.microsoft.com/office/drawing/2014/main" id="{AEB67E8A-C7B9-4BAD-AF26-1C8FDD07A3E2}"/>
            </a:ext>
          </a:extLst>
        </xdr:cNvPr>
        <xdr:cNvSpPr/>
      </xdr:nvSpPr>
      <xdr:spPr>
        <a:xfrm>
          <a:off x="536841" y="4359432"/>
          <a:ext cx="1421956" cy="444797"/>
        </a:xfrm>
        <a:custGeom>
          <a:avLst/>
          <a:gdLst>
            <a:gd name="connsiteX0" fmla="*/ 36286 w 1923143"/>
            <a:gd name="connsiteY0" fmla="*/ 72572 h 435429"/>
            <a:gd name="connsiteX1" fmla="*/ 18143 w 1923143"/>
            <a:gd name="connsiteY1" fmla="*/ 190500 h 435429"/>
            <a:gd name="connsiteX2" fmla="*/ 1025072 w 1923143"/>
            <a:gd name="connsiteY2" fmla="*/ 435429 h 435429"/>
            <a:gd name="connsiteX3" fmla="*/ 1923143 w 1923143"/>
            <a:gd name="connsiteY3" fmla="*/ 172357 h 435429"/>
            <a:gd name="connsiteX4" fmla="*/ 1923143 w 1923143"/>
            <a:gd name="connsiteY4" fmla="*/ 0 h 435429"/>
            <a:gd name="connsiteX5" fmla="*/ 0 w 1923143"/>
            <a:gd name="connsiteY5" fmla="*/ 9072 h 435429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14514 w 1937657"/>
            <a:gd name="connsiteY5" fmla="*/ 11297 h 437654"/>
            <a:gd name="connsiteX0" fmla="*/ 0 w 1937657"/>
            <a:gd name="connsiteY0" fmla="*/ 0 h 437654"/>
            <a:gd name="connsiteX1" fmla="*/ 32657 w 1937657"/>
            <a:gd name="connsiteY1" fmla="*/ 192725 h 437654"/>
            <a:gd name="connsiteX2" fmla="*/ 1039586 w 1937657"/>
            <a:gd name="connsiteY2" fmla="*/ 437654 h 437654"/>
            <a:gd name="connsiteX3" fmla="*/ 1937657 w 1937657"/>
            <a:gd name="connsiteY3" fmla="*/ 174582 h 437654"/>
            <a:gd name="connsiteX4" fmla="*/ 1937657 w 1937657"/>
            <a:gd name="connsiteY4" fmla="*/ 2225 h 437654"/>
            <a:gd name="connsiteX5" fmla="*/ 67066 w 1937657"/>
            <a:gd name="connsiteY5" fmla="*/ 11297 h 437654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34409 w 1905000"/>
            <a:gd name="connsiteY5" fmla="*/ 15603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8133 w 1905000"/>
            <a:gd name="connsiteY5" fmla="*/ 28518 h 441960"/>
            <a:gd name="connsiteX0" fmla="*/ 28653 w 1905000"/>
            <a:gd name="connsiteY0" fmla="*/ 0 h 441960"/>
            <a:gd name="connsiteX1" fmla="*/ 0 w 1905000"/>
            <a:gd name="connsiteY1" fmla="*/ 197031 h 441960"/>
            <a:gd name="connsiteX2" fmla="*/ 1006929 w 1905000"/>
            <a:gd name="connsiteY2" fmla="*/ 441960 h 441960"/>
            <a:gd name="connsiteX3" fmla="*/ 1905000 w 1905000"/>
            <a:gd name="connsiteY3" fmla="*/ 178888 h 441960"/>
            <a:gd name="connsiteX4" fmla="*/ 1905000 w 1905000"/>
            <a:gd name="connsiteY4" fmla="*/ 6531 h 441960"/>
            <a:gd name="connsiteX5" fmla="*/ 12512 w 1905000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0 w 1892488"/>
            <a:gd name="connsiteY5" fmla="*/ 6992 h 441960"/>
            <a:gd name="connsiteX0" fmla="*/ 16141 w 1892488"/>
            <a:gd name="connsiteY0" fmla="*/ 0 h 441960"/>
            <a:gd name="connsiteX1" fmla="*/ 18143 w 1892488"/>
            <a:gd name="connsiteY1" fmla="*/ 184115 h 441960"/>
            <a:gd name="connsiteX2" fmla="*/ 994417 w 1892488"/>
            <a:gd name="connsiteY2" fmla="*/ 441960 h 441960"/>
            <a:gd name="connsiteX3" fmla="*/ 1892488 w 1892488"/>
            <a:gd name="connsiteY3" fmla="*/ 178888 h 441960"/>
            <a:gd name="connsiteX4" fmla="*/ 1892488 w 1892488"/>
            <a:gd name="connsiteY4" fmla="*/ 6531 h 441960"/>
            <a:gd name="connsiteX5" fmla="*/ 945581 w 1892488"/>
            <a:gd name="connsiteY5" fmla="*/ 6525 h 441960"/>
            <a:gd name="connsiteX6" fmla="*/ 0 w 1892488"/>
            <a:gd name="connsiteY6" fmla="*/ 6992 h 4419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892488" h="441960">
              <a:moveTo>
                <a:pt x="16141" y="0"/>
              </a:moveTo>
              <a:cubicBezTo>
                <a:pt x="16808" y="61372"/>
                <a:pt x="17476" y="122743"/>
                <a:pt x="18143" y="184115"/>
              </a:cubicBezTo>
              <a:lnTo>
                <a:pt x="994417" y="441960"/>
              </a:lnTo>
              <a:lnTo>
                <a:pt x="1892488" y="178888"/>
              </a:lnTo>
              <a:lnTo>
                <a:pt x="1892488" y="6531"/>
              </a:lnTo>
              <a:lnTo>
                <a:pt x="945581" y="6525"/>
              </a:lnTo>
              <a:lnTo>
                <a:pt x="0" y="6992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100">
              <a:solidFill>
                <a:schemeClr val="tx2"/>
              </a:solidFill>
            </a:rPr>
            <a:t>Espesador CNN</a:t>
          </a:r>
        </a:p>
      </xdr:txBody>
    </xdr:sp>
    <xdr:clientData/>
  </xdr:twoCellAnchor>
  <xdr:twoCellAnchor>
    <xdr:from>
      <xdr:col>6</xdr:col>
      <xdr:colOff>761999</xdr:colOff>
      <xdr:row>40</xdr:row>
      <xdr:rowOff>136072</xdr:rowOff>
    </xdr:from>
    <xdr:to>
      <xdr:col>9</xdr:col>
      <xdr:colOff>208643</xdr:colOff>
      <xdr:row>42</xdr:row>
      <xdr:rowOff>31751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0BD8F35B-BB35-4E91-A9BC-CCD2A5C1D729}"/>
            </a:ext>
          </a:extLst>
        </xdr:cNvPr>
        <xdr:cNvCxnSpPr>
          <a:stCxn id="6" idx="3"/>
          <a:endCxn id="32" idx="2"/>
        </xdr:cNvCxnSpPr>
      </xdr:nvCxnSpPr>
      <xdr:spPr>
        <a:xfrm>
          <a:off x="3809999" y="6867072"/>
          <a:ext cx="2186215" cy="258536"/>
        </a:xfrm>
        <a:prstGeom prst="bentConnector3">
          <a:avLst>
            <a:gd name="adj1" fmla="val -684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580572</xdr:colOff>
      <xdr:row>40</xdr:row>
      <xdr:rowOff>154215</xdr:rowOff>
    </xdr:from>
    <xdr:to>
      <xdr:col>13</xdr:col>
      <xdr:colOff>54430</xdr:colOff>
      <xdr:row>42</xdr:row>
      <xdr:rowOff>31751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C604728E-DBC8-414E-88AE-0099BE279553}"/>
            </a:ext>
          </a:extLst>
        </xdr:cNvPr>
        <xdr:cNvCxnSpPr>
          <a:stCxn id="60" idx="5"/>
          <a:endCxn id="32" idx="6"/>
        </xdr:cNvCxnSpPr>
      </xdr:nvCxnSpPr>
      <xdr:spPr>
        <a:xfrm flipH="1">
          <a:off x="6368143" y="6885215"/>
          <a:ext cx="2521858" cy="240393"/>
        </a:xfrm>
        <a:prstGeom prst="bentConnector3">
          <a:avLst>
            <a:gd name="adj1" fmla="val -48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646952</xdr:colOff>
      <xdr:row>22</xdr:row>
      <xdr:rowOff>65181</xdr:rowOff>
    </xdr:from>
    <xdr:to>
      <xdr:col>8</xdr:col>
      <xdr:colOff>707571</xdr:colOff>
      <xdr:row>25</xdr:row>
      <xdr:rowOff>97515</xdr:rowOff>
    </xdr:to>
    <xdr:cxnSp macro="">
      <xdr:nvCxnSpPr>
        <xdr:cNvPr id="150" name="Conector: angular 149">
          <a:extLst>
            <a:ext uri="{FF2B5EF4-FFF2-40B4-BE49-F238E27FC236}">
              <a16:creationId xmlns:a16="http://schemas.microsoft.com/office/drawing/2014/main" id="{2C0CFF63-B231-4C2C-BA64-417FE555C326}"/>
            </a:ext>
          </a:extLst>
        </xdr:cNvPr>
        <xdr:cNvCxnSpPr>
          <a:stCxn id="3" idx="4"/>
          <a:endCxn id="8" idx="0"/>
        </xdr:cNvCxnSpPr>
      </xdr:nvCxnSpPr>
      <xdr:spPr>
        <a:xfrm>
          <a:off x="2170952" y="3944454"/>
          <a:ext cx="3870619" cy="586516"/>
        </a:xfrm>
        <a:prstGeom prst="bentConnector3">
          <a:avLst>
            <a:gd name="adj1" fmla="val 4254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69273</xdr:colOff>
      <xdr:row>21</xdr:row>
      <xdr:rowOff>174864</xdr:rowOff>
    </xdr:from>
    <xdr:to>
      <xdr:col>16</xdr:col>
      <xdr:colOff>223063</xdr:colOff>
      <xdr:row>25</xdr:row>
      <xdr:rowOff>34636</xdr:rowOff>
    </xdr:to>
    <xdr:cxnSp macro="">
      <xdr:nvCxnSpPr>
        <xdr:cNvPr id="152" name="Conector: angular 151">
          <a:extLst>
            <a:ext uri="{FF2B5EF4-FFF2-40B4-BE49-F238E27FC236}">
              <a16:creationId xmlns:a16="http://schemas.microsoft.com/office/drawing/2014/main" id="{C38147F9-3790-46BF-91D8-21C47779B467}"/>
            </a:ext>
          </a:extLst>
        </xdr:cNvPr>
        <xdr:cNvCxnSpPr>
          <a:stCxn id="57" idx="2"/>
        </xdr:cNvCxnSpPr>
      </xdr:nvCxnSpPr>
      <xdr:spPr>
        <a:xfrm rot="10800000" flipV="1">
          <a:off x="8139546" y="3869409"/>
          <a:ext cx="4321699" cy="598682"/>
        </a:xfrm>
        <a:prstGeom prst="bentConnector3">
          <a:avLst>
            <a:gd name="adj1" fmla="val 4545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434797</xdr:colOff>
      <xdr:row>29</xdr:row>
      <xdr:rowOff>3125</xdr:rowOff>
    </xdr:from>
    <xdr:to>
      <xdr:col>15</xdr:col>
      <xdr:colOff>523350</xdr:colOff>
      <xdr:row>34</xdr:row>
      <xdr:rowOff>67862</xdr:rowOff>
    </xdr:to>
    <xdr:cxnSp macro="">
      <xdr:nvCxnSpPr>
        <xdr:cNvPr id="52" name="Conector: angular 51">
          <a:extLst>
            <a:ext uri="{FF2B5EF4-FFF2-40B4-BE49-F238E27FC236}">
              <a16:creationId xmlns:a16="http://schemas.microsoft.com/office/drawing/2014/main" id="{FF05AA41-489D-4084-AF57-069194DF7C20}"/>
            </a:ext>
          </a:extLst>
        </xdr:cNvPr>
        <xdr:cNvCxnSpPr>
          <a:stCxn id="78" idx="3"/>
        </xdr:cNvCxnSpPr>
      </xdr:nvCxnSpPr>
      <xdr:spPr>
        <a:xfrm>
          <a:off x="2720797" y="5175489"/>
          <a:ext cx="9024735" cy="815191"/>
        </a:xfrm>
        <a:prstGeom prst="bentConnector3">
          <a:avLst>
            <a:gd name="adj1" fmla="val 9695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635009</xdr:colOff>
      <xdr:row>35</xdr:row>
      <xdr:rowOff>226787</xdr:rowOff>
    </xdr:from>
    <xdr:to>
      <xdr:col>15</xdr:col>
      <xdr:colOff>517090</xdr:colOff>
      <xdr:row>38</xdr:row>
      <xdr:rowOff>18143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DE189367-A329-4CD7-88F4-B4FFA1B6BED3}"/>
            </a:ext>
          </a:extLst>
        </xdr:cNvPr>
        <xdr:cNvCxnSpPr/>
      </xdr:nvCxnSpPr>
      <xdr:spPr>
        <a:xfrm flipH="1">
          <a:off x="2921009" y="5860144"/>
          <a:ext cx="8055438" cy="526142"/>
        </a:xfrm>
        <a:prstGeom prst="bentConnector3">
          <a:avLst>
            <a:gd name="adj1" fmla="val 996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DN271"/>
  <sheetViews>
    <sheetView tabSelected="1" topLeftCell="A22" zoomScale="50" zoomScaleNormal="50" workbookViewId="0">
      <selection activeCell="K56" sqref="K56"/>
    </sheetView>
  </sheetViews>
  <sheetFormatPr baseColWidth="10" defaultRowHeight="15" outlineLevelCol="1"/>
  <cols>
    <col min="1" max="1" width="7.5" customWidth="1" outlineLevel="1"/>
    <col min="2" max="4" width="7.1640625" customWidth="1" outlineLevel="1"/>
    <col min="5" max="5" width="3.83203125" customWidth="1"/>
    <col min="6" max="6" width="38" style="1" customWidth="1"/>
    <col min="7" max="14" width="13.5" customWidth="1"/>
    <col min="15" max="15" width="18.33203125" customWidth="1"/>
    <col min="16" max="17" width="13.5" customWidth="1"/>
    <col min="22" max="22" width="19.5" bestFit="1" customWidth="1"/>
    <col min="25" max="25" width="18.1640625" customWidth="1"/>
  </cols>
  <sheetData>
    <row r="1" spans="1:118">
      <c r="A1" s="60">
        <v>1000</v>
      </c>
      <c r="B1" s="60">
        <v>0.5</v>
      </c>
      <c r="C1" s="60"/>
      <c r="D1" s="60"/>
      <c r="E1" s="60"/>
      <c r="F1" s="61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  <c r="CR1" s="62"/>
      <c r="CS1" s="62"/>
      <c r="CT1" s="62"/>
      <c r="CU1" s="62"/>
      <c r="CV1" s="62"/>
      <c r="CW1" s="62"/>
      <c r="CX1" s="62"/>
      <c r="CY1" s="62"/>
      <c r="CZ1" s="62"/>
      <c r="DA1" s="62"/>
      <c r="DB1" s="62"/>
      <c r="DC1" s="62"/>
      <c r="DD1" s="62"/>
      <c r="DE1" s="62"/>
      <c r="DF1" s="62"/>
      <c r="DG1" s="62"/>
      <c r="DH1" s="62"/>
      <c r="DI1" s="62"/>
      <c r="DJ1" s="62"/>
      <c r="DK1" s="62"/>
      <c r="DL1" s="62"/>
      <c r="DM1" s="62"/>
      <c r="DN1" s="62"/>
    </row>
    <row r="2" spans="1:118">
      <c r="A2" s="60">
        <v>1000</v>
      </c>
      <c r="B2" s="60">
        <v>0.5</v>
      </c>
      <c r="C2" s="60"/>
      <c r="D2" s="60"/>
      <c r="E2" s="60"/>
      <c r="F2" s="61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9"/>
      <c r="U2" s="60"/>
      <c r="V2" s="60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</row>
    <row r="3" spans="1:118" ht="13" customHeight="1">
      <c r="A3" s="60">
        <v>1000</v>
      </c>
      <c r="B3" s="60">
        <v>0.5</v>
      </c>
      <c r="C3" s="60"/>
      <c r="D3" s="60"/>
      <c r="E3" s="60"/>
      <c r="F3" s="46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0"/>
      <c r="V3" s="60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</row>
    <row r="4" spans="1:118" ht="13" customHeight="1">
      <c r="A4" s="60">
        <v>1000</v>
      </c>
      <c r="B4" s="60">
        <v>0.5</v>
      </c>
      <c r="C4" s="60"/>
      <c r="D4" s="60"/>
      <c r="E4" s="60"/>
      <c r="F4" s="46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0"/>
      <c r="V4" s="60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</row>
    <row r="5" spans="1:118" ht="13" customHeight="1">
      <c r="A5" s="60">
        <v>1000</v>
      </c>
      <c r="B5" s="60">
        <v>0.5</v>
      </c>
      <c r="C5" s="60"/>
      <c r="D5" s="60"/>
      <c r="E5" s="60"/>
      <c r="F5" s="46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0"/>
      <c r="V5" s="60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</row>
    <row r="6" spans="1:118" ht="13" customHeight="1">
      <c r="A6" s="60">
        <v>1000</v>
      </c>
      <c r="B6" s="60">
        <v>0.5</v>
      </c>
      <c r="C6" s="60"/>
      <c r="D6" s="60"/>
      <c r="E6" s="60"/>
      <c r="F6" s="46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0"/>
      <c r="V6" s="60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</row>
    <row r="7" spans="1:118" ht="13" customHeight="1">
      <c r="A7" s="60">
        <v>1000</v>
      </c>
      <c r="B7" s="60">
        <v>0.5</v>
      </c>
      <c r="C7" s="60"/>
      <c r="D7" s="60"/>
      <c r="E7" s="60"/>
      <c r="F7" s="46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0"/>
      <c r="V7" s="60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</row>
    <row r="8" spans="1:118" ht="13" customHeight="1">
      <c r="A8" s="60">
        <v>1000</v>
      </c>
      <c r="B8" s="60">
        <v>0.5</v>
      </c>
      <c r="C8" s="60"/>
      <c r="D8" s="60"/>
      <c r="E8" s="60"/>
      <c r="F8" s="46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0"/>
      <c r="V8" s="60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</row>
    <row r="9" spans="1:118" ht="13" customHeight="1">
      <c r="A9" s="60">
        <v>1000</v>
      </c>
      <c r="B9" s="60">
        <v>0.5</v>
      </c>
      <c r="C9" s="60"/>
      <c r="D9" s="60"/>
      <c r="E9" s="60"/>
      <c r="F9" s="46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0"/>
      <c r="V9" s="60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</row>
    <row r="10" spans="1:118" ht="13" customHeight="1">
      <c r="A10" s="60">
        <v>1000</v>
      </c>
      <c r="B10" s="60">
        <v>0.5</v>
      </c>
      <c r="C10" s="60"/>
      <c r="D10" s="60"/>
      <c r="E10" s="60"/>
      <c r="F10" s="46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0"/>
      <c r="V10" s="60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</row>
    <row r="11" spans="1:118" ht="13" customHeight="1">
      <c r="A11" s="60">
        <v>1000</v>
      </c>
      <c r="B11" s="60">
        <v>0.5</v>
      </c>
      <c r="C11" s="60"/>
      <c r="D11" s="60"/>
      <c r="E11" s="60"/>
      <c r="F11" s="46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0"/>
      <c r="V11" s="60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</row>
    <row r="12" spans="1:118" ht="13" customHeight="1">
      <c r="A12" s="60">
        <v>1000</v>
      </c>
      <c r="B12" s="60">
        <v>0.5</v>
      </c>
      <c r="C12" s="60"/>
      <c r="D12" s="60"/>
      <c r="E12" s="60"/>
      <c r="F12" s="46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0"/>
      <c r="V12" s="60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</row>
    <row r="13" spans="1:118" ht="13" customHeight="1">
      <c r="A13" s="60">
        <v>1000</v>
      </c>
      <c r="B13" s="60">
        <v>0.5</v>
      </c>
      <c r="C13" s="60"/>
      <c r="D13" s="60"/>
      <c r="E13" s="60"/>
      <c r="F13" s="46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0"/>
      <c r="V13" s="60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</row>
    <row r="14" spans="1:118" ht="13" customHeight="1">
      <c r="A14" s="60">
        <v>1000</v>
      </c>
      <c r="B14" s="60">
        <v>0.5</v>
      </c>
      <c r="C14" s="60"/>
      <c r="D14" s="60"/>
      <c r="E14" s="60"/>
      <c r="F14" s="46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</row>
    <row r="15" spans="1:118" ht="13" customHeight="1">
      <c r="A15" s="60">
        <v>1000</v>
      </c>
      <c r="B15" s="60">
        <v>0.5</v>
      </c>
      <c r="C15" s="60"/>
      <c r="D15" s="60"/>
      <c r="E15" s="60"/>
      <c r="F15" s="46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0"/>
      <c r="V15" s="60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</row>
    <row r="16" spans="1:118" ht="13" customHeight="1">
      <c r="A16" s="60">
        <v>1000</v>
      </c>
      <c r="B16" s="60">
        <v>0.5</v>
      </c>
      <c r="C16" s="60"/>
      <c r="D16" s="60"/>
      <c r="E16" s="60"/>
      <c r="F16" s="46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0"/>
      <c r="V16" s="60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</row>
    <row r="17" spans="1:118" ht="13" customHeight="1">
      <c r="A17" s="60">
        <v>1000</v>
      </c>
      <c r="B17" s="60">
        <v>0.5</v>
      </c>
      <c r="C17" s="60"/>
      <c r="D17" s="60"/>
      <c r="E17" s="60"/>
      <c r="F17" s="46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</row>
    <row r="18" spans="1:118" ht="13" customHeight="1">
      <c r="A18" s="60">
        <v>1000</v>
      </c>
      <c r="B18" s="60">
        <v>0.5</v>
      </c>
      <c r="C18" s="60"/>
      <c r="D18" s="60"/>
      <c r="E18" s="60"/>
      <c r="F18" s="46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</row>
    <row r="19" spans="1:118" ht="13" customHeight="1">
      <c r="A19" s="60">
        <v>1000</v>
      </c>
      <c r="B19" s="60">
        <v>0.5</v>
      </c>
      <c r="C19" s="60"/>
      <c r="D19" s="60"/>
      <c r="E19" s="60"/>
      <c r="F19" s="47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5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</row>
    <row r="20" spans="1:118" ht="13" customHeight="1">
      <c r="A20" s="60">
        <v>1000</v>
      </c>
      <c r="B20" s="60">
        <v>0.5</v>
      </c>
      <c r="C20" s="60"/>
      <c r="D20" s="60"/>
      <c r="E20" s="60"/>
      <c r="F20" s="46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0"/>
      <c r="V20" s="60"/>
      <c r="W20" s="60"/>
      <c r="X20" s="60"/>
      <c r="Y20" s="60"/>
      <c r="Z20" s="60"/>
      <c r="AA20" s="60"/>
      <c r="AB20" s="60"/>
      <c r="AC20" s="60"/>
      <c r="AD20" s="46"/>
      <c r="AE20" s="65"/>
      <c r="AF20" s="65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</row>
    <row r="21" spans="1:118" ht="13" customHeight="1">
      <c r="A21" s="60">
        <v>1000</v>
      </c>
      <c r="B21" s="60">
        <v>0.5</v>
      </c>
      <c r="C21" s="60"/>
      <c r="D21" s="60"/>
      <c r="E21" s="60"/>
      <c r="F21" s="46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0"/>
      <c r="V21" s="60"/>
      <c r="W21" s="60"/>
      <c r="X21" s="60"/>
      <c r="Y21" s="60"/>
      <c r="Z21" s="60"/>
      <c r="AA21" s="60"/>
      <c r="AB21" s="60"/>
      <c r="AC21" s="60"/>
      <c r="AD21" s="46"/>
      <c r="AE21" s="65"/>
      <c r="AF21" s="65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</row>
    <row r="22" spans="1:118" ht="13" customHeight="1">
      <c r="A22" s="60">
        <v>1000</v>
      </c>
      <c r="B22" s="60">
        <v>0.5</v>
      </c>
      <c r="C22" s="60"/>
      <c r="D22" s="60"/>
      <c r="E22" s="60"/>
      <c r="F22" s="46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0"/>
      <c r="V22" s="60"/>
      <c r="W22" s="60"/>
      <c r="X22" s="60"/>
      <c r="Y22" s="60"/>
      <c r="Z22" s="60"/>
      <c r="AA22" s="60"/>
      <c r="AB22" s="60"/>
      <c r="AC22" s="60"/>
      <c r="AD22" s="46"/>
      <c r="AE22" s="65"/>
      <c r="AF22" s="65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</row>
    <row r="23" spans="1:118" ht="12.75" customHeight="1">
      <c r="A23" s="60">
        <v>1000</v>
      </c>
      <c r="B23" s="60">
        <v>0.5</v>
      </c>
      <c r="C23" s="60"/>
      <c r="D23" s="60"/>
      <c r="E23" s="60"/>
      <c r="F23" s="46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0"/>
      <c r="V23" s="60"/>
      <c r="W23" s="60"/>
      <c r="X23" s="60"/>
      <c r="Y23" s="60"/>
      <c r="Z23" s="60"/>
      <c r="AA23" s="60"/>
      <c r="AB23" s="60"/>
      <c r="AC23" s="60"/>
      <c r="AD23" s="46"/>
      <c r="AE23" s="65"/>
      <c r="AF23" s="65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</row>
    <row r="24" spans="1:118" ht="13" customHeight="1">
      <c r="A24" s="60">
        <v>1000</v>
      </c>
      <c r="B24" s="60">
        <v>0.5</v>
      </c>
      <c r="C24" s="60"/>
      <c r="D24" s="60"/>
      <c r="E24" s="60"/>
      <c r="F24" s="46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0"/>
      <c r="V24" s="60"/>
      <c r="W24" s="60"/>
      <c r="X24" s="60"/>
      <c r="Y24" s="60"/>
      <c r="Z24" s="60"/>
      <c r="AA24" s="60"/>
      <c r="AB24" s="60"/>
      <c r="AC24" s="60"/>
      <c r="AD24" s="46"/>
      <c r="AE24" s="65"/>
      <c r="AF24" s="65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</row>
    <row r="25" spans="1:118" ht="13" customHeight="1">
      <c r="A25" s="60">
        <v>1000</v>
      </c>
      <c r="B25" s="60">
        <v>0.5</v>
      </c>
      <c r="C25" s="60"/>
      <c r="D25" s="60"/>
      <c r="E25" s="60"/>
      <c r="F25" s="46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0"/>
      <c r="V25" s="60"/>
      <c r="W25" s="60"/>
      <c r="X25" s="60"/>
      <c r="Y25" s="60"/>
      <c r="Z25" s="60"/>
      <c r="AA25" s="60"/>
      <c r="AB25" s="60"/>
      <c r="AC25" s="60"/>
      <c r="AD25" s="46"/>
      <c r="AE25" s="65"/>
      <c r="AF25" s="65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</row>
    <row r="26" spans="1:118" ht="13" customHeight="1">
      <c r="A26" s="60">
        <v>1000</v>
      </c>
      <c r="B26" s="60">
        <v>0.5</v>
      </c>
      <c r="C26" s="60"/>
      <c r="D26" s="60"/>
      <c r="E26" s="60"/>
      <c r="F26" s="46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0"/>
      <c r="V26" s="60"/>
      <c r="W26" s="60"/>
      <c r="X26" s="60"/>
      <c r="Y26" s="60"/>
      <c r="Z26" s="60"/>
      <c r="AA26" s="60"/>
      <c r="AB26" s="60"/>
      <c r="AC26" s="60"/>
      <c r="AD26" s="46"/>
      <c r="AE26" s="65"/>
      <c r="AF26" s="65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</row>
    <row r="27" spans="1:118" ht="13" customHeight="1">
      <c r="A27" s="60">
        <v>1000</v>
      </c>
      <c r="B27" s="60">
        <v>0.5</v>
      </c>
      <c r="C27" s="60"/>
      <c r="D27" s="60"/>
      <c r="E27" s="60"/>
      <c r="F27" s="46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0"/>
      <c r="V27" s="60"/>
      <c r="W27" s="60"/>
      <c r="X27" s="60"/>
      <c r="Y27" s="60"/>
      <c r="Z27" s="60"/>
      <c r="AA27" s="60"/>
      <c r="AB27" s="60"/>
      <c r="AC27" s="60"/>
      <c r="AD27" s="46"/>
      <c r="AE27" s="65"/>
      <c r="AF27" s="65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</row>
    <row r="28" spans="1:118" ht="13" customHeight="1">
      <c r="A28" s="60">
        <v>1000</v>
      </c>
      <c r="B28" s="60">
        <v>0.5</v>
      </c>
      <c r="C28" s="60"/>
      <c r="D28" s="60"/>
      <c r="E28" s="60"/>
      <c r="F28" s="46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0"/>
      <c r="V28" s="60"/>
      <c r="W28" s="60"/>
      <c r="X28" s="60"/>
      <c r="Y28" s="60"/>
      <c r="Z28" s="60"/>
      <c r="AA28" s="60"/>
      <c r="AB28" s="60"/>
      <c r="AC28" s="60"/>
      <c r="AD28" s="46"/>
      <c r="AE28" s="65"/>
      <c r="AF28" s="65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</row>
    <row r="29" spans="1:118" ht="13" customHeight="1">
      <c r="A29" s="60">
        <v>1000</v>
      </c>
      <c r="B29" s="60">
        <v>0.5</v>
      </c>
      <c r="C29" s="60"/>
      <c r="D29" s="60"/>
      <c r="E29" s="60"/>
      <c r="F29" s="46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0"/>
      <c r="V29" s="60"/>
      <c r="W29" s="60"/>
      <c r="X29" s="60"/>
      <c r="Y29" s="60"/>
      <c r="Z29" s="60"/>
      <c r="AA29" s="60"/>
      <c r="AB29" s="60"/>
      <c r="AC29" s="60"/>
      <c r="AD29" s="46"/>
      <c r="AE29" s="65"/>
      <c r="AF29" s="65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</row>
    <row r="30" spans="1:118" ht="13" customHeight="1">
      <c r="A30" s="60">
        <v>1000</v>
      </c>
      <c r="B30" s="60">
        <v>0.5</v>
      </c>
      <c r="C30" s="60"/>
      <c r="D30" s="60"/>
      <c r="E30" s="60"/>
      <c r="F30" s="46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0"/>
      <c r="V30" s="60"/>
      <c r="W30" s="60"/>
      <c r="X30" s="60"/>
      <c r="Y30" s="60"/>
      <c r="Z30" s="60"/>
      <c r="AA30" s="60"/>
      <c r="AB30" s="60"/>
      <c r="AC30" s="60"/>
      <c r="AD30" s="46"/>
      <c r="AE30" s="65"/>
      <c r="AF30" s="65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</row>
    <row r="31" spans="1:118" ht="13" customHeight="1">
      <c r="A31" s="60">
        <v>1000</v>
      </c>
      <c r="B31" s="60">
        <v>0.5</v>
      </c>
      <c r="C31" s="60"/>
      <c r="D31" s="60"/>
      <c r="E31" s="60"/>
      <c r="F31" s="46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0"/>
      <c r="V31" s="60"/>
      <c r="W31" s="60"/>
      <c r="X31" s="60"/>
      <c r="Y31" s="60"/>
      <c r="Z31" s="60"/>
      <c r="AA31" s="60"/>
      <c r="AB31" s="60"/>
      <c r="AC31" s="60"/>
      <c r="AD31" s="46"/>
      <c r="AE31" s="65"/>
      <c r="AF31" s="65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</row>
    <row r="32" spans="1:118" ht="13" customHeight="1">
      <c r="A32" s="60">
        <v>1000</v>
      </c>
      <c r="B32" s="60">
        <v>0.5</v>
      </c>
      <c r="C32" s="60"/>
      <c r="D32" s="60"/>
      <c r="E32" s="60"/>
      <c r="F32" s="46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0"/>
      <c r="V32" s="60"/>
      <c r="W32" s="60"/>
      <c r="X32" s="60"/>
      <c r="Y32" s="60"/>
      <c r="Z32" s="60"/>
      <c r="AA32" s="60"/>
      <c r="AB32" s="60"/>
      <c r="AC32" s="60"/>
      <c r="AD32" s="46"/>
      <c r="AE32" s="65"/>
      <c r="AF32" s="65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</row>
    <row r="33" spans="1:118" ht="13" customHeight="1">
      <c r="A33" s="60"/>
      <c r="B33" s="60"/>
      <c r="C33" s="60"/>
      <c r="D33" s="60"/>
      <c r="E33" s="60"/>
      <c r="F33" s="46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0"/>
      <c r="V33" s="60"/>
      <c r="W33" s="60"/>
      <c r="X33" s="60"/>
      <c r="Y33" s="60"/>
      <c r="Z33" s="60"/>
      <c r="AA33" s="60"/>
      <c r="AB33" s="60"/>
      <c r="AC33" s="60"/>
      <c r="AD33" s="46"/>
      <c r="AE33" s="65"/>
      <c r="AF33" s="65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</row>
    <row r="34" spans="1:118" ht="13" customHeight="1">
      <c r="A34" s="60"/>
      <c r="B34" s="60"/>
      <c r="C34" s="60"/>
      <c r="D34" s="60"/>
      <c r="E34" s="60"/>
      <c r="F34" s="46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0"/>
      <c r="V34" s="60"/>
      <c r="W34" s="60"/>
      <c r="X34" s="60"/>
      <c r="Y34" s="60"/>
      <c r="Z34" s="60"/>
      <c r="AA34" s="60"/>
      <c r="AB34" s="60"/>
      <c r="AC34" s="60"/>
      <c r="AD34" s="46"/>
      <c r="AE34" s="65"/>
      <c r="AF34" s="65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</row>
    <row r="35" spans="1:118">
      <c r="A35" s="60"/>
      <c r="B35" s="60"/>
      <c r="C35" s="60"/>
      <c r="D35" s="60"/>
      <c r="E35" s="60"/>
      <c r="F35" s="46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46"/>
      <c r="AE35" s="65"/>
      <c r="AF35" s="65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</row>
    <row r="36" spans="1:118" ht="38.5" customHeight="1">
      <c r="A36" s="60"/>
      <c r="B36" s="60"/>
      <c r="C36" s="60"/>
      <c r="D36" s="60"/>
      <c r="E36" s="60"/>
      <c r="F36" s="46"/>
      <c r="G36" s="78"/>
      <c r="H36" s="78"/>
      <c r="I36" s="60"/>
      <c r="J36" s="74" t="s">
        <v>19</v>
      </c>
      <c r="K36" s="74"/>
      <c r="L36" s="74"/>
      <c r="M36" s="60"/>
      <c r="N36" s="77"/>
      <c r="O36" s="77"/>
      <c r="P36" s="75"/>
      <c r="Q36" s="75"/>
      <c r="R36" s="76"/>
      <c r="S36" s="76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47"/>
      <c r="AE36" s="65"/>
      <c r="AF36" s="65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</row>
    <row r="37" spans="1:118">
      <c r="A37" s="60"/>
      <c r="B37" s="60"/>
      <c r="C37" s="60"/>
      <c r="D37" s="60"/>
      <c r="E37" s="60"/>
      <c r="F37" s="46"/>
      <c r="G37" s="64"/>
      <c r="H37" s="64"/>
      <c r="I37" s="64"/>
      <c r="J37" s="64" t="s">
        <v>15</v>
      </c>
      <c r="K37" s="64" t="s">
        <v>16</v>
      </c>
      <c r="L37" s="64" t="s">
        <v>18</v>
      </c>
      <c r="M37" s="60"/>
      <c r="N37" s="66"/>
      <c r="O37" s="66"/>
      <c r="P37" s="50"/>
      <c r="Q37" s="60"/>
      <c r="R37" s="50"/>
      <c r="S37" s="60"/>
      <c r="T37" s="67"/>
      <c r="U37" s="60"/>
      <c r="V37" s="60"/>
      <c r="W37" s="60"/>
      <c r="X37" s="65"/>
      <c r="Y37" s="60"/>
      <c r="Z37" s="60"/>
      <c r="AA37" s="60"/>
      <c r="AB37" s="60"/>
      <c r="AC37" s="60"/>
      <c r="AD37" s="46"/>
      <c r="AE37" s="65"/>
      <c r="AF37" s="65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</row>
    <row r="38" spans="1:118" ht="24" customHeight="1">
      <c r="A38" s="60"/>
      <c r="B38" s="60"/>
      <c r="C38" s="60"/>
      <c r="D38" s="60"/>
      <c r="E38" s="60"/>
      <c r="F38" s="57"/>
      <c r="G38" s="68"/>
      <c r="H38" s="50"/>
      <c r="I38" s="60"/>
      <c r="J38" s="58">
        <f>A1</f>
        <v>1000</v>
      </c>
      <c r="K38" s="59">
        <f>IF(B1&gt;1,B1/100,B1)</f>
        <v>0.5</v>
      </c>
      <c r="L38" s="65">
        <f>J38*K38</f>
        <v>500</v>
      </c>
      <c r="M38" s="68"/>
      <c r="N38" s="69"/>
      <c r="O38" s="69"/>
      <c r="P38" s="67"/>
      <c r="Q38" s="70"/>
      <c r="R38" s="56"/>
      <c r="S38" s="70"/>
      <c r="T38" s="60"/>
      <c r="U38" s="60"/>
      <c r="V38" s="48"/>
      <c r="W38" s="65"/>
      <c r="X38" s="65"/>
      <c r="Y38" s="60"/>
      <c r="Z38" s="60"/>
      <c r="AA38" s="60"/>
      <c r="AB38" s="60"/>
      <c r="AC38" s="60"/>
      <c r="AD38" s="46"/>
      <c r="AE38" s="65"/>
      <c r="AF38" s="65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</row>
    <row r="39" spans="1:118" ht="24" customHeight="1">
      <c r="A39" s="60"/>
      <c r="B39" s="60"/>
      <c r="C39" s="65"/>
      <c r="D39" s="65"/>
      <c r="E39" s="60"/>
      <c r="F39" s="46"/>
      <c r="G39" s="68"/>
      <c r="H39" s="56"/>
      <c r="I39" s="60"/>
      <c r="J39" s="58">
        <f t="shared" ref="J39:J69" si="0">A2</f>
        <v>1000</v>
      </c>
      <c r="K39" s="59">
        <f t="shared" ref="K39:K69" si="1">IF(B2&gt;1,B2/100,B2)</f>
        <v>0.5</v>
      </c>
      <c r="L39" s="65">
        <f t="shared" ref="L39:L69" si="2">J39*K39</f>
        <v>500</v>
      </c>
      <c r="M39" s="60"/>
      <c r="N39" s="69"/>
      <c r="O39" s="69"/>
      <c r="P39" s="56"/>
      <c r="Q39" s="70"/>
      <c r="R39" s="56"/>
      <c r="S39" s="70"/>
      <c r="T39" s="60"/>
      <c r="U39" s="60"/>
      <c r="V39" s="48"/>
      <c r="W39" s="65"/>
      <c r="X39" s="65"/>
      <c r="Y39" s="60"/>
      <c r="Z39" s="60"/>
      <c r="AA39" s="60"/>
      <c r="AB39" s="60"/>
      <c r="AC39" s="60"/>
      <c r="AD39" s="46"/>
      <c r="AE39" s="65"/>
      <c r="AF39" s="65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</row>
    <row r="40" spans="1:118" ht="24" customHeight="1">
      <c r="A40" s="60"/>
      <c r="B40" s="60"/>
      <c r="C40" s="65"/>
      <c r="D40" s="65"/>
      <c r="E40" s="60"/>
      <c r="F40" s="46"/>
      <c r="G40" s="68"/>
      <c r="H40" s="50"/>
      <c r="I40" s="56"/>
      <c r="J40" s="58">
        <f t="shared" si="0"/>
        <v>1000</v>
      </c>
      <c r="K40" s="59">
        <f t="shared" si="1"/>
        <v>0.5</v>
      </c>
      <c r="L40" s="65">
        <f t="shared" si="2"/>
        <v>500</v>
      </c>
      <c r="M40" s="60"/>
      <c r="N40" s="69"/>
      <c r="O40" s="69"/>
      <c r="P40" s="56"/>
      <c r="Q40" s="70"/>
      <c r="R40" s="56"/>
      <c r="S40" s="70"/>
      <c r="T40" s="60"/>
      <c r="U40" s="60"/>
      <c r="V40" s="48"/>
      <c r="W40" s="65"/>
      <c r="X40" s="65"/>
      <c r="Y40" s="60"/>
      <c r="Z40" s="60"/>
      <c r="AA40" s="60"/>
      <c r="AB40" s="60"/>
      <c r="AC40" s="60"/>
      <c r="AD40" s="46"/>
      <c r="AE40" s="65"/>
      <c r="AF40" s="65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</row>
    <row r="41" spans="1:118" ht="24" customHeight="1">
      <c r="A41" s="60"/>
      <c r="B41" s="60"/>
      <c r="C41" s="65"/>
      <c r="D41" s="65"/>
      <c r="E41" s="60"/>
      <c r="F41" s="46"/>
      <c r="G41" s="68"/>
      <c r="H41" s="56"/>
      <c r="I41" s="60"/>
      <c r="J41" s="58">
        <f t="shared" si="0"/>
        <v>1000</v>
      </c>
      <c r="K41" s="59">
        <f t="shared" si="1"/>
        <v>0.5</v>
      </c>
      <c r="L41" s="65">
        <f t="shared" si="2"/>
        <v>500</v>
      </c>
      <c r="M41" s="60"/>
      <c r="N41" s="69"/>
      <c r="O41" s="69"/>
      <c r="P41" s="56"/>
      <c r="Q41" s="70"/>
      <c r="R41" s="56"/>
      <c r="S41" s="70"/>
      <c r="T41" s="60"/>
      <c r="U41" s="60"/>
      <c r="V41" s="48"/>
      <c r="W41" s="65"/>
      <c r="X41" s="65"/>
      <c r="Y41" s="60"/>
      <c r="Z41" s="60"/>
      <c r="AA41" s="60"/>
      <c r="AB41" s="60"/>
      <c r="AC41" s="60"/>
      <c r="AD41" s="46"/>
      <c r="AE41" s="65"/>
      <c r="AF41" s="65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</row>
    <row r="42" spans="1:118" ht="24" customHeight="1">
      <c r="A42" s="60"/>
      <c r="B42" s="60"/>
      <c r="C42" s="65"/>
      <c r="D42" s="65"/>
      <c r="E42" s="60"/>
      <c r="F42" s="46"/>
      <c r="G42" s="68"/>
      <c r="H42" s="56"/>
      <c r="I42" s="60"/>
      <c r="J42" s="58">
        <f t="shared" si="0"/>
        <v>1000</v>
      </c>
      <c r="K42" s="59">
        <f t="shared" si="1"/>
        <v>0.5</v>
      </c>
      <c r="L42" s="65">
        <f t="shared" si="2"/>
        <v>500</v>
      </c>
      <c r="M42" s="60"/>
      <c r="N42" s="69"/>
      <c r="O42" s="69"/>
      <c r="P42" s="56"/>
      <c r="Q42" s="70"/>
      <c r="R42" s="56"/>
      <c r="S42" s="70"/>
      <c r="T42" s="60"/>
      <c r="U42" s="60"/>
      <c r="V42" s="48"/>
      <c r="W42" s="65"/>
      <c r="X42" s="65"/>
      <c r="Y42" s="60"/>
      <c r="Z42" s="60"/>
      <c r="AA42" s="60"/>
      <c r="AB42" s="60"/>
      <c r="AC42" s="60"/>
      <c r="AD42" s="46"/>
      <c r="AE42" s="65"/>
      <c r="AF42" s="65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</row>
    <row r="43" spans="1:118" ht="24" customHeight="1">
      <c r="A43" s="60"/>
      <c r="B43" s="60"/>
      <c r="C43" s="65"/>
      <c r="D43" s="65"/>
      <c r="E43" s="60"/>
      <c r="F43" s="46"/>
      <c r="G43" s="68"/>
      <c r="H43" s="56"/>
      <c r="I43" s="60"/>
      <c r="J43" s="58">
        <f t="shared" si="0"/>
        <v>1000</v>
      </c>
      <c r="K43" s="59">
        <f t="shared" si="1"/>
        <v>0.5</v>
      </c>
      <c r="L43" s="65">
        <f t="shared" si="2"/>
        <v>500</v>
      </c>
      <c r="M43" s="60"/>
      <c r="N43" s="69"/>
      <c r="O43" s="69"/>
      <c r="P43" s="56"/>
      <c r="Q43" s="70"/>
      <c r="R43" s="56"/>
      <c r="S43" s="70"/>
      <c r="T43" s="60"/>
      <c r="U43" s="60"/>
      <c r="V43" s="48"/>
      <c r="W43" s="65"/>
      <c r="X43" s="65"/>
      <c r="Y43" s="60"/>
      <c r="Z43" s="60"/>
      <c r="AA43" s="60"/>
      <c r="AB43" s="60"/>
      <c r="AC43" s="60"/>
      <c r="AD43" s="46"/>
      <c r="AE43" s="65"/>
      <c r="AF43" s="65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</row>
    <row r="44" spans="1:118" ht="24" customHeight="1">
      <c r="A44" s="60"/>
      <c r="B44" s="60"/>
      <c r="C44" s="65"/>
      <c r="D44" s="65"/>
      <c r="E44" s="60"/>
      <c r="F44" s="46"/>
      <c r="G44" s="68"/>
      <c r="H44" s="56"/>
      <c r="I44" s="60"/>
      <c r="J44" s="58">
        <f t="shared" si="0"/>
        <v>1000</v>
      </c>
      <c r="K44" s="59">
        <f t="shared" si="1"/>
        <v>0.5</v>
      </c>
      <c r="L44" s="65">
        <f t="shared" si="2"/>
        <v>500</v>
      </c>
      <c r="M44" s="65"/>
      <c r="N44" s="69"/>
      <c r="O44" s="69"/>
      <c r="P44" s="69"/>
      <c r="Q44" s="70"/>
      <c r="R44" s="56"/>
      <c r="S44" s="70"/>
      <c r="T44" s="60"/>
      <c r="U44" s="60"/>
      <c r="V44" s="48"/>
      <c r="W44" s="65"/>
      <c r="X44" s="65"/>
      <c r="Y44" s="60"/>
      <c r="Z44" s="60"/>
      <c r="AA44" s="60"/>
      <c r="AB44" s="60"/>
      <c r="AC44" s="60"/>
      <c r="AD44" s="46"/>
      <c r="AE44" s="65"/>
      <c r="AF44" s="65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</row>
    <row r="45" spans="1:118" ht="24" customHeight="1">
      <c r="A45" s="60"/>
      <c r="B45" s="60"/>
      <c r="C45" s="65"/>
      <c r="D45" s="65"/>
      <c r="E45" s="60"/>
      <c r="F45" s="46"/>
      <c r="G45" s="68"/>
      <c r="H45" s="56"/>
      <c r="I45" s="60"/>
      <c r="J45" s="58">
        <f t="shared" si="0"/>
        <v>1000</v>
      </c>
      <c r="K45" s="59">
        <f t="shared" si="1"/>
        <v>0.5</v>
      </c>
      <c r="L45" s="65">
        <f t="shared" si="2"/>
        <v>500</v>
      </c>
      <c r="M45" s="65"/>
      <c r="N45" s="69"/>
      <c r="O45" s="69"/>
      <c r="P45" s="56"/>
      <c r="Q45" s="70"/>
      <c r="R45" s="56"/>
      <c r="S45" s="70"/>
      <c r="T45" s="60"/>
      <c r="U45" s="60"/>
      <c r="V45" s="48"/>
      <c r="W45" s="65"/>
      <c r="X45" s="65"/>
      <c r="Y45" s="60"/>
      <c r="Z45" s="60"/>
      <c r="AA45" s="60"/>
      <c r="AB45" s="60"/>
      <c r="AC45" s="60"/>
      <c r="AD45" s="46"/>
      <c r="AE45" s="65"/>
      <c r="AF45" s="65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</row>
    <row r="46" spans="1:118" ht="24" customHeight="1">
      <c r="A46" s="60"/>
      <c r="B46" s="60"/>
      <c r="C46" s="65"/>
      <c r="D46" s="65"/>
      <c r="E46" s="60"/>
      <c r="F46" s="46"/>
      <c r="G46" s="68"/>
      <c r="H46" s="50"/>
      <c r="I46" s="65"/>
      <c r="J46" s="58">
        <f t="shared" si="0"/>
        <v>1000</v>
      </c>
      <c r="K46" s="59">
        <f t="shared" si="1"/>
        <v>0.5</v>
      </c>
      <c r="L46" s="65">
        <f t="shared" si="2"/>
        <v>500</v>
      </c>
      <c r="M46" s="68"/>
      <c r="N46" s="69"/>
      <c r="O46" s="69"/>
      <c r="P46" s="56"/>
      <c r="Q46" s="70"/>
      <c r="R46" s="56"/>
      <c r="S46" s="70"/>
      <c r="T46" s="60"/>
      <c r="U46" s="60"/>
      <c r="V46" s="48"/>
      <c r="W46" s="65"/>
      <c r="X46" s="65"/>
      <c r="Y46" s="60"/>
      <c r="Z46" s="60"/>
      <c r="AA46" s="60"/>
      <c r="AB46" s="60"/>
      <c r="AC46" s="60"/>
      <c r="AD46" s="46"/>
      <c r="AE46" s="65"/>
      <c r="AF46" s="65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</row>
    <row r="47" spans="1:118" ht="24" customHeight="1">
      <c r="A47" s="60"/>
      <c r="B47" s="60"/>
      <c r="C47" s="65"/>
      <c r="D47" s="65"/>
      <c r="E47" s="60"/>
      <c r="F47" s="46"/>
      <c r="G47" s="68"/>
      <c r="H47" s="56"/>
      <c r="I47" s="60"/>
      <c r="J47" s="58">
        <f t="shared" si="0"/>
        <v>1000</v>
      </c>
      <c r="K47" s="59">
        <f t="shared" si="1"/>
        <v>0.5</v>
      </c>
      <c r="L47" s="65">
        <f t="shared" si="2"/>
        <v>500</v>
      </c>
      <c r="M47" s="65"/>
      <c r="N47" s="69"/>
      <c r="O47" s="69"/>
      <c r="P47" s="56"/>
      <c r="Q47" s="70"/>
      <c r="R47" s="56"/>
      <c r="S47" s="70"/>
      <c r="T47" s="60"/>
      <c r="U47" s="60"/>
      <c r="V47" s="48"/>
      <c r="W47" s="65"/>
      <c r="X47" s="65"/>
      <c r="Y47" s="60"/>
      <c r="Z47" s="60"/>
      <c r="AA47" s="60"/>
      <c r="AB47" s="60"/>
      <c r="AC47" s="60"/>
      <c r="AD47" s="46"/>
      <c r="AE47" s="65"/>
      <c r="AF47" s="65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</row>
    <row r="48" spans="1:118" ht="24" customHeight="1">
      <c r="A48" s="60"/>
      <c r="B48" s="60"/>
      <c r="C48" s="65"/>
      <c r="D48" s="65"/>
      <c r="E48" s="60"/>
      <c r="F48" s="46"/>
      <c r="G48" s="68"/>
      <c r="H48" s="56"/>
      <c r="I48" s="60"/>
      <c r="J48" s="58">
        <f t="shared" si="0"/>
        <v>1000</v>
      </c>
      <c r="K48" s="59">
        <f t="shared" si="1"/>
        <v>0.5</v>
      </c>
      <c r="L48" s="65">
        <f t="shared" si="2"/>
        <v>500</v>
      </c>
      <c r="M48" s="60"/>
      <c r="N48" s="69"/>
      <c r="O48" s="69"/>
      <c r="P48" s="56"/>
      <c r="Q48" s="70"/>
      <c r="R48" s="56"/>
      <c r="S48" s="70"/>
      <c r="T48" s="60"/>
      <c r="U48" s="60"/>
      <c r="V48" s="48"/>
      <c r="W48" s="65"/>
      <c r="X48" s="65"/>
      <c r="Y48" s="60"/>
      <c r="Z48" s="60"/>
      <c r="AA48" s="60"/>
      <c r="AB48" s="60"/>
      <c r="AC48" s="60"/>
      <c r="AD48" s="46"/>
      <c r="AE48" s="65"/>
      <c r="AF48" s="65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</row>
    <row r="49" spans="1:118" ht="24" customHeight="1">
      <c r="A49" s="60"/>
      <c r="B49" s="60"/>
      <c r="C49" s="65"/>
      <c r="D49" s="65"/>
      <c r="E49" s="60"/>
      <c r="F49" s="46"/>
      <c r="G49" s="68"/>
      <c r="H49" s="50"/>
      <c r="I49" s="60"/>
      <c r="J49" s="58">
        <f t="shared" si="0"/>
        <v>1000</v>
      </c>
      <c r="K49" s="59">
        <f t="shared" si="1"/>
        <v>0.5</v>
      </c>
      <c r="L49" s="65">
        <f t="shared" si="2"/>
        <v>500</v>
      </c>
      <c r="M49" s="60"/>
      <c r="N49" s="69"/>
      <c r="O49" s="69"/>
      <c r="P49" s="56"/>
      <c r="Q49" s="70"/>
      <c r="R49" s="56"/>
      <c r="S49" s="70"/>
      <c r="T49" s="60"/>
      <c r="U49" s="60"/>
      <c r="V49" s="48"/>
      <c r="W49" s="65"/>
      <c r="X49" s="65"/>
      <c r="Y49" s="60"/>
      <c r="Z49" s="60"/>
      <c r="AA49" s="60"/>
      <c r="AB49" s="60"/>
      <c r="AC49" s="60"/>
      <c r="AD49" s="46"/>
      <c r="AE49" s="65"/>
      <c r="AF49" s="65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</row>
    <row r="50" spans="1:118" ht="24" customHeight="1">
      <c r="A50" s="60"/>
      <c r="B50" s="60"/>
      <c r="C50" s="65"/>
      <c r="D50" s="65"/>
      <c r="E50" s="60"/>
      <c r="F50" s="52"/>
      <c r="G50" s="68"/>
      <c r="H50" s="70"/>
      <c r="I50" s="55"/>
      <c r="J50" s="58">
        <f t="shared" si="0"/>
        <v>1000</v>
      </c>
      <c r="K50" s="59">
        <f t="shared" si="1"/>
        <v>0.5</v>
      </c>
      <c r="L50" s="65">
        <f t="shared" si="2"/>
        <v>500</v>
      </c>
      <c r="M50" s="60"/>
      <c r="N50" s="69"/>
      <c r="O50" s="69"/>
      <c r="P50" s="56"/>
      <c r="Q50" s="70"/>
      <c r="R50" s="56"/>
      <c r="S50" s="70"/>
      <c r="T50" s="60"/>
      <c r="U50" s="60"/>
      <c r="V50" s="48"/>
      <c r="W50" s="65"/>
      <c r="X50" s="65"/>
      <c r="Y50" s="60"/>
      <c r="Z50" s="60"/>
      <c r="AA50" s="60"/>
      <c r="AB50" s="60"/>
      <c r="AC50" s="60"/>
      <c r="AD50" s="46"/>
      <c r="AE50" s="65"/>
      <c r="AF50" s="65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</row>
    <row r="51" spans="1:118" ht="24" customHeight="1">
      <c r="A51" s="60"/>
      <c r="B51" s="60"/>
      <c r="C51" s="65"/>
      <c r="D51" s="65"/>
      <c r="E51" s="60"/>
      <c r="F51" s="57"/>
      <c r="G51" s="68"/>
      <c r="H51" s="50"/>
      <c r="I51" s="60"/>
      <c r="J51" s="58">
        <f t="shared" si="0"/>
        <v>1000</v>
      </c>
      <c r="K51" s="59">
        <f t="shared" si="1"/>
        <v>0.5</v>
      </c>
      <c r="L51" s="65">
        <f t="shared" si="2"/>
        <v>500</v>
      </c>
      <c r="M51" s="60"/>
      <c r="N51" s="69"/>
      <c r="O51" s="69"/>
      <c r="P51" s="56"/>
      <c r="Q51" s="70"/>
      <c r="R51" s="56"/>
      <c r="S51" s="70"/>
      <c r="T51" s="60"/>
      <c r="U51" s="60"/>
      <c r="V51" s="49"/>
      <c r="W51" s="65"/>
      <c r="X51" s="65"/>
      <c r="Y51" s="60"/>
      <c r="Z51" s="60"/>
      <c r="AA51" s="60"/>
      <c r="AB51" s="60"/>
      <c r="AC51" s="60"/>
      <c r="AD51" s="46"/>
      <c r="AE51" s="65"/>
      <c r="AF51" s="65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</row>
    <row r="52" spans="1:118" ht="24" customHeight="1">
      <c r="A52" s="60"/>
      <c r="B52" s="60"/>
      <c r="C52" s="65"/>
      <c r="D52" s="65"/>
      <c r="E52" s="60"/>
      <c r="F52" s="46"/>
      <c r="G52" s="68"/>
      <c r="H52" s="56"/>
      <c r="I52" s="60"/>
      <c r="J52" s="58">
        <f t="shared" si="0"/>
        <v>1000</v>
      </c>
      <c r="K52" s="59">
        <f t="shared" si="1"/>
        <v>0.5</v>
      </c>
      <c r="L52" s="65">
        <f t="shared" si="2"/>
        <v>500</v>
      </c>
      <c r="M52" s="60"/>
      <c r="N52" s="69"/>
      <c r="O52" s="69"/>
      <c r="P52" s="56"/>
      <c r="Q52" s="70"/>
      <c r="R52" s="56"/>
      <c r="S52" s="70"/>
      <c r="T52" s="60"/>
      <c r="U52" s="60"/>
      <c r="V52" s="60"/>
      <c r="W52" s="60"/>
      <c r="X52" s="60"/>
      <c r="Y52" s="60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</row>
    <row r="53" spans="1:118" ht="24" customHeight="1">
      <c r="A53" s="60"/>
      <c r="B53" s="60"/>
      <c r="C53" s="65"/>
      <c r="D53" s="65"/>
      <c r="E53" s="60"/>
      <c r="F53" s="46"/>
      <c r="G53" s="68"/>
      <c r="H53" s="56"/>
      <c r="I53" s="60"/>
      <c r="J53" s="58">
        <f t="shared" si="0"/>
        <v>1000</v>
      </c>
      <c r="K53" s="59">
        <f t="shared" si="1"/>
        <v>0.5</v>
      </c>
      <c r="L53" s="65">
        <f t="shared" si="2"/>
        <v>500</v>
      </c>
      <c r="M53" s="65"/>
      <c r="N53" s="69"/>
      <c r="O53" s="69"/>
      <c r="P53" s="56"/>
      <c r="Q53" s="70"/>
      <c r="R53" s="56"/>
      <c r="S53" s="70"/>
      <c r="T53" s="60"/>
      <c r="U53" s="60"/>
      <c r="V53" s="60"/>
      <c r="W53" s="60"/>
      <c r="X53" s="60"/>
      <c r="Y53" s="60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</row>
    <row r="54" spans="1:118" ht="24" customHeight="1">
      <c r="A54" s="60"/>
      <c r="B54" s="60"/>
      <c r="C54" s="65"/>
      <c r="D54" s="65"/>
      <c r="E54" s="60"/>
      <c r="F54" s="46"/>
      <c r="G54" s="68"/>
      <c r="H54" s="56"/>
      <c r="I54" s="60"/>
      <c r="J54" s="58">
        <f t="shared" si="0"/>
        <v>1000</v>
      </c>
      <c r="K54" s="59">
        <f t="shared" si="1"/>
        <v>0.5</v>
      </c>
      <c r="L54" s="65">
        <f t="shared" si="2"/>
        <v>500</v>
      </c>
      <c r="M54" s="60"/>
      <c r="N54" s="69"/>
      <c r="O54" s="69"/>
      <c r="P54" s="56"/>
      <c r="Q54" s="70"/>
      <c r="R54" s="56"/>
      <c r="S54" s="70"/>
      <c r="T54" s="60"/>
      <c r="U54" s="60"/>
      <c r="V54" s="60"/>
      <c r="W54" s="60"/>
      <c r="X54" s="60"/>
      <c r="Y54" s="60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</row>
    <row r="55" spans="1:118" ht="24" customHeight="1">
      <c r="A55" s="60"/>
      <c r="B55" s="60"/>
      <c r="C55" s="65"/>
      <c r="D55" s="65"/>
      <c r="E55" s="60"/>
      <c r="F55" s="46"/>
      <c r="G55" s="68"/>
      <c r="H55" s="56"/>
      <c r="I55" s="60"/>
      <c r="J55" s="58">
        <f t="shared" si="0"/>
        <v>1000</v>
      </c>
      <c r="K55" s="59">
        <f t="shared" si="1"/>
        <v>0.5</v>
      </c>
      <c r="L55" s="65">
        <f t="shared" si="2"/>
        <v>500</v>
      </c>
      <c r="M55" s="60"/>
      <c r="N55" s="69"/>
      <c r="O55" s="69"/>
      <c r="P55" s="56"/>
      <c r="Q55" s="70"/>
      <c r="R55" s="56"/>
      <c r="S55" s="70"/>
      <c r="T55" s="60"/>
      <c r="U55" s="60"/>
      <c r="V55" s="60"/>
      <c r="W55" s="60"/>
      <c r="X55" s="60"/>
      <c r="Y55" s="60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</row>
    <row r="56" spans="1:118" ht="24" customHeight="1">
      <c r="A56" s="60"/>
      <c r="B56" s="60"/>
      <c r="C56" s="65"/>
      <c r="D56" s="65"/>
      <c r="E56" s="60"/>
      <c r="F56" s="46"/>
      <c r="G56" s="68"/>
      <c r="H56" s="56"/>
      <c r="I56" s="60"/>
      <c r="J56" s="58">
        <f t="shared" si="0"/>
        <v>1000</v>
      </c>
      <c r="K56" s="59">
        <f t="shared" si="1"/>
        <v>0.5</v>
      </c>
      <c r="L56" s="65">
        <f t="shared" si="2"/>
        <v>500</v>
      </c>
      <c r="M56" s="60"/>
      <c r="N56" s="69"/>
      <c r="O56" s="69"/>
      <c r="P56" s="56"/>
      <c r="Q56" s="70"/>
      <c r="R56" s="56"/>
      <c r="S56" s="70"/>
      <c r="T56" s="60"/>
      <c r="U56" s="60"/>
      <c r="V56" s="60"/>
      <c r="W56" s="60"/>
      <c r="X56" s="60"/>
      <c r="Y56" s="60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</row>
    <row r="57" spans="1:118" ht="24" customHeight="1">
      <c r="A57" s="60"/>
      <c r="B57" s="60"/>
      <c r="C57" s="65"/>
      <c r="D57" s="65"/>
      <c r="E57" s="60"/>
      <c r="F57" s="46"/>
      <c r="G57" s="68"/>
      <c r="H57" s="56"/>
      <c r="I57" s="60"/>
      <c r="J57" s="58">
        <f t="shared" si="0"/>
        <v>1000</v>
      </c>
      <c r="K57" s="59">
        <f t="shared" si="1"/>
        <v>0.5</v>
      </c>
      <c r="L57" s="65">
        <f t="shared" si="2"/>
        <v>500</v>
      </c>
      <c r="M57" s="60"/>
      <c r="N57" s="69"/>
      <c r="O57" s="69"/>
      <c r="P57" s="56"/>
      <c r="Q57" s="70"/>
      <c r="R57" s="56"/>
      <c r="S57" s="70"/>
      <c r="T57" s="60"/>
      <c r="U57" s="60"/>
      <c r="V57" s="60"/>
      <c r="W57" s="60"/>
      <c r="X57" s="60"/>
      <c r="Y57" s="60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</row>
    <row r="58" spans="1:118" ht="24" customHeight="1">
      <c r="A58" s="60"/>
      <c r="B58" s="60"/>
      <c r="C58" s="65"/>
      <c r="D58" s="65"/>
      <c r="E58" s="60"/>
      <c r="F58" s="46"/>
      <c r="G58" s="68"/>
      <c r="H58" s="56"/>
      <c r="I58" s="60"/>
      <c r="J58" s="58">
        <f t="shared" si="0"/>
        <v>1000</v>
      </c>
      <c r="K58" s="59">
        <f t="shared" si="1"/>
        <v>0.5</v>
      </c>
      <c r="L58" s="65">
        <f t="shared" si="2"/>
        <v>500</v>
      </c>
      <c r="M58" s="60"/>
      <c r="N58" s="69"/>
      <c r="O58" s="69"/>
      <c r="P58" s="56"/>
      <c r="Q58" s="70"/>
      <c r="R58" s="56"/>
      <c r="S58" s="70"/>
      <c r="T58" s="60"/>
      <c r="U58" s="60"/>
      <c r="V58" s="60"/>
      <c r="W58" s="60"/>
      <c r="X58" s="60"/>
      <c r="Y58" s="60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</row>
    <row r="59" spans="1:118" ht="24" customHeight="1">
      <c r="A59" s="60"/>
      <c r="B59" s="60"/>
      <c r="C59" s="65"/>
      <c r="D59" s="65"/>
      <c r="E59" s="60"/>
      <c r="F59" s="46"/>
      <c r="G59" s="68"/>
      <c r="H59" s="56"/>
      <c r="I59" s="60"/>
      <c r="J59" s="58">
        <f t="shared" si="0"/>
        <v>1000</v>
      </c>
      <c r="K59" s="59">
        <f t="shared" si="1"/>
        <v>0.5</v>
      </c>
      <c r="L59" s="65">
        <f t="shared" si="2"/>
        <v>500</v>
      </c>
      <c r="M59" s="65"/>
      <c r="N59" s="69"/>
      <c r="O59" s="69"/>
      <c r="P59" s="56"/>
      <c r="Q59" s="70"/>
      <c r="R59" s="56"/>
      <c r="S59" s="70"/>
      <c r="T59" s="60"/>
      <c r="U59" s="60"/>
      <c r="V59" s="60"/>
      <c r="W59" s="60"/>
      <c r="X59" s="60"/>
      <c r="Y59" s="60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</row>
    <row r="60" spans="1:118" ht="24" customHeight="1">
      <c r="A60" s="60"/>
      <c r="B60" s="60"/>
      <c r="C60" s="65"/>
      <c r="D60" s="65"/>
      <c r="E60" s="60"/>
      <c r="F60" s="46"/>
      <c r="G60" s="68"/>
      <c r="H60" s="56"/>
      <c r="I60" s="60"/>
      <c r="J60" s="58">
        <f t="shared" si="0"/>
        <v>1000</v>
      </c>
      <c r="K60" s="59">
        <f t="shared" si="1"/>
        <v>0.5</v>
      </c>
      <c r="L60" s="65">
        <f t="shared" si="2"/>
        <v>500</v>
      </c>
      <c r="M60" s="60"/>
      <c r="N60" s="69"/>
      <c r="O60" s="69"/>
      <c r="P60" s="56"/>
      <c r="Q60" s="70"/>
      <c r="R60" s="56"/>
      <c r="S60" s="70"/>
      <c r="T60" s="60"/>
      <c r="U60" s="56"/>
      <c r="V60" s="60"/>
      <c r="W60" s="60"/>
      <c r="X60" s="60"/>
      <c r="Y60" s="60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</row>
    <row r="61" spans="1:118" ht="24" customHeight="1">
      <c r="A61" s="60"/>
      <c r="B61" s="60"/>
      <c r="C61" s="65"/>
      <c r="D61" s="65"/>
      <c r="E61" s="60"/>
      <c r="F61" s="46"/>
      <c r="G61" s="68"/>
      <c r="H61" s="50"/>
      <c r="I61" s="60"/>
      <c r="J61" s="58">
        <f t="shared" si="0"/>
        <v>1000</v>
      </c>
      <c r="K61" s="59">
        <f t="shared" si="1"/>
        <v>0.5</v>
      </c>
      <c r="L61" s="65">
        <f t="shared" si="2"/>
        <v>500</v>
      </c>
      <c r="M61" s="65"/>
      <c r="N61" s="69"/>
      <c r="O61" s="69"/>
      <c r="P61" s="56"/>
      <c r="Q61" s="70"/>
      <c r="R61" s="56"/>
      <c r="S61" s="70"/>
      <c r="T61" s="60"/>
      <c r="U61" s="56"/>
      <c r="V61" s="60"/>
      <c r="W61" s="60"/>
      <c r="X61" s="60"/>
      <c r="Y61" s="60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</row>
    <row r="62" spans="1:118" ht="24" customHeight="1">
      <c r="A62" s="60"/>
      <c r="B62" s="60"/>
      <c r="C62" s="65"/>
      <c r="D62" s="65"/>
      <c r="E62" s="60"/>
      <c r="F62" s="46"/>
      <c r="G62" s="68"/>
      <c r="H62" s="56"/>
      <c r="I62" s="65"/>
      <c r="J62" s="58">
        <f t="shared" si="0"/>
        <v>1000</v>
      </c>
      <c r="K62" s="59">
        <f t="shared" si="1"/>
        <v>0.5</v>
      </c>
      <c r="L62" s="65">
        <f t="shared" si="2"/>
        <v>500</v>
      </c>
      <c r="M62" s="65"/>
      <c r="N62" s="69"/>
      <c r="O62" s="69"/>
      <c r="P62" s="56"/>
      <c r="Q62" s="70"/>
      <c r="R62" s="56"/>
      <c r="S62" s="70"/>
      <c r="T62" s="60"/>
      <c r="U62" s="56"/>
      <c r="V62" s="60"/>
      <c r="W62" s="60"/>
      <c r="X62" s="60"/>
      <c r="Y62" s="60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</row>
    <row r="63" spans="1:118" ht="24" customHeight="1">
      <c r="A63" s="60"/>
      <c r="B63" s="60"/>
      <c r="C63" s="65"/>
      <c r="D63" s="65"/>
      <c r="E63" s="60"/>
      <c r="F63" s="46"/>
      <c r="G63" s="68"/>
      <c r="H63" s="56"/>
      <c r="I63" s="60"/>
      <c r="J63" s="58">
        <f t="shared" si="0"/>
        <v>1000</v>
      </c>
      <c r="K63" s="59">
        <f t="shared" si="1"/>
        <v>0.5</v>
      </c>
      <c r="L63" s="65">
        <f t="shared" si="2"/>
        <v>500</v>
      </c>
      <c r="M63" s="65"/>
      <c r="N63" s="69"/>
      <c r="O63" s="69"/>
      <c r="P63" s="56"/>
      <c r="Q63" s="70"/>
      <c r="R63" s="56"/>
      <c r="S63" s="70"/>
      <c r="T63" s="60"/>
      <c r="U63" s="60"/>
      <c r="V63" s="60"/>
      <c r="W63" s="60"/>
      <c r="X63" s="60"/>
      <c r="Y63" s="60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</row>
    <row r="64" spans="1:118" ht="24" customHeight="1">
      <c r="A64" s="60"/>
      <c r="B64" s="60"/>
      <c r="C64" s="65"/>
      <c r="D64" s="65"/>
      <c r="E64" s="60"/>
      <c r="F64" s="52"/>
      <c r="G64" s="68"/>
      <c r="H64" s="70"/>
      <c r="I64" s="55"/>
      <c r="J64" s="58">
        <f t="shared" si="0"/>
        <v>1000</v>
      </c>
      <c r="K64" s="59">
        <f t="shared" si="1"/>
        <v>0.5</v>
      </c>
      <c r="L64" s="65">
        <f t="shared" si="2"/>
        <v>500</v>
      </c>
      <c r="M64" s="60"/>
      <c r="N64" s="69"/>
      <c r="O64" s="69"/>
      <c r="P64" s="56"/>
      <c r="Q64" s="70"/>
      <c r="R64" s="56"/>
      <c r="S64" s="70"/>
      <c r="T64" s="60"/>
      <c r="U64" s="60"/>
      <c r="V64" s="60"/>
      <c r="W64" s="60"/>
      <c r="X64" s="60"/>
      <c r="Y64" s="60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</row>
    <row r="65" spans="1:118" ht="24" customHeight="1">
      <c r="A65" s="60"/>
      <c r="B65" s="60"/>
      <c r="C65" s="65"/>
      <c r="D65" s="65"/>
      <c r="E65" s="60"/>
      <c r="F65" s="46"/>
      <c r="G65" s="68"/>
      <c r="H65" s="56"/>
      <c r="I65" s="60"/>
      <c r="J65" s="58">
        <f t="shared" si="0"/>
        <v>1000</v>
      </c>
      <c r="K65" s="59">
        <f t="shared" si="1"/>
        <v>0.5</v>
      </c>
      <c r="L65" s="65">
        <f t="shared" si="2"/>
        <v>500</v>
      </c>
      <c r="M65" s="60"/>
      <c r="N65" s="69"/>
      <c r="O65" s="69"/>
      <c r="P65" s="56"/>
      <c r="Q65" s="70"/>
      <c r="R65" s="56"/>
      <c r="S65" s="70"/>
      <c r="T65" s="60"/>
      <c r="U65" s="60"/>
      <c r="V65" s="60"/>
      <c r="W65" s="60"/>
      <c r="X65" s="60"/>
      <c r="Y65" s="60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</row>
    <row r="66" spans="1:118" ht="24" customHeight="1">
      <c r="A66" s="60"/>
      <c r="B66" s="60"/>
      <c r="C66" s="65"/>
      <c r="D66" s="65"/>
      <c r="E66" s="60"/>
      <c r="F66" s="46"/>
      <c r="G66" s="68"/>
      <c r="H66" s="56"/>
      <c r="I66" s="65"/>
      <c r="J66" s="58">
        <f t="shared" si="0"/>
        <v>1000</v>
      </c>
      <c r="K66" s="59">
        <f t="shared" si="1"/>
        <v>0.5</v>
      </c>
      <c r="L66" s="65">
        <f t="shared" si="2"/>
        <v>500</v>
      </c>
      <c r="M66" s="60"/>
      <c r="N66" s="69"/>
      <c r="O66" s="69"/>
      <c r="P66" s="56"/>
      <c r="Q66" s="70"/>
      <c r="R66" s="56"/>
      <c r="S66" s="70"/>
      <c r="T66" s="60"/>
      <c r="U66" s="60"/>
      <c r="V66" s="60"/>
      <c r="W66" s="60"/>
      <c r="X66" s="60"/>
      <c r="Y66" s="60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</row>
    <row r="67" spans="1:118" ht="24" customHeight="1">
      <c r="A67" s="60"/>
      <c r="B67" s="65"/>
      <c r="C67" s="65"/>
      <c r="D67" s="65"/>
      <c r="E67" s="60"/>
      <c r="F67" s="46"/>
      <c r="G67" s="68"/>
      <c r="H67" s="56"/>
      <c r="I67" s="60"/>
      <c r="J67" s="58">
        <f t="shared" si="0"/>
        <v>1000</v>
      </c>
      <c r="K67" s="59">
        <f t="shared" si="1"/>
        <v>0.5</v>
      </c>
      <c r="L67" s="65">
        <f t="shared" si="2"/>
        <v>500</v>
      </c>
      <c r="M67" s="60"/>
      <c r="N67" s="69"/>
      <c r="O67" s="69"/>
      <c r="P67" s="56"/>
      <c r="Q67" s="70"/>
      <c r="R67" s="56"/>
      <c r="S67" s="70"/>
      <c r="T67" s="60"/>
      <c r="U67" s="60"/>
      <c r="V67" s="60"/>
      <c r="W67" s="60"/>
      <c r="X67" s="60"/>
      <c r="Y67" s="60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</row>
    <row r="68" spans="1:118" ht="24" customHeight="1">
      <c r="A68" s="60"/>
      <c r="B68" s="60"/>
      <c r="C68" s="60"/>
      <c r="D68" s="60"/>
      <c r="E68" s="60"/>
      <c r="F68" s="46"/>
      <c r="G68" s="68"/>
      <c r="H68" s="56"/>
      <c r="I68" s="60"/>
      <c r="J68" s="58">
        <f t="shared" si="0"/>
        <v>1000</v>
      </c>
      <c r="K68" s="59">
        <f t="shared" si="1"/>
        <v>0.5</v>
      </c>
      <c r="L68" s="65">
        <f t="shared" si="2"/>
        <v>500</v>
      </c>
      <c r="M68" s="60"/>
      <c r="N68" s="69"/>
      <c r="O68" s="69"/>
      <c r="P68" s="56"/>
      <c r="Q68" s="70"/>
      <c r="R68" s="56"/>
      <c r="S68" s="70"/>
      <c r="T68" s="60"/>
      <c r="U68" s="60"/>
      <c r="V68" s="60"/>
      <c r="W68" s="60"/>
      <c r="X68" s="60"/>
      <c r="Y68" s="60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</row>
    <row r="69" spans="1:118" ht="24" customHeight="1">
      <c r="A69" s="60"/>
      <c r="B69" s="60"/>
      <c r="C69" s="60"/>
      <c r="D69" s="60"/>
      <c r="E69" s="60"/>
      <c r="F69" s="53"/>
      <c r="G69" s="68"/>
      <c r="H69" s="56"/>
      <c r="I69" s="60"/>
      <c r="J69" s="58">
        <f t="shared" si="0"/>
        <v>1000</v>
      </c>
      <c r="K69" s="59">
        <f t="shared" si="1"/>
        <v>0.5</v>
      </c>
      <c r="L69" s="65">
        <f t="shared" si="2"/>
        <v>500</v>
      </c>
      <c r="M69" s="60"/>
      <c r="N69" s="69"/>
      <c r="O69" s="69"/>
      <c r="P69" s="56"/>
      <c r="Q69" s="70"/>
      <c r="R69" s="56"/>
      <c r="S69" s="70"/>
      <c r="T69" s="60"/>
      <c r="U69" s="60"/>
      <c r="V69" s="60"/>
      <c r="W69" s="60"/>
      <c r="X69" s="60"/>
      <c r="Y69" s="60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</row>
    <row r="70" spans="1:118">
      <c r="A70" s="60"/>
      <c r="B70" s="60"/>
      <c r="C70" s="60"/>
      <c r="D70" s="60"/>
      <c r="E70" s="60"/>
      <c r="F70" s="61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</row>
    <row r="71" spans="1:118">
      <c r="A71" s="60"/>
      <c r="B71" s="60"/>
      <c r="C71" s="60"/>
      <c r="D71" s="60"/>
      <c r="E71" s="60"/>
      <c r="F71" s="61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</row>
    <row r="72" spans="1:118">
      <c r="A72" s="60"/>
      <c r="B72" s="60"/>
      <c r="C72" s="60"/>
      <c r="D72" s="60"/>
      <c r="E72" s="60"/>
      <c r="F72" s="61"/>
      <c r="G72" s="73"/>
      <c r="H72" s="73"/>
      <c r="I72" s="60"/>
      <c r="J72" s="73"/>
      <c r="K72" s="73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</row>
    <row r="73" spans="1:118">
      <c r="A73" s="60"/>
      <c r="B73" s="60"/>
      <c r="C73" s="60"/>
      <c r="D73" s="60"/>
      <c r="E73" s="60"/>
      <c r="F73" s="61"/>
      <c r="G73" s="66"/>
      <c r="H73" s="66"/>
      <c r="I73" s="60"/>
      <c r="J73" s="66"/>
      <c r="K73" s="66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</row>
    <row r="74" spans="1:118" ht="19">
      <c r="A74" s="60"/>
      <c r="B74" s="60"/>
      <c r="C74" s="60"/>
      <c r="D74" s="60"/>
      <c r="E74" s="60"/>
      <c r="F74" s="52"/>
      <c r="G74" s="60"/>
      <c r="H74" s="60"/>
      <c r="I74" s="60"/>
      <c r="J74" s="65"/>
      <c r="K74" s="56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</row>
    <row r="75" spans="1:118">
      <c r="A75" s="60"/>
      <c r="B75" s="60"/>
      <c r="C75" s="60"/>
      <c r="D75" s="60"/>
      <c r="E75" s="60"/>
      <c r="F75" s="46"/>
      <c r="G75" s="60"/>
      <c r="H75" s="60"/>
      <c r="I75" s="60"/>
      <c r="J75" s="65"/>
      <c r="K75" s="56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</row>
    <row r="76" spans="1:118">
      <c r="A76" s="60"/>
      <c r="B76" s="60"/>
      <c r="C76" s="60"/>
      <c r="D76" s="60"/>
      <c r="E76" s="60"/>
      <c r="F76" s="46"/>
      <c r="G76" s="60"/>
      <c r="H76" s="60"/>
      <c r="I76" s="60"/>
      <c r="J76" s="65"/>
      <c r="K76" s="56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</row>
    <row r="77" spans="1:118">
      <c r="A77" s="60"/>
      <c r="B77" s="60"/>
      <c r="C77" s="60"/>
      <c r="D77" s="60"/>
      <c r="E77" s="60"/>
      <c r="F77" s="46"/>
      <c r="G77" s="60"/>
      <c r="H77" s="60"/>
      <c r="I77" s="60"/>
      <c r="J77" s="65"/>
      <c r="K77" s="56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</row>
    <row r="78" spans="1:118">
      <c r="A78" s="60"/>
      <c r="B78" s="60"/>
      <c r="C78" s="60"/>
      <c r="D78" s="60"/>
      <c r="E78" s="60"/>
      <c r="F78" s="46"/>
      <c r="G78" s="60"/>
      <c r="H78" s="60"/>
      <c r="I78" s="60"/>
      <c r="J78" s="65"/>
      <c r="K78" s="56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</row>
    <row r="79" spans="1:118">
      <c r="A79" s="60"/>
      <c r="B79" s="60"/>
      <c r="C79" s="60"/>
      <c r="D79" s="60"/>
      <c r="E79" s="60"/>
      <c r="F79" s="46"/>
      <c r="G79" s="60"/>
      <c r="H79" s="60"/>
      <c r="I79" s="60"/>
      <c r="J79" s="65"/>
      <c r="K79" s="56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</row>
    <row r="80" spans="1:118">
      <c r="A80" s="60"/>
      <c r="B80" s="60"/>
      <c r="C80" s="60"/>
      <c r="D80" s="60"/>
      <c r="E80" s="60"/>
      <c r="F80" s="46"/>
      <c r="G80" s="60"/>
      <c r="H80" s="60"/>
      <c r="I80" s="60"/>
      <c r="J80" s="65"/>
      <c r="K80" s="56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</row>
    <row r="81" spans="1:118">
      <c r="A81" s="60"/>
      <c r="B81" s="60"/>
      <c r="C81" s="60"/>
      <c r="D81" s="60"/>
      <c r="E81" s="60"/>
      <c r="F81" s="46"/>
      <c r="G81" s="60"/>
      <c r="H81" s="60"/>
      <c r="I81" s="60"/>
      <c r="J81" s="65"/>
      <c r="K81" s="56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</row>
    <row r="82" spans="1:118">
      <c r="A82" s="60"/>
      <c r="B82" s="60"/>
      <c r="C82" s="60"/>
      <c r="D82" s="60"/>
      <c r="E82" s="60"/>
      <c r="F82" s="46"/>
      <c r="G82" s="60"/>
      <c r="H82" s="60"/>
      <c r="I82" s="60"/>
      <c r="J82" s="65"/>
      <c r="K82" s="56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</row>
    <row r="83" spans="1:118">
      <c r="A83" s="60"/>
      <c r="B83" s="60"/>
      <c r="C83" s="60"/>
      <c r="D83" s="60"/>
      <c r="E83" s="60"/>
      <c r="F83" s="46"/>
      <c r="G83" s="60"/>
      <c r="H83" s="60"/>
      <c r="I83" s="60"/>
      <c r="J83" s="65"/>
      <c r="K83" s="56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</row>
    <row r="84" spans="1:118">
      <c r="A84" s="60"/>
      <c r="B84" s="60"/>
      <c r="C84" s="60"/>
      <c r="D84" s="60"/>
      <c r="E84" s="60"/>
      <c r="F84" s="46"/>
      <c r="G84" s="60"/>
      <c r="H84" s="60"/>
      <c r="I84" s="60"/>
      <c r="J84" s="65"/>
      <c r="K84" s="56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</row>
    <row r="85" spans="1:118">
      <c r="A85" s="60"/>
      <c r="B85" s="60"/>
      <c r="C85" s="60"/>
      <c r="D85" s="60"/>
      <c r="E85" s="60"/>
      <c r="F85" s="71"/>
      <c r="G85" s="60"/>
      <c r="H85" s="60"/>
      <c r="I85" s="60"/>
      <c r="J85" s="65"/>
      <c r="K85" s="56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</row>
    <row r="86" spans="1:118" ht="16">
      <c r="A86" s="60"/>
      <c r="B86" s="60"/>
      <c r="C86" s="60"/>
      <c r="D86" s="60"/>
      <c r="E86" s="60"/>
      <c r="F86" s="53"/>
      <c r="G86" s="60"/>
      <c r="H86" s="60"/>
      <c r="I86" s="60"/>
      <c r="J86" s="65"/>
      <c r="K86" s="56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</row>
    <row r="87" spans="1:118" ht="16">
      <c r="A87" s="60"/>
      <c r="B87" s="60"/>
      <c r="C87" s="60"/>
      <c r="D87" s="60"/>
      <c r="E87" s="60"/>
      <c r="F87" s="53"/>
      <c r="G87" s="60"/>
      <c r="H87" s="60"/>
      <c r="I87" s="60"/>
      <c r="J87" s="65"/>
      <c r="K87" s="56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</row>
    <row r="88" spans="1:118">
      <c r="A88" s="60"/>
      <c r="B88" s="60"/>
      <c r="C88" s="60"/>
      <c r="D88" s="60"/>
      <c r="E88" s="60"/>
      <c r="F88" s="46"/>
      <c r="G88" s="60"/>
      <c r="H88" s="60"/>
      <c r="I88" s="60"/>
      <c r="J88" s="65"/>
      <c r="K88" s="56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</row>
    <row r="89" spans="1:118">
      <c r="A89" s="60"/>
      <c r="B89" s="60"/>
      <c r="C89" s="60"/>
      <c r="D89" s="60"/>
      <c r="E89" s="60"/>
      <c r="F89" s="46"/>
      <c r="G89" s="60"/>
      <c r="H89" s="60"/>
      <c r="I89" s="60"/>
      <c r="J89" s="65"/>
      <c r="K89" s="56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</row>
    <row r="90" spans="1:118">
      <c r="A90" s="60"/>
      <c r="B90" s="60"/>
      <c r="C90" s="60"/>
      <c r="D90" s="60"/>
      <c r="E90" s="60"/>
      <c r="F90" s="47"/>
      <c r="G90" s="60"/>
      <c r="H90" s="60"/>
      <c r="I90" s="60"/>
      <c r="J90" s="65"/>
      <c r="K90" s="56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</row>
    <row r="91" spans="1:118">
      <c r="A91" s="60"/>
      <c r="B91" s="60"/>
      <c r="C91" s="60"/>
      <c r="D91" s="60"/>
      <c r="E91" s="60"/>
      <c r="F91" s="46"/>
      <c r="G91" s="60"/>
      <c r="H91" s="60"/>
      <c r="I91" s="60"/>
      <c r="J91" s="65"/>
      <c r="K91" s="56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</row>
    <row r="92" spans="1:118">
      <c r="A92" s="60"/>
      <c r="B92" s="60"/>
      <c r="C92" s="60"/>
      <c r="D92" s="60"/>
      <c r="E92" s="60"/>
      <c r="F92" s="46"/>
      <c r="G92" s="60"/>
      <c r="H92" s="60"/>
      <c r="I92" s="60"/>
      <c r="J92" s="65"/>
      <c r="K92" s="56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</row>
    <row r="93" spans="1:118">
      <c r="A93" s="60"/>
      <c r="B93" s="60"/>
      <c r="C93" s="60"/>
      <c r="D93" s="60"/>
      <c r="E93" s="60"/>
      <c r="F93" s="46"/>
      <c r="G93" s="60"/>
      <c r="H93" s="60"/>
      <c r="I93" s="60"/>
      <c r="J93" s="65"/>
      <c r="K93" s="56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</row>
    <row r="94" spans="1:118">
      <c r="A94" s="60"/>
      <c r="B94" s="60"/>
      <c r="C94" s="60"/>
      <c r="D94" s="60"/>
      <c r="E94" s="60"/>
      <c r="F94" s="46"/>
      <c r="G94" s="60"/>
      <c r="H94" s="60"/>
      <c r="I94" s="60"/>
      <c r="J94" s="65"/>
      <c r="K94" s="56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</row>
    <row r="95" spans="1:118">
      <c r="A95" s="60"/>
      <c r="B95" s="60"/>
      <c r="C95" s="60"/>
      <c r="D95" s="60"/>
      <c r="E95" s="60"/>
      <c r="F95" s="46"/>
      <c r="G95" s="60"/>
      <c r="H95" s="60"/>
      <c r="I95" s="60"/>
      <c r="J95" s="65"/>
      <c r="K95" s="56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</row>
    <row r="96" spans="1:118">
      <c r="A96" s="60"/>
      <c r="B96" s="60"/>
      <c r="C96" s="60"/>
      <c r="D96" s="60"/>
      <c r="E96" s="60"/>
      <c r="F96" s="46"/>
      <c r="G96" s="60"/>
      <c r="H96" s="60"/>
      <c r="I96" s="60"/>
      <c r="J96" s="65"/>
      <c r="K96" s="56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</row>
    <row r="97" spans="1:118">
      <c r="A97" s="60"/>
      <c r="B97" s="60"/>
      <c r="C97" s="60"/>
      <c r="D97" s="60"/>
      <c r="E97" s="60"/>
      <c r="F97" s="46"/>
      <c r="G97" s="60"/>
      <c r="H97" s="60"/>
      <c r="I97" s="60"/>
      <c r="J97" s="65"/>
      <c r="K97" s="56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</row>
    <row r="98" spans="1:118">
      <c r="A98" s="60"/>
      <c r="B98" s="60"/>
      <c r="C98" s="60"/>
      <c r="D98" s="60"/>
      <c r="E98" s="60"/>
      <c r="F98" s="46"/>
      <c r="G98" s="60"/>
      <c r="H98" s="60"/>
      <c r="I98" s="60"/>
      <c r="J98" s="65"/>
      <c r="K98" s="56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</row>
    <row r="99" spans="1:118">
      <c r="A99" s="60"/>
      <c r="B99" s="60"/>
      <c r="C99" s="60"/>
      <c r="D99" s="60"/>
      <c r="E99" s="60"/>
      <c r="F99" s="71"/>
      <c r="G99" s="60"/>
      <c r="H99" s="60"/>
      <c r="I99" s="60"/>
      <c r="J99" s="65"/>
      <c r="K99" s="56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</row>
    <row r="100" spans="1:118" ht="16">
      <c r="A100" s="60"/>
      <c r="B100" s="60"/>
      <c r="C100" s="60"/>
      <c r="D100" s="60"/>
      <c r="E100" s="60"/>
      <c r="F100" s="53"/>
      <c r="G100" s="60"/>
      <c r="H100" s="60"/>
      <c r="I100" s="60"/>
      <c r="J100" s="65"/>
      <c r="K100" s="56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</row>
    <row r="101" spans="1:118">
      <c r="A101" s="60"/>
      <c r="B101" s="60"/>
      <c r="C101" s="60"/>
      <c r="D101" s="60"/>
      <c r="E101" s="60"/>
      <c r="F101" s="46"/>
      <c r="G101" s="60"/>
      <c r="H101" s="60"/>
      <c r="I101" s="60"/>
      <c r="J101" s="65"/>
      <c r="K101" s="56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</row>
    <row r="102" spans="1:118">
      <c r="A102" s="60"/>
      <c r="B102" s="60"/>
      <c r="C102" s="60"/>
      <c r="D102" s="60"/>
      <c r="E102" s="60"/>
      <c r="F102" s="46"/>
      <c r="G102" s="60"/>
      <c r="H102" s="60"/>
      <c r="I102" s="60"/>
      <c r="J102" s="65"/>
      <c r="K102" s="56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</row>
    <row r="103" spans="1:118">
      <c r="A103" s="60"/>
      <c r="B103" s="60"/>
      <c r="C103" s="60"/>
      <c r="D103" s="60"/>
      <c r="E103" s="60"/>
      <c r="F103" s="46"/>
      <c r="G103" s="60"/>
      <c r="H103" s="60"/>
      <c r="I103" s="60"/>
      <c r="J103" s="65"/>
      <c r="K103" s="56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</row>
    <row r="104" spans="1:118">
      <c r="A104" s="60"/>
      <c r="B104" s="60"/>
      <c r="C104" s="60"/>
      <c r="D104" s="60"/>
      <c r="E104" s="60"/>
      <c r="F104" s="46"/>
      <c r="G104" s="60"/>
      <c r="H104" s="60"/>
      <c r="I104" s="60"/>
      <c r="J104" s="65"/>
      <c r="K104" s="56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</row>
    <row r="105" spans="1:118" ht="16">
      <c r="A105" s="60"/>
      <c r="B105" s="60"/>
      <c r="C105" s="60"/>
      <c r="D105" s="60"/>
      <c r="E105" s="60"/>
      <c r="F105" s="53"/>
      <c r="G105" s="60"/>
      <c r="H105" s="60"/>
      <c r="I105" s="60"/>
      <c r="J105" s="65"/>
      <c r="K105" s="56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</row>
    <row r="106" spans="1:118">
      <c r="A106" s="60"/>
      <c r="B106" s="60"/>
      <c r="C106" s="60"/>
      <c r="D106" s="60"/>
      <c r="E106" s="60"/>
      <c r="F106" s="61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</row>
    <row r="107" spans="1:118">
      <c r="A107" s="60"/>
      <c r="B107" s="60"/>
      <c r="C107" s="60"/>
      <c r="D107" s="60"/>
      <c r="E107" s="60"/>
      <c r="F107" s="61"/>
      <c r="G107" s="73"/>
      <c r="H107" s="73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</row>
    <row r="108" spans="1:118">
      <c r="A108" s="60"/>
      <c r="B108" s="60"/>
      <c r="C108" s="60"/>
      <c r="D108" s="60"/>
      <c r="E108" s="60"/>
      <c r="F108" s="61"/>
      <c r="G108" s="66"/>
      <c r="H108" s="66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</row>
    <row r="109" spans="1:118">
      <c r="A109" s="60"/>
      <c r="B109" s="60"/>
      <c r="C109" s="60"/>
      <c r="D109" s="60"/>
      <c r="E109" s="60"/>
      <c r="F109" s="46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</row>
    <row r="110" spans="1:118">
      <c r="A110" s="60"/>
      <c r="B110" s="60"/>
      <c r="C110" s="60"/>
      <c r="D110" s="60"/>
      <c r="E110" s="60"/>
      <c r="F110" s="46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</row>
    <row r="111" spans="1:118">
      <c r="A111" s="60"/>
      <c r="B111" s="60"/>
      <c r="C111" s="60"/>
      <c r="D111" s="60"/>
      <c r="E111" s="60"/>
      <c r="F111" s="46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</row>
    <row r="112" spans="1:118">
      <c r="A112" s="60"/>
      <c r="B112" s="60"/>
      <c r="C112" s="60"/>
      <c r="D112" s="60"/>
      <c r="E112" s="60"/>
      <c r="F112" s="46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</row>
    <row r="113" spans="1:118">
      <c r="A113" s="60"/>
      <c r="B113" s="60"/>
      <c r="C113" s="60"/>
      <c r="D113" s="60"/>
      <c r="E113" s="60"/>
      <c r="F113" s="46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</row>
    <row r="114" spans="1:118">
      <c r="A114" s="60"/>
      <c r="B114" s="60"/>
      <c r="C114" s="60"/>
      <c r="D114" s="60"/>
      <c r="E114" s="60"/>
      <c r="F114" s="46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</row>
    <row r="115" spans="1:118">
      <c r="A115" s="60"/>
      <c r="B115" s="60"/>
      <c r="C115" s="60"/>
      <c r="D115" s="60"/>
      <c r="E115" s="60"/>
      <c r="F115" s="46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</row>
    <row r="116" spans="1:118">
      <c r="A116" s="60"/>
      <c r="B116" s="60"/>
      <c r="C116" s="60"/>
      <c r="D116" s="60"/>
      <c r="E116" s="60"/>
      <c r="F116" s="46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</row>
    <row r="117" spans="1:118">
      <c r="A117" s="60"/>
      <c r="B117" s="60"/>
      <c r="C117" s="60"/>
      <c r="D117" s="60"/>
      <c r="E117" s="60"/>
      <c r="F117" s="46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</row>
    <row r="118" spans="1:118">
      <c r="A118" s="60"/>
      <c r="B118" s="60"/>
      <c r="C118" s="60"/>
      <c r="D118" s="60"/>
      <c r="E118" s="60"/>
      <c r="F118" s="46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</row>
    <row r="119" spans="1:118">
      <c r="A119" s="60"/>
      <c r="B119" s="60"/>
      <c r="C119" s="60"/>
      <c r="D119" s="60"/>
      <c r="E119" s="60"/>
      <c r="F119" s="46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</row>
    <row r="120" spans="1:118">
      <c r="A120" s="60"/>
      <c r="B120" s="60"/>
      <c r="C120" s="60"/>
      <c r="D120" s="60"/>
      <c r="E120" s="60"/>
      <c r="F120" s="46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</row>
    <row r="121" spans="1:118">
      <c r="A121" s="60"/>
      <c r="B121" s="60"/>
      <c r="C121" s="60"/>
      <c r="D121" s="60"/>
      <c r="E121" s="60"/>
      <c r="F121" s="46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</row>
    <row r="122" spans="1:118">
      <c r="A122" s="60"/>
      <c r="B122" s="60"/>
      <c r="C122" s="60"/>
      <c r="D122" s="60"/>
      <c r="E122" s="60"/>
      <c r="F122" s="46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</row>
    <row r="123" spans="1:118">
      <c r="A123" s="60"/>
      <c r="B123" s="60"/>
      <c r="C123" s="60"/>
      <c r="D123" s="60"/>
      <c r="E123" s="60"/>
      <c r="F123" s="46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</row>
    <row r="124" spans="1:118">
      <c r="A124" s="60"/>
      <c r="B124" s="60"/>
      <c r="C124" s="60"/>
      <c r="D124" s="60"/>
      <c r="E124" s="60"/>
      <c r="F124" s="46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</row>
    <row r="125" spans="1:118">
      <c r="A125" s="60"/>
      <c r="B125" s="60"/>
      <c r="C125" s="60"/>
      <c r="D125" s="60"/>
      <c r="E125" s="60"/>
      <c r="F125" s="47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</row>
    <row r="126" spans="1:118">
      <c r="A126" s="60"/>
      <c r="B126" s="60"/>
      <c r="C126" s="60"/>
      <c r="D126" s="60"/>
      <c r="E126" s="60"/>
      <c r="F126" s="46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</row>
    <row r="127" spans="1:118">
      <c r="A127" s="60"/>
      <c r="B127" s="60"/>
      <c r="C127" s="60"/>
      <c r="D127" s="60"/>
      <c r="E127" s="60"/>
      <c r="F127" s="46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</row>
    <row r="128" spans="1:118">
      <c r="A128" s="60"/>
      <c r="B128" s="60"/>
      <c r="C128" s="60"/>
      <c r="D128" s="60"/>
      <c r="E128" s="60"/>
      <c r="F128" s="46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</row>
    <row r="129" spans="1:118">
      <c r="A129" s="60"/>
      <c r="B129" s="60"/>
      <c r="C129" s="60"/>
      <c r="D129" s="60"/>
      <c r="E129" s="60"/>
      <c r="F129" s="46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</row>
    <row r="130" spans="1:118">
      <c r="A130" s="60"/>
      <c r="B130" s="60"/>
      <c r="C130" s="60"/>
      <c r="D130" s="60"/>
      <c r="E130" s="60"/>
      <c r="F130" s="46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</row>
    <row r="131" spans="1:118">
      <c r="A131" s="60"/>
      <c r="B131" s="60"/>
      <c r="C131" s="60"/>
      <c r="D131" s="60"/>
      <c r="E131" s="60"/>
      <c r="F131" s="4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</row>
    <row r="132" spans="1:118">
      <c r="A132" s="60"/>
      <c r="B132" s="60"/>
      <c r="C132" s="60"/>
      <c r="D132" s="60"/>
      <c r="E132" s="60"/>
      <c r="F132" s="46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</row>
    <row r="133" spans="1:118">
      <c r="A133" s="60"/>
      <c r="B133" s="60"/>
      <c r="C133" s="60"/>
      <c r="D133" s="60"/>
      <c r="E133" s="60"/>
      <c r="F133" s="46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</row>
    <row r="134" spans="1:118">
      <c r="A134" s="60"/>
      <c r="B134" s="60"/>
      <c r="C134" s="60"/>
      <c r="D134" s="60"/>
      <c r="E134" s="60"/>
      <c r="F134" s="46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</row>
    <row r="135" spans="1:118">
      <c r="A135" s="60"/>
      <c r="B135" s="60"/>
      <c r="C135" s="60"/>
      <c r="D135" s="60"/>
      <c r="E135" s="60"/>
      <c r="F135" s="46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</row>
    <row r="136" spans="1:118">
      <c r="A136" s="60"/>
      <c r="B136" s="60"/>
      <c r="C136" s="60"/>
      <c r="D136" s="60"/>
      <c r="E136" s="60"/>
      <c r="F136" s="46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</row>
    <row r="137" spans="1:118">
      <c r="A137" s="60"/>
      <c r="B137" s="60"/>
      <c r="C137" s="60"/>
      <c r="D137" s="60"/>
      <c r="E137" s="60"/>
      <c r="F137" s="46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</row>
    <row r="138" spans="1:118">
      <c r="A138" s="60"/>
      <c r="B138" s="60"/>
      <c r="C138" s="60"/>
      <c r="D138" s="60"/>
      <c r="E138" s="60"/>
      <c r="F138" s="46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</row>
    <row r="139" spans="1:118">
      <c r="A139" s="60"/>
      <c r="B139" s="60"/>
      <c r="C139" s="60"/>
      <c r="D139" s="60"/>
      <c r="E139" s="60"/>
      <c r="F139" s="46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</row>
    <row r="140" spans="1:118">
      <c r="A140" s="60"/>
      <c r="B140" s="60"/>
      <c r="C140" s="60"/>
      <c r="D140" s="60"/>
      <c r="E140" s="60"/>
      <c r="F140" s="46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</row>
    <row r="141" spans="1:118" ht="19">
      <c r="A141" s="60"/>
      <c r="B141" s="60"/>
      <c r="C141" s="60"/>
      <c r="D141" s="60"/>
      <c r="E141" s="60"/>
      <c r="F141" s="52"/>
      <c r="G141" s="54"/>
      <c r="H141" s="54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</row>
    <row r="142" spans="1:118">
      <c r="A142" s="60"/>
      <c r="B142" s="60"/>
      <c r="C142" s="60"/>
      <c r="D142" s="60"/>
      <c r="E142" s="60"/>
      <c r="F142" s="61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</row>
    <row r="143" spans="1:118">
      <c r="A143" s="60"/>
      <c r="B143" s="60"/>
      <c r="C143" s="60"/>
      <c r="D143" s="60"/>
      <c r="E143" s="60"/>
      <c r="F143" s="61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</row>
    <row r="144" spans="1:118">
      <c r="A144" s="60"/>
      <c r="B144" s="60"/>
      <c r="C144" s="60"/>
      <c r="D144" s="60"/>
      <c r="E144" s="60"/>
      <c r="F144" s="61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</row>
    <row r="145" spans="1:118">
      <c r="A145" s="60"/>
      <c r="B145" s="60"/>
      <c r="C145" s="60"/>
      <c r="D145" s="60"/>
      <c r="E145" s="60"/>
      <c r="F145" s="61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</row>
    <row r="146" spans="1:118">
      <c r="A146" s="60"/>
      <c r="B146" s="60"/>
      <c r="C146" s="60"/>
      <c r="D146" s="60"/>
      <c r="E146" s="60"/>
      <c r="F146" s="61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</row>
    <row r="147" spans="1:118">
      <c r="A147" s="60"/>
      <c r="B147" s="60"/>
      <c r="C147" s="60"/>
      <c r="D147" s="60"/>
      <c r="E147" s="60"/>
      <c r="F147" s="61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</row>
    <row r="148" spans="1:118">
      <c r="A148" s="60"/>
      <c r="B148" s="60"/>
      <c r="C148" s="60"/>
      <c r="D148" s="60"/>
      <c r="E148" s="60"/>
      <c r="F148" s="61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</row>
    <row r="149" spans="1:118">
      <c r="A149" s="60"/>
      <c r="B149" s="60"/>
      <c r="C149" s="60"/>
      <c r="D149" s="60"/>
      <c r="E149" s="60"/>
      <c r="F149" s="61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</row>
    <row r="150" spans="1:118">
      <c r="A150" s="60"/>
      <c r="B150" s="60"/>
      <c r="C150" s="60"/>
      <c r="D150" s="60"/>
      <c r="E150" s="60"/>
      <c r="F150" s="61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</row>
    <row r="151" spans="1:118">
      <c r="A151" s="60"/>
      <c r="B151" s="60"/>
      <c r="C151" s="60"/>
      <c r="D151" s="60"/>
      <c r="E151" s="60"/>
      <c r="F151" s="61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</row>
    <row r="152" spans="1:118">
      <c r="A152" s="60"/>
      <c r="B152" s="60"/>
      <c r="C152" s="60"/>
      <c r="D152" s="60"/>
      <c r="E152" s="60"/>
      <c r="F152" s="61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</row>
    <row r="153" spans="1:118">
      <c r="A153" s="60"/>
      <c r="B153" s="60"/>
      <c r="C153" s="60"/>
      <c r="D153" s="60"/>
      <c r="E153" s="60"/>
      <c r="F153" s="61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</row>
    <row r="154" spans="1:118">
      <c r="A154" s="60"/>
      <c r="B154" s="60"/>
      <c r="C154" s="60"/>
      <c r="D154" s="60"/>
      <c r="E154" s="60"/>
      <c r="F154" s="61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</row>
    <row r="155" spans="1:118">
      <c r="A155" s="60"/>
      <c r="B155" s="60"/>
      <c r="C155" s="60"/>
      <c r="D155" s="60"/>
      <c r="E155" s="60"/>
      <c r="F155" s="61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</row>
    <row r="156" spans="1:118">
      <c r="A156" s="60"/>
      <c r="B156" s="60"/>
      <c r="C156" s="60"/>
      <c r="D156" s="60"/>
      <c r="E156" s="60"/>
      <c r="F156" s="61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</row>
    <row r="157" spans="1:118">
      <c r="A157" s="60"/>
      <c r="B157" s="60"/>
      <c r="C157" s="60"/>
      <c r="D157" s="60"/>
      <c r="E157" s="60"/>
      <c r="F157" s="61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</row>
    <row r="158" spans="1:118">
      <c r="A158" s="60"/>
      <c r="B158" s="60"/>
      <c r="C158" s="60"/>
      <c r="D158" s="60"/>
      <c r="E158" s="60"/>
      <c r="F158" s="61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</row>
    <row r="159" spans="1:118">
      <c r="A159" s="60"/>
      <c r="B159" s="60"/>
      <c r="C159" s="60"/>
      <c r="D159" s="60"/>
      <c r="E159" s="60"/>
      <c r="F159" s="61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</row>
    <row r="160" spans="1:118">
      <c r="A160" s="60"/>
      <c r="B160" s="60"/>
      <c r="C160" s="60"/>
      <c r="D160" s="60"/>
      <c r="E160" s="60"/>
      <c r="F160" s="61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</row>
    <row r="161" spans="1:118">
      <c r="A161" s="60"/>
      <c r="B161" s="60"/>
      <c r="C161" s="60"/>
      <c r="D161" s="60"/>
      <c r="E161" s="60"/>
      <c r="F161" s="61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</row>
    <row r="162" spans="1:118">
      <c r="A162" s="60"/>
      <c r="B162" s="60"/>
      <c r="C162" s="60"/>
      <c r="D162" s="60"/>
      <c r="E162" s="60"/>
      <c r="F162" s="61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</row>
    <row r="163" spans="1:118">
      <c r="A163" s="60"/>
      <c r="B163" s="60"/>
      <c r="C163" s="60"/>
      <c r="D163" s="60"/>
      <c r="E163" s="60"/>
      <c r="F163" s="61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</row>
    <row r="164" spans="1:118">
      <c r="A164" s="62"/>
      <c r="B164" s="62"/>
      <c r="C164" s="62"/>
      <c r="D164" s="62"/>
      <c r="E164" s="62"/>
      <c r="F164" s="7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</row>
    <row r="165" spans="1:118">
      <c r="A165" s="62"/>
      <c r="B165" s="62"/>
      <c r="C165" s="62"/>
      <c r="D165" s="62"/>
      <c r="E165" s="62"/>
      <c r="F165" s="7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</row>
    <row r="166" spans="1:118">
      <c r="A166" s="62"/>
      <c r="B166" s="62"/>
      <c r="C166" s="62"/>
      <c r="D166" s="62"/>
      <c r="E166" s="62"/>
      <c r="F166" s="7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</row>
    <row r="167" spans="1:118">
      <c r="A167" s="62"/>
      <c r="B167" s="62"/>
      <c r="C167" s="62"/>
      <c r="D167" s="62"/>
      <c r="E167" s="62"/>
      <c r="F167" s="7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</row>
    <row r="168" spans="1:118">
      <c r="A168" s="62"/>
      <c r="B168" s="62"/>
      <c r="C168" s="62"/>
      <c r="D168" s="62"/>
      <c r="E168" s="62"/>
      <c r="F168" s="7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</row>
    <row r="169" spans="1:118">
      <c r="A169" s="62"/>
      <c r="B169" s="62"/>
      <c r="C169" s="62"/>
      <c r="D169" s="62"/>
      <c r="E169" s="62"/>
      <c r="F169" s="7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</row>
    <row r="170" spans="1:118">
      <c r="A170" s="62"/>
      <c r="B170" s="62"/>
      <c r="C170" s="62"/>
      <c r="D170" s="62"/>
      <c r="E170" s="62"/>
      <c r="F170" s="7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</row>
    <row r="171" spans="1:118">
      <c r="A171" s="62"/>
      <c r="B171" s="62"/>
      <c r="C171" s="62"/>
      <c r="D171" s="62"/>
      <c r="E171" s="62"/>
      <c r="F171" s="7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</row>
    <row r="172" spans="1:118">
      <c r="A172" s="62"/>
      <c r="B172" s="62"/>
      <c r="C172" s="62"/>
      <c r="D172" s="62"/>
      <c r="E172" s="62"/>
      <c r="F172" s="7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</row>
    <row r="173" spans="1:118">
      <c r="A173" s="62"/>
      <c r="B173" s="62"/>
      <c r="C173" s="62"/>
      <c r="D173" s="62"/>
      <c r="E173" s="62"/>
      <c r="F173" s="7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</row>
    <row r="174" spans="1:118">
      <c r="A174" s="62"/>
      <c r="B174" s="62"/>
      <c r="C174" s="62"/>
      <c r="D174" s="62"/>
      <c r="E174" s="62"/>
      <c r="F174" s="7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</row>
    <row r="175" spans="1:118">
      <c r="A175" s="62"/>
      <c r="B175" s="62"/>
      <c r="C175" s="62"/>
      <c r="D175" s="62"/>
      <c r="E175" s="62"/>
      <c r="F175" s="7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</row>
    <row r="176" spans="1:118">
      <c r="A176" s="62"/>
      <c r="B176" s="62"/>
      <c r="C176" s="62"/>
      <c r="D176" s="62"/>
      <c r="E176" s="62"/>
      <c r="F176" s="7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</row>
    <row r="177" spans="1:118">
      <c r="A177" s="62"/>
      <c r="B177" s="62"/>
      <c r="C177" s="62"/>
      <c r="D177" s="62"/>
      <c r="E177" s="62"/>
      <c r="F177" s="7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</row>
    <row r="178" spans="1:118">
      <c r="A178" s="62"/>
      <c r="B178" s="62"/>
      <c r="C178" s="62"/>
      <c r="D178" s="62"/>
      <c r="E178" s="62"/>
      <c r="F178" s="7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</row>
    <row r="179" spans="1:118">
      <c r="A179" s="62"/>
      <c r="B179" s="62"/>
      <c r="C179" s="62"/>
      <c r="D179" s="62"/>
      <c r="E179" s="62"/>
      <c r="F179" s="7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</row>
    <row r="180" spans="1:118">
      <c r="A180" s="62"/>
      <c r="B180" s="62"/>
      <c r="C180" s="62"/>
      <c r="D180" s="62"/>
      <c r="E180" s="62"/>
      <c r="F180" s="7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</row>
    <row r="181" spans="1:118">
      <c r="A181" s="62"/>
      <c r="B181" s="62"/>
      <c r="C181" s="62"/>
      <c r="D181" s="62"/>
      <c r="E181" s="62"/>
      <c r="F181" s="7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</row>
    <row r="182" spans="1:118">
      <c r="A182" s="62"/>
      <c r="B182" s="62"/>
      <c r="C182" s="62"/>
      <c r="D182" s="62"/>
      <c r="E182" s="62"/>
      <c r="F182" s="7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</row>
    <row r="183" spans="1:118">
      <c r="A183" s="62"/>
      <c r="B183" s="62"/>
      <c r="C183" s="62"/>
      <c r="D183" s="62"/>
      <c r="E183" s="62"/>
      <c r="F183" s="7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</row>
    <row r="184" spans="1:118">
      <c r="A184" s="62"/>
      <c r="B184" s="62"/>
      <c r="C184" s="62"/>
      <c r="D184" s="62"/>
      <c r="E184" s="62"/>
      <c r="F184" s="7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</row>
    <row r="185" spans="1:118">
      <c r="A185" s="62"/>
      <c r="B185" s="62"/>
      <c r="C185" s="62"/>
      <c r="D185" s="62"/>
      <c r="E185" s="62"/>
      <c r="F185" s="7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</row>
    <row r="186" spans="1:118">
      <c r="A186" s="62"/>
      <c r="B186" s="62"/>
      <c r="C186" s="62"/>
      <c r="D186" s="62"/>
      <c r="E186" s="62"/>
      <c r="F186" s="7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</row>
    <row r="187" spans="1:118">
      <c r="A187" s="62"/>
      <c r="B187" s="62"/>
      <c r="C187" s="62"/>
      <c r="D187" s="62"/>
      <c r="E187" s="62"/>
      <c r="F187" s="7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</row>
    <row r="188" spans="1:118">
      <c r="A188" s="62"/>
      <c r="B188" s="62"/>
      <c r="C188" s="62"/>
      <c r="D188" s="62"/>
      <c r="E188" s="62"/>
      <c r="F188" s="7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</row>
    <row r="189" spans="1:118">
      <c r="A189" s="62"/>
      <c r="B189" s="62"/>
      <c r="C189" s="62"/>
      <c r="D189" s="62"/>
      <c r="E189" s="62"/>
      <c r="F189" s="7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</row>
    <row r="190" spans="1:118">
      <c r="A190" s="62"/>
      <c r="B190" s="62"/>
      <c r="C190" s="62"/>
      <c r="D190" s="62"/>
      <c r="E190" s="62"/>
      <c r="F190" s="7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</row>
    <row r="191" spans="1:118">
      <c r="A191" s="62"/>
      <c r="B191" s="62"/>
      <c r="C191" s="62"/>
      <c r="D191" s="62"/>
      <c r="E191" s="62"/>
      <c r="F191" s="7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</row>
    <row r="192" spans="1:118">
      <c r="A192" s="62"/>
      <c r="B192" s="62"/>
      <c r="C192" s="62"/>
      <c r="D192" s="62"/>
      <c r="E192" s="62"/>
      <c r="F192" s="7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</row>
    <row r="193" spans="1:118">
      <c r="A193" s="62"/>
      <c r="B193" s="62"/>
      <c r="C193" s="62"/>
      <c r="D193" s="62"/>
      <c r="E193" s="62"/>
      <c r="F193" s="7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</row>
    <row r="194" spans="1:118">
      <c r="A194" s="62"/>
      <c r="B194" s="62"/>
      <c r="C194" s="62"/>
      <c r="D194" s="62"/>
      <c r="E194" s="62"/>
      <c r="F194" s="7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</row>
    <row r="195" spans="1:118">
      <c r="A195" s="62"/>
      <c r="B195" s="62"/>
      <c r="C195" s="62"/>
      <c r="D195" s="62"/>
      <c r="E195" s="62"/>
      <c r="F195" s="7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</row>
    <row r="196" spans="1:118">
      <c r="A196" s="62"/>
      <c r="B196" s="62"/>
      <c r="C196" s="62"/>
      <c r="D196" s="62"/>
      <c r="E196" s="62"/>
      <c r="F196" s="7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</row>
    <row r="197" spans="1:118">
      <c r="A197" s="62"/>
      <c r="B197" s="62"/>
      <c r="C197" s="62"/>
      <c r="D197" s="62"/>
      <c r="E197" s="62"/>
      <c r="F197" s="7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</row>
    <row r="198" spans="1:118">
      <c r="A198" s="62"/>
      <c r="B198" s="62"/>
      <c r="C198" s="62"/>
      <c r="D198" s="62"/>
      <c r="E198" s="62"/>
      <c r="F198" s="7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</row>
    <row r="199" spans="1:118">
      <c r="A199" s="62"/>
      <c r="B199" s="62"/>
      <c r="C199" s="62"/>
      <c r="D199" s="62"/>
      <c r="E199" s="62"/>
      <c r="F199" s="7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</row>
    <row r="200" spans="1:118">
      <c r="A200" s="62"/>
      <c r="B200" s="62"/>
      <c r="C200" s="62"/>
      <c r="D200" s="62"/>
      <c r="E200" s="62"/>
      <c r="F200" s="7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</row>
    <row r="201" spans="1:118">
      <c r="A201" s="62"/>
      <c r="B201" s="62"/>
      <c r="C201" s="62"/>
      <c r="D201" s="62"/>
      <c r="E201" s="62"/>
      <c r="F201" s="7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</row>
    <row r="202" spans="1:118">
      <c r="A202" s="62"/>
      <c r="B202" s="62"/>
      <c r="C202" s="62"/>
      <c r="D202" s="62"/>
      <c r="E202" s="62"/>
      <c r="F202" s="7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</row>
    <row r="203" spans="1:118">
      <c r="A203" s="62"/>
      <c r="B203" s="62"/>
      <c r="C203" s="62"/>
      <c r="D203" s="62"/>
      <c r="E203" s="62"/>
      <c r="F203" s="7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</row>
    <row r="204" spans="1:118">
      <c r="A204" s="62"/>
      <c r="B204" s="62"/>
      <c r="C204" s="62"/>
      <c r="D204" s="62"/>
      <c r="E204" s="62"/>
      <c r="F204" s="7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</row>
    <row r="205" spans="1:118">
      <c r="A205" s="62"/>
      <c r="B205" s="62"/>
      <c r="C205" s="62"/>
      <c r="D205" s="62"/>
      <c r="E205" s="62"/>
      <c r="F205" s="7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</row>
    <row r="206" spans="1:118">
      <c r="A206" s="62"/>
      <c r="B206" s="62"/>
      <c r="C206" s="62"/>
      <c r="D206" s="62"/>
      <c r="E206" s="62"/>
      <c r="F206" s="7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</row>
    <row r="207" spans="1:118">
      <c r="A207" s="62"/>
      <c r="B207" s="62"/>
      <c r="C207" s="62"/>
      <c r="D207" s="62"/>
      <c r="E207" s="62"/>
      <c r="F207" s="7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</row>
    <row r="208" spans="1:118">
      <c r="A208" s="62"/>
      <c r="B208" s="62"/>
      <c r="C208" s="62"/>
      <c r="D208" s="62"/>
      <c r="E208" s="62"/>
      <c r="F208" s="7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</row>
    <row r="209" spans="1:118">
      <c r="A209" s="62"/>
      <c r="B209" s="62"/>
      <c r="C209" s="62"/>
      <c r="D209" s="62"/>
      <c r="E209" s="62"/>
      <c r="F209" s="7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</row>
    <row r="210" spans="1:118">
      <c r="A210" s="62"/>
      <c r="B210" s="62"/>
      <c r="C210" s="62"/>
      <c r="D210" s="62"/>
      <c r="E210" s="62"/>
      <c r="F210" s="7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</row>
    <row r="211" spans="1:118">
      <c r="A211" s="62"/>
      <c r="B211" s="62"/>
      <c r="C211" s="62"/>
      <c r="D211" s="62"/>
      <c r="E211" s="62"/>
      <c r="F211" s="7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</row>
    <row r="212" spans="1:118">
      <c r="A212" s="62"/>
      <c r="B212" s="62"/>
      <c r="C212" s="62"/>
      <c r="D212" s="62"/>
      <c r="E212" s="62"/>
      <c r="F212" s="7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</row>
    <row r="213" spans="1:118">
      <c r="A213" s="62"/>
      <c r="B213" s="62"/>
      <c r="C213" s="62"/>
      <c r="D213" s="62"/>
      <c r="E213" s="62"/>
      <c r="F213" s="7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</row>
    <row r="214" spans="1:118">
      <c r="A214" s="62"/>
      <c r="B214" s="62"/>
      <c r="C214" s="62"/>
      <c r="D214" s="62"/>
      <c r="E214" s="62"/>
      <c r="F214" s="7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</row>
    <row r="215" spans="1:118">
      <c r="A215" s="62"/>
      <c r="B215" s="62"/>
      <c r="C215" s="62"/>
      <c r="D215" s="62"/>
      <c r="E215" s="62"/>
      <c r="F215" s="7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</row>
    <row r="216" spans="1:118">
      <c r="A216" s="62"/>
      <c r="B216" s="62"/>
      <c r="C216" s="62"/>
      <c r="D216" s="62"/>
      <c r="E216" s="62"/>
      <c r="F216" s="7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</row>
    <row r="217" spans="1:118">
      <c r="A217" s="62"/>
      <c r="B217" s="62"/>
      <c r="C217" s="62"/>
      <c r="D217" s="62"/>
      <c r="E217" s="62"/>
      <c r="F217" s="7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</row>
    <row r="218" spans="1:118">
      <c r="A218" s="62"/>
      <c r="B218" s="62"/>
      <c r="C218" s="62"/>
      <c r="D218" s="62"/>
      <c r="E218" s="62"/>
      <c r="F218" s="7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</row>
    <row r="219" spans="1:118">
      <c r="A219" s="62"/>
      <c r="B219" s="62"/>
      <c r="C219" s="62"/>
      <c r="D219" s="62"/>
      <c r="E219" s="62"/>
      <c r="F219" s="7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</row>
    <row r="220" spans="1:118">
      <c r="A220" s="62"/>
      <c r="B220" s="62"/>
      <c r="C220" s="62"/>
      <c r="D220" s="62"/>
      <c r="E220" s="62"/>
      <c r="F220" s="7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</row>
    <row r="221" spans="1:118">
      <c r="A221" s="62"/>
      <c r="B221" s="62"/>
      <c r="C221" s="62"/>
      <c r="D221" s="62"/>
      <c r="E221" s="62"/>
      <c r="F221" s="7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</row>
    <row r="222" spans="1:118">
      <c r="A222" s="62"/>
      <c r="B222" s="62"/>
      <c r="C222" s="62"/>
      <c r="D222" s="62"/>
      <c r="E222" s="62"/>
      <c r="F222" s="7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</row>
    <row r="223" spans="1:118">
      <c r="A223" s="62"/>
      <c r="B223" s="62"/>
      <c r="C223" s="62"/>
      <c r="D223" s="62"/>
      <c r="E223" s="62"/>
      <c r="F223" s="7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</row>
    <row r="224" spans="1:118">
      <c r="A224" s="62"/>
      <c r="B224" s="62"/>
      <c r="C224" s="62"/>
      <c r="D224" s="62"/>
      <c r="E224" s="62"/>
      <c r="F224" s="7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</row>
    <row r="225" spans="1:118">
      <c r="A225" s="62"/>
      <c r="B225" s="62"/>
      <c r="C225" s="62"/>
      <c r="D225" s="62"/>
      <c r="E225" s="62"/>
      <c r="F225" s="7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</row>
    <row r="226" spans="1:118">
      <c r="A226" s="62"/>
      <c r="B226" s="62"/>
      <c r="C226" s="62"/>
      <c r="D226" s="62"/>
      <c r="E226" s="62"/>
      <c r="F226" s="7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</row>
    <row r="227" spans="1:118">
      <c r="A227" s="62"/>
      <c r="B227" s="62"/>
      <c r="C227" s="62"/>
      <c r="D227" s="62"/>
      <c r="E227" s="62"/>
      <c r="F227" s="7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</row>
    <row r="228" spans="1:118">
      <c r="A228" s="62"/>
      <c r="B228" s="62"/>
      <c r="C228" s="62"/>
      <c r="D228" s="62"/>
      <c r="E228" s="62"/>
      <c r="F228" s="7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</row>
    <row r="229" spans="1:118">
      <c r="A229" s="62"/>
      <c r="B229" s="62"/>
      <c r="C229" s="62"/>
      <c r="D229" s="62"/>
      <c r="E229" s="62"/>
      <c r="F229" s="7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</row>
    <row r="230" spans="1:118">
      <c r="A230" s="62"/>
      <c r="B230" s="62"/>
      <c r="C230" s="62"/>
      <c r="D230" s="62"/>
      <c r="E230" s="62"/>
      <c r="F230" s="7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</row>
    <row r="231" spans="1:118">
      <c r="A231" s="62"/>
      <c r="B231" s="62"/>
      <c r="C231" s="62"/>
      <c r="D231" s="62"/>
      <c r="E231" s="62"/>
      <c r="F231" s="7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</row>
    <row r="232" spans="1:118">
      <c r="A232" s="62"/>
      <c r="B232" s="62"/>
      <c r="C232" s="62"/>
      <c r="D232" s="62"/>
      <c r="E232" s="62"/>
      <c r="F232" s="7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</row>
    <row r="233" spans="1:118">
      <c r="A233" s="62"/>
      <c r="B233" s="62"/>
      <c r="C233" s="62"/>
      <c r="D233" s="62"/>
      <c r="E233" s="62"/>
      <c r="F233" s="7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</row>
    <row r="234" spans="1:118">
      <c r="A234" s="62"/>
      <c r="B234" s="62"/>
      <c r="C234" s="62"/>
      <c r="D234" s="62"/>
      <c r="E234" s="62"/>
      <c r="F234" s="7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</row>
    <row r="235" spans="1:118">
      <c r="A235" s="62"/>
      <c r="B235" s="62"/>
      <c r="C235" s="62"/>
      <c r="D235" s="62"/>
      <c r="E235" s="62"/>
      <c r="F235" s="7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</row>
    <row r="236" spans="1:118">
      <c r="A236" s="62"/>
      <c r="B236" s="62"/>
      <c r="C236" s="62"/>
      <c r="D236" s="62"/>
      <c r="E236" s="62"/>
      <c r="F236" s="7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</row>
    <row r="237" spans="1:118">
      <c r="A237" s="62"/>
      <c r="B237" s="62"/>
      <c r="C237" s="62"/>
      <c r="D237" s="62"/>
      <c r="E237" s="62"/>
      <c r="F237" s="7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</row>
    <row r="238" spans="1:118">
      <c r="A238" s="62"/>
      <c r="B238" s="62"/>
      <c r="C238" s="62"/>
      <c r="D238" s="62"/>
      <c r="E238" s="62"/>
      <c r="F238" s="7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</row>
    <row r="239" spans="1:118">
      <c r="A239" s="62"/>
      <c r="B239" s="62"/>
      <c r="C239" s="62"/>
      <c r="D239" s="62"/>
      <c r="E239" s="62"/>
      <c r="F239" s="7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</row>
    <row r="240" spans="1:118">
      <c r="A240" s="62"/>
      <c r="B240" s="62"/>
      <c r="C240" s="62"/>
      <c r="D240" s="62"/>
      <c r="E240" s="62"/>
      <c r="F240" s="7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</row>
    <row r="241" spans="1:118">
      <c r="A241" s="62"/>
      <c r="B241" s="62"/>
      <c r="C241" s="62"/>
      <c r="D241" s="62"/>
      <c r="E241" s="62"/>
      <c r="F241" s="7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</row>
    <row r="242" spans="1:118">
      <c r="A242" s="62"/>
      <c r="B242" s="62"/>
      <c r="C242" s="62"/>
      <c r="D242" s="62"/>
      <c r="E242" s="62"/>
      <c r="F242" s="7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</row>
    <row r="243" spans="1:118">
      <c r="A243" s="62"/>
      <c r="B243" s="62"/>
      <c r="C243" s="62"/>
      <c r="D243" s="62"/>
      <c r="E243" s="62"/>
      <c r="F243" s="7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</row>
    <row r="244" spans="1:118">
      <c r="A244" s="62"/>
      <c r="B244" s="62"/>
      <c r="C244" s="62"/>
      <c r="D244" s="62"/>
      <c r="E244" s="62"/>
      <c r="F244" s="7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</row>
    <row r="245" spans="1:118">
      <c r="A245" s="62"/>
      <c r="B245" s="62"/>
      <c r="C245" s="62"/>
      <c r="D245" s="62"/>
      <c r="E245" s="62"/>
      <c r="F245" s="7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</row>
    <row r="246" spans="1:118">
      <c r="A246" s="62"/>
      <c r="B246" s="62"/>
      <c r="C246" s="62"/>
      <c r="D246" s="62"/>
      <c r="E246" s="62"/>
      <c r="F246" s="7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</row>
    <row r="247" spans="1:118">
      <c r="A247" s="62"/>
      <c r="B247" s="62"/>
      <c r="C247" s="62"/>
      <c r="D247" s="62"/>
      <c r="E247" s="62"/>
      <c r="F247" s="7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</row>
    <row r="248" spans="1:118">
      <c r="A248" s="62"/>
      <c r="B248" s="62"/>
      <c r="C248" s="62"/>
      <c r="D248" s="62"/>
      <c r="E248" s="62"/>
      <c r="F248" s="7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</row>
    <row r="249" spans="1:118">
      <c r="A249" s="62"/>
      <c r="B249" s="62"/>
      <c r="C249" s="62"/>
      <c r="D249" s="62"/>
      <c r="E249" s="62"/>
      <c r="F249" s="7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</row>
    <row r="250" spans="1:118">
      <c r="A250" s="62"/>
      <c r="B250" s="62"/>
      <c r="C250" s="62"/>
      <c r="D250" s="62"/>
      <c r="E250" s="62"/>
      <c r="F250" s="7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</row>
    <row r="251" spans="1:118">
      <c r="A251" s="62"/>
      <c r="B251" s="62"/>
      <c r="C251" s="62"/>
      <c r="D251" s="62"/>
      <c r="E251" s="62"/>
      <c r="F251" s="7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</row>
    <row r="252" spans="1:118">
      <c r="A252" s="62"/>
      <c r="B252" s="62"/>
      <c r="C252" s="62"/>
      <c r="D252" s="62"/>
      <c r="E252" s="62"/>
      <c r="F252" s="7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</row>
    <row r="253" spans="1:118">
      <c r="A253" s="62"/>
      <c r="B253" s="62"/>
      <c r="C253" s="62"/>
      <c r="D253" s="62"/>
      <c r="E253" s="62"/>
      <c r="F253" s="7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</row>
    <row r="254" spans="1:118">
      <c r="A254" s="62"/>
      <c r="B254" s="62"/>
      <c r="C254" s="62"/>
      <c r="D254" s="62"/>
      <c r="E254" s="62"/>
      <c r="F254" s="7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</row>
    <row r="255" spans="1:118">
      <c r="A255" s="62"/>
      <c r="B255" s="62"/>
      <c r="C255" s="62"/>
      <c r="D255" s="62"/>
      <c r="E255" s="62"/>
      <c r="F255" s="7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</row>
    <row r="256" spans="1:118">
      <c r="A256" s="62"/>
      <c r="B256" s="62"/>
      <c r="C256" s="62"/>
      <c r="D256" s="62"/>
      <c r="E256" s="62"/>
      <c r="F256" s="7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</row>
    <row r="257" spans="1:118">
      <c r="A257" s="62"/>
      <c r="B257" s="62"/>
      <c r="C257" s="62"/>
      <c r="D257" s="62"/>
      <c r="E257" s="62"/>
      <c r="F257" s="7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</row>
    <row r="258" spans="1:118">
      <c r="A258" s="62"/>
      <c r="B258" s="62"/>
      <c r="C258" s="62"/>
      <c r="D258" s="62"/>
      <c r="E258" s="62"/>
      <c r="F258" s="7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</row>
    <row r="259" spans="1:118">
      <c r="A259" s="62"/>
      <c r="B259" s="62"/>
      <c r="C259" s="62"/>
      <c r="D259" s="62"/>
      <c r="E259" s="62"/>
      <c r="F259" s="7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</row>
    <row r="260" spans="1:118">
      <c r="A260" s="62"/>
      <c r="B260" s="62"/>
      <c r="C260" s="62"/>
      <c r="D260" s="62"/>
      <c r="E260" s="62"/>
      <c r="F260" s="7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</row>
    <row r="261" spans="1:118">
      <c r="A261" s="62"/>
      <c r="B261" s="62"/>
      <c r="C261" s="62"/>
      <c r="D261" s="62"/>
      <c r="E261" s="62"/>
      <c r="F261" s="7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</row>
    <row r="262" spans="1:118">
      <c r="A262" s="62"/>
      <c r="B262" s="62"/>
      <c r="C262" s="62"/>
      <c r="D262" s="62"/>
      <c r="E262" s="62"/>
      <c r="F262" s="7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</row>
    <row r="263" spans="1:118">
      <c r="A263" s="62"/>
      <c r="B263" s="62"/>
      <c r="C263" s="62"/>
      <c r="D263" s="62"/>
      <c r="E263" s="62"/>
      <c r="F263" s="7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</row>
    <row r="264" spans="1:118">
      <c r="A264" s="62"/>
      <c r="B264" s="62"/>
      <c r="C264" s="62"/>
      <c r="D264" s="62"/>
      <c r="E264" s="62"/>
      <c r="F264" s="7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</row>
    <row r="265" spans="1:118">
      <c r="A265" s="62"/>
      <c r="B265" s="62"/>
      <c r="C265" s="62"/>
      <c r="D265" s="62"/>
      <c r="E265" s="62"/>
      <c r="F265" s="7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</row>
    <row r="266" spans="1:118">
      <c r="A266" s="62"/>
      <c r="B266" s="62"/>
      <c r="C266" s="62"/>
      <c r="D266" s="62"/>
      <c r="E266" s="62"/>
      <c r="F266" s="7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</row>
    <row r="267" spans="1:118">
      <c r="A267" s="62"/>
      <c r="B267" s="62"/>
      <c r="C267" s="62"/>
      <c r="D267" s="62"/>
      <c r="E267" s="62"/>
      <c r="F267" s="7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</row>
    <row r="268" spans="1:118">
      <c r="A268" s="62"/>
      <c r="B268" s="62"/>
      <c r="C268" s="62"/>
      <c r="D268" s="62"/>
      <c r="E268" s="62"/>
      <c r="F268" s="7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</row>
    <row r="269" spans="1:118">
      <c r="A269" s="62"/>
      <c r="B269" s="62"/>
      <c r="C269" s="62"/>
      <c r="D269" s="62"/>
      <c r="E269" s="62"/>
      <c r="F269" s="7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</row>
    <row r="270" spans="1:118">
      <c r="A270" s="62"/>
      <c r="B270" s="62"/>
      <c r="C270" s="62"/>
      <c r="D270" s="62"/>
      <c r="E270" s="62"/>
      <c r="F270" s="7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</row>
    <row r="271" spans="1:118">
      <c r="A271" s="62"/>
      <c r="B271" s="62"/>
      <c r="C271" s="62"/>
      <c r="D271" s="62"/>
      <c r="E271" s="62"/>
      <c r="F271" s="7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</row>
  </sheetData>
  <dataConsolidate/>
  <mergeCells count="8">
    <mergeCell ref="G107:H107"/>
    <mergeCell ref="J36:L36"/>
    <mergeCell ref="P36:Q36"/>
    <mergeCell ref="R36:S36"/>
    <mergeCell ref="N36:O36"/>
    <mergeCell ref="G36:H36"/>
    <mergeCell ref="G72:H72"/>
    <mergeCell ref="J72:K72"/>
  </mergeCells>
  <conditionalFormatting sqref="N38:O69">
    <cfRule type="expression" dxfId="0" priority="1">
      <formula>ABS(N38)&gt;=10%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DCAD-2A03-D04A-967F-E15B5E2E300F}">
  <dimension ref="A1:C32"/>
  <sheetViews>
    <sheetView workbookViewId="0">
      <selection activeCell="B31" sqref="B31"/>
    </sheetView>
  </sheetViews>
  <sheetFormatPr baseColWidth="10" defaultRowHeight="15"/>
  <cols>
    <col min="1" max="1" width="34.1640625" customWidth="1"/>
  </cols>
  <sheetData>
    <row r="1" spans="1:3">
      <c r="A1" s="51" t="s">
        <v>22</v>
      </c>
      <c r="B1" s="3">
        <f>Utilidad!J38</f>
        <v>1000</v>
      </c>
      <c r="C1" s="2">
        <f>Utilidad!K38</f>
        <v>0.5</v>
      </c>
    </row>
    <row r="2" spans="1:3">
      <c r="A2" s="51" t="s">
        <v>23</v>
      </c>
      <c r="B2" s="3">
        <f>Utilidad!J39</f>
        <v>1000</v>
      </c>
      <c r="C2" s="2">
        <f>Utilidad!K39</f>
        <v>0.5</v>
      </c>
    </row>
    <row r="3" spans="1:3">
      <c r="A3" s="51" t="s">
        <v>24</v>
      </c>
      <c r="B3" s="3">
        <f>Utilidad!J40</f>
        <v>1000</v>
      </c>
      <c r="C3" s="2">
        <f>Utilidad!K40</f>
        <v>0.5</v>
      </c>
    </row>
    <row r="4" spans="1:3">
      <c r="A4" s="51" t="s">
        <v>33</v>
      </c>
      <c r="B4" s="3">
        <f>Utilidad!J41</f>
        <v>1000</v>
      </c>
      <c r="C4" s="2">
        <f>Utilidad!K41</f>
        <v>0.5</v>
      </c>
    </row>
    <row r="5" spans="1:3">
      <c r="A5" s="51" t="s">
        <v>25</v>
      </c>
      <c r="B5" s="3">
        <f>Utilidad!J42</f>
        <v>1000</v>
      </c>
      <c r="C5" s="2">
        <f>Utilidad!K42</f>
        <v>0.5</v>
      </c>
    </row>
    <row r="6" spans="1:3">
      <c r="A6" s="51" t="s">
        <v>26</v>
      </c>
      <c r="B6" s="3">
        <f>Utilidad!J43</f>
        <v>1000</v>
      </c>
      <c r="C6" s="2">
        <f>Utilidad!K43</f>
        <v>0.5</v>
      </c>
    </row>
    <row r="7" spans="1:3">
      <c r="A7" s="51" t="s">
        <v>21</v>
      </c>
      <c r="B7" s="3">
        <f>Utilidad!J44</f>
        <v>1000</v>
      </c>
      <c r="C7" s="2">
        <f>Utilidad!K44</f>
        <v>0.5</v>
      </c>
    </row>
    <row r="8" spans="1:3">
      <c r="A8" s="51" t="s">
        <v>1</v>
      </c>
      <c r="B8" s="3">
        <f>Utilidad!J45</f>
        <v>1000</v>
      </c>
      <c r="C8" s="2">
        <f>Utilidad!K45</f>
        <v>0.5</v>
      </c>
    </row>
    <row r="9" spans="1:3">
      <c r="A9" s="51" t="s">
        <v>28</v>
      </c>
      <c r="B9" s="3">
        <f>Utilidad!J46</f>
        <v>1000</v>
      </c>
      <c r="C9" s="2">
        <f>Utilidad!K46</f>
        <v>0.5</v>
      </c>
    </row>
    <row r="10" spans="1:3">
      <c r="A10" s="51" t="s">
        <v>27</v>
      </c>
      <c r="B10" s="3">
        <f>Utilidad!J47</f>
        <v>1000</v>
      </c>
      <c r="C10" s="2">
        <f>Utilidad!K47</f>
        <v>0.5</v>
      </c>
    </row>
    <row r="11" spans="1:3">
      <c r="A11" s="51" t="s">
        <v>2</v>
      </c>
      <c r="B11" s="3">
        <f>Utilidad!J48</f>
        <v>1000</v>
      </c>
      <c r="C11" s="2">
        <f>Utilidad!K48</f>
        <v>0.5</v>
      </c>
    </row>
    <row r="12" spans="1:3">
      <c r="A12" s="51" t="s">
        <v>3</v>
      </c>
      <c r="B12" s="3">
        <f>Utilidad!J49</f>
        <v>1000</v>
      </c>
      <c r="C12" s="2">
        <f>Utilidad!K49</f>
        <v>0.5</v>
      </c>
    </row>
    <row r="13" spans="1:3">
      <c r="A13" s="51" t="s">
        <v>36</v>
      </c>
      <c r="B13" s="3">
        <f>Utilidad!J50</f>
        <v>1000</v>
      </c>
      <c r="C13" s="2">
        <f>Utilidad!K50</f>
        <v>0.5</v>
      </c>
    </row>
    <row r="14" spans="1:3">
      <c r="A14" s="51" t="s">
        <v>29</v>
      </c>
      <c r="B14" s="3">
        <f>Utilidad!J51</f>
        <v>1000</v>
      </c>
      <c r="C14" s="2">
        <f>Utilidad!K51</f>
        <v>0.5</v>
      </c>
    </row>
    <row r="15" spans="1:3">
      <c r="A15" s="51" t="s">
        <v>30</v>
      </c>
      <c r="B15" s="3">
        <f>Utilidad!J52</f>
        <v>1000</v>
      </c>
      <c r="C15" s="2">
        <f>Utilidad!K52</f>
        <v>0.5</v>
      </c>
    </row>
    <row r="16" spans="1:3">
      <c r="A16" s="51" t="s">
        <v>31</v>
      </c>
      <c r="B16" s="3">
        <f>Utilidad!J53</f>
        <v>1000</v>
      </c>
      <c r="C16" s="2">
        <f>Utilidad!K53</f>
        <v>0.5</v>
      </c>
    </row>
    <row r="17" spans="1:3">
      <c r="A17" s="51" t="s">
        <v>32</v>
      </c>
      <c r="B17" s="3">
        <f>Utilidad!J54</f>
        <v>1000</v>
      </c>
      <c r="C17" s="2">
        <f>Utilidad!K54</f>
        <v>0.5</v>
      </c>
    </row>
    <row r="18" spans="1:3">
      <c r="A18" s="51" t="s">
        <v>34</v>
      </c>
      <c r="B18" s="3">
        <f>Utilidad!J55</f>
        <v>1000</v>
      </c>
      <c r="C18" s="2">
        <f>Utilidad!K55</f>
        <v>0.5</v>
      </c>
    </row>
    <row r="19" spans="1:3">
      <c r="A19" s="51" t="s">
        <v>35</v>
      </c>
      <c r="B19" s="3">
        <f>Utilidad!J56</f>
        <v>1000</v>
      </c>
      <c r="C19" s="2">
        <f>Utilidad!K56</f>
        <v>0.5</v>
      </c>
    </row>
    <row r="20" spans="1:3">
      <c r="A20" s="51" t="s">
        <v>20</v>
      </c>
      <c r="B20" s="3">
        <f>Utilidad!J57</f>
        <v>1000</v>
      </c>
      <c r="C20" s="2">
        <f>Utilidad!K57</f>
        <v>0.5</v>
      </c>
    </row>
    <row r="21" spans="1:3">
      <c r="A21" s="51" t="s">
        <v>4</v>
      </c>
      <c r="B21" s="3">
        <f>Utilidad!J58</f>
        <v>1000</v>
      </c>
      <c r="C21" s="2">
        <f>Utilidad!K58</f>
        <v>0.5</v>
      </c>
    </row>
    <row r="22" spans="1:3">
      <c r="A22" s="51" t="s">
        <v>5</v>
      </c>
      <c r="B22" s="3">
        <f>Utilidad!J59</f>
        <v>1000</v>
      </c>
      <c r="C22" s="2">
        <f>Utilidad!K59</f>
        <v>0.5</v>
      </c>
    </row>
    <row r="23" spans="1:3">
      <c r="A23" s="51" t="s">
        <v>6</v>
      </c>
      <c r="B23" s="3">
        <f>Utilidad!J60</f>
        <v>1000</v>
      </c>
      <c r="C23" s="2">
        <f>Utilidad!K60</f>
        <v>0.5</v>
      </c>
    </row>
    <row r="24" spans="1:3">
      <c r="A24" s="51" t="s">
        <v>9</v>
      </c>
      <c r="B24" s="3">
        <f>Utilidad!J61</f>
        <v>1000</v>
      </c>
      <c r="C24" s="2">
        <f>Utilidad!K61</f>
        <v>0.5</v>
      </c>
    </row>
    <row r="25" spans="1:3">
      <c r="A25" s="51" t="s">
        <v>8</v>
      </c>
      <c r="B25" s="3">
        <f>Utilidad!J62</f>
        <v>1000</v>
      </c>
      <c r="C25" s="2">
        <f>Utilidad!K62</f>
        <v>0.5</v>
      </c>
    </row>
    <row r="26" spans="1:3">
      <c r="A26" s="51" t="s">
        <v>17</v>
      </c>
      <c r="B26" s="3">
        <f>Utilidad!J63</f>
        <v>1000</v>
      </c>
      <c r="C26" s="2">
        <f>Utilidad!K63</f>
        <v>0.5</v>
      </c>
    </row>
    <row r="27" spans="1:3">
      <c r="A27" s="51" t="s">
        <v>7</v>
      </c>
      <c r="B27" s="3">
        <f>Utilidad!J64</f>
        <v>1000</v>
      </c>
      <c r="C27" s="2">
        <f>Utilidad!K64</f>
        <v>0.5</v>
      </c>
    </row>
    <row r="28" spans="1:3">
      <c r="A28" s="51" t="s">
        <v>11</v>
      </c>
      <c r="B28" s="3">
        <f>Utilidad!J65</f>
        <v>1000</v>
      </c>
      <c r="C28" s="2">
        <f>Utilidad!K65</f>
        <v>0.5</v>
      </c>
    </row>
    <row r="29" spans="1:3">
      <c r="A29" s="51" t="s">
        <v>12</v>
      </c>
      <c r="B29" s="3">
        <f>Utilidad!J66</f>
        <v>1000</v>
      </c>
      <c r="C29" s="2">
        <f>Utilidad!K66</f>
        <v>0.5</v>
      </c>
    </row>
    <row r="30" spans="1:3">
      <c r="A30" s="51" t="s">
        <v>10</v>
      </c>
      <c r="B30" s="3">
        <f>Utilidad!J67</f>
        <v>1000</v>
      </c>
      <c r="C30" s="2">
        <f>Utilidad!K67</f>
        <v>0.5</v>
      </c>
    </row>
    <row r="31" spans="1:3">
      <c r="A31" s="51" t="s">
        <v>13</v>
      </c>
      <c r="B31" s="3">
        <f>Utilidad!J68</f>
        <v>1000</v>
      </c>
      <c r="C31" s="2">
        <f>Utilidad!K68</f>
        <v>0.5</v>
      </c>
    </row>
    <row r="32" spans="1:3">
      <c r="A32" s="51" t="s">
        <v>14</v>
      </c>
      <c r="B32" s="3">
        <f>Utilidad!J69</f>
        <v>1000</v>
      </c>
      <c r="C32" s="2">
        <f>Utilidad!K69</f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90"/>
  <sheetViews>
    <sheetView showGridLines="0" topLeftCell="A49" zoomScale="70" zoomScaleNormal="70" workbookViewId="0">
      <selection activeCell="L63" sqref="L63"/>
    </sheetView>
  </sheetViews>
  <sheetFormatPr baseColWidth="10" defaultColWidth="10.83203125" defaultRowHeight="15"/>
  <cols>
    <col min="1" max="1" width="4" style="4" customWidth="1"/>
    <col min="2" max="8" width="10.83203125" style="4"/>
    <col min="9" max="9" width="17.5" style="4" customWidth="1"/>
    <col min="10" max="13" width="10.83203125" style="4"/>
    <col min="14" max="14" width="10.83203125" style="4" customWidth="1"/>
    <col min="15" max="15" width="12.5" style="4" customWidth="1"/>
    <col min="16" max="16" width="14.5" style="4" customWidth="1"/>
    <col min="17" max="17" width="10.83203125" style="4" customWidth="1"/>
    <col min="18" max="16384" width="10.83203125" style="4"/>
  </cols>
  <sheetData>
    <row r="1" spans="2:19" ht="16" thickBot="1"/>
    <row r="2" spans="2:19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</row>
    <row r="3" spans="2:19" ht="21">
      <c r="B3" s="8"/>
      <c r="C3" s="9" t="s">
        <v>22</v>
      </c>
      <c r="D3" s="10"/>
      <c r="E3" s="11">
        <f>+Utilidad!J38</f>
        <v>1000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9" t="s">
        <v>29</v>
      </c>
      <c r="Q3" s="10"/>
      <c r="R3" s="11">
        <f>+Utilidad!J51</f>
        <v>1000</v>
      </c>
      <c r="S3" s="12"/>
    </row>
    <row r="4" spans="2:19" ht="16">
      <c r="B4" s="8"/>
      <c r="C4" s="10"/>
      <c r="D4" s="10"/>
      <c r="E4" s="13">
        <f>+Utilidad!K38</f>
        <v>0.5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4"/>
      <c r="Q4" s="10"/>
      <c r="R4" s="13">
        <f>+Utilidad!K51</f>
        <v>0.5</v>
      </c>
      <c r="S4" s="12"/>
    </row>
    <row r="5" spans="2:19" ht="19">
      <c r="B5" s="8"/>
      <c r="C5" s="10"/>
      <c r="D5" s="10"/>
      <c r="E5" s="15">
        <f>+Utilidad!L38</f>
        <v>500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4"/>
      <c r="Q5" s="10"/>
      <c r="R5" s="15">
        <f>+Utilidad!L51</f>
        <v>500</v>
      </c>
      <c r="S5" s="12"/>
    </row>
    <row r="6" spans="2:19">
      <c r="B6" s="8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4"/>
      <c r="Q6" s="10"/>
      <c r="R6" s="16">
        <f>+R3-R9</f>
        <v>0</v>
      </c>
      <c r="S6" s="12"/>
    </row>
    <row r="7" spans="2:19">
      <c r="B7" s="8"/>
      <c r="C7" s="10"/>
      <c r="D7" s="10"/>
      <c r="E7" s="16">
        <f>+E3-E10</f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4"/>
      <c r="Q7" s="10"/>
      <c r="R7" s="17">
        <f>+Utilidad!K52</f>
        <v>0.5</v>
      </c>
      <c r="S7" s="12"/>
    </row>
    <row r="8" spans="2:19">
      <c r="B8" s="8"/>
      <c r="C8" s="10" t="s">
        <v>41</v>
      </c>
      <c r="D8" s="10"/>
      <c r="E8" s="17">
        <f>+Utilidad!K39</f>
        <v>0.5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4" t="s">
        <v>42</v>
      </c>
      <c r="Q8" s="10"/>
      <c r="R8" s="18">
        <f>+Utilidad!L52</f>
        <v>500</v>
      </c>
      <c r="S8" s="12"/>
    </row>
    <row r="9" spans="2:19">
      <c r="B9" s="8"/>
      <c r="C9" s="10"/>
      <c r="D9" s="10"/>
      <c r="E9" s="18">
        <f>+Utilidad!L39</f>
        <v>500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4"/>
      <c r="Q9" s="10"/>
      <c r="R9" s="19">
        <f>+Utilidad!J53</f>
        <v>1000</v>
      </c>
      <c r="S9" s="12"/>
    </row>
    <row r="10" spans="2:19">
      <c r="B10" s="8"/>
      <c r="C10" s="10"/>
      <c r="D10" s="10"/>
      <c r="E10" s="19">
        <f>+Utilidad!J40</f>
        <v>1000</v>
      </c>
      <c r="F10" s="10"/>
      <c r="G10" s="20"/>
      <c r="H10" s="10"/>
      <c r="I10" s="10"/>
      <c r="J10" s="10"/>
      <c r="K10" s="10"/>
      <c r="L10" s="10"/>
      <c r="M10" s="10"/>
      <c r="N10" s="10"/>
      <c r="O10" s="10"/>
      <c r="P10" s="14"/>
      <c r="Q10" s="10"/>
      <c r="R10" s="17">
        <f>+Utilidad!K53</f>
        <v>0.5</v>
      </c>
      <c r="S10" s="12"/>
    </row>
    <row r="11" spans="2:19">
      <c r="B11" s="8"/>
      <c r="C11" s="10"/>
      <c r="D11" s="10"/>
      <c r="E11" s="17">
        <f>+Utilidad!K40</f>
        <v>0.5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4"/>
      <c r="Q11" s="10"/>
      <c r="R11" s="21">
        <f>+Utilidad!L53</f>
        <v>500</v>
      </c>
      <c r="S11" s="12"/>
    </row>
    <row r="12" spans="2:19">
      <c r="B12" s="8"/>
      <c r="C12" s="22" t="s">
        <v>0</v>
      </c>
      <c r="D12" s="10"/>
      <c r="E12" s="21">
        <f>+Utilidad!L40</f>
        <v>500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4" t="s">
        <v>40</v>
      </c>
      <c r="Q12" s="10"/>
      <c r="R12" s="10"/>
      <c r="S12" s="12"/>
    </row>
    <row r="13" spans="2:19">
      <c r="B13" s="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6">
        <f>+R9-R18</f>
        <v>0</v>
      </c>
      <c r="S13" s="12"/>
    </row>
    <row r="14" spans="2:19">
      <c r="B14" s="8"/>
      <c r="C14" s="10"/>
      <c r="D14" s="10"/>
      <c r="E14" s="16">
        <f>+E10-E19</f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7">
        <f>+Utilidad!K54</f>
        <v>0.5</v>
      </c>
      <c r="S14" s="12"/>
    </row>
    <row r="15" spans="2:19">
      <c r="B15" s="8"/>
      <c r="C15" s="10"/>
      <c r="D15" s="10"/>
      <c r="E15" s="17">
        <f>+Utilidad!K41</f>
        <v>0.5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23">
        <f>+Utilidad!L54</f>
        <v>500</v>
      </c>
      <c r="S15" s="12"/>
    </row>
    <row r="16" spans="2:19">
      <c r="B16" s="8"/>
      <c r="C16" s="10"/>
      <c r="D16" s="10"/>
      <c r="E16" s="23">
        <f>+Utilidad!L41</f>
        <v>500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2:19"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2:19"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9">
        <f>+Utilidad!J55</f>
        <v>1000</v>
      </c>
      <c r="S18" s="12"/>
    </row>
    <row r="19" spans="2:19">
      <c r="B19" s="8"/>
      <c r="C19" s="10"/>
      <c r="D19" s="10"/>
      <c r="E19" s="19">
        <f>+Utilidad!J42</f>
        <v>1000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7">
        <f>+Utilidad!K53</f>
        <v>0.5</v>
      </c>
      <c r="S19" s="12"/>
    </row>
    <row r="20" spans="2:19">
      <c r="B20" s="8"/>
      <c r="C20" s="10"/>
      <c r="D20" s="10"/>
      <c r="E20" s="17">
        <f>+Utilidad!K42</f>
        <v>0.5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21">
        <f>+Utilidad!L55</f>
        <v>500</v>
      </c>
      <c r="S20" s="12"/>
    </row>
    <row r="21" spans="2:19">
      <c r="B21" s="8"/>
      <c r="C21" s="10"/>
      <c r="D21" s="10"/>
      <c r="E21" s="21">
        <f>+Utilidad!L42</f>
        <v>500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2:19">
      <c r="B22" s="8"/>
      <c r="C22" s="10"/>
      <c r="D22" s="10"/>
      <c r="E22" s="16">
        <f>+E19-E25</f>
        <v>0</v>
      </c>
      <c r="F22" s="10"/>
      <c r="G22" s="24">
        <f>+Utilidad!J45</f>
        <v>1000</v>
      </c>
      <c r="H22" s="10"/>
      <c r="I22" s="10"/>
      <c r="J22" s="10"/>
      <c r="K22" s="10"/>
      <c r="L22" s="10"/>
      <c r="M22" s="10"/>
      <c r="N22" s="24">
        <f>+Utilidad!J58</f>
        <v>1000</v>
      </c>
      <c r="O22" s="10"/>
      <c r="P22" s="22" t="s">
        <v>38</v>
      </c>
      <c r="Q22" s="10"/>
      <c r="R22" s="16">
        <f>+R18-R25</f>
        <v>0</v>
      </c>
      <c r="S22" s="12"/>
    </row>
    <row r="23" spans="2:19" ht="22" customHeight="1">
      <c r="B23" s="8"/>
      <c r="C23" s="10"/>
      <c r="D23" s="10"/>
      <c r="E23" s="17">
        <f>+Utilidad!K43</f>
        <v>0.5</v>
      </c>
      <c r="F23" s="10"/>
      <c r="G23" s="25">
        <f>+Utilidad!K45</f>
        <v>0.5</v>
      </c>
      <c r="H23" s="10"/>
      <c r="I23" s="10"/>
      <c r="J23" s="10"/>
      <c r="K23" s="10"/>
      <c r="L23" s="10"/>
      <c r="M23" s="10"/>
      <c r="N23" s="25">
        <f>+Utilidad!K58</f>
        <v>0.5</v>
      </c>
      <c r="O23" s="10"/>
      <c r="P23" s="10"/>
      <c r="Q23" s="10"/>
      <c r="R23" s="17">
        <f>+Utilidad!K56</f>
        <v>0.5</v>
      </c>
      <c r="S23" s="12"/>
    </row>
    <row r="24" spans="2:19">
      <c r="B24" s="8"/>
      <c r="C24" s="10"/>
      <c r="D24" s="10"/>
      <c r="E24" s="23">
        <f>+Utilidad!L43</f>
        <v>500</v>
      </c>
      <c r="F24" s="10"/>
      <c r="G24" s="26">
        <f>+Utilidad!L45</f>
        <v>500</v>
      </c>
      <c r="H24" s="10"/>
      <c r="I24" s="10"/>
      <c r="J24" s="10"/>
      <c r="K24" s="10"/>
      <c r="L24" s="10"/>
      <c r="M24" s="10"/>
      <c r="N24" s="26">
        <f>+Utilidad!L58</f>
        <v>500</v>
      </c>
      <c r="O24" s="10"/>
      <c r="P24" s="10"/>
      <c r="Q24" s="10"/>
      <c r="R24" s="23">
        <f>+Utilidad!L56</f>
        <v>500</v>
      </c>
      <c r="S24" s="12"/>
    </row>
    <row r="25" spans="2:19">
      <c r="B25" s="8"/>
      <c r="C25" s="10" t="s">
        <v>37</v>
      </c>
      <c r="D25" s="10"/>
      <c r="E25" s="19">
        <f>+Utilidad!J44</f>
        <v>1000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9">
        <f>+Utilidad!J57</f>
        <v>1000</v>
      </c>
      <c r="S25" s="12"/>
    </row>
    <row r="26" spans="2:19">
      <c r="B26" s="8"/>
      <c r="C26" s="10"/>
      <c r="D26" s="10"/>
      <c r="E26" s="17">
        <f>+Utilidad!K44</f>
        <v>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7">
        <f>+Utilidad!K57</f>
        <v>0.5</v>
      </c>
      <c r="S26" s="12"/>
    </row>
    <row r="27" spans="2:19">
      <c r="B27" s="8"/>
      <c r="C27" s="10"/>
      <c r="D27" s="10"/>
      <c r="E27" s="21">
        <f>+Utilidad!L44</f>
        <v>500</v>
      </c>
      <c r="F27" s="10"/>
      <c r="G27" s="10"/>
      <c r="H27" s="10"/>
      <c r="I27" s="10"/>
      <c r="J27" s="10"/>
      <c r="K27" s="27">
        <f>+G22+N22-K29</f>
        <v>1000</v>
      </c>
      <c r="L27" s="10"/>
      <c r="M27" s="10"/>
      <c r="N27" s="10"/>
      <c r="O27" s="10"/>
      <c r="P27" s="10"/>
      <c r="Q27" s="10"/>
      <c r="R27" s="21">
        <f>+Utilidad!L57</f>
        <v>500</v>
      </c>
      <c r="S27" s="12"/>
    </row>
    <row r="28" spans="2:19">
      <c r="B28" s="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2:19">
      <c r="B29" s="8"/>
      <c r="C29" s="10"/>
      <c r="D29" s="10"/>
      <c r="E29" s="10"/>
      <c r="F29" s="10"/>
      <c r="G29" s="24">
        <f>+Utilidad!J48</f>
        <v>1000</v>
      </c>
      <c r="H29" s="10"/>
      <c r="I29" s="10"/>
      <c r="J29" s="10"/>
      <c r="K29" s="19">
        <f>+Utilidad!J66</f>
        <v>1000</v>
      </c>
      <c r="L29" s="10"/>
      <c r="M29" s="10"/>
      <c r="N29" s="10"/>
      <c r="O29" s="10"/>
      <c r="P29" s="10"/>
      <c r="Q29" s="10"/>
      <c r="R29" s="10"/>
      <c r="S29" s="12"/>
    </row>
    <row r="30" spans="2:19">
      <c r="B30" s="8"/>
      <c r="C30" s="10"/>
      <c r="D30" s="10"/>
      <c r="E30" s="10"/>
      <c r="F30" s="10"/>
      <c r="G30" s="25">
        <f>+Utilidad!K48</f>
        <v>0.5</v>
      </c>
      <c r="H30" s="10"/>
      <c r="I30" s="10"/>
      <c r="J30" s="10"/>
      <c r="K30" s="17">
        <f>+Utilidad!K66</f>
        <v>0.5</v>
      </c>
      <c r="L30" s="10"/>
      <c r="M30" s="10"/>
      <c r="N30" s="10"/>
      <c r="O30" s="10"/>
      <c r="P30" s="10"/>
      <c r="Q30" s="10"/>
      <c r="R30" s="19">
        <f>+Utilidad!J59</f>
        <v>1000</v>
      </c>
      <c r="S30" s="12"/>
    </row>
    <row r="31" spans="2:19">
      <c r="B31" s="8"/>
      <c r="C31" s="10"/>
      <c r="D31" s="10"/>
      <c r="E31" s="19">
        <f>+Utilidad!J46</f>
        <v>1000</v>
      </c>
      <c r="F31" s="10"/>
      <c r="G31" s="26">
        <f>+Utilidad!L48</f>
        <v>500</v>
      </c>
      <c r="H31" s="10"/>
      <c r="I31" s="10"/>
      <c r="J31" s="10"/>
      <c r="K31" s="21">
        <f>+Utilidad!L66</f>
        <v>500</v>
      </c>
      <c r="L31" s="10"/>
      <c r="M31" s="10"/>
      <c r="N31" s="10"/>
      <c r="O31" s="10"/>
      <c r="P31" s="10"/>
      <c r="Q31" s="10"/>
      <c r="R31" s="17">
        <f>+Utilidad!K59</f>
        <v>0.5</v>
      </c>
      <c r="S31" s="12"/>
    </row>
    <row r="32" spans="2:19" ht="14.5" customHeight="1">
      <c r="B32" s="8"/>
      <c r="C32" s="10"/>
      <c r="D32" s="10"/>
      <c r="E32" s="17">
        <f>+Utilidad!K46</f>
        <v>0.5</v>
      </c>
      <c r="F32" s="10"/>
      <c r="G32" s="10"/>
      <c r="H32" s="10"/>
      <c r="I32" s="92" t="s">
        <v>39</v>
      </c>
      <c r="J32" s="10"/>
      <c r="K32" s="10"/>
      <c r="L32" s="10"/>
      <c r="M32" s="10"/>
      <c r="N32" s="10"/>
      <c r="O32" s="10"/>
      <c r="P32" s="10"/>
      <c r="Q32" s="10"/>
      <c r="R32" s="21">
        <f>+Utilidad!L59</f>
        <v>500</v>
      </c>
      <c r="S32" s="12"/>
    </row>
    <row r="33" spans="2:19">
      <c r="B33" s="8"/>
      <c r="C33" s="10"/>
      <c r="D33" s="10"/>
      <c r="E33" s="21">
        <f>+Utilidad!L46</f>
        <v>500</v>
      </c>
      <c r="F33" s="10"/>
      <c r="G33" s="10"/>
      <c r="H33" s="10"/>
      <c r="I33" s="92"/>
      <c r="J33" s="10"/>
      <c r="K33" s="27">
        <f>+K29-K39</f>
        <v>0</v>
      </c>
      <c r="L33" s="10"/>
      <c r="M33" s="10"/>
      <c r="N33" s="10"/>
      <c r="O33" s="10"/>
      <c r="P33" s="10"/>
      <c r="Q33" s="10"/>
      <c r="R33" s="10"/>
      <c r="S33" s="12"/>
    </row>
    <row r="34" spans="2:19">
      <c r="B34" s="8"/>
      <c r="C34" s="10"/>
      <c r="D34" s="10"/>
      <c r="E34" s="10"/>
      <c r="F34" s="10"/>
      <c r="G34" s="10"/>
      <c r="H34" s="10"/>
      <c r="I34" s="92"/>
      <c r="J34" s="10"/>
      <c r="K34" s="25">
        <f>+Utilidad!K67</f>
        <v>0.5</v>
      </c>
      <c r="L34" s="10"/>
      <c r="M34" s="10"/>
      <c r="N34" s="10"/>
      <c r="O34" s="10"/>
      <c r="P34" s="10"/>
      <c r="Q34" s="10"/>
      <c r="R34" s="10"/>
      <c r="S34" s="12"/>
    </row>
    <row r="35" spans="2:19">
      <c r="B35" s="8"/>
      <c r="C35" s="10"/>
      <c r="D35" s="10"/>
      <c r="E35" s="10"/>
      <c r="F35" s="10"/>
      <c r="G35" s="10"/>
      <c r="H35" s="10"/>
      <c r="I35" s="92"/>
      <c r="J35" s="10"/>
      <c r="K35" s="28">
        <f>+Utilidad!L67</f>
        <v>500</v>
      </c>
      <c r="L35" s="10"/>
      <c r="M35" s="19">
        <f>+Utilidad!J62</f>
        <v>1000</v>
      </c>
      <c r="N35" s="10"/>
      <c r="O35" s="10"/>
      <c r="P35" s="10"/>
      <c r="Q35" s="10"/>
      <c r="R35" s="10"/>
      <c r="S35" s="12"/>
    </row>
    <row r="36" spans="2:19" ht="20.25" customHeight="1"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7">
        <f>+Utilidad!K62</f>
        <v>0.5</v>
      </c>
      <c r="N36" s="10"/>
      <c r="O36" s="10"/>
      <c r="P36" s="10"/>
      <c r="Q36" s="10"/>
      <c r="R36" s="10"/>
      <c r="S36" s="12"/>
    </row>
    <row r="37" spans="2:19">
      <c r="B37" s="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1">
        <f>+Utilidad!L62</f>
        <v>500</v>
      </c>
      <c r="N37" s="10"/>
      <c r="O37" s="10"/>
      <c r="P37" s="10"/>
      <c r="Q37" s="10"/>
      <c r="R37" s="10"/>
      <c r="S37" s="12"/>
    </row>
    <row r="38" spans="2:19">
      <c r="B38" s="8"/>
      <c r="C38" s="10"/>
      <c r="D38" s="10"/>
      <c r="E38" s="19">
        <f>+E31</f>
        <v>1000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2:19">
      <c r="B39" s="8"/>
      <c r="C39" s="10"/>
      <c r="D39" s="10"/>
      <c r="E39" s="17">
        <f>+E32</f>
        <v>0.5</v>
      </c>
      <c r="F39" s="10"/>
      <c r="G39" s="10"/>
      <c r="H39" s="10"/>
      <c r="I39" s="10"/>
      <c r="J39" s="10"/>
      <c r="K39" s="19">
        <f>+Utilidad!J68</f>
        <v>1000</v>
      </c>
      <c r="L39" s="10"/>
      <c r="M39" s="10"/>
      <c r="N39" s="10"/>
      <c r="O39" s="10"/>
      <c r="P39" s="10"/>
      <c r="Q39" s="10"/>
      <c r="R39" s="19">
        <f>+Utilidad!J61</f>
        <v>1000</v>
      </c>
      <c r="S39" s="12"/>
    </row>
    <row r="40" spans="2:19">
      <c r="B40" s="8"/>
      <c r="C40" s="10"/>
      <c r="D40" s="10"/>
      <c r="E40" s="21">
        <f>+E33</f>
        <v>500</v>
      </c>
      <c r="F40" s="10"/>
      <c r="G40" s="10"/>
      <c r="H40" s="29">
        <f>+Utilidad!J50</f>
        <v>1000</v>
      </c>
      <c r="I40" s="10"/>
      <c r="J40" s="10"/>
      <c r="K40" s="17">
        <f>+Utilidad!K68</f>
        <v>0.5</v>
      </c>
      <c r="L40" s="10"/>
      <c r="M40" s="29">
        <f>+Utilidad!J64</f>
        <v>1000</v>
      </c>
      <c r="N40" s="10"/>
      <c r="O40" s="10"/>
      <c r="P40" s="10"/>
      <c r="Q40" s="10"/>
      <c r="R40" s="17">
        <f>+Utilidad!K61</f>
        <v>0.5</v>
      </c>
      <c r="S40" s="12"/>
    </row>
    <row r="41" spans="2:19">
      <c r="B41" s="8"/>
      <c r="C41" s="10"/>
      <c r="D41" s="10"/>
      <c r="E41" s="10"/>
      <c r="F41" s="10"/>
      <c r="G41" s="10"/>
      <c r="H41" s="30">
        <f>+Utilidad!K50</f>
        <v>0.5</v>
      </c>
      <c r="I41" s="10"/>
      <c r="J41" s="10"/>
      <c r="K41" s="21">
        <f>+Utilidad!L68</f>
        <v>500</v>
      </c>
      <c r="L41" s="10"/>
      <c r="M41" s="30">
        <f>+Utilidad!K64</f>
        <v>0.5</v>
      </c>
      <c r="N41" s="10"/>
      <c r="O41" s="10"/>
      <c r="P41" s="10"/>
      <c r="Q41" s="10"/>
      <c r="R41" s="21">
        <f>+Utilidad!L61</f>
        <v>500</v>
      </c>
      <c r="S41" s="12"/>
    </row>
    <row r="42" spans="2:19">
      <c r="B42" s="8"/>
      <c r="C42" s="10"/>
      <c r="D42" s="10"/>
      <c r="E42" s="10"/>
      <c r="F42" s="16">
        <f>+E38+M35-H40</f>
        <v>1000</v>
      </c>
      <c r="G42" s="10"/>
      <c r="H42" s="31">
        <f>+Utilidad!L50</f>
        <v>500</v>
      </c>
      <c r="I42" s="10"/>
      <c r="J42" s="10"/>
      <c r="K42" s="10"/>
      <c r="L42" s="10"/>
      <c r="M42" s="31">
        <f>+Utilidad!L64</f>
        <v>500</v>
      </c>
      <c r="N42" s="10"/>
      <c r="O42" s="16">
        <f>+R39-M40</f>
        <v>0</v>
      </c>
      <c r="P42" s="10"/>
      <c r="Q42" s="10"/>
      <c r="R42" s="10"/>
      <c r="S42" s="12"/>
    </row>
    <row r="43" spans="2:19">
      <c r="B43" s="8"/>
      <c r="C43" s="10"/>
      <c r="D43" s="10"/>
      <c r="E43" s="10"/>
      <c r="F43" s="17">
        <f>+Utilidad!K49</f>
        <v>0.5</v>
      </c>
      <c r="G43" s="10"/>
      <c r="H43" s="10"/>
      <c r="I43" s="10"/>
      <c r="J43" s="10"/>
      <c r="K43" s="10"/>
      <c r="L43" s="10"/>
      <c r="M43" s="10"/>
      <c r="N43" s="10"/>
      <c r="O43" s="17">
        <f>+Utilidad!K63</f>
        <v>0.5</v>
      </c>
      <c r="P43" s="10"/>
      <c r="Q43" s="10"/>
      <c r="R43" s="10"/>
      <c r="S43" s="12"/>
    </row>
    <row r="44" spans="2:19">
      <c r="B44" s="8"/>
      <c r="C44" s="10"/>
      <c r="D44" s="10"/>
      <c r="E44" s="10"/>
      <c r="F44" s="23">
        <f>+Utilidad!L49</f>
        <v>500</v>
      </c>
      <c r="G44" s="10"/>
      <c r="H44" s="10"/>
      <c r="I44" s="10"/>
      <c r="J44" s="10"/>
      <c r="K44" s="10"/>
      <c r="L44" s="10"/>
      <c r="M44" s="10"/>
      <c r="N44" s="10"/>
      <c r="O44" s="23">
        <f>+Utilidad!L61</f>
        <v>500</v>
      </c>
      <c r="P44" s="10"/>
      <c r="Q44" s="10"/>
      <c r="R44" s="10"/>
      <c r="S44" s="12"/>
    </row>
    <row r="45" spans="2:19">
      <c r="B45" s="8"/>
      <c r="C45" s="10"/>
      <c r="D45" s="10"/>
      <c r="E45" s="10"/>
      <c r="F45" s="10"/>
      <c r="G45" s="10"/>
      <c r="H45" s="10"/>
      <c r="I45" s="10"/>
      <c r="J45" s="10"/>
      <c r="K45" s="19">
        <f>+Utilidad!J69</f>
        <v>1000</v>
      </c>
      <c r="L45" s="10"/>
      <c r="M45" s="10"/>
      <c r="N45" s="10"/>
      <c r="O45" s="16"/>
      <c r="P45" s="10"/>
      <c r="Q45" s="10"/>
      <c r="R45" s="10"/>
      <c r="S45" s="12"/>
    </row>
    <row r="46" spans="2:19">
      <c r="B46" s="8"/>
      <c r="C46" s="10"/>
      <c r="D46" s="10"/>
      <c r="E46" s="10"/>
      <c r="F46" s="10"/>
      <c r="G46" s="10"/>
      <c r="H46" s="10"/>
      <c r="I46" s="10"/>
      <c r="J46" s="10"/>
      <c r="K46" s="17">
        <f>+Utilidad!K69</f>
        <v>0.5</v>
      </c>
      <c r="L46" s="10"/>
      <c r="M46" s="10"/>
      <c r="N46" s="10"/>
      <c r="O46" s="10"/>
      <c r="P46" s="10"/>
      <c r="Q46" s="10"/>
      <c r="R46" s="10"/>
      <c r="S46" s="12"/>
    </row>
    <row r="47" spans="2:19">
      <c r="B47" s="8"/>
      <c r="C47" s="10"/>
      <c r="D47" s="10"/>
      <c r="E47" s="10"/>
      <c r="F47" s="10"/>
      <c r="G47" s="10"/>
      <c r="H47" s="10"/>
      <c r="I47" s="10"/>
      <c r="J47" s="10"/>
      <c r="K47" s="21">
        <f>+Utilidad!L69</f>
        <v>500</v>
      </c>
      <c r="L47" s="10"/>
      <c r="M47" s="10"/>
      <c r="N47" s="10"/>
      <c r="O47" s="10"/>
      <c r="P47" s="10"/>
      <c r="Q47" s="10"/>
      <c r="R47" s="10"/>
      <c r="S47" s="12"/>
    </row>
    <row r="48" spans="2:19">
      <c r="B48" s="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2:19">
      <c r="B49" s="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2"/>
    </row>
    <row r="50" spans="2:19">
      <c r="B50" s="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2"/>
    </row>
    <row r="51" spans="2:19">
      <c r="B51" s="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2"/>
    </row>
    <row r="52" spans="2:19">
      <c r="B52" s="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/>
    </row>
    <row r="53" spans="2:19" ht="16" thickBot="1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4"/>
    </row>
    <row r="55" spans="2:19" ht="16">
      <c r="G55" s="35" t="s">
        <v>43</v>
      </c>
    </row>
    <row r="56" spans="2:19" ht="19">
      <c r="G56" s="93" t="s">
        <v>44</v>
      </c>
      <c r="H56" s="93"/>
      <c r="I56" s="94"/>
      <c r="J56" s="95" t="s">
        <v>45</v>
      </c>
      <c r="K56" s="95"/>
      <c r="L56" s="95"/>
      <c r="M56" s="96" t="s">
        <v>46</v>
      </c>
      <c r="N56" s="96"/>
      <c r="O56" s="96"/>
      <c r="P56" s="96"/>
    </row>
    <row r="57" spans="2:19" ht="24.75" customHeight="1">
      <c r="G57" s="86" t="s">
        <v>22</v>
      </c>
      <c r="H57" s="87"/>
      <c r="I57" s="36">
        <f>+E3</f>
        <v>1000</v>
      </c>
      <c r="J57" s="81" t="s">
        <v>52</v>
      </c>
      <c r="K57" s="81"/>
      <c r="L57" s="37">
        <f>+Utilidad!J39</f>
        <v>1000</v>
      </c>
      <c r="M57" s="82" t="s">
        <v>51</v>
      </c>
      <c r="N57" s="82"/>
      <c r="O57" s="82"/>
      <c r="P57" s="37">
        <f>+K45</f>
        <v>1000</v>
      </c>
    </row>
    <row r="58" spans="2:19" ht="24.75" customHeight="1">
      <c r="G58" s="86" t="s">
        <v>29</v>
      </c>
      <c r="H58" s="87"/>
      <c r="I58" s="36">
        <f>+R3</f>
        <v>1000</v>
      </c>
      <c r="J58" s="81" t="s">
        <v>0</v>
      </c>
      <c r="K58" s="81"/>
      <c r="L58" s="37">
        <f>+Utilidad!J41</f>
        <v>1000</v>
      </c>
      <c r="M58" s="82"/>
      <c r="N58" s="82"/>
      <c r="O58" s="82"/>
      <c r="P58" s="37"/>
    </row>
    <row r="59" spans="2:19" ht="24.75" customHeight="1">
      <c r="G59" s="38"/>
      <c r="H59" s="39"/>
      <c r="I59" s="36"/>
      <c r="J59" s="81" t="s">
        <v>37</v>
      </c>
      <c r="K59" s="81"/>
      <c r="L59" s="37">
        <f>+Utilidad!J43</f>
        <v>1000</v>
      </c>
      <c r="M59" s="82"/>
      <c r="N59" s="82"/>
      <c r="O59" s="82"/>
      <c r="P59" s="37"/>
    </row>
    <row r="60" spans="2:19" ht="24.75" customHeight="1">
      <c r="G60" s="38"/>
      <c r="H60" s="39"/>
      <c r="I60" s="36"/>
      <c r="J60" s="81" t="s">
        <v>53</v>
      </c>
      <c r="K60" s="81"/>
      <c r="L60" s="37">
        <v>0</v>
      </c>
      <c r="M60" s="82"/>
      <c r="N60" s="82"/>
      <c r="O60" s="82"/>
      <c r="P60" s="37"/>
    </row>
    <row r="61" spans="2:19" ht="24.75" customHeight="1">
      <c r="G61" s="38"/>
      <c r="H61" s="39"/>
      <c r="I61" s="36"/>
      <c r="J61" s="81" t="s">
        <v>58</v>
      </c>
      <c r="K61" s="81"/>
      <c r="L61" s="37">
        <f>+Utilidad!J49</f>
        <v>1000</v>
      </c>
      <c r="M61" s="82"/>
      <c r="N61" s="82"/>
      <c r="O61" s="82"/>
      <c r="P61" s="37"/>
    </row>
    <row r="62" spans="2:19" ht="24.75" customHeight="1">
      <c r="G62" s="38"/>
      <c r="H62" s="39"/>
      <c r="I62" s="36"/>
      <c r="J62" s="81" t="s">
        <v>54</v>
      </c>
      <c r="K62" s="81"/>
      <c r="L62" s="37">
        <f>+Utilidad!J52</f>
        <v>1000</v>
      </c>
      <c r="M62" s="82"/>
      <c r="N62" s="82"/>
      <c r="O62" s="82"/>
      <c r="P62" s="37"/>
    </row>
    <row r="63" spans="2:19" ht="24.75" customHeight="1">
      <c r="G63" s="38"/>
      <c r="H63" s="39"/>
      <c r="I63" s="36"/>
      <c r="J63" s="81" t="s">
        <v>55</v>
      </c>
      <c r="K63" s="81"/>
      <c r="L63" s="37">
        <f>+Utilidad!J54</f>
        <v>1000</v>
      </c>
      <c r="M63" s="82"/>
      <c r="N63" s="82"/>
      <c r="O63" s="82"/>
      <c r="P63" s="37"/>
    </row>
    <row r="64" spans="2:19" ht="24.75" customHeight="1">
      <c r="G64" s="38"/>
      <c r="H64" s="39"/>
      <c r="I64" s="36"/>
      <c r="J64" s="81" t="s">
        <v>38</v>
      </c>
      <c r="K64" s="81"/>
      <c r="L64" s="37">
        <f>+Utilidad!J56</f>
        <v>1000</v>
      </c>
      <c r="M64" s="82"/>
      <c r="N64" s="82"/>
      <c r="O64" s="82"/>
      <c r="P64" s="37"/>
    </row>
    <row r="65" spans="7:16" ht="24.75" customHeight="1">
      <c r="G65" s="38"/>
      <c r="H65" s="39"/>
      <c r="I65" s="36"/>
      <c r="J65" s="81" t="s">
        <v>56</v>
      </c>
      <c r="K65" s="81"/>
      <c r="L65" s="37">
        <v>0</v>
      </c>
      <c r="M65" s="82"/>
      <c r="N65" s="82"/>
      <c r="O65" s="82"/>
      <c r="P65" s="37"/>
    </row>
    <row r="66" spans="7:16" ht="24.75" customHeight="1">
      <c r="G66" s="38"/>
      <c r="H66" s="39"/>
      <c r="I66" s="36"/>
      <c r="J66" s="81" t="s">
        <v>57</v>
      </c>
      <c r="K66" s="81"/>
      <c r="L66" s="37">
        <f>+Utilidad!J63</f>
        <v>1000</v>
      </c>
      <c r="M66" s="82"/>
      <c r="N66" s="82"/>
      <c r="O66" s="82"/>
      <c r="P66" s="37"/>
    </row>
    <row r="67" spans="7:16" ht="24.75" customHeight="1">
      <c r="G67" s="86"/>
      <c r="H67" s="87"/>
      <c r="I67" s="36"/>
      <c r="J67" s="81" t="s">
        <v>59</v>
      </c>
      <c r="K67" s="81"/>
      <c r="L67" s="37">
        <f>+K27</f>
        <v>1000</v>
      </c>
      <c r="M67" s="82"/>
      <c r="N67" s="82"/>
      <c r="O67" s="82"/>
      <c r="P67" s="37"/>
    </row>
    <row r="68" spans="7:16" ht="29.25" customHeight="1">
      <c r="G68" s="79"/>
      <c r="H68" s="80"/>
      <c r="I68" s="36"/>
      <c r="J68" s="81" t="s">
        <v>60</v>
      </c>
      <c r="K68" s="81"/>
      <c r="L68" s="37">
        <f>+K33</f>
        <v>0</v>
      </c>
      <c r="M68" s="82"/>
      <c r="N68" s="82"/>
      <c r="O68" s="82"/>
      <c r="P68" s="37"/>
    </row>
    <row r="69" spans="7:16" ht="19">
      <c r="G69" s="83" t="s">
        <v>47</v>
      </c>
      <c r="H69" s="84"/>
      <c r="I69" s="40">
        <f>+SUM(I57:I68)</f>
        <v>2000</v>
      </c>
      <c r="J69" s="85" t="s">
        <v>48</v>
      </c>
      <c r="K69" s="85"/>
      <c r="L69" s="41">
        <f>+SUM(L57:L68)</f>
        <v>9000</v>
      </c>
      <c r="M69" s="85" t="s">
        <v>49</v>
      </c>
      <c r="N69" s="85"/>
      <c r="O69" s="85"/>
      <c r="P69" s="40">
        <f>+SUM(P57:P68)</f>
        <v>1000</v>
      </c>
    </row>
    <row r="71" spans="7:16" ht="19">
      <c r="L71" s="42" t="s">
        <v>50</v>
      </c>
      <c r="M71" s="43"/>
      <c r="N71" s="44"/>
      <c r="O71" s="43"/>
      <c r="P71" s="45">
        <f>+I69-L69-P69</f>
        <v>-8000</v>
      </c>
    </row>
    <row r="74" spans="7:16" ht="16">
      <c r="G74" s="35" t="s">
        <v>61</v>
      </c>
    </row>
    <row r="75" spans="7:16" ht="19">
      <c r="G75" s="88" t="s">
        <v>44</v>
      </c>
      <c r="H75" s="88"/>
      <c r="I75" s="89"/>
      <c r="J75" s="90" t="s">
        <v>45</v>
      </c>
      <c r="K75" s="90"/>
      <c r="L75" s="90"/>
      <c r="M75" s="91" t="s">
        <v>46</v>
      </c>
      <c r="N75" s="91"/>
      <c r="O75" s="91"/>
      <c r="P75" s="91"/>
    </row>
    <row r="76" spans="7:16">
      <c r="G76" s="86" t="s">
        <v>22</v>
      </c>
      <c r="H76" s="87"/>
      <c r="I76" s="36">
        <f>+E5</f>
        <v>500</v>
      </c>
      <c r="J76" s="81" t="s">
        <v>52</v>
      </c>
      <c r="K76" s="81"/>
      <c r="L76" s="37">
        <f>+Utilidad!L39</f>
        <v>500</v>
      </c>
      <c r="M76" s="82" t="s">
        <v>51</v>
      </c>
      <c r="N76" s="82"/>
      <c r="O76" s="82"/>
      <c r="P76" s="37">
        <f>+K47</f>
        <v>500</v>
      </c>
    </row>
    <row r="77" spans="7:16">
      <c r="G77" s="86" t="s">
        <v>29</v>
      </c>
      <c r="H77" s="87"/>
      <c r="I77" s="36">
        <f>+R5</f>
        <v>500</v>
      </c>
      <c r="J77" s="81" t="s">
        <v>0</v>
      </c>
      <c r="K77" s="81"/>
      <c r="L77" s="37">
        <f>+Utilidad!L41</f>
        <v>500</v>
      </c>
      <c r="M77" s="82"/>
      <c r="N77" s="82"/>
      <c r="O77" s="82"/>
      <c r="P77" s="37"/>
    </row>
    <row r="78" spans="7:16">
      <c r="G78" s="38"/>
      <c r="H78" s="39"/>
      <c r="I78" s="36"/>
      <c r="J78" s="81" t="s">
        <v>37</v>
      </c>
      <c r="K78" s="81"/>
      <c r="L78" s="37">
        <f>+Utilidad!L43</f>
        <v>500</v>
      </c>
      <c r="M78" s="82"/>
      <c r="N78" s="82"/>
      <c r="O78" s="82"/>
      <c r="P78" s="37"/>
    </row>
    <row r="79" spans="7:16">
      <c r="G79" s="38"/>
      <c r="H79" s="39"/>
      <c r="I79" s="36"/>
      <c r="J79" s="81" t="s">
        <v>53</v>
      </c>
      <c r="K79" s="81"/>
      <c r="L79" s="37">
        <v>0</v>
      </c>
      <c r="M79" s="82"/>
      <c r="N79" s="82"/>
      <c r="O79" s="82"/>
      <c r="P79" s="37"/>
    </row>
    <row r="80" spans="7:16">
      <c r="G80" s="38"/>
      <c r="H80" s="39"/>
      <c r="I80" s="36"/>
      <c r="J80" s="81" t="s">
        <v>58</v>
      </c>
      <c r="K80" s="81"/>
      <c r="L80" s="37">
        <f>+Utilidad!L49</f>
        <v>500</v>
      </c>
      <c r="M80" s="82"/>
      <c r="N80" s="82"/>
      <c r="O80" s="82"/>
      <c r="P80" s="37"/>
    </row>
    <row r="81" spans="7:16">
      <c r="G81" s="38"/>
      <c r="H81" s="39"/>
      <c r="I81" s="36"/>
      <c r="J81" s="81" t="s">
        <v>54</v>
      </c>
      <c r="K81" s="81"/>
      <c r="L81" s="37">
        <f>+Utilidad!L52</f>
        <v>500</v>
      </c>
      <c r="M81" s="82"/>
      <c r="N81" s="82"/>
      <c r="O81" s="82"/>
      <c r="P81" s="37"/>
    </row>
    <row r="82" spans="7:16">
      <c r="G82" s="38"/>
      <c r="H82" s="39"/>
      <c r="I82" s="36"/>
      <c r="J82" s="81" t="s">
        <v>55</v>
      </c>
      <c r="K82" s="81"/>
      <c r="L82" s="37">
        <f>+Utilidad!L54</f>
        <v>500</v>
      </c>
      <c r="M82" s="82"/>
      <c r="N82" s="82"/>
      <c r="O82" s="82"/>
      <c r="P82" s="37"/>
    </row>
    <row r="83" spans="7:16">
      <c r="G83" s="38"/>
      <c r="H83" s="39"/>
      <c r="I83" s="36"/>
      <c r="J83" s="81" t="s">
        <v>38</v>
      </c>
      <c r="K83" s="81"/>
      <c r="L83" s="37">
        <f>+Utilidad!L56</f>
        <v>500</v>
      </c>
      <c r="M83" s="82"/>
      <c r="N83" s="82"/>
      <c r="O83" s="82"/>
      <c r="P83" s="37"/>
    </row>
    <row r="84" spans="7:16">
      <c r="G84" s="38"/>
      <c r="H84" s="39"/>
      <c r="I84" s="36"/>
      <c r="J84" s="81" t="s">
        <v>56</v>
      </c>
      <c r="K84" s="81"/>
      <c r="L84" s="37">
        <v>0</v>
      </c>
      <c r="M84" s="82"/>
      <c r="N84" s="82"/>
      <c r="O84" s="82"/>
      <c r="P84" s="37"/>
    </row>
    <row r="85" spans="7:16">
      <c r="G85" s="38"/>
      <c r="H85" s="39"/>
      <c r="I85" s="36"/>
      <c r="J85" s="81" t="s">
        <v>57</v>
      </c>
      <c r="K85" s="81"/>
      <c r="L85" s="37">
        <f>+Utilidad!L63</f>
        <v>500</v>
      </c>
      <c r="M85" s="82"/>
      <c r="N85" s="82"/>
      <c r="O85" s="82"/>
      <c r="P85" s="37"/>
    </row>
    <row r="86" spans="7:16">
      <c r="G86" s="86"/>
      <c r="H86" s="87"/>
      <c r="I86" s="36"/>
      <c r="J86" s="81" t="s">
        <v>59</v>
      </c>
      <c r="K86" s="81"/>
      <c r="L86" s="37">
        <f>+Utilidad!L65</f>
        <v>500</v>
      </c>
      <c r="M86" s="82"/>
      <c r="N86" s="82"/>
      <c r="O86" s="82"/>
      <c r="P86" s="37"/>
    </row>
    <row r="87" spans="7:16">
      <c r="G87" s="79"/>
      <c r="H87" s="80"/>
      <c r="I87" s="36"/>
      <c r="J87" s="81" t="s">
        <v>60</v>
      </c>
      <c r="K87" s="81"/>
      <c r="L87" s="37">
        <f>+Utilidad!L67</f>
        <v>500</v>
      </c>
      <c r="M87" s="82"/>
      <c r="N87" s="82"/>
      <c r="O87" s="82"/>
      <c r="P87" s="37"/>
    </row>
    <row r="88" spans="7:16" ht="19">
      <c r="G88" s="83" t="s">
        <v>47</v>
      </c>
      <c r="H88" s="84"/>
      <c r="I88" s="40">
        <f>+SUM(I76:I87)</f>
        <v>1000</v>
      </c>
      <c r="J88" s="85" t="s">
        <v>48</v>
      </c>
      <c r="K88" s="85"/>
      <c r="L88" s="41">
        <f>+SUM(L76:L87)</f>
        <v>5000</v>
      </c>
      <c r="M88" s="85" t="s">
        <v>49</v>
      </c>
      <c r="N88" s="85"/>
      <c r="O88" s="85"/>
      <c r="P88" s="40">
        <f>+SUM(P76:P87)</f>
        <v>500</v>
      </c>
    </row>
    <row r="90" spans="7:16" ht="19">
      <c r="L90" s="42" t="s">
        <v>50</v>
      </c>
      <c r="M90" s="43"/>
      <c r="N90" s="44"/>
      <c r="O90" s="43"/>
      <c r="P90" s="45">
        <f>+I88-L88-P88</f>
        <v>-4500</v>
      </c>
    </row>
  </sheetData>
  <mergeCells count="69">
    <mergeCell ref="I32:I35"/>
    <mergeCell ref="G56:I56"/>
    <mergeCell ref="J56:L56"/>
    <mergeCell ref="M56:P56"/>
    <mergeCell ref="G57:H57"/>
    <mergeCell ref="J57:K57"/>
    <mergeCell ref="M57:O57"/>
    <mergeCell ref="G58:H58"/>
    <mergeCell ref="J58:K58"/>
    <mergeCell ref="M58:O58"/>
    <mergeCell ref="G67:H67"/>
    <mergeCell ref="J67:K67"/>
    <mergeCell ref="M67:O67"/>
    <mergeCell ref="J59:K59"/>
    <mergeCell ref="J60:K60"/>
    <mergeCell ref="M59:O59"/>
    <mergeCell ref="M60:O60"/>
    <mergeCell ref="J61:K61"/>
    <mergeCell ref="J62:K62"/>
    <mergeCell ref="M61:O61"/>
    <mergeCell ref="M62:O62"/>
    <mergeCell ref="J63:K63"/>
    <mergeCell ref="J64:K64"/>
    <mergeCell ref="G68:H68"/>
    <mergeCell ref="J68:K68"/>
    <mergeCell ref="M68:O68"/>
    <mergeCell ref="G69:H69"/>
    <mergeCell ref="J69:K69"/>
    <mergeCell ref="M69:O69"/>
    <mergeCell ref="M63:O63"/>
    <mergeCell ref="M64:O64"/>
    <mergeCell ref="J65:K65"/>
    <mergeCell ref="J66:K66"/>
    <mergeCell ref="M65:O65"/>
    <mergeCell ref="M66:O66"/>
    <mergeCell ref="G75:I75"/>
    <mergeCell ref="J75:L75"/>
    <mergeCell ref="M75:P75"/>
    <mergeCell ref="G76:H76"/>
    <mergeCell ref="J76:K76"/>
    <mergeCell ref="M76:O76"/>
    <mergeCell ref="G77:H77"/>
    <mergeCell ref="J77:K77"/>
    <mergeCell ref="M77:O77"/>
    <mergeCell ref="J78:K78"/>
    <mergeCell ref="M78:O78"/>
    <mergeCell ref="J79:K79"/>
    <mergeCell ref="M79:O79"/>
    <mergeCell ref="J80:K80"/>
    <mergeCell ref="M80:O80"/>
    <mergeCell ref="J81:K81"/>
    <mergeCell ref="M81:O81"/>
    <mergeCell ref="J82:K82"/>
    <mergeCell ref="M82:O82"/>
    <mergeCell ref="J83:K83"/>
    <mergeCell ref="M83:O83"/>
    <mergeCell ref="J84:K84"/>
    <mergeCell ref="M84:O84"/>
    <mergeCell ref="J85:K85"/>
    <mergeCell ref="M85:O85"/>
    <mergeCell ref="G86:H86"/>
    <mergeCell ref="J86:K86"/>
    <mergeCell ref="M86:O86"/>
    <mergeCell ref="G87:H87"/>
    <mergeCell ref="J87:K87"/>
    <mergeCell ref="M87:O87"/>
    <mergeCell ref="G88:H88"/>
    <mergeCell ref="J88:K88"/>
    <mergeCell ref="M88:O88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C66335D4-AA50-46BC-AD3C-CACD6C42245F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O42</xm:sqref>
        </x14:conditionalFormatting>
        <x14:conditionalFormatting xmlns:xm="http://schemas.microsoft.com/office/excel/2006/main">
          <x14:cfRule type="iconSet" priority="13" id="{9129E902-8FA5-474F-8BAB-4FF269580EEC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O45</xm:sqref>
        </x14:conditionalFormatting>
        <x14:conditionalFormatting xmlns:xm="http://schemas.microsoft.com/office/excel/2006/main">
          <x14:cfRule type="iconSet" priority="11" id="{7B3F2F6E-3593-4FC2-A036-11A408837EF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R22</xm:sqref>
        </x14:conditionalFormatting>
        <x14:conditionalFormatting xmlns:xm="http://schemas.microsoft.com/office/excel/2006/main">
          <x14:cfRule type="iconSet" priority="10" id="{B9933F35-6337-4D2A-87D0-7EE60258E2E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R13</xm:sqref>
        </x14:conditionalFormatting>
        <x14:conditionalFormatting xmlns:xm="http://schemas.microsoft.com/office/excel/2006/main">
          <x14:cfRule type="iconSet" priority="9" id="{2375EB51-8EF9-4BA6-930D-FF8EFCF70FB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R6</xm:sqref>
        </x14:conditionalFormatting>
        <x14:conditionalFormatting xmlns:xm="http://schemas.microsoft.com/office/excel/2006/main">
          <x14:cfRule type="iconSet" priority="8" id="{F9CC1162-4D85-466B-BC5A-6E504FA05EC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E7</xm:sqref>
        </x14:conditionalFormatting>
        <x14:conditionalFormatting xmlns:xm="http://schemas.microsoft.com/office/excel/2006/main">
          <x14:cfRule type="iconSet" priority="7" id="{52C0BEA9-D4D9-47CA-B868-DA562EEE37B5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E14</xm:sqref>
        </x14:conditionalFormatting>
        <x14:conditionalFormatting xmlns:xm="http://schemas.microsoft.com/office/excel/2006/main">
          <x14:cfRule type="iconSet" priority="6" id="{6DE9E117-B614-485D-83F5-5CAB58EC93A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E22</xm:sqref>
        </x14:conditionalFormatting>
        <x14:conditionalFormatting xmlns:xm="http://schemas.microsoft.com/office/excel/2006/main">
          <x14:cfRule type="iconSet" priority="5" id="{36A7A1E3-D695-4B26-A0F4-CC82340F1E7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F42</xm:sqref>
        </x14:conditionalFormatting>
        <x14:conditionalFormatting xmlns:xm="http://schemas.microsoft.com/office/excel/2006/main">
          <x14:cfRule type="iconSet" priority="4" id="{70A9D3FD-EA46-4078-A0C1-99D155C7D8A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K33</xm:sqref>
        </x14:conditionalFormatting>
        <x14:conditionalFormatting xmlns:xm="http://schemas.microsoft.com/office/excel/2006/main">
          <x14:cfRule type="iconSet" priority="3" id="{B01FD190-62BE-4459-B2A0-716D9802C413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L69</xm:sqref>
        </x14:conditionalFormatting>
        <x14:conditionalFormatting xmlns:xm="http://schemas.microsoft.com/office/excel/2006/main">
          <x14:cfRule type="iconSet" priority="2" id="{5AF22969-E570-4E96-AAA9-DC2A0C331BB9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K27</xm:sqref>
        </x14:conditionalFormatting>
        <x14:conditionalFormatting xmlns:xm="http://schemas.microsoft.com/office/excel/2006/main">
          <x14:cfRule type="iconSet" priority="1" id="{550657F3-BE2F-4861-ACC6-5ACBB0C0BA6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Utilidad</vt:lpstr>
      <vt:lpstr>Flujos</vt:lpstr>
      <vt:lpstr>Diag Proceso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Microsoft Office User</cp:lastModifiedBy>
  <dcterms:created xsi:type="dcterms:W3CDTF">2021-07-07T15:29:28Z</dcterms:created>
  <dcterms:modified xsi:type="dcterms:W3CDTF">2022-11-15T18:39:40Z</dcterms:modified>
</cp:coreProperties>
</file>