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Vadzim_Kavalkou/Desktop/ASMT/ASE2-TASK/"/>
    </mc:Choice>
  </mc:AlternateContent>
  <xr:revisionPtr revIDLastSave="0" documentId="13_ncr:1_{108B26DC-5C52-4141-8C1A-FD68A462A940}" xr6:coauthVersionLast="47" xr6:coauthVersionMax="47" xr10:uidLastSave="{00000000-0000-0000-0000-000000000000}"/>
  <bookViews>
    <workbookView xWindow="0" yWindow="500" windowWidth="28800" windowHeight="15860" activeTab="1" xr2:uid="{535A84B0-AD2E-0441-8170-93C5AD5A451B}"/>
  </bookViews>
  <sheets>
    <sheet name="Questions" sheetId="1" r:id="rId1"/>
    <sheet name="NFR" sheetId="3" r:id="rId2"/>
    <sheet name="Roadmap" sheetId="2" r:id="rId3"/>
    <sheet name="Resource Pla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0" i="5" l="1"/>
  <c r="E39" i="5"/>
  <c r="F39" i="5"/>
  <c r="G39" i="5"/>
  <c r="H39" i="5"/>
  <c r="I39" i="5"/>
  <c r="J39" i="5"/>
  <c r="K39" i="5"/>
  <c r="L39" i="5"/>
  <c r="M39" i="5"/>
  <c r="N39" i="5"/>
  <c r="O39" i="5"/>
  <c r="P39" i="5"/>
  <c r="Q39" i="5"/>
  <c r="U7" i="5"/>
  <c r="S38"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R38" i="5"/>
  <c r="R37" i="5"/>
  <c r="R39" i="5" s="1"/>
  <c r="R36" i="5"/>
  <c r="R35" i="5"/>
  <c r="R34" i="5"/>
  <c r="R33" i="5"/>
  <c r="R32" i="5"/>
  <c r="R31" i="5"/>
  <c r="R30" i="5"/>
  <c r="R29" i="5"/>
  <c r="R28" i="5"/>
  <c r="U28" i="5" s="1"/>
  <c r="R27" i="5"/>
  <c r="R26" i="5"/>
  <c r="R25" i="5"/>
  <c r="R24" i="5"/>
  <c r="R23" i="5"/>
  <c r="R22" i="5"/>
  <c r="R21" i="5"/>
  <c r="R20" i="5"/>
  <c r="U20" i="5" s="1"/>
  <c r="R19" i="5"/>
  <c r="R18" i="5"/>
  <c r="R17" i="5"/>
  <c r="R16" i="5"/>
  <c r="R15" i="5"/>
  <c r="R14" i="5"/>
  <c r="R13" i="5"/>
  <c r="R12" i="5"/>
  <c r="U12" i="5" s="1"/>
  <c r="U38" i="5"/>
  <c r="U35" i="5"/>
  <c r="U34" i="5"/>
  <c r="U33" i="5"/>
  <c r="U32" i="5"/>
  <c r="U31" i="5"/>
  <c r="U30" i="5"/>
  <c r="U27" i="5"/>
  <c r="U26" i="5"/>
  <c r="U25" i="5"/>
  <c r="U24" i="5"/>
  <c r="U23" i="5"/>
  <c r="U22" i="5"/>
  <c r="U19" i="5"/>
  <c r="U18" i="5"/>
  <c r="U17" i="5"/>
  <c r="U15" i="5"/>
  <c r="U14" i="5"/>
  <c r="R11" i="5"/>
  <c r="U11" i="5" s="1"/>
  <c r="R10" i="5"/>
  <c r="U10" i="5" s="1"/>
  <c r="R9" i="5"/>
  <c r="U9" i="5" s="1"/>
  <c r="R8" i="5"/>
  <c r="U8" i="5" s="1"/>
  <c r="R7" i="5"/>
  <c r="S37" i="5" l="1"/>
  <c r="S39" i="5" s="1"/>
  <c r="U37" i="5"/>
  <c r="U36" i="5"/>
  <c r="U16" i="5"/>
  <c r="U21" i="5"/>
  <c r="U29" i="5"/>
  <c r="U13" i="5"/>
  <c r="S7" i="5"/>
  <c r="U39" i="5" l="1"/>
</calcChain>
</file>

<file path=xl/sharedStrings.xml><?xml version="1.0" encoding="utf-8"?>
<sst xmlns="http://schemas.openxmlformats.org/spreadsheetml/2006/main" count="730" uniqueCount="586">
  <si>
    <t>What are the key features or functionalities you expect from the system to meet your needs?</t>
  </si>
  <si>
    <t>How frequently do you anticipate using the system, and in what contexts?</t>
  </si>
  <si>
    <t>Are there any specific concerns or challenges you want the system to address?</t>
  </si>
  <si>
    <t>Customers</t>
  </si>
  <si>
    <t>End-Users</t>
  </si>
  <si>
    <t>Stakeholder Identification</t>
  </si>
  <si>
    <t>What business objectives or goals do you aim to achieve with this system?</t>
  </si>
  <si>
    <t>How does this system align with your overall business strategy?</t>
  </si>
  <si>
    <t>What are your expectations regarding the system's performance, security, and usability?</t>
  </si>
  <si>
    <t>Regulatory Bodies</t>
  </si>
  <si>
    <t>What legal and compliance requirements must the system adhere to?</t>
  </si>
  <si>
    <t>Are there specific regulations or industry standards that we need to consider in the architecture?</t>
  </si>
  <si>
    <t>How often will the system be audited for compliance, and what are the reporting requirements?</t>
  </si>
  <si>
    <t>Competitors</t>
  </si>
  <si>
    <t>Who are the main competitors on the market?</t>
  </si>
  <si>
    <t>Non-Functional Requirements</t>
  </si>
  <si>
    <t>Question</t>
  </si>
  <si>
    <t>Subtype</t>
  </si>
  <si>
    <t>Type</t>
  </si>
  <si>
    <t>Answer</t>
  </si>
  <si>
    <t>Scalability</t>
  </si>
  <si>
    <t>What is current number of clients/users? What is the planned client growth after scaling to other markets? (in a year, in five years)</t>
  </si>
  <si>
    <t>What locations are going to use the platform at first? Do you have any plans to scale it in the future?</t>
  </si>
  <si>
    <t>Do you have or plan any integrations with 3rd party tools or data providers?</t>
  </si>
  <si>
    <t>Performance</t>
  </si>
  <si>
    <t>What response times or latency thresholds should the system meet for critical operations?</t>
  </si>
  <si>
    <t>Are there any peak load scenarios that need to be considered for performance testing?</t>
  </si>
  <si>
    <t>Do you have any expectations regarding the system's capacity to handle simultaneous users or transactions?</t>
  </si>
  <si>
    <t>How would you describe the system's expected performance under normal and peak load conditions?</t>
  </si>
  <si>
    <t>Are there any specific benchmarks or metrics to measure performance, such as response time targets?</t>
  </si>
  <si>
    <t>What is the tolerance for downtime or service interruptions?</t>
  </si>
  <si>
    <t>What is the min, avg, max size of data sources? Please specify count, type of data sources for each size bucket.</t>
  </si>
  <si>
    <t>Please share details about your CI/CD setup tools and frameworks.</t>
  </si>
  <si>
    <t>Please describe current DevOps maturity level. Do you have established CI in place, test automation integration into the pipelines, automated quality gates, continuous deployment, etc.</t>
  </si>
  <si>
    <t>Please describe current Management maturity level.</t>
  </si>
  <si>
    <t>Please describe current Development maturity level. Do you have established processes in place, competencies, strongest and weakest parts, etc.</t>
  </si>
  <si>
    <t>How often do you change/publish static and dynamic content?</t>
  </si>
  <si>
    <t>What are the response times for historical data in cases of : a) operational reports, b) historical data reports you have?</t>
  </si>
  <si>
    <t>How long the platform should store the historical data? Do you have any metrics regarding the historical data, how often do you operate with it?</t>
  </si>
  <si>
    <t>Security</t>
  </si>
  <si>
    <t>What are the critical security concerns or threats that the system should address?</t>
  </si>
  <si>
    <t>Do you have specific requirements for user authentication, authorization, or data encryption?</t>
  </si>
  <si>
    <t>How do you envision maintaining the confidentiality and integrity of sensitive data?</t>
  </si>
  <si>
    <t>Are there any preferences and/or requirements regarding geographical locations for providing services?</t>
  </si>
  <si>
    <t>What API types do you currently/intend to support (REST, SOAP, Graph, file based, etc.)</t>
  </si>
  <si>
    <t>Do you have multi-tenancy requirements (departments/groups/teams want their own isolated management/environments/runtimes)?</t>
  </si>
  <si>
    <t>What are regulatory constraints on data collection, storage, analysis, implementation, sharing, consumption, delivery? What specifics are for federated, multi region, multi-cloud environment?</t>
  </si>
  <si>
    <t>What data security regulations should be handled in modernized platform? How it's reflected in difference regions/zones/clouds?</t>
  </si>
  <si>
    <t>Are there any security or data privacy considerations when exchanging information with external services?</t>
  </si>
  <si>
    <t>What security regulations should be covered in modernized platform?</t>
  </si>
  <si>
    <t>What regulations are required?</t>
  </si>
  <si>
    <t>How do you host the application. Do you have any kind of CDNs in place?</t>
  </si>
  <si>
    <t>Usability and User Experience</t>
  </si>
  <si>
    <t>Can you describe the ideal user experience and interface for the system?</t>
  </si>
  <si>
    <t>Are there any specific accessibility requirements for users with disabilities?</t>
  </si>
  <si>
    <t>Do you have any usability testing or user feedback mechanisms in mind to ensure a positive user experience?</t>
  </si>
  <si>
    <t>What are existing/target user touchpoints the platform supports (web, mobile, chatbot, etc.)</t>
  </si>
  <si>
    <t>What are the requirements for devices, browser types, and viewport breakpoints that the updated design should support?</t>
  </si>
  <si>
    <t>Do you have corporate brand and/or UI guidelines that will be provided as an input for UX work? Do these assets already exist or will the vendor be required to create them?</t>
  </si>
  <si>
    <t>Technology Stack</t>
  </si>
  <si>
    <t>Are there any third-party systems, databases, or APIs that the system needs to interact with?</t>
  </si>
  <si>
    <t xml:space="preserve">How many services do you have on-premise? </t>
  </si>
  <si>
    <t xml:space="preserve">What kind of databases do you use? </t>
  </si>
  <si>
    <t>Are you storing blobs (what kind of them documents, images, etc)? What is the size of the total blobs.</t>
  </si>
  <si>
    <t>Integration and Interoperability</t>
  </si>
  <si>
    <t>What data formats and communication protocols should be used for these integrations?</t>
  </si>
  <si>
    <t>What are the current technologies &amp; target hosting platforms for data lake(s) and data storages? Any challenges?</t>
  </si>
  <si>
    <t>Do you have any time-consuming tasks that should be run in the background?</t>
  </si>
  <si>
    <t>Do you have any expectations regarding the maximum allowable delay in processing user requests?</t>
  </si>
  <si>
    <t>Are there any specific throughput requirements, such as the number of transactions per second?</t>
  </si>
  <si>
    <t>Are there constraints on resource usage, such as CPU, memory, or network bandwidth, that the system must adhere to?</t>
  </si>
  <si>
    <t>Do you have expectations regarding the efficient utilization of hardware resources to optimize cost-effectiveness?</t>
  </si>
  <si>
    <t>What kind of problems we are going to solve that is/are not solved by your competitors?</t>
  </si>
  <si>
    <t>Are there any resource-intensive tasks or operations that require special attention?Are there any batch processing or data import/export requirements that impact throughput?</t>
  </si>
  <si>
    <t>If it's a redevelopment of the existing application, can source code be provided? </t>
  </si>
  <si>
    <t>Created by Vadzim Kavalkou</t>
  </si>
  <si>
    <t>Team Role</t>
  </si>
  <si>
    <t>Seniority</t>
  </si>
  <si>
    <t>Location</t>
  </si>
  <si>
    <t>FTE</t>
  </si>
  <si>
    <t>Total Hours</t>
  </si>
  <si>
    <t>Total
Months</t>
  </si>
  <si>
    <t>Hourly Rate, USD</t>
  </si>
  <si>
    <t>Cost, USD</t>
  </si>
  <si>
    <t>Hours (Load)</t>
  </si>
  <si>
    <t>1st Month</t>
  </si>
  <si>
    <t>2nd Month</t>
  </si>
  <si>
    <t>3rd Month</t>
  </si>
  <si>
    <t>4th Month</t>
  </si>
  <si>
    <t>5th Month</t>
  </si>
  <si>
    <t>6th Month</t>
  </si>
  <si>
    <t>Discovery Phase</t>
  </si>
  <si>
    <t>Design, Development and QA</t>
  </si>
  <si>
    <t>1 Week Release</t>
  </si>
  <si>
    <t>Team</t>
  </si>
  <si>
    <t>Solution Architect</t>
  </si>
  <si>
    <t>Delivery Manager</t>
  </si>
  <si>
    <t>B2</t>
  </si>
  <si>
    <t>Senior Business Analyst</t>
  </si>
  <si>
    <t>A3</t>
  </si>
  <si>
    <t>Senior UX</t>
  </si>
  <si>
    <t>A4</t>
  </si>
  <si>
    <t>Total FTE:</t>
  </si>
  <si>
    <t>?</t>
  </si>
  <si>
    <t>Senior DevOps</t>
  </si>
  <si>
    <t>Senior AT Engineer</t>
  </si>
  <si>
    <t>Java Senior Engineer</t>
  </si>
  <si>
    <t>Discount</t>
  </si>
  <si>
    <t>ID</t>
  </si>
  <si>
    <t>NFR Group / Description</t>
  </si>
  <si>
    <t>Metric</t>
  </si>
  <si>
    <t>Value</t>
  </si>
  <si>
    <t xml:space="preserve">Units of </t>
  </si>
  <si>
    <t>Measurement</t>
  </si>
  <si>
    <t>Comments / Notes</t>
  </si>
  <si>
    <t>Status</t>
  </si>
  <si>
    <t>NFR-1</t>
  </si>
  <si>
    <t>Browser compatibility</t>
  </si>
  <si>
    <t>List of supported browser and their versions.</t>
  </si>
  <si>
    <t>NFR-1.1</t>
  </si>
  <si>
    <t>latest version and latest-1</t>
  </si>
  <si>
    <t>N/A</t>
  </si>
  <si>
    <t>NFR-1.2</t>
  </si>
  <si>
    <t>NFR-2</t>
  </si>
  <si>
    <t>Criteria and specifications that define how a system or software application must maintain a certain level of speed, responsiveness, and efficiency under various conditions.</t>
  </si>
  <si>
    <t>NFR-2.1</t>
  </si>
  <si>
    <t>sec</t>
  </si>
  <si>
    <t>NFR-2.3</t>
  </si>
  <si>
    <t>NFR-2.4</t>
  </si>
  <si>
    <t>NFR-2.5</t>
  </si>
  <si>
    <t>NFR-2.6</t>
  </si>
  <si>
    <t>NFR-2.7</t>
  </si>
  <si>
    <t>NFR-2.8</t>
  </si>
  <si>
    <t>NFR-2.9</t>
  </si>
  <si>
    <t>NFR-2.10</t>
  </si>
  <si>
    <t>NFR-2.11</t>
  </si>
  <si>
    <t>NFR-2.12</t>
  </si>
  <si>
    <t>Caching</t>
  </si>
  <si>
    <t>CDN - Cache Hit Ratio</t>
  </si>
  <si>
    <t>&gt; 95</t>
  </si>
  <si>
    <t>%</t>
  </si>
  <si>
    <t>NFR-2.13</t>
  </si>
  <si>
    <t>Cache Hit Ratio</t>
  </si>
  <si>
    <t>NFR-2.14</t>
  </si>
  <si>
    <t>MimeType - Cache Hit Ratio</t>
  </si>
  <si>
    <t>NFR-2.15</t>
  </si>
  <si>
    <t>Browser Cache - Cache Hit Ratio</t>
  </si>
  <si>
    <t>Shows the percent of static content Browser Cache hits from the all the static content considered as eligible for caching by Cloudflare CDN.</t>
  </si>
  <si>
    <t>NFR-3</t>
  </si>
  <si>
    <t>Portability</t>
  </si>
  <si>
    <t>Criteria and specifications that describe how a system or software application should be designed to easily and efficiently transfer or adapt to different environments, platforms, or configurations without significant modification.</t>
  </si>
  <si>
    <t>NFR-4</t>
  </si>
  <si>
    <t>Criteria and specifications that outline how a system or software application should be able to handle increased workloads or growing user demands while maintaining performance and responsiveness.</t>
  </si>
  <si>
    <t>NFR-4.1</t>
  </si>
  <si>
    <t>users</t>
  </si>
  <si>
    <t>NFR-4.2</t>
  </si>
  <si>
    <t>Number of users in long term perspective</t>
  </si>
  <si>
    <t>NFR-4.3</t>
  </si>
  <si>
    <t>Business locations </t>
  </si>
  <si>
    <t>NFR-5</t>
  </si>
  <si>
    <t>Capacity</t>
  </si>
  <si>
    <t>Criteria and specifications that define the maximum or expected limits of resource usage, such as memory, storage, or concurrent users, to ensure a system or software application can accommodate its intended usage without degradation in performance or functionality.</t>
  </si>
  <si>
    <t>NFR-5.1</t>
  </si>
  <si>
    <t>Number of concurrent users</t>
  </si>
  <si>
    <t>concurrent users</t>
  </si>
  <si>
    <t>NFR-5.2</t>
  </si>
  <si>
    <t>Number of supported concurrent transactions in a second</t>
  </si>
  <si>
    <t>concurrent transactions per sec</t>
  </si>
  <si>
    <t>NFR-6</t>
  </si>
  <si>
    <t>Integrity</t>
  </si>
  <si>
    <t>Criteria and specifications that define how a system or software application must ensure the accuracy and reliability of data and processes, preventing unauthorized or unintended changes or corruption.</t>
  </si>
  <si>
    <t>NFR-6.1</t>
  </si>
  <si>
    <t>Back up</t>
  </si>
  <si>
    <t>NFR-6.2</t>
  </si>
  <si>
    <t>Recovery plan</t>
  </si>
  <si>
    <t>Tested recovery procedures to ensure data integrity in case of system failures or disasters.</t>
  </si>
  <si>
    <t>NFR-6.3</t>
  </si>
  <si>
    <t>Audit log</t>
  </si>
  <si>
    <t>All inserts, modifications and deletes of data must be appropriately audited so that every change can be tracked to identify what the change was and who performed the change. </t>
  </si>
  <si>
    <t>NFR-6.4</t>
  </si>
  <si>
    <t>Version Control</t>
  </si>
  <si>
    <t>It should be possible to track any changes to code and configuration, maintaining a record of who made the changes and when.</t>
  </si>
  <si>
    <t>NFR-6.5</t>
  </si>
  <si>
    <t>Access Control</t>
  </si>
  <si>
    <t>NFR-6.6</t>
  </si>
  <si>
    <t>Data Validation</t>
  </si>
  <si>
    <t>All user inputs must be rigorously validated to prevent the entry of erroneous or malicious data into the system.</t>
  </si>
  <si>
    <t>NFR-7</t>
  </si>
  <si>
    <t>Compliance </t>
  </si>
  <si>
    <t>Criteria and specifications that dictate how a system or software application must adhere to legal, regulatory, or industry-specific standards, ensuring it operates within the bounds of applicable rules and regulations.</t>
  </si>
  <si>
    <t>NFR-7.1</t>
  </si>
  <si>
    <t>Data encryption</t>
  </si>
  <si>
    <t>NFR-8</t>
  </si>
  <si>
    <t>Testability</t>
  </si>
  <si>
    <t>Criteria and specifications that outline how a system or software application must be designed to facilitate effective and efficient testing processes, including ease of test case creation, execution, and maintenance.</t>
  </si>
  <si>
    <t>NFR-8.1</t>
  </si>
  <si>
    <t>&gt;= 80</t>
  </si>
  <si>
    <t>Unit tests code coverage based on SonarQube metrics.</t>
  </si>
  <si>
    <t>NFR-8.2</t>
  </si>
  <si>
    <t>Front-end unit-test coverage</t>
  </si>
  <si>
    <t>NFR-8.3</t>
  </si>
  <si>
    <t>Functional test coverage</t>
  </si>
  <si>
    <t>NFR-8.4</t>
  </si>
  <si>
    <t>NFR-9</t>
  </si>
  <si>
    <t>Usability</t>
  </si>
  <si>
    <t>Criteria and specifications that define how a system or application should be user-friendly, ensuring an intuitive and efficient user experience while interacting with the software or product.</t>
  </si>
  <si>
    <t>NFR-9.1</t>
  </si>
  <si>
    <t>What are the standard UI &amp; usability guidelines from customer</t>
  </si>
  <si>
    <t>NFR-9.2</t>
  </si>
  <si>
    <t>Understandability</t>
  </si>
  <si>
    <t>NFR-9.3</t>
  </si>
  <si>
    <t>Ease of remembering</t>
  </si>
  <si>
    <t>The system must be easy to remember for the casual user.</t>
  </si>
  <si>
    <t>NFR-9.4</t>
  </si>
  <si>
    <t>Task efficiency</t>
  </si>
  <si>
    <t>The system must be efficient for the frequent user</t>
  </si>
  <si>
    <t>NFR-9.5</t>
  </si>
  <si>
    <t>Ease of learning</t>
  </si>
  <si>
    <t>Visibility of system status</t>
  </si>
  <si>
    <t>NFR-9.6</t>
  </si>
  <si>
    <t>Subjective satisfaction</t>
  </si>
  <si>
    <t>NFR-10</t>
  </si>
  <si>
    <t>Criteria and specifications that define how a system or application must protect data, prevent unauthorized access, and maintain the confidentiality, integrity, and availability of information.</t>
  </si>
  <si>
    <t>NFR-10.1</t>
  </si>
  <si>
    <t>NFR-10.2</t>
  </si>
  <si>
    <t>NFR-10.3</t>
  </si>
  <si>
    <t>NFR-10.4</t>
  </si>
  <si>
    <t>NFR-10.5</t>
  </si>
  <si>
    <t>NFR-11</t>
  </si>
  <si>
    <t>Internalization &amp; Localization (I18N and L10N)</t>
  </si>
  <si>
    <t>NFR-12</t>
  </si>
  <si>
    <t>Accessibility</t>
  </si>
  <si>
    <t>Accessibility refers to designing and implementing products, services, or environments in a way that ensures equal access and usability for individuals with disabilities, making information and interactions inclusive to all.</t>
  </si>
  <si>
    <t>NFR 12.1.</t>
  </si>
  <si>
    <t>Design Requirements</t>
  </si>
  <si>
    <t>Verify Design is in conformance with Non-Functional Requirements</t>
  </si>
  <si>
    <t>NFR 12.2</t>
  </si>
  <si>
    <t>Documentation Requirements</t>
  </si>
  <si>
    <t>NFR-13</t>
  </si>
  <si>
    <t>Availability</t>
  </si>
  <si>
    <t>Criteria and specifications that specify how a system or software application should be designed to ensure continuous and reliable access to services and resources, minimizing downtime and disruptions.</t>
  </si>
  <si>
    <t>NFR-13.1</t>
  </si>
  <si>
    <t>High availability</t>
  </si>
  <si>
    <t>Uptime</t>
  </si>
  <si>
    <t>NFR-13.2</t>
  </si>
  <si>
    <t>Downtime</t>
  </si>
  <si>
    <t>min</t>
  </si>
  <si>
    <t>NFR-13.3</t>
  </si>
  <si>
    <t>Health checks for application services</t>
  </si>
  <si>
    <t>NFR-13.4</t>
  </si>
  <si>
    <t>Minimized manual testing</t>
  </si>
  <si>
    <t>Unit test coverage</t>
  </si>
  <si>
    <t>Integration test coverage</t>
  </si>
  <si>
    <t>What is the reads/writes ration to DB currently?</t>
  </si>
  <si>
    <t>What is the hit cache ration currently in the system (if any exists): a) CDN b) Distributed/In-memory cache on the application level c) Database level?</t>
  </si>
  <si>
    <t>B3</t>
  </si>
  <si>
    <t>UX</t>
  </si>
  <si>
    <t>QA Team Lead</t>
  </si>
  <si>
    <t xml:space="preserve">According to our initial request - eg. Fast money transfer, payment options, attractive UX, support of crypto currencies, etc. </t>
  </si>
  <si>
    <t>Daily basis</t>
  </si>
  <si>
    <t>Current banking systems usually slow and not convenient.</t>
  </si>
  <si>
    <t>Please, determine the user segments that can benefit most from financial education, such as low-income individuals, young adults, or underserved communities. It would be nice to understand their financial needs, challenges, and knowledge gaps.</t>
  </si>
  <si>
    <t>That's simple: 1. in app education about app functionalities. 2. How to transfer money, what is IBAN, etc. Cost of transfers. 3. Opening business account - to start own business or getting paid for services. 4. Safety of using app - risks and warning about intruders. 5. Non commercial organizations, etc.</t>
  </si>
  <si>
    <t>Become leader on sourth america market</t>
  </si>
  <si>
    <t>100% aligned</t>
  </si>
  <si>
    <t xml:space="preserve">According our initial specs. </t>
  </si>
  <si>
    <t>PCI DSS, AML, KYC regulations, Personal data protection, local regulators requirements, cyberprotection, cross-border regulations</t>
  </si>
  <si>
    <t>PCI DSS, Personal data protection</t>
  </si>
  <si>
    <t>Yearly</t>
  </si>
  <si>
    <t>What currencies we should support?</t>
  </si>
  <si>
    <t xml:space="preserve">US Dollars, EUR, Brazilian Real, Argentine peso, Colombian peso, Uruguayan peso - must have. But we're targeting any currency in the continent. </t>
  </si>
  <si>
    <t>Nubank, Neon - brazil, Uala - argentina, Dlocal  - uruguay</t>
  </si>
  <si>
    <t>Convenience of using, providing best user experience and amount of financial services in the location</t>
  </si>
  <si>
    <t xml:space="preserve">We just planning penetrate the market. At first year we're expecting 5 mln users and future growth. </t>
  </si>
  <si>
    <t>Brazil, Argentina, Uruguay</t>
  </si>
  <si>
    <t>Highly scalable and cost effective</t>
  </si>
  <si>
    <t>1(read) to 3 (write - due transacational nature of the business)</t>
  </si>
  <si>
    <t xml:space="preserve">Count on your recommendations. </t>
  </si>
  <si>
    <t xml:space="preserve">Transactions speed, preparing analytics for users and regulators. </t>
  </si>
  <si>
    <t xml:space="preserve">    Real-Time Transactions: Milliseconds to sub-seconds.</t>
  </si>
  <si>
    <t xml:space="preserve">    User Interface Responsiveness: Under a second.</t>
  </si>
  <si>
    <t xml:space="preserve">    Market Data Updates: Low milliseconds.</t>
  </si>
  <si>
    <t xml:space="preserve">    Account Access: Within a few seconds or less.</t>
  </si>
  <si>
    <t xml:space="preserve">    Authentication and Authorization: A few seconds.</t>
  </si>
  <si>
    <t xml:space="preserve">    Compliance and Reporting: Seconds range.</t>
  </si>
  <si>
    <t xml:space="preserve">    Exception Handling: Timely and informative feedback.</t>
  </si>
  <si>
    <t xml:space="preserve">    Redundancy and Failover: Minimal, often within seconds.</t>
  </si>
  <si>
    <t xml:space="preserve">    Regulatory Requirements: Comply with specific mandates.</t>
  </si>
  <si>
    <t>Not expected</t>
  </si>
  <si>
    <t>To meet treshhold for critical operations based on user base</t>
  </si>
  <si>
    <t xml:space="preserve">we expect that at the 1st year 5 mln active users per day. </t>
  </si>
  <si>
    <t>let's say 200k simultanious - however, feel free to adjust based on your experience.</t>
  </si>
  <si>
    <t>we expect that under loading and in usual conditions system's behaviour is the same for the user</t>
  </si>
  <si>
    <t>Please see treshold numbers</t>
  </si>
  <si>
    <t xml:space="preserve">Yes. Up to 100 MB per user - agreement, documents, generated statistics, loaded data, etc. </t>
  </si>
  <si>
    <t>We are expecting 99.99% SLA</t>
  </si>
  <si>
    <t>We don't have system operating yet. That's should be planned.</t>
  </si>
  <si>
    <t>We'd like having daily</t>
  </si>
  <si>
    <t>Up to several seconds</t>
  </si>
  <si>
    <t>Up to 5 years</t>
  </si>
  <si>
    <t>NA</t>
  </si>
  <si>
    <t>1. Cyberattacks</t>
  </si>
  <si>
    <t>2. Insider Threats</t>
  </si>
  <si>
    <t>3. Regulatory Compliance</t>
  </si>
  <si>
    <t>4. Phishing</t>
  </si>
  <si>
    <t>5. Identity Theft</t>
  </si>
  <si>
    <t>6. Fraud</t>
  </si>
  <si>
    <t>7. Money Laundering</t>
  </si>
  <si>
    <t>8. System Vulnerabilities</t>
  </si>
  <si>
    <t>9. Data Encryption</t>
  </si>
  <si>
    <t>10. Disaster Recovery</t>
  </si>
  <si>
    <t>Latest and most secure on the market</t>
  </si>
  <si>
    <t>Please propose your solution. In general all sensitive data must be protected and integrity guaranteed - only authorized users might change related data + clients and personnen verification and logging. To make sure we have everything to investigate any related case.</t>
  </si>
  <si>
    <t>According to the initial requiremetns</t>
  </si>
  <si>
    <t>Any that support requirements for not strong networks and processing speed. Please propose from your side.</t>
  </si>
  <si>
    <t>Not at the moment. However, usually data of users must be stored inside of country/location physically in case of having such legal regulations.</t>
  </si>
  <si>
    <t xml:space="preserve">Please refer to european GDPR as way to follow. It should cover regulatory needs in the region(LGPD in Brazil, LPDP in Argentina, etc.).  </t>
  </si>
  <si>
    <t xml:space="preserve">The system must follow all regional regulations in this sphere. </t>
  </si>
  <si>
    <t>According ot local regulations.</t>
  </si>
  <si>
    <t>Please see above.</t>
  </si>
  <si>
    <t>Any approach you think suitable for this kind of the system.</t>
  </si>
  <si>
    <t>Revolut/Wise like.</t>
  </si>
  <si>
    <t>Accessibility is important</t>
  </si>
  <si>
    <t>We need considering some way to collect feedback from the users to have constant improvements in our system.</t>
  </si>
  <si>
    <t>Mobile first.</t>
  </si>
  <si>
    <t xml:space="preserve">Latest and latest -1 android, ios. Latest browser versions. </t>
  </si>
  <si>
    <t xml:space="preserve">Yes, our designer made - please see attached.  But we're not super happy about. </t>
  </si>
  <si>
    <t xml:space="preserve">yes, different payment networks, actual exchange rates, crypto currency networks. </t>
  </si>
  <si>
    <t>We're hiring the best.</t>
  </si>
  <si>
    <t>We will hire the best.</t>
  </si>
  <si>
    <t>We're quite good. In australian branch we're shipping new functionality every week.</t>
  </si>
  <si>
    <t>Jenkins + scripts</t>
  </si>
  <si>
    <t>Not really, we're expecting something new for new market.</t>
  </si>
  <si>
    <t>What's the current identity provider? Are there any concerns about its functionality or plans to change it?</t>
  </si>
  <si>
    <t>We used OKTA. But not sure that's the best way.</t>
  </si>
  <si>
    <t>Yes</t>
  </si>
  <si>
    <t>Postgre</t>
  </si>
  <si>
    <t>any crypted secure protocols</t>
  </si>
  <si>
    <t xml:space="preserve">We've worked with MS Azure and AWS and GCP. What could be suitable more here? </t>
  </si>
  <si>
    <t>Google Chrome, Safari</t>
  </si>
  <si>
    <t>Browser</t>
  </si>
  <si>
    <t>OS Version</t>
  </si>
  <si>
    <t>latest version</t>
  </si>
  <si>
    <t>Androind, IOS</t>
  </si>
  <si>
    <r>
      <t xml:space="preserve">In-app </t>
    </r>
    <r>
      <rPr>
        <b/>
        <sz val="12"/>
        <color theme="1"/>
        <rFont val="Calibri Light"/>
        <family val="2"/>
        <scheme val="major"/>
      </rPr>
      <t>onboarding</t>
    </r>
    <r>
      <rPr>
        <sz val="12"/>
        <color theme="1"/>
        <rFont val="Calibri Light"/>
        <family val="2"/>
        <scheme val="major"/>
      </rPr>
      <t xml:space="preserve"> shoud cover functionalities: 
1. Basic naming, i.e. Wallet, Transaction, IBAN, Acquiring, Cryptocurrency, etc (ref. https://gendal.me/2014/07/05/why-the-payment-card-system-works-the-way-it-does-and-why-bitcoin-isnt-going-to-replace-it-any-time-soon/) 
2. Money transfering (local, cross-border), deposit, withdraw, etc (ref. https://gendal.me/2014/08/09/a-simple-explanation-of-fees-in-the-payment-card-industry/)
3. Types of Cards 
4. Business Account
5. Fees
6. Safety of using app - risks and warning about intruders</t>
    </r>
  </si>
  <si>
    <t>Provide the availability status for end user</t>
  </si>
  <si>
    <t>The system must be easy to understand new and upcoming features, i.e. learning process could be done as game with different steps: 0.5 USD for account creation, 0.5 USD for KYC proccess completed, 0.5 USD for deposit &gt;10 USD, 1 USD for money transferring and etc.</t>
  </si>
  <si>
    <t>i18n, l10n, branding elements</t>
  </si>
  <si>
    <t>System should encrypt all sensitive data at rest and in transition.</t>
  </si>
  <si>
    <t>NFR-8.5</t>
  </si>
  <si>
    <t>Performance Testing</t>
  </si>
  <si>
    <t>Security Testing</t>
  </si>
  <si>
    <t>NFR-8.6</t>
  </si>
  <si>
    <t>NFR-8.7</t>
  </si>
  <si>
    <t>All the functionalities should be tested</t>
  </si>
  <si>
    <t>Automation tests should cover all the possible cases.</t>
  </si>
  <si>
    <t>Integration tests should cover all the possible cases.</t>
  </si>
  <si>
    <t>Grype (volnuribility scanning), Penetrating Testing, SAST, DAST, Secuirty Auditing</t>
  </si>
  <si>
    <t>NFR-8.8</t>
  </si>
  <si>
    <t>Chaos Testing</t>
  </si>
  <si>
    <t>Load, stress, spike, scalability testing should be performed</t>
  </si>
  <si>
    <t xml:space="preserve">The deliberate injection of faults or failures into your infrastructure in a controlled manner to test the system's ability to respond during a failure. </t>
  </si>
  <si>
    <t>PCI DSS</t>
  </si>
  <si>
    <t>KYC</t>
  </si>
  <si>
    <t>KYT</t>
  </si>
  <si>
    <t>Internationalization (i18n)</t>
  </si>
  <si>
    <r>
      <t xml:space="preserve">Designing the application to support </t>
    </r>
    <r>
      <rPr>
        <b/>
        <sz val="12"/>
        <color theme="1"/>
        <rFont val="Calibri Light"/>
        <family val="2"/>
        <scheme val="major"/>
      </rPr>
      <t>English, Spanish, Portuguese</t>
    </r>
    <r>
      <rPr>
        <sz val="12"/>
        <color theme="1"/>
        <rFont val="Calibri Light"/>
        <family val="2"/>
        <scheme val="major"/>
      </rPr>
      <t xml:space="preserve"> languages, accommodate different character sets, number formats, date/time formats, and potential variations in text length due to translations.</t>
    </r>
  </si>
  <si>
    <t>NFR-11.1</t>
  </si>
  <si>
    <t>NFR-11.2</t>
  </si>
  <si>
    <t>Localization (l10n)</t>
  </si>
  <si>
    <t>translating text, modifying images or other media to reflect language-specific contexts, and adjusting the UI to display translated text and different formats correctly</t>
  </si>
  <si>
    <t>SonarQube Scanning</t>
  </si>
  <si>
    <t>DAST Scanning</t>
  </si>
  <si>
    <t>SAST Scanning</t>
  </si>
  <si>
    <t>Integrated to CI</t>
  </si>
  <si>
    <t>Added Technical Debt = 0, Condition Coverage &gt;= 80.0%, Coverage &gt;= 80.0%, Duplicated Lines  &lt;= 3.0%, Maintainability Rating = A, Blocker Issues = 0, Bugs = 0, Code Smells	= 0, Critical Issues = 0, Major Issues = 0,  Minor Issues = 0, Vulnerabilities = 0,  Reliability Rating = A(No bugs),  Security Hotspots Reviewed = 100%,  Security Rating = A(No vulnerabilities)</t>
  </si>
  <si>
    <t>Grype Scanning</t>
  </si>
  <si>
    <t>Should contain no critical issues</t>
  </si>
  <si>
    <t>Security testing</t>
  </si>
  <si>
    <t>Ref. NFR 8.6, 8.7</t>
  </si>
  <si>
    <t>Perform security audits on monthly basis.</t>
  </si>
  <si>
    <t>Security audit</t>
  </si>
  <si>
    <r>
      <t>Shows the percent of static content CDN Cache hits from the all the static content requests considered as eligible for caching by Cloudflare CDN. Simple proportion of the count of static content requests (eligible for caching) with </t>
    </r>
    <r>
      <rPr>
        <b/>
        <sz val="12"/>
        <color theme="1"/>
        <rFont val="Calibri Light"/>
        <family val="2"/>
        <scheme val="major"/>
      </rPr>
      <t>HIT</t>
    </r>
    <r>
      <rPr>
        <sz val="12"/>
        <color theme="1"/>
        <rFont val="Calibri Light"/>
        <family val="2"/>
        <scheme val="major"/>
      </rPr>
      <t> status to overall count of static content requests (eligible for caching).</t>
    </r>
  </si>
  <si>
    <r>
      <t>Shows the percent of static content CDN Cache hits from the all the static content considered as eligible for caching by predefined list of content MIME types. Simple proportion of the count of static content requests (eligible for caching) with </t>
    </r>
    <r>
      <rPr>
        <b/>
        <sz val="12"/>
        <color theme="1"/>
        <rFont val="Calibri Light"/>
        <family val="2"/>
        <scheme val="major"/>
      </rPr>
      <t>HIT</t>
    </r>
    <r>
      <rPr>
        <sz val="12"/>
        <color theme="1"/>
        <rFont val="Calibri Light"/>
        <family val="2"/>
        <scheme val="major"/>
      </rPr>
      <t> status to overall count of static content requests (eligible for caching by MIME type).</t>
    </r>
  </si>
  <si>
    <t>NFR-9.7</t>
  </si>
  <si>
    <t>NFR-9.8</t>
  </si>
  <si>
    <t>Chatbot support</t>
  </si>
  <si>
    <t>Financial Education and inclusion</t>
  </si>
  <si>
    <t>NFR-9.9</t>
  </si>
  <si>
    <t>Daily, Weekly, Monthly reports for clients (regarding the possible perspective investments, exchange rates differences, and analysis of it type of blog).
Integration with local and regional organizations, such as Fundación Capital (Regional)</t>
  </si>
  <si>
    <t xml:space="preserve">Regulatory </t>
  </si>
  <si>
    <t>NFR-7.2</t>
  </si>
  <si>
    <t>NFR-7.3</t>
  </si>
  <si>
    <t>NFR-7.4</t>
  </si>
  <si>
    <t>NFR-7.5</t>
  </si>
  <si>
    <t>Comply with these standards when handling cardholder data to reduce the risks of card fraud and secure sensitive payment information.</t>
  </si>
  <si>
    <t>Implement KYC procedures to verify the identity of customers, understand their activities, and assess potential risks of money laundering or terrorist financing.</t>
  </si>
  <si>
    <r>
      <t>Implement</t>
    </r>
    <r>
      <rPr>
        <b/>
        <sz val="12"/>
        <color theme="1"/>
        <rFont val="Calibri Light"/>
        <family val="2"/>
        <scheme val="major"/>
      </rPr>
      <t xml:space="preserve"> transaction monitoring, red flag identification, investigation and reporting</t>
    </r>
    <r>
      <rPr>
        <sz val="12"/>
        <color theme="1"/>
        <rFont val="Calibri Light"/>
        <family val="2"/>
        <scheme val="major"/>
      </rPr>
      <t>. Detect suspicious transaction patterns, anomalies, or inconsistencies that may indicate money laundering, terrorist financing, or other illicit activities.</t>
    </r>
  </si>
  <si>
    <t xml:space="preserve">PII: LGPD, PDPL, LN18 </t>
  </si>
  <si>
    <t>Basing on the initial system poll we could improve the UX, the user must feel satisfied with the system. Implement monthly recognition for feedback from user to improve the application constantly.</t>
  </si>
  <si>
    <t>Automation test coverage</t>
  </si>
  <si>
    <t>&gt;=80</t>
  </si>
  <si>
    <t>Email support</t>
  </si>
  <si>
    <t>Email support should be available 24/7. The First Response Time should be less for a 30 minutes. Handle time should be &lt; 2 hours.</t>
  </si>
  <si>
    <t>Chatbot operation should be available 24/7. The First Response Time should be less for a 5 minutes. Handle time should be &lt; 10 min.</t>
  </si>
  <si>
    <t>High level quality of description of features when we are transferring the ownership to different vendor / location.</t>
  </si>
  <si>
    <t>99.99</t>
  </si>
  <si>
    <t>min per year</t>
  </si>
  <si>
    <t>Allerting should be integrated.</t>
  </si>
  <si>
    <t>Disaster Recovery Plan</t>
  </si>
  <si>
    <t>Reliability</t>
  </si>
  <si>
    <t>NFR-13.5</t>
  </si>
  <si>
    <t>NFR-13.6</t>
  </si>
  <si>
    <t xml:space="preserve">Telemetry </t>
  </si>
  <si>
    <t>Basing on the performance testing, chaos testing, and resilience and fault tolerance practice the application will be highly reliable.</t>
  </si>
  <si>
    <t>Develop Disaster Recovery plan and execute it. Postmortem practices from SRE should be applied.</t>
  </si>
  <si>
    <t>Up/Down</t>
  </si>
  <si>
    <t>Liveness and readiness probes should be implemented per service on the application level and K8s as well. The whole system health should be based on the critical systems health.</t>
  </si>
  <si>
    <t>Logging, Audit, Performance Monitoring, Allerting should be achieved agents such as elastic-apm, postgres agent, etc.</t>
  </si>
  <si>
    <t>OpenAPI documentations could be provided as a possibility to use our gateway based on the subscription.</t>
  </si>
  <si>
    <t>Performance tests should show results better or at least equal to this target.</t>
  </si>
  <si>
    <t>Number of users in the 1st year</t>
  </si>
  <si>
    <t>Based on the first run in Brazil, Argentina and Uruguay</t>
  </si>
  <si>
    <t>Based on the Wolrd Bank's Global Findex, in South America in average 226.7 million bank users. Targeting at least 15% of them gives us a result.</t>
  </si>
  <si>
    <t xml:space="preserve">Different Data Centers </t>
  </si>
  <si>
    <t>Sensitive data for card holders regarding the compliances should be stored and operated in the customer country.</t>
  </si>
  <si>
    <t>NFR-3.1</t>
  </si>
  <si>
    <t>Cross-platform compatibility</t>
  </si>
  <si>
    <t>NFR-3.2</t>
  </si>
  <si>
    <t>NFR-3.3</t>
  </si>
  <si>
    <t>NFR-3.4</t>
  </si>
  <si>
    <t>NFR-3.5</t>
  </si>
  <si>
    <t>NFR-3.6</t>
  </si>
  <si>
    <t>Mobile applications should be designed to work on the two major platforms, iOS and Android, using tools and technologies that promote platform compatibility while maintaining native-like performance.</t>
  </si>
  <si>
    <t>Responsive design</t>
  </si>
  <si>
    <t>Mobile apps should feature responsive designs that adjust their user interface to different screen sizes, resolutions, and device orientations, providing a consistent user experience on various mobile devices.</t>
  </si>
  <si>
    <t>Device support</t>
  </si>
  <si>
    <t>The application should support a wide range of mobile devices, including past and current smartphone and tablet models with differing hardware specifications and operating system versions.</t>
  </si>
  <si>
    <t>Platform-specific adaptations</t>
  </si>
  <si>
    <t>Mobile apps should consider platform-specific UI/UX design patterns, guidelines, and hardware features while ensuring consistent functionality and user experience across platforms.</t>
  </si>
  <si>
    <t>Internationalization and Localization</t>
  </si>
  <si>
    <t>The mobile application should support multiple languages, regional settings, and cultural requirements, ensuring smooth functionality across different regions.</t>
  </si>
  <si>
    <t>Optimize the performance of the mobile application across platforms, considering platform-specific constraints and ensuring efficient resource usage on different devices.</t>
  </si>
  <si>
    <t>Performance optimization</t>
  </si>
  <si>
    <r>
      <t>Pretty much the same as </t>
    </r>
    <r>
      <rPr>
        <b/>
        <sz val="12"/>
        <color theme="1"/>
        <rFont val="Calibri Light"/>
        <family val="2"/>
        <scheme val="major"/>
      </rPr>
      <t xml:space="preserve">CDN - Cache Hit Ratio </t>
    </r>
    <r>
      <rPr>
        <sz val="12"/>
        <color theme="1"/>
        <rFont val="Calibri Light"/>
        <family val="2"/>
        <scheme val="major"/>
      </rPr>
      <t> with one difference: percent is counted not on base of requests count, but </t>
    </r>
    <r>
      <rPr>
        <b/>
        <sz val="12"/>
        <color theme="1"/>
        <rFont val="Calibri Light"/>
        <family val="2"/>
        <scheme val="major"/>
      </rPr>
      <t>on base amount of traffic </t>
    </r>
    <r>
      <rPr>
        <sz val="12"/>
        <color theme="1"/>
        <rFont val="Calibri Light"/>
        <family val="2"/>
        <scheme val="major"/>
      </rPr>
      <t>(of the static content eligible for caching).</t>
    </r>
  </si>
  <si>
    <t>Real-Time Transactions</t>
  </si>
  <si>
    <t>User Interface Responsiveness</t>
  </si>
  <si>
    <t>Market Data Updates</t>
  </si>
  <si>
    <t>Account Access</t>
  </si>
  <si>
    <t>Authentication and Authorization</t>
  </si>
  <si>
    <t>Compliance and Reporting</t>
  </si>
  <si>
    <t>Exception Handling</t>
  </si>
  <si>
    <t>Redundancy and Failover</t>
  </si>
  <si>
    <t>Regulatory Requirements</t>
  </si>
  <si>
    <t xml:space="preserve">Response Time </t>
  </si>
  <si>
    <t>ms</t>
  </si>
  <si>
    <t>&lt;1</t>
  </si>
  <si>
    <t>&lt;100</t>
  </si>
  <si>
    <t>&lt;3</t>
  </si>
  <si>
    <t>&lt;60</t>
  </si>
  <si>
    <t>Per Location</t>
  </si>
  <si>
    <t>Basic operations such as transfers, payments, support of crypto currencies.
Typical latencies:
- Reading 1 MB from RAM: 0.25 ms
- Reading 1 MB from SSD: 1 ms
- Transfer 1 MB over network: 10 ms
- Reading 1 MB from HDD: 20 ms
- Inter-continental round trip: 150 ms</t>
  </si>
  <si>
    <t>Production DB should be backed up in real-time.</t>
  </si>
  <si>
    <t>Strict access controls and user permissions must be enforced to ensure that only authorized users can access and modify data and system functions.</t>
  </si>
  <si>
    <t>NFR-6.7</t>
  </si>
  <si>
    <t>Data Consitency</t>
  </si>
  <si>
    <t>All payments, withdraws, deposit and money transfering should be completed in a consistent way. It could be achieved by using OLTP with ACID Transactions using it's Isolation Levels (i.e. Repeatable Read level), locking the user's wallet information on the row level, writing idempotent services, implementing SAGA.</t>
  </si>
  <si>
    <t>Brazil's principal financial regulatory body is the Central Bank of Brazil (BACEN). Argentina's financial system is regulated by the Central Bank of Argentina (BCRA). In Uruguay, the financial sector is regulated by several governmental organizations, including the Central Bank of Uruguay (BCU - Banco Central del Uruguay) and the Superintendency of Financial Services (SSF - Superintendencia de Servicios Financieros).</t>
  </si>
  <si>
    <t>Garanteed by data dupilication, load balancing, failover and recovery, scalability, replication, geo redundancy (Sao Paulo - Brazil, Santiago - Chile). Basing on the SLI, SLO, SLA we should calculate the Error Budget.</t>
  </si>
  <si>
    <t>NFR-2.16</t>
  </si>
  <si>
    <t>NFR-2.17</t>
  </si>
  <si>
    <t>&lt;10</t>
  </si>
  <si>
    <t>Conversion time</t>
  </si>
  <si>
    <t>Transaction time</t>
  </si>
  <si>
    <t>KYC time</t>
  </si>
  <si>
    <t>&lt;5</t>
  </si>
  <si>
    <t>Are similar to the GDPR, governing the collection, processing, and use of personal data. Argentina's law is one of the strictest in the region, offering a high level of data protection. Should be adjusted per location. All sensitive data should be stored in the location.</t>
  </si>
  <si>
    <t>ExchangeRate Service</t>
  </si>
  <si>
    <t>Wallet Service</t>
  </si>
  <si>
    <t>Public Gateway</t>
  </si>
  <si>
    <t>Card Service</t>
  </si>
  <si>
    <t>Customer Service</t>
  </si>
  <si>
    <t>KYC Adapter</t>
  </si>
  <si>
    <t>ExchangeRate Job</t>
  </si>
  <si>
    <t>Business Service</t>
  </si>
  <si>
    <t>ML Models</t>
  </si>
  <si>
    <t>Payment Gateway</t>
  </si>
  <si>
    <t>Analytic Service</t>
  </si>
  <si>
    <t>ReportingJob</t>
  </si>
  <si>
    <t>Notification Service</t>
  </si>
  <si>
    <t>Backoffice Gateway</t>
  </si>
  <si>
    <t>AT</t>
  </si>
  <si>
    <t>SA</t>
  </si>
  <si>
    <t>BA</t>
  </si>
  <si>
    <t>ML</t>
  </si>
  <si>
    <t>BE</t>
  </si>
  <si>
    <t>MONTH</t>
  </si>
  <si>
    <t>JAN</t>
  </si>
  <si>
    <t>FEB</t>
  </si>
  <si>
    <t>MARCH</t>
  </si>
  <si>
    <t>APRIL</t>
  </si>
  <si>
    <t>MAY</t>
  </si>
  <si>
    <t>JUNE</t>
  </si>
  <si>
    <t>JULY</t>
  </si>
  <si>
    <t>AUGUST</t>
  </si>
  <si>
    <t>SEPTEMBER</t>
  </si>
  <si>
    <t>OCTOBER</t>
  </si>
  <si>
    <t>NOVEMBER</t>
  </si>
  <si>
    <t>DECEMBER</t>
  </si>
  <si>
    <t>DEVOPS</t>
  </si>
  <si>
    <t>OpenAPI</t>
  </si>
  <si>
    <t>Discovery</t>
  </si>
  <si>
    <t>QA</t>
  </si>
  <si>
    <t>Architecture</t>
  </si>
  <si>
    <t>UX Design</t>
  </si>
  <si>
    <t>Development Operations</t>
  </si>
  <si>
    <t>Analysis</t>
  </si>
  <si>
    <t>Risk Management Service</t>
  </si>
  <si>
    <t>Documentation</t>
  </si>
  <si>
    <t>Exchange Rate</t>
  </si>
  <si>
    <t>Exchange Rate Service</t>
  </si>
  <si>
    <t>Exchange Rate Job</t>
  </si>
  <si>
    <t>Risk Management</t>
  </si>
  <si>
    <t>Ledger Service</t>
  </si>
  <si>
    <t>Loyalty Service</t>
  </si>
  <si>
    <t>Loan Service</t>
  </si>
  <si>
    <t>Investment Service</t>
  </si>
  <si>
    <t>BigData</t>
  </si>
  <si>
    <t>BigData Processing, ETL</t>
  </si>
  <si>
    <t>Support, UAT</t>
  </si>
  <si>
    <t>Support, UAT, Post Release Support</t>
  </si>
  <si>
    <t>Onboadring Page</t>
  </si>
  <si>
    <t>Customer Creation</t>
  </si>
  <si>
    <t>Business Creation</t>
  </si>
  <si>
    <t>Authentication</t>
  </si>
  <si>
    <t>Login/Logout Page</t>
  </si>
  <si>
    <t>Exchage Rate Page</t>
  </si>
  <si>
    <t xml:space="preserve"> MOBILE</t>
  </si>
  <si>
    <t>Loan Page</t>
  </si>
  <si>
    <t>Investments Page</t>
  </si>
  <si>
    <t>Wallet Page</t>
  </si>
  <si>
    <t>Card Page</t>
  </si>
  <si>
    <t>KYC Page</t>
  </si>
  <si>
    <t>Loyalty Integration</t>
  </si>
  <si>
    <t>Notification Integration</t>
  </si>
  <si>
    <t>Reports Page</t>
  </si>
  <si>
    <t>Support, UAT, 
Post Release Support</t>
  </si>
  <si>
    <t>Senior Solution Architect</t>
  </si>
  <si>
    <t>Lead Business Analyst</t>
  </si>
  <si>
    <t>Lead UX</t>
  </si>
  <si>
    <t xml:space="preserve">Advanced Software System Engineer </t>
  </si>
  <si>
    <t>B1</t>
  </si>
  <si>
    <t>Onboarding Page</t>
  </si>
  <si>
    <t>PERFORMANCE TESTING</t>
  </si>
  <si>
    <t>SECURITY TESTING</t>
  </si>
  <si>
    <t>Security Architect</t>
  </si>
  <si>
    <t>Security Engineer in Test</t>
  </si>
  <si>
    <t>Test Cases Preparation</t>
  </si>
  <si>
    <t>Load Page</t>
  </si>
  <si>
    <t>Report Page</t>
  </si>
  <si>
    <t>Notification Page</t>
  </si>
  <si>
    <t xml:space="preserve">Peformance Testing </t>
  </si>
  <si>
    <t>Onboarding, KT</t>
  </si>
  <si>
    <t>Services Templating, Security Presets, Onboarding, KT</t>
  </si>
  <si>
    <t xml:space="preserve">Security Testing </t>
  </si>
  <si>
    <t>Senior QA​ Engineer</t>
  </si>
  <si>
    <t>Lead AT Engineer</t>
  </si>
  <si>
    <t>Advanced Software Engineer - Flutter</t>
  </si>
  <si>
    <t>Advanced Software Engineer - JVM</t>
  </si>
  <si>
    <t>Lead Performance Engineer</t>
  </si>
  <si>
    <t>Senior Performance Engineer</t>
  </si>
  <si>
    <t>Lead Security Engineer</t>
  </si>
  <si>
    <t>Senior Security Engineer</t>
  </si>
  <si>
    <t>12th Month</t>
  </si>
  <si>
    <t>11th Month</t>
  </si>
  <si>
    <t>7th Month</t>
  </si>
  <si>
    <t>8th Month</t>
  </si>
  <si>
    <t>9th Month</t>
  </si>
  <si>
    <t>10th Month</t>
  </si>
  <si>
    <t xml:space="preserve">3 Month of Post-Release Support </t>
  </si>
  <si>
    <t xml:space="preserve">1 Month of UAT </t>
  </si>
  <si>
    <t>Lead ML Engineer</t>
  </si>
  <si>
    <t>Senior ML Engineer</t>
  </si>
  <si>
    <t>Senior Flutter Engineer​</t>
  </si>
  <si>
    <t>Advanced Software Engineer - Big Data</t>
  </si>
  <si>
    <t>Big Data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</si>
</sst>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7" x14ac:knownFonts="1">
    <font>
      <sz val="12"/>
      <color theme="1"/>
      <name val="Calibri"/>
      <family val="2"/>
      <scheme val="minor"/>
    </font>
    <font>
      <b/>
      <sz val="12"/>
      <color theme="1"/>
      <name val="Calibri"/>
      <family val="2"/>
      <scheme val="minor"/>
    </font>
    <font>
      <sz val="12"/>
      <color theme="0"/>
      <name val="Calibri"/>
      <family val="2"/>
      <scheme val="minor"/>
    </font>
    <font>
      <sz val="14"/>
      <color rgb="FF172B4D"/>
      <name val="Helvetica Neue"/>
      <family val="2"/>
    </font>
    <font>
      <b/>
      <sz val="10"/>
      <color rgb="FF000000"/>
      <name val="Calibri"/>
      <family val="2"/>
      <scheme val="minor"/>
    </font>
    <font>
      <b/>
      <sz val="10"/>
      <name val="Calibri"/>
      <family val="2"/>
      <scheme val="minor"/>
    </font>
    <font>
      <sz val="10"/>
      <color rgb="FF000000"/>
      <name val="Calibri"/>
      <family val="2"/>
      <scheme val="minor"/>
    </font>
    <font>
      <sz val="10"/>
      <color theme="1"/>
      <name val="Calibri"/>
      <family val="2"/>
      <scheme val="minor"/>
    </font>
    <font>
      <sz val="12"/>
      <color theme="1"/>
      <name val="Calibri Light"/>
      <family val="2"/>
      <scheme val="major"/>
    </font>
    <font>
      <b/>
      <sz val="12"/>
      <color theme="1"/>
      <name val="Calibri Light"/>
      <family val="2"/>
      <scheme val="major"/>
    </font>
    <font>
      <b/>
      <sz val="12"/>
      <color theme="0"/>
      <name val="Calibri Light"/>
      <family val="2"/>
      <scheme val="major"/>
    </font>
    <font>
      <sz val="10"/>
      <color rgb="FFFF0000"/>
      <name val="Calibri"/>
      <family val="2"/>
      <scheme val="minor"/>
    </font>
    <font>
      <sz val="12"/>
      <color rgb="FF000000"/>
      <name val="Calibri"/>
      <family val="2"/>
      <scheme val="minor"/>
    </font>
    <font>
      <sz val="12"/>
      <color rgb="FFFFFFFF"/>
      <name val="Calibri"/>
      <family val="2"/>
      <scheme val="minor"/>
    </font>
    <font>
      <sz val="12"/>
      <color theme="0"/>
      <name val="Calibri Light"/>
      <family val="2"/>
      <scheme val="major"/>
    </font>
    <font>
      <sz val="12"/>
      <color rgb="FF000000"/>
      <name val="Calibri Light"/>
      <family val="2"/>
    </font>
    <font>
      <b/>
      <u/>
      <sz val="10"/>
      <color rgb="FF000000"/>
      <name val="Calibri"/>
      <family val="2"/>
      <scheme val="minor"/>
    </font>
  </fonts>
  <fills count="53">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3F3F3"/>
        <bgColor rgb="FFF3F3F3"/>
      </patternFill>
    </fill>
    <fill>
      <patternFill patternType="solid">
        <fgColor theme="0" tint="-4.9989318521683403E-2"/>
        <bgColor rgb="FF000000"/>
      </patternFill>
    </fill>
    <fill>
      <patternFill patternType="solid">
        <fgColor rgb="FFF2F2F2"/>
        <bgColor rgb="FF000000"/>
      </patternFill>
    </fill>
    <fill>
      <patternFill patternType="solid">
        <fgColor theme="4" tint="0.79998168889431442"/>
        <bgColor rgb="FFF3F3F3"/>
      </patternFill>
    </fill>
    <fill>
      <patternFill patternType="solid">
        <fgColor rgb="FFDAF1F3"/>
        <bgColor rgb="FFF3F3F3"/>
      </patternFill>
    </fill>
    <fill>
      <patternFill patternType="solid">
        <fgColor rgb="FFD1F1DA"/>
        <bgColor rgb="FFF3F3F3"/>
      </patternFill>
    </fill>
    <fill>
      <patternFill patternType="solid">
        <fgColor rgb="FFFEF2CD"/>
        <bgColor rgb="FFF3F3F3"/>
      </patternFill>
    </fill>
    <fill>
      <patternFill patternType="solid">
        <fgColor rgb="FFF2F2F2"/>
        <bgColor rgb="FFF2F2F2"/>
      </patternFill>
    </fill>
    <fill>
      <patternFill patternType="solid">
        <fgColor rgb="FFFFFFFF"/>
        <bgColor rgb="FF000000"/>
      </patternFill>
    </fill>
    <fill>
      <patternFill patternType="solid">
        <fgColor theme="4" tint="0.79998168889431442"/>
        <bgColor rgb="FF000000"/>
      </patternFill>
    </fill>
    <fill>
      <patternFill patternType="solid">
        <fgColor rgb="FFDAF1F3"/>
        <bgColor rgb="FF000000"/>
      </patternFill>
    </fill>
    <fill>
      <patternFill patternType="solid">
        <fgColor rgb="FFD1F1DA"/>
        <bgColor rgb="FF000000"/>
      </patternFill>
    </fill>
    <fill>
      <patternFill patternType="solid">
        <fgColor rgb="FFFEF2CD"/>
        <bgColor rgb="FF000000"/>
      </patternFill>
    </fill>
    <fill>
      <patternFill patternType="solid">
        <fgColor rgb="FFFFFFFF"/>
        <bgColor rgb="FFFFFF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rgb="FF000000"/>
      </patternFill>
    </fill>
    <fill>
      <patternFill patternType="solid">
        <fgColor rgb="FFFCE4D6"/>
        <bgColor rgb="FF000000"/>
      </patternFill>
    </fill>
    <fill>
      <patternFill patternType="solid">
        <fgColor rgb="FFF8CBAD"/>
        <bgColor rgb="FF000000"/>
      </patternFill>
    </fill>
    <fill>
      <patternFill patternType="solid">
        <fgColor rgb="FFF4B084"/>
        <bgColor rgb="FF000000"/>
      </patternFill>
    </fill>
    <fill>
      <patternFill patternType="solid">
        <fgColor rgb="FFC65911"/>
        <bgColor rgb="FF000000"/>
      </patternFill>
    </fill>
    <fill>
      <patternFill patternType="solid">
        <fgColor rgb="FF4472C4"/>
        <bgColor rgb="FF000000"/>
      </patternFill>
    </fill>
    <fill>
      <patternFill patternType="solid">
        <fgColor rgb="FFD9E1F2"/>
        <bgColor rgb="FF000000"/>
      </patternFill>
    </fill>
    <fill>
      <patternFill patternType="solid">
        <fgColor rgb="FFB4C6E7"/>
        <bgColor rgb="FF000000"/>
      </patternFill>
    </fill>
    <fill>
      <patternFill patternType="solid">
        <fgColor rgb="FF8EA9DB"/>
        <bgColor rgb="FF000000"/>
      </patternFill>
    </fill>
    <fill>
      <patternFill patternType="solid">
        <fgColor rgb="FF305496"/>
        <bgColor rgb="FF000000"/>
      </patternFill>
    </fill>
    <fill>
      <patternFill patternType="solid">
        <fgColor rgb="FF203764"/>
        <bgColor rgb="FF000000"/>
      </patternFill>
    </fill>
    <fill>
      <patternFill patternType="solid">
        <fgColor rgb="FFFFD966"/>
        <bgColor rgb="FF000000"/>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theme="1"/>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theme="1"/>
      </top>
      <bottom style="thin">
        <color rgb="FF000000"/>
      </bottom>
      <diagonal/>
    </border>
    <border>
      <left/>
      <right/>
      <top style="thin">
        <color theme="1"/>
      </top>
      <bottom style="thin">
        <color rgb="FF000000"/>
      </bottom>
      <diagonal/>
    </border>
    <border>
      <left style="thin">
        <color rgb="FF000000"/>
      </left>
      <right/>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BFBFBF"/>
      </right>
      <top/>
      <bottom style="thin">
        <color rgb="FFBFBFBF"/>
      </bottom>
      <diagonal/>
    </border>
    <border>
      <left/>
      <right/>
      <top/>
      <bottom style="thin">
        <color rgb="FFBFBFBF"/>
      </bottom>
      <diagonal/>
    </border>
    <border>
      <left style="thin">
        <color rgb="FF000000"/>
      </left>
      <right style="thin">
        <color rgb="FFBFBFBF"/>
      </right>
      <top style="thin">
        <color rgb="FF000000"/>
      </top>
      <bottom style="thin">
        <color rgb="FFBFBFBF"/>
      </bottom>
      <diagonal/>
    </border>
    <border>
      <left/>
      <right style="thin">
        <color rgb="FFBFBFBF"/>
      </right>
      <top style="thin">
        <color rgb="FF000000"/>
      </top>
      <bottom style="thin">
        <color rgb="FFBFBFBF"/>
      </bottom>
      <diagonal/>
    </border>
    <border>
      <left/>
      <right/>
      <top style="thin">
        <color rgb="FF000000"/>
      </top>
      <bottom style="thin">
        <color rgb="FFBFBFBF"/>
      </bottom>
      <diagonal/>
    </border>
    <border>
      <left style="thin">
        <color rgb="FF000000"/>
      </left>
      <right style="thin">
        <color rgb="FFBFBFBF"/>
      </right>
      <top/>
      <bottom style="thin">
        <color rgb="FFBFBFBF"/>
      </bottom>
      <diagonal/>
    </border>
    <border>
      <left/>
      <right style="thin">
        <color rgb="FFBFBFBF"/>
      </right>
      <top/>
      <bottom/>
      <diagonal/>
    </border>
    <border>
      <left style="thin">
        <color rgb="FF000000"/>
      </left>
      <right style="thin">
        <color rgb="FFBFBFBF"/>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rgb="FF000000"/>
      </top>
      <bottom/>
      <diagonal/>
    </border>
  </borders>
  <cellStyleXfs count="1">
    <xf numFmtId="0" fontId="0" fillId="0" borderId="0"/>
  </cellStyleXfs>
  <cellXfs count="253">
    <xf numFmtId="0" fontId="0" fillId="0" borderId="0" xfId="0"/>
    <xf numFmtId="0" fontId="1" fillId="0" borderId="0" xfId="0" applyFont="1"/>
    <xf numFmtId="0" fontId="2" fillId="5" borderId="1" xfId="0" applyFont="1" applyFill="1" applyBorder="1"/>
    <xf numFmtId="0" fontId="3" fillId="0" borderId="0" xfId="0" applyFont="1"/>
    <xf numFmtId="15" fontId="0" fillId="0" borderId="0" xfId="0" applyNumberFormat="1"/>
    <xf numFmtId="0" fontId="4" fillId="9" borderId="3"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4" fillId="16" borderId="13" xfId="0" applyFont="1" applyFill="1" applyBorder="1" applyAlignment="1">
      <alignment horizontal="center" vertical="center" wrapText="1"/>
    </xf>
    <xf numFmtId="0" fontId="4" fillId="16" borderId="0" xfId="0" applyFont="1" applyFill="1" applyAlignment="1">
      <alignment horizontal="center" vertical="center" wrapText="1"/>
    </xf>
    <xf numFmtId="0" fontId="6" fillId="16" borderId="12" xfId="0" applyFont="1" applyFill="1" applyBorder="1" applyAlignment="1">
      <alignment horizontal="center" vertical="center" wrapText="1"/>
    </xf>
    <xf numFmtId="0" fontId="6" fillId="16" borderId="14" xfId="0" applyFont="1" applyFill="1" applyBorder="1" applyAlignment="1">
      <alignment horizontal="center" vertical="center" wrapText="1"/>
    </xf>
    <xf numFmtId="0" fontId="6" fillId="16" borderId="0" xfId="0" applyFont="1" applyFill="1" applyAlignment="1">
      <alignment horizontal="center" vertical="center" wrapText="1"/>
    </xf>
    <xf numFmtId="0" fontId="6" fillId="9" borderId="15" xfId="0" applyFont="1" applyFill="1" applyBorder="1" applyAlignment="1">
      <alignment horizontal="center" vertical="center" wrapText="1"/>
    </xf>
    <xf numFmtId="0" fontId="6" fillId="17" borderId="16" xfId="0" applyFont="1" applyFill="1" applyBorder="1" applyAlignment="1">
      <alignment horizontal="left" vertical="center" wrapText="1"/>
    </xf>
    <xf numFmtId="0" fontId="6" fillId="17" borderId="10" xfId="0" applyFont="1" applyFill="1" applyBorder="1" applyAlignment="1">
      <alignment horizontal="center" vertical="center" wrapText="1"/>
    </xf>
    <xf numFmtId="0" fontId="6" fillId="18" borderId="17" xfId="0" applyFont="1" applyFill="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19" borderId="19" xfId="0" applyFont="1" applyFill="1" applyBorder="1" applyAlignment="1">
      <alignment horizontal="center" vertical="center" wrapText="1"/>
    </xf>
    <xf numFmtId="0" fontId="6" fillId="20" borderId="20" xfId="0" applyFont="1" applyFill="1" applyBorder="1" applyAlignment="1">
      <alignment horizontal="center" vertical="center" wrapText="1"/>
    </xf>
    <xf numFmtId="0" fontId="6" fillId="21" borderId="21" xfId="0" applyFont="1" applyFill="1" applyBorder="1" applyAlignment="1">
      <alignment horizontal="center" vertical="center" wrapText="1"/>
    </xf>
    <xf numFmtId="0" fontId="6" fillId="21" borderId="19"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9" borderId="5" xfId="0" applyFont="1" applyFill="1" applyBorder="1" applyAlignment="1">
      <alignment horizontal="center" vertical="center" wrapText="1"/>
    </xf>
    <xf numFmtId="0" fontId="6" fillId="22" borderId="9" xfId="0" applyFont="1" applyFill="1" applyBorder="1" applyAlignment="1">
      <alignment horizontal="left" vertical="center" wrapText="1"/>
    </xf>
    <xf numFmtId="0" fontId="6" fillId="0" borderId="14" xfId="0" applyFont="1" applyBorder="1" applyAlignment="1">
      <alignment horizontal="center" vertical="center" wrapText="1"/>
    </xf>
    <xf numFmtId="0" fontId="6" fillId="6" borderId="17" xfId="0" applyFont="1" applyFill="1" applyBorder="1" applyAlignment="1">
      <alignment horizontal="center" vertical="center" wrapText="1"/>
    </xf>
    <xf numFmtId="0" fontId="6" fillId="19" borderId="22" xfId="0" applyFont="1" applyFill="1" applyBorder="1" applyAlignment="1">
      <alignment horizontal="center" vertical="center" wrapText="1"/>
    </xf>
    <xf numFmtId="0" fontId="6" fillId="20" borderId="17" xfId="0" applyFont="1" applyFill="1" applyBorder="1" applyAlignment="1">
      <alignment horizontal="center" vertical="center" wrapText="1"/>
    </xf>
    <xf numFmtId="0" fontId="6" fillId="21" borderId="18" xfId="0" applyFont="1" applyFill="1" applyBorder="1" applyAlignment="1">
      <alignment horizontal="center" vertical="center" wrapText="1"/>
    </xf>
    <xf numFmtId="0" fontId="6" fillId="21" borderId="2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19" borderId="24" xfId="0" applyFont="1" applyFill="1" applyBorder="1" applyAlignment="1">
      <alignment horizontal="center" vertical="center" wrapText="1"/>
    </xf>
    <xf numFmtId="0" fontId="6" fillId="20" borderId="23" xfId="0" applyFont="1" applyFill="1" applyBorder="1" applyAlignment="1">
      <alignment horizontal="center" vertical="center" wrapText="1"/>
    </xf>
    <xf numFmtId="0" fontId="6" fillId="21" borderId="0" xfId="0" applyFont="1" applyFill="1" applyAlignment="1">
      <alignment horizontal="center" vertical="center" wrapText="1"/>
    </xf>
    <xf numFmtId="0" fontId="6" fillId="21" borderId="24" xfId="0" applyFont="1" applyFill="1" applyBorder="1" applyAlignment="1">
      <alignment horizontal="center" vertical="center" wrapText="1"/>
    </xf>
    <xf numFmtId="0" fontId="4" fillId="9" borderId="9" xfId="0" applyFont="1" applyFill="1" applyBorder="1" applyAlignment="1">
      <alignment horizontal="left" vertical="center" wrapText="1"/>
    </xf>
    <xf numFmtId="0" fontId="4" fillId="9" borderId="15"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6" fillId="9" borderId="3" xfId="0" applyFont="1" applyFill="1" applyBorder="1" applyAlignment="1">
      <alignment horizontal="center" vertical="center" wrapText="1"/>
    </xf>
    <xf numFmtId="164" fontId="4" fillId="9" borderId="16" xfId="0" applyNumberFormat="1" applyFont="1" applyFill="1" applyBorder="1" applyAlignment="1">
      <alignment horizontal="center" vertical="center" wrapText="1"/>
    </xf>
    <xf numFmtId="0" fontId="6" fillId="22" borderId="0" xfId="0" applyFont="1" applyFill="1" applyAlignment="1">
      <alignment horizontal="left" vertical="center"/>
    </xf>
    <xf numFmtId="0" fontId="8" fillId="0" borderId="0" xfId="0" applyFont="1"/>
    <xf numFmtId="0" fontId="8" fillId="0" borderId="0" xfId="0" applyFont="1" applyAlignment="1">
      <alignment vertical="center" wrapText="1"/>
    </xf>
    <xf numFmtId="0" fontId="8" fillId="30" borderId="1" xfId="0" applyFont="1" applyFill="1" applyBorder="1" applyAlignment="1">
      <alignment vertical="center" wrapText="1"/>
    </xf>
    <xf numFmtId="0" fontId="9" fillId="7" borderId="1" xfId="0" applyFont="1" applyFill="1" applyBorder="1" applyAlignment="1">
      <alignment vertical="center" wrapText="1"/>
    </xf>
    <xf numFmtId="0" fontId="8" fillId="7" borderId="1" xfId="0" applyFont="1" applyFill="1" applyBorder="1" applyAlignment="1">
      <alignment vertical="center" wrapText="1"/>
    </xf>
    <xf numFmtId="0" fontId="9" fillId="3" borderId="1" xfId="0" applyFont="1" applyFill="1" applyBorder="1" applyAlignment="1">
      <alignment vertical="center" wrapText="1"/>
    </xf>
    <xf numFmtId="0" fontId="8" fillId="3" borderId="1" xfId="0" applyFont="1" applyFill="1" applyBorder="1" applyAlignment="1">
      <alignment vertical="center" wrapText="1"/>
    </xf>
    <xf numFmtId="0" fontId="11" fillId="0" borderId="9" xfId="0" applyFont="1" applyBorder="1" applyAlignment="1">
      <alignment horizontal="center" vertical="center" wrapText="1"/>
    </xf>
    <xf numFmtId="0" fontId="4" fillId="9" borderId="4" xfId="0" applyFont="1" applyFill="1" applyBorder="1" applyAlignment="1">
      <alignment horizontal="center" vertical="center" wrapText="1"/>
    </xf>
    <xf numFmtId="0" fontId="12" fillId="32" borderId="1" xfId="0" applyFont="1" applyFill="1" applyBorder="1" applyAlignment="1">
      <alignment wrapText="1"/>
    </xf>
    <xf numFmtId="0" fontId="12" fillId="33" borderId="1" xfId="0" applyFont="1" applyFill="1" applyBorder="1" applyAlignment="1">
      <alignment wrapText="1"/>
    </xf>
    <xf numFmtId="0" fontId="12" fillId="34" borderId="1" xfId="0" applyFont="1" applyFill="1" applyBorder="1" applyAlignment="1">
      <alignment wrapText="1"/>
    </xf>
    <xf numFmtId="0" fontId="12" fillId="35" borderId="1" xfId="0" applyFont="1" applyFill="1" applyBorder="1" applyAlignment="1">
      <alignment wrapText="1"/>
    </xf>
    <xf numFmtId="0" fontId="12" fillId="37" borderId="1" xfId="0" applyFont="1" applyFill="1" applyBorder="1" applyAlignment="1">
      <alignment wrapText="1"/>
    </xf>
    <xf numFmtId="0" fontId="12" fillId="38" borderId="1" xfId="0" applyFont="1" applyFill="1" applyBorder="1" applyAlignment="1">
      <alignment wrapText="1"/>
    </xf>
    <xf numFmtId="0" fontId="12" fillId="38" borderId="25" xfId="0" applyFont="1" applyFill="1" applyBorder="1" applyAlignment="1">
      <alignment wrapText="1"/>
    </xf>
    <xf numFmtId="0" fontId="12" fillId="38" borderId="27" xfId="0" applyFont="1" applyFill="1" applyBorder="1" applyAlignment="1">
      <alignment wrapText="1"/>
    </xf>
    <xf numFmtId="0" fontId="12" fillId="38" borderId="26" xfId="0" applyFont="1" applyFill="1" applyBorder="1" applyAlignment="1">
      <alignment wrapText="1"/>
    </xf>
    <xf numFmtId="0" fontId="12" fillId="39" borderId="25" xfId="0" applyFont="1" applyFill="1" applyBorder="1" applyAlignment="1">
      <alignment wrapText="1"/>
    </xf>
    <xf numFmtId="0" fontId="12" fillId="39" borderId="27" xfId="0" applyFont="1" applyFill="1" applyBorder="1" applyAlignment="1">
      <alignment wrapText="1"/>
    </xf>
    <xf numFmtId="0" fontId="12" fillId="39" borderId="26" xfId="0" applyFont="1" applyFill="1" applyBorder="1" applyAlignment="1">
      <alignment wrapText="1"/>
    </xf>
    <xf numFmtId="0" fontId="12" fillId="39" borderId="1" xfId="0" applyFont="1" applyFill="1" applyBorder="1" applyAlignment="1">
      <alignment wrapText="1"/>
    </xf>
    <xf numFmtId="0" fontId="13" fillId="40" borderId="1" xfId="0" applyFont="1" applyFill="1" applyBorder="1" applyAlignment="1">
      <alignment wrapText="1"/>
    </xf>
    <xf numFmtId="0" fontId="13" fillId="41" borderId="1" xfId="0" applyFont="1" applyFill="1" applyBorder="1" applyAlignment="1">
      <alignment vertical="center" wrapText="1"/>
    </xf>
    <xf numFmtId="0" fontId="8" fillId="27" borderId="1" xfId="0" applyFont="1" applyFill="1" applyBorder="1" applyAlignment="1">
      <alignment vertical="top" wrapText="1"/>
    </xf>
    <xf numFmtId="0" fontId="10" fillId="5" borderId="1" xfId="0" applyFont="1" applyFill="1" applyBorder="1" applyAlignment="1">
      <alignment vertical="top" wrapText="1"/>
    </xf>
    <xf numFmtId="0" fontId="9" fillId="23" borderId="1" xfId="0" applyFont="1" applyFill="1" applyBorder="1" applyAlignment="1">
      <alignment vertical="top" wrapText="1"/>
    </xf>
    <xf numFmtId="0" fontId="8" fillId="23" borderId="1" xfId="0" applyFont="1" applyFill="1" applyBorder="1" applyAlignment="1">
      <alignment vertical="top" wrapText="1"/>
    </xf>
    <xf numFmtId="0" fontId="9" fillId="2" borderId="1" xfId="0" applyFont="1" applyFill="1" applyBorder="1" applyAlignment="1">
      <alignment vertical="top" wrapText="1"/>
    </xf>
    <xf numFmtId="0" fontId="8" fillId="2" borderId="1" xfId="0" applyFont="1" applyFill="1" applyBorder="1" applyAlignment="1">
      <alignment vertical="top" wrapText="1"/>
    </xf>
    <xf numFmtId="0" fontId="8" fillId="2" borderId="25" xfId="0" applyFont="1" applyFill="1" applyBorder="1" applyAlignment="1">
      <alignment vertical="top" wrapText="1"/>
    </xf>
    <xf numFmtId="0" fontId="9" fillId="24" borderId="1" xfId="0" applyFont="1" applyFill="1" applyBorder="1" applyAlignment="1">
      <alignment vertical="top" wrapText="1"/>
    </xf>
    <xf numFmtId="0" fontId="8" fillId="24" borderId="1" xfId="0" applyFont="1" applyFill="1" applyBorder="1" applyAlignment="1">
      <alignment vertical="top" wrapText="1"/>
    </xf>
    <xf numFmtId="0" fontId="9" fillId="25" borderId="1" xfId="0" applyFont="1" applyFill="1" applyBorder="1" applyAlignment="1">
      <alignment vertical="top" wrapText="1"/>
    </xf>
    <xf numFmtId="0" fontId="8" fillId="25" borderId="1" xfId="0" applyFont="1" applyFill="1" applyBorder="1" applyAlignment="1">
      <alignment vertical="top" wrapText="1"/>
    </xf>
    <xf numFmtId="3" fontId="8" fillId="25" borderId="1" xfId="0" applyNumberFormat="1" applyFont="1" applyFill="1" applyBorder="1" applyAlignment="1">
      <alignment vertical="top" wrapText="1"/>
    </xf>
    <xf numFmtId="0" fontId="9" fillId="26" borderId="1" xfId="0" applyFont="1" applyFill="1" applyBorder="1" applyAlignment="1">
      <alignment vertical="top" wrapText="1"/>
    </xf>
    <xf numFmtId="0" fontId="8" fillId="26" borderId="1" xfId="0" applyFont="1" applyFill="1" applyBorder="1" applyAlignment="1">
      <alignment vertical="top" wrapText="1"/>
    </xf>
    <xf numFmtId="3" fontId="8" fillId="26" borderId="1" xfId="0" applyNumberFormat="1" applyFont="1" applyFill="1" applyBorder="1" applyAlignment="1">
      <alignment vertical="top" wrapText="1"/>
    </xf>
    <xf numFmtId="0" fontId="9" fillId="8" borderId="1" xfId="0" applyFont="1" applyFill="1" applyBorder="1" applyAlignment="1">
      <alignment vertical="top" wrapText="1"/>
    </xf>
    <xf numFmtId="0" fontId="8" fillId="8" borderId="1" xfId="0" applyFont="1" applyFill="1" applyBorder="1" applyAlignment="1">
      <alignment vertical="top" wrapText="1"/>
    </xf>
    <xf numFmtId="0" fontId="9" fillId="4" borderId="1" xfId="0" applyFont="1" applyFill="1" applyBorder="1" applyAlignment="1">
      <alignment vertical="top" wrapText="1"/>
    </xf>
    <xf numFmtId="0" fontId="8" fillId="4" borderId="25" xfId="0" applyFont="1" applyFill="1" applyBorder="1" applyAlignment="1">
      <alignment vertical="top" wrapText="1"/>
    </xf>
    <xf numFmtId="0" fontId="8" fillId="4" borderId="1" xfId="0" applyFont="1" applyFill="1" applyBorder="1" applyAlignment="1">
      <alignment vertical="top" wrapText="1"/>
    </xf>
    <xf numFmtId="0" fontId="8" fillId="4" borderId="26" xfId="0" applyFont="1" applyFill="1" applyBorder="1" applyAlignment="1">
      <alignment vertical="top" wrapText="1"/>
    </xf>
    <xf numFmtId="0" fontId="8" fillId="4" borderId="1" xfId="0" applyFont="1" applyFill="1" applyBorder="1" applyAlignment="1">
      <alignment horizontal="right" vertical="top" wrapText="1"/>
    </xf>
    <xf numFmtId="0" fontId="9" fillId="27" borderId="1" xfId="0" applyFont="1" applyFill="1" applyBorder="1" applyAlignment="1">
      <alignment vertical="top" wrapText="1"/>
    </xf>
    <xf numFmtId="0" fontId="9" fillId="28" borderId="1" xfId="0" applyFont="1" applyFill="1" applyBorder="1" applyAlignment="1">
      <alignment vertical="top" wrapText="1"/>
    </xf>
    <xf numFmtId="0" fontId="8" fillId="28" borderId="1" xfId="0" applyFont="1" applyFill="1" applyBorder="1" applyAlignment="1">
      <alignment vertical="top" wrapText="1"/>
    </xf>
    <xf numFmtId="0" fontId="9" fillId="29" borderId="1" xfId="0" applyFont="1" applyFill="1" applyBorder="1" applyAlignment="1">
      <alignment vertical="top" wrapText="1"/>
    </xf>
    <xf numFmtId="0" fontId="8" fillId="29" borderId="1" xfId="0" applyFont="1" applyFill="1" applyBorder="1" applyAlignment="1">
      <alignment vertical="top" wrapText="1"/>
    </xf>
    <xf numFmtId="0" fontId="9" fillId="30" borderId="1" xfId="0" applyFont="1" applyFill="1" applyBorder="1" applyAlignment="1">
      <alignment vertical="top" wrapText="1"/>
    </xf>
    <xf numFmtId="0" fontId="0" fillId="27" borderId="1" xfId="0" applyFill="1" applyBorder="1" applyAlignment="1">
      <alignment vertical="top"/>
    </xf>
    <xf numFmtId="0" fontId="0" fillId="27" borderId="1" xfId="0" applyFill="1" applyBorder="1" applyAlignment="1">
      <alignment horizontal="right" vertical="top"/>
    </xf>
    <xf numFmtId="0" fontId="8" fillId="30" borderId="1" xfId="0" applyFont="1" applyFill="1" applyBorder="1" applyAlignment="1">
      <alignment vertical="top" wrapText="1"/>
    </xf>
    <xf numFmtId="0" fontId="0" fillId="27" borderId="1" xfId="0" applyFill="1" applyBorder="1" applyAlignment="1">
      <alignment horizontal="left" vertical="top" readingOrder="1"/>
    </xf>
    <xf numFmtId="0" fontId="0" fillId="42" borderId="1" xfId="0" applyFill="1" applyBorder="1" applyAlignment="1">
      <alignment vertical="top"/>
    </xf>
    <xf numFmtId="0" fontId="0" fillId="22" borderId="0" xfId="0" applyFill="1" applyAlignment="1">
      <alignment horizontal="left" vertical="center"/>
    </xf>
    <xf numFmtId="0" fontId="14" fillId="0" borderId="0" xfId="0" applyFont="1"/>
    <xf numFmtId="0" fontId="0" fillId="27" borderId="25" xfId="0" applyFill="1" applyBorder="1" applyAlignment="1">
      <alignment vertical="top"/>
    </xf>
    <xf numFmtId="0" fontId="0" fillId="27" borderId="27" xfId="0" applyFill="1" applyBorder="1" applyAlignment="1">
      <alignment vertical="top"/>
    </xf>
    <xf numFmtId="0" fontId="0" fillId="27" borderId="26" xfId="0" applyFill="1" applyBorder="1" applyAlignment="1">
      <alignment vertical="top"/>
    </xf>
    <xf numFmtId="0" fontId="15" fillId="34" borderId="1" xfId="0" applyFont="1" applyFill="1" applyBorder="1" applyAlignment="1">
      <alignment vertical="top" wrapText="1"/>
    </xf>
    <xf numFmtId="0" fontId="8" fillId="3" borderId="1" xfId="0" applyFont="1" applyFill="1" applyBorder="1" applyAlignment="1">
      <alignment horizontal="right" vertical="center" wrapText="1"/>
    </xf>
    <xf numFmtId="0" fontId="8" fillId="2" borderId="1" xfId="0" applyFont="1" applyFill="1" applyBorder="1" applyAlignment="1">
      <alignment horizontal="right" vertical="top" wrapText="1"/>
    </xf>
    <xf numFmtId="0" fontId="2" fillId="5" borderId="0" xfId="0" applyFont="1" applyFill="1" applyAlignment="1">
      <alignment horizontal="center" vertical="center"/>
    </xf>
    <xf numFmtId="0" fontId="2" fillId="5" borderId="0" xfId="0" applyFont="1" applyFill="1"/>
    <xf numFmtId="0" fontId="0" fillId="50" borderId="1" xfId="0" applyFill="1" applyBorder="1" applyAlignment="1">
      <alignment horizontal="center" vertical="center"/>
    </xf>
    <xf numFmtId="0" fontId="0" fillId="50" borderId="1" xfId="0" applyFill="1" applyBorder="1"/>
    <xf numFmtId="0" fontId="0" fillId="0" borderId="0" xfId="0" applyAlignment="1">
      <alignment vertical="center"/>
    </xf>
    <xf numFmtId="0" fontId="4" fillId="9" borderId="11" xfId="0" applyFont="1" applyFill="1" applyBorder="1" applyAlignment="1">
      <alignment vertical="center" wrapText="1"/>
    </xf>
    <xf numFmtId="0" fontId="4" fillId="9" borderId="6" xfId="0" applyFont="1" applyFill="1" applyBorder="1" applyAlignment="1">
      <alignment vertical="center" wrapText="1"/>
    </xf>
    <xf numFmtId="0" fontId="4" fillId="12" borderId="10" xfId="0" applyFont="1" applyFill="1" applyBorder="1" applyAlignment="1">
      <alignment vertical="center" wrapText="1"/>
    </xf>
    <xf numFmtId="0" fontId="4" fillId="9" borderId="1" xfId="0" applyFont="1" applyFill="1" applyBorder="1" applyAlignment="1">
      <alignment vertical="center" wrapText="1"/>
    </xf>
    <xf numFmtId="0" fontId="16" fillId="9" borderId="11" xfId="0" applyFont="1" applyFill="1" applyBorder="1" applyAlignment="1">
      <alignment vertical="center" wrapText="1"/>
    </xf>
    <xf numFmtId="0" fontId="4" fillId="9" borderId="3" xfId="0" applyFont="1" applyFill="1" applyBorder="1" applyAlignment="1">
      <alignment vertical="center" wrapText="1"/>
    </xf>
    <xf numFmtId="0" fontId="12" fillId="38" borderId="25" xfId="0" applyFont="1" applyFill="1" applyBorder="1" applyAlignment="1">
      <alignment wrapText="1"/>
    </xf>
    <xf numFmtId="0" fontId="12" fillId="38" borderId="27" xfId="0" applyFont="1" applyFill="1" applyBorder="1" applyAlignment="1">
      <alignment wrapText="1"/>
    </xf>
    <xf numFmtId="0" fontId="12" fillId="38" borderId="26" xfId="0" applyFont="1" applyFill="1" applyBorder="1" applyAlignment="1">
      <alignment wrapText="1"/>
    </xf>
    <xf numFmtId="0" fontId="12" fillId="39" borderId="25" xfId="0" applyFont="1" applyFill="1" applyBorder="1" applyAlignment="1">
      <alignment horizontal="center" vertical="center" wrapText="1"/>
    </xf>
    <xf numFmtId="0" fontId="12" fillId="39" borderId="27" xfId="0" applyFont="1" applyFill="1" applyBorder="1" applyAlignment="1">
      <alignment horizontal="center" vertical="center" wrapText="1"/>
    </xf>
    <xf numFmtId="0" fontId="12" fillId="39" borderId="26" xfId="0" applyFont="1" applyFill="1" applyBorder="1" applyAlignment="1">
      <alignment horizontal="center" vertical="center" wrapText="1"/>
    </xf>
    <xf numFmtId="0" fontId="12" fillId="39" borderId="25" xfId="0" applyFont="1" applyFill="1" applyBorder="1" applyAlignment="1">
      <alignment wrapText="1"/>
    </xf>
    <xf numFmtId="0" fontId="12" fillId="39" borderId="27" xfId="0" applyFont="1" applyFill="1" applyBorder="1" applyAlignment="1">
      <alignment wrapText="1"/>
    </xf>
    <xf numFmtId="0" fontId="12" fillId="39" borderId="26" xfId="0" applyFont="1" applyFill="1" applyBorder="1" applyAlignment="1">
      <alignment wrapText="1"/>
    </xf>
    <xf numFmtId="0" fontId="13" fillId="40" borderId="25" xfId="0" applyFont="1" applyFill="1" applyBorder="1" applyAlignment="1">
      <alignment horizontal="center" vertical="center" wrapText="1"/>
    </xf>
    <xf numFmtId="0" fontId="13" fillId="40" borderId="27" xfId="0" applyFont="1" applyFill="1" applyBorder="1" applyAlignment="1">
      <alignment horizontal="center" vertical="center" wrapText="1"/>
    </xf>
    <xf numFmtId="0" fontId="13" fillId="40" borderId="26" xfId="0" applyFont="1" applyFill="1" applyBorder="1" applyAlignment="1">
      <alignment horizontal="center" vertical="center" wrapText="1"/>
    </xf>
    <xf numFmtId="0" fontId="13" fillId="41" borderId="25" xfId="0" applyFont="1" applyFill="1" applyBorder="1" applyAlignment="1">
      <alignment horizontal="center" vertical="center" wrapText="1"/>
    </xf>
    <xf numFmtId="0" fontId="13" fillId="41" borderId="27" xfId="0" applyFont="1" applyFill="1" applyBorder="1" applyAlignment="1">
      <alignment horizontal="center" vertical="center" wrapText="1"/>
    </xf>
    <xf numFmtId="0" fontId="13" fillId="41" borderId="26" xfId="0" applyFont="1" applyFill="1" applyBorder="1" applyAlignment="1">
      <alignment horizontal="center" vertical="center" wrapText="1"/>
    </xf>
    <xf numFmtId="0" fontId="12" fillId="36" borderId="25" xfId="0" applyFont="1" applyFill="1" applyBorder="1" applyAlignment="1">
      <alignment horizontal="center" vertical="top" wrapText="1"/>
    </xf>
    <xf numFmtId="0" fontId="12" fillId="36" borderId="27" xfId="0" applyFont="1" applyFill="1" applyBorder="1" applyAlignment="1">
      <alignment horizontal="center" vertical="top" wrapText="1"/>
    </xf>
    <xf numFmtId="0" fontId="12" fillId="36" borderId="26" xfId="0" applyFont="1" applyFill="1" applyBorder="1" applyAlignment="1">
      <alignment horizontal="center" vertical="top" wrapText="1"/>
    </xf>
    <xf numFmtId="0" fontId="12" fillId="37" borderId="25" xfId="0" applyFont="1" applyFill="1" applyBorder="1" applyAlignment="1">
      <alignment horizontal="center" vertical="center" wrapText="1"/>
    </xf>
    <xf numFmtId="0" fontId="12" fillId="37" borderId="27" xfId="0" applyFont="1" applyFill="1" applyBorder="1" applyAlignment="1">
      <alignment horizontal="center" vertical="center" wrapText="1"/>
    </xf>
    <xf numFmtId="0" fontId="12" fillId="37" borderId="26" xfId="0" applyFont="1" applyFill="1" applyBorder="1" applyAlignment="1">
      <alignment horizontal="center" vertical="center" wrapText="1"/>
    </xf>
    <xf numFmtId="0" fontId="12" fillId="38" borderId="25" xfId="0" applyFont="1" applyFill="1" applyBorder="1" applyAlignment="1">
      <alignment horizontal="center" vertical="center" wrapText="1"/>
    </xf>
    <xf numFmtId="0" fontId="12" fillId="38" borderId="27" xfId="0" applyFont="1" applyFill="1" applyBorder="1" applyAlignment="1">
      <alignment horizontal="center" vertical="center" wrapText="1"/>
    </xf>
    <xf numFmtId="0" fontId="12" fillId="38" borderId="26" xfId="0" applyFont="1" applyFill="1" applyBorder="1" applyAlignment="1">
      <alignment horizontal="center" vertical="center" wrapText="1"/>
    </xf>
    <xf numFmtId="0" fontId="12" fillId="31" borderId="25" xfId="0" applyFont="1" applyFill="1" applyBorder="1" applyAlignment="1">
      <alignment horizontal="center" vertical="top"/>
    </xf>
    <xf numFmtId="0" fontId="12" fillId="31" borderId="27" xfId="0" applyFont="1" applyFill="1" applyBorder="1" applyAlignment="1">
      <alignment horizontal="center" vertical="top"/>
    </xf>
    <xf numFmtId="0" fontId="12" fillId="31" borderId="26" xfId="0" applyFont="1" applyFill="1" applyBorder="1" applyAlignment="1">
      <alignment horizontal="center" vertical="top"/>
    </xf>
    <xf numFmtId="0" fontId="12" fillId="32" borderId="25" xfId="0" applyFont="1" applyFill="1" applyBorder="1" applyAlignment="1">
      <alignment horizontal="center" vertical="center" wrapText="1"/>
    </xf>
    <xf numFmtId="0" fontId="12" fillId="32" borderId="27" xfId="0" applyFont="1" applyFill="1" applyBorder="1" applyAlignment="1">
      <alignment horizontal="center" vertical="center" wrapText="1"/>
    </xf>
    <xf numFmtId="0" fontId="12" fillId="32" borderId="26" xfId="0" applyFont="1" applyFill="1" applyBorder="1" applyAlignment="1">
      <alignment horizontal="center" vertical="center" wrapText="1"/>
    </xf>
    <xf numFmtId="0" fontId="12" fillId="33" borderId="25" xfId="0" applyFont="1" applyFill="1" applyBorder="1" applyAlignment="1">
      <alignment horizontal="center" vertical="center" wrapText="1"/>
    </xf>
    <xf numFmtId="0" fontId="12" fillId="33" borderId="27" xfId="0" applyFont="1" applyFill="1" applyBorder="1" applyAlignment="1">
      <alignment horizontal="center" vertical="center" wrapText="1"/>
    </xf>
    <xf numFmtId="0" fontId="12" fillId="33" borderId="26" xfId="0" applyFont="1" applyFill="1" applyBorder="1" applyAlignment="1">
      <alignment horizontal="center" vertical="center" wrapText="1"/>
    </xf>
    <xf numFmtId="0" fontId="12" fillId="34" borderId="25" xfId="0" applyFont="1" applyFill="1" applyBorder="1" applyAlignment="1">
      <alignment horizontal="center" vertical="center" wrapText="1"/>
    </xf>
    <xf numFmtId="0" fontId="12" fillId="34" borderId="27" xfId="0" applyFont="1" applyFill="1" applyBorder="1" applyAlignment="1">
      <alignment horizontal="center" vertical="center" wrapText="1"/>
    </xf>
    <xf numFmtId="0" fontId="12" fillId="34" borderId="26" xfId="0" applyFont="1" applyFill="1" applyBorder="1" applyAlignment="1">
      <alignment horizontal="center" vertical="center" wrapText="1"/>
    </xf>
    <xf numFmtId="0" fontId="12" fillId="35" borderId="25" xfId="0" applyFont="1" applyFill="1" applyBorder="1" applyAlignment="1">
      <alignment horizontal="center" vertical="center" wrapText="1"/>
    </xf>
    <xf numFmtId="0" fontId="12" fillId="35" borderId="27" xfId="0" applyFont="1" applyFill="1" applyBorder="1" applyAlignment="1">
      <alignment horizontal="center" vertical="center" wrapText="1"/>
    </xf>
    <xf numFmtId="0" fontId="12" fillId="35" borderId="26"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5" xfId="0" applyFont="1" applyFill="1" applyBorder="1" applyAlignment="1">
      <alignment horizontal="center" vertical="top" wrapText="1"/>
    </xf>
    <xf numFmtId="0" fontId="8" fillId="2" borderId="27" xfId="0" applyFont="1" applyFill="1" applyBorder="1" applyAlignment="1">
      <alignment horizontal="center" vertical="top" wrapText="1"/>
    </xf>
    <xf numFmtId="0" fontId="8" fillId="2" borderId="26" xfId="0" applyFont="1" applyFill="1" applyBorder="1" applyAlignment="1">
      <alignment horizontal="center" vertical="top" wrapText="1"/>
    </xf>
    <xf numFmtId="0" fontId="8" fillId="0" borderId="0" xfId="0" applyFont="1" applyAlignment="1">
      <alignment vertical="center" wrapText="1"/>
    </xf>
    <xf numFmtId="0" fontId="8" fillId="2" borderId="25" xfId="0" applyFont="1" applyFill="1" applyBorder="1" applyAlignment="1">
      <alignment vertical="top" wrapText="1"/>
    </xf>
    <xf numFmtId="0" fontId="8" fillId="2" borderId="27" xfId="0" applyFont="1" applyFill="1" applyBorder="1" applyAlignment="1">
      <alignment vertical="top" wrapText="1"/>
    </xf>
    <xf numFmtId="0" fontId="8" fillId="2" borderId="26" xfId="0" applyFont="1" applyFill="1" applyBorder="1" applyAlignment="1">
      <alignment vertical="top" wrapText="1"/>
    </xf>
    <xf numFmtId="0" fontId="10" fillId="5" borderId="25" xfId="0" applyFont="1" applyFill="1" applyBorder="1" applyAlignment="1">
      <alignment vertical="top" wrapText="1"/>
    </xf>
    <xf numFmtId="0" fontId="10" fillId="5" borderId="26" xfId="0" applyFont="1" applyFill="1" applyBorder="1" applyAlignment="1">
      <alignment vertical="top" wrapText="1"/>
    </xf>
    <xf numFmtId="0" fontId="2" fillId="5" borderId="0" xfId="0" applyFont="1" applyFill="1" applyAlignment="1">
      <alignment horizontal="center" vertical="center"/>
    </xf>
    <xf numFmtId="0" fontId="0" fillId="43" borderId="1" xfId="0" applyFill="1" applyBorder="1" applyAlignment="1">
      <alignment horizontal="center" vertical="center"/>
    </xf>
    <xf numFmtId="0" fontId="0" fillId="43" borderId="28" xfId="0" applyFill="1" applyBorder="1" applyAlignment="1">
      <alignment horizontal="center" vertical="center"/>
    </xf>
    <xf numFmtId="0" fontId="0" fillId="48" borderId="1" xfId="0" applyFill="1" applyBorder="1" applyAlignment="1">
      <alignment horizontal="center" vertical="center"/>
    </xf>
    <xf numFmtId="0" fontId="0" fillId="44" borderId="1" xfId="0" applyFill="1" applyBorder="1" applyAlignment="1">
      <alignment horizontal="center" vertical="center"/>
    </xf>
    <xf numFmtId="0" fontId="0" fillId="45" borderId="1" xfId="0" applyFill="1" applyBorder="1" applyAlignment="1">
      <alignment horizontal="center" vertical="center"/>
    </xf>
    <xf numFmtId="0" fontId="0" fillId="8" borderId="1" xfId="0" applyFill="1" applyBorder="1" applyAlignment="1">
      <alignment horizontal="center" vertical="center"/>
    </xf>
    <xf numFmtId="0" fontId="0" fillId="49" borderId="1" xfId="0" applyFill="1" applyBorder="1" applyAlignment="1">
      <alignment horizontal="center" vertical="center"/>
    </xf>
    <xf numFmtId="0" fontId="2" fillId="5" borderId="37" xfId="0" applyFont="1" applyFill="1" applyBorder="1" applyAlignment="1">
      <alignment horizontal="center" vertical="center"/>
    </xf>
    <xf numFmtId="0" fontId="0" fillId="48" borderId="1" xfId="0" applyFill="1" applyBorder="1" applyAlignment="1">
      <alignment horizontal="center" vertical="center" wrapText="1"/>
    </xf>
    <xf numFmtId="0" fontId="0" fillId="48" borderId="25" xfId="0" applyFill="1" applyBorder="1" applyAlignment="1">
      <alignment horizontal="center" vertical="center"/>
    </xf>
    <xf numFmtId="0" fontId="0" fillId="48" borderId="26" xfId="0" applyFill="1" applyBorder="1" applyAlignment="1">
      <alignment horizontal="center" vertical="center"/>
    </xf>
    <xf numFmtId="0" fontId="0" fillId="49" borderId="25" xfId="0" applyFill="1" applyBorder="1" applyAlignment="1">
      <alignment horizontal="center" vertical="center"/>
    </xf>
    <xf numFmtId="0" fontId="0" fillId="49" borderId="27" xfId="0" applyFill="1" applyBorder="1" applyAlignment="1">
      <alignment horizontal="center" vertical="center"/>
    </xf>
    <xf numFmtId="0" fontId="0" fillId="49" borderId="26" xfId="0" applyFill="1" applyBorder="1" applyAlignment="1">
      <alignment horizontal="center" vertical="center"/>
    </xf>
    <xf numFmtId="0" fontId="0" fillId="49" borderId="31" xfId="0" applyFill="1" applyBorder="1" applyAlignment="1">
      <alignment horizontal="center" vertical="center"/>
    </xf>
    <xf numFmtId="0" fontId="0" fillId="49" borderId="30" xfId="0" applyFill="1" applyBorder="1" applyAlignment="1">
      <alignment horizontal="center" vertical="center"/>
    </xf>
    <xf numFmtId="0" fontId="0" fillId="49" borderId="33" xfId="0" applyFill="1" applyBorder="1" applyAlignment="1">
      <alignment horizontal="center" vertical="center"/>
    </xf>
    <xf numFmtId="0" fontId="0" fillId="49" borderId="35" xfId="0" applyFill="1" applyBorder="1" applyAlignment="1">
      <alignment horizontal="center" vertical="center"/>
    </xf>
    <xf numFmtId="0" fontId="0" fillId="49" borderId="37" xfId="0" applyFill="1" applyBorder="1" applyAlignment="1">
      <alignment horizontal="center" vertical="center"/>
    </xf>
    <xf numFmtId="0" fontId="0" fillId="49" borderId="36" xfId="0" applyFill="1" applyBorder="1" applyAlignment="1">
      <alignment horizontal="center" vertical="center"/>
    </xf>
    <xf numFmtId="0" fontId="0" fillId="50" borderId="1" xfId="0" applyFill="1" applyBorder="1" applyAlignment="1">
      <alignment horizontal="center" vertical="center"/>
    </xf>
    <xf numFmtId="0" fontId="0" fillId="48" borderId="29" xfId="0" applyFill="1" applyBorder="1" applyAlignment="1">
      <alignment horizontal="center" vertical="center"/>
    </xf>
    <xf numFmtId="0" fontId="0" fillId="49" borderId="28" xfId="0" applyFill="1" applyBorder="1" applyAlignment="1">
      <alignment horizontal="center"/>
    </xf>
    <xf numFmtId="0" fontId="0" fillId="46" borderId="25" xfId="0" applyFill="1" applyBorder="1" applyAlignment="1">
      <alignment horizontal="center" vertical="center"/>
    </xf>
    <xf numFmtId="0" fontId="0" fillId="46" borderId="27" xfId="0" applyFill="1" applyBorder="1" applyAlignment="1">
      <alignment horizontal="center" vertical="center"/>
    </xf>
    <xf numFmtId="0" fontId="0" fillId="46" borderId="26" xfId="0" applyFill="1" applyBorder="1" applyAlignment="1">
      <alignment horizontal="center" vertical="center"/>
    </xf>
    <xf numFmtId="0" fontId="2" fillId="47" borderId="25" xfId="0" applyFont="1" applyFill="1" applyBorder="1" applyAlignment="1">
      <alignment horizontal="center" vertical="center"/>
    </xf>
    <xf numFmtId="0" fontId="2" fillId="47" borderId="27" xfId="0" applyFont="1" applyFill="1" applyBorder="1" applyAlignment="1">
      <alignment horizontal="center" vertical="center"/>
    </xf>
    <xf numFmtId="0" fontId="2" fillId="47" borderId="26" xfId="0" applyFont="1" applyFill="1" applyBorder="1" applyAlignment="1">
      <alignment horizontal="center" vertical="center"/>
    </xf>
    <xf numFmtId="0" fontId="2" fillId="47" borderId="32" xfId="0" applyFont="1" applyFill="1" applyBorder="1" applyAlignment="1">
      <alignment horizontal="center" vertical="center"/>
    </xf>
    <xf numFmtId="0" fontId="2" fillId="47" borderId="35" xfId="0" applyFont="1" applyFill="1" applyBorder="1" applyAlignment="1">
      <alignment horizontal="center" vertical="center"/>
    </xf>
    <xf numFmtId="0" fontId="0" fillId="49" borderId="1" xfId="0" applyFill="1" applyBorder="1" applyAlignment="1">
      <alignment vertical="center"/>
    </xf>
    <xf numFmtId="0" fontId="0" fillId="48" borderId="29" xfId="0" applyFill="1" applyBorder="1" applyAlignment="1">
      <alignment horizontal="center" vertical="center" wrapText="1"/>
    </xf>
    <xf numFmtId="0" fontId="0" fillId="50" borderId="25" xfId="0" applyFill="1" applyBorder="1" applyAlignment="1">
      <alignment horizontal="center" vertical="center"/>
    </xf>
    <xf numFmtId="0" fontId="0" fillId="50" borderId="26" xfId="0" applyFill="1" applyBorder="1" applyAlignment="1">
      <alignment horizontal="center" vertical="center"/>
    </xf>
    <xf numFmtId="0" fontId="0" fillId="46" borderId="25" xfId="0" applyFill="1" applyBorder="1" applyAlignment="1">
      <alignment horizontal="center" vertical="center" wrapText="1"/>
    </xf>
    <xf numFmtId="0" fontId="0" fillId="46" borderId="27" xfId="0" applyFill="1" applyBorder="1" applyAlignment="1">
      <alignment horizontal="center" vertical="center" wrapText="1"/>
    </xf>
    <xf numFmtId="0" fontId="0" fillId="46" borderId="26" xfId="0" applyFill="1" applyBorder="1" applyAlignment="1">
      <alignment horizontal="center" vertical="center" wrapText="1"/>
    </xf>
    <xf numFmtId="0" fontId="0" fillId="46" borderId="1" xfId="0" applyFill="1" applyBorder="1" applyAlignment="1">
      <alignment horizontal="center" vertical="center" wrapText="1"/>
    </xf>
    <xf numFmtId="0" fontId="0" fillId="48" borderId="27" xfId="0" applyFill="1" applyBorder="1" applyAlignment="1">
      <alignment horizontal="center" vertical="center"/>
    </xf>
    <xf numFmtId="0" fontId="0" fillId="48" borderId="33" xfId="0" applyFill="1" applyBorder="1" applyAlignment="1">
      <alignment horizontal="center" vertical="center"/>
    </xf>
    <xf numFmtId="0" fontId="0" fillId="48" borderId="34" xfId="0" applyFill="1" applyBorder="1" applyAlignment="1">
      <alignment horizontal="center" vertical="center"/>
    </xf>
    <xf numFmtId="0" fontId="0" fillId="48" borderId="36" xfId="0" applyFill="1" applyBorder="1" applyAlignment="1">
      <alignment horizontal="center" vertical="center"/>
    </xf>
    <xf numFmtId="0" fontId="0" fillId="52" borderId="1" xfId="0" applyFill="1" applyBorder="1" applyAlignment="1">
      <alignment horizontal="center" vertical="center"/>
    </xf>
    <xf numFmtId="0" fontId="0" fillId="27" borderId="1" xfId="0" applyFill="1" applyBorder="1" applyAlignment="1">
      <alignment horizontal="center" vertical="center"/>
    </xf>
    <xf numFmtId="0" fontId="12" fillId="52" borderId="1" xfId="0" applyFont="1" applyFill="1" applyBorder="1" applyAlignment="1">
      <alignment horizontal="center" vertical="center"/>
    </xf>
    <xf numFmtId="0" fontId="0" fillId="52" borderId="25" xfId="0" applyFill="1" applyBorder="1" applyAlignment="1">
      <alignment horizontal="center" vertical="center"/>
    </xf>
    <xf numFmtId="0" fontId="0" fillId="52" borderId="27" xfId="0" applyFill="1" applyBorder="1" applyAlignment="1">
      <alignment horizontal="center" vertical="center"/>
    </xf>
    <xf numFmtId="0" fontId="0" fillId="52" borderId="26" xfId="0" applyFill="1" applyBorder="1" applyAlignment="1">
      <alignment horizontal="center" vertical="center"/>
    </xf>
    <xf numFmtId="0" fontId="0" fillId="50" borderId="1" xfId="0" applyFill="1" applyBorder="1" applyAlignment="1">
      <alignment horizontal="center" vertical="center" wrapText="1"/>
    </xf>
    <xf numFmtId="0" fontId="0" fillId="8" borderId="28" xfId="0" applyFill="1" applyBorder="1" applyAlignment="1">
      <alignment horizontal="center" vertical="center"/>
    </xf>
    <xf numFmtId="0" fontId="0" fillId="27" borderId="1" xfId="0" applyFill="1" applyBorder="1" applyAlignment="1">
      <alignment horizontal="center"/>
    </xf>
    <xf numFmtId="0" fontId="0" fillId="52" borderId="25" xfId="0" applyFill="1" applyBorder="1" applyAlignment="1">
      <alignment horizontal="center" vertical="center" wrapText="1"/>
    </xf>
    <xf numFmtId="0" fontId="0" fillId="52" borderId="27" xfId="0" applyFill="1" applyBorder="1" applyAlignment="1">
      <alignment horizontal="center" vertical="center" wrapText="1"/>
    </xf>
    <xf numFmtId="0" fontId="0" fillId="52" borderId="26" xfId="0" applyFill="1" applyBorder="1" applyAlignment="1">
      <alignment horizontal="center" vertical="center" wrapText="1"/>
    </xf>
    <xf numFmtId="0" fontId="0" fillId="51" borderId="25" xfId="0" applyFill="1" applyBorder="1" applyAlignment="1">
      <alignment horizontal="center" vertical="center"/>
    </xf>
    <xf numFmtId="0" fontId="0" fillId="51" borderId="27" xfId="0" applyFill="1" applyBorder="1" applyAlignment="1">
      <alignment horizontal="center" vertical="center"/>
    </xf>
    <xf numFmtId="0" fontId="0" fillId="51" borderId="26" xfId="0" applyFill="1" applyBorder="1" applyAlignment="1">
      <alignment horizontal="center" vertical="center"/>
    </xf>
    <xf numFmtId="0" fontId="0" fillId="51" borderId="25" xfId="0" applyFill="1" applyBorder="1" applyAlignment="1">
      <alignment horizontal="center" vertical="center" wrapText="1"/>
    </xf>
    <xf numFmtId="0" fontId="0" fillId="51" borderId="27" xfId="0" applyFill="1" applyBorder="1" applyAlignment="1">
      <alignment horizontal="center" vertical="center" wrapText="1"/>
    </xf>
    <xf numFmtId="0" fontId="0" fillId="51" borderId="26" xfId="0" applyFill="1" applyBorder="1" applyAlignment="1">
      <alignment horizontal="center" vertical="center" wrapText="1"/>
    </xf>
    <xf numFmtId="0" fontId="0" fillId="27" borderId="1" xfId="0" applyFill="1" applyBorder="1" applyAlignment="1">
      <alignment horizontal="center" vertical="center" wrapText="1"/>
    </xf>
    <xf numFmtId="0" fontId="0" fillId="51" borderId="1" xfId="0" applyFill="1" applyBorder="1" applyAlignment="1">
      <alignment horizontal="center" vertical="center"/>
    </xf>
    <xf numFmtId="0" fontId="4" fillId="9" borderId="2"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9" borderId="38"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11" borderId="5" xfId="0" applyFont="1" applyFill="1" applyBorder="1" applyAlignment="1">
      <alignment horizontal="center" vertical="center"/>
    </xf>
    <xf numFmtId="0" fontId="5" fillId="11"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63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306C-93F9-674E-A301-5318FCEFEF98}">
  <dimension ref="A3:D96"/>
  <sheetViews>
    <sheetView topLeftCell="A80" workbookViewId="0">
      <selection activeCell="D17" sqref="D17"/>
    </sheetView>
  </sheetViews>
  <sheetFormatPr baseColWidth="10" defaultRowHeight="16" x14ac:dyDescent="0.2"/>
  <cols>
    <col min="1" max="1" width="26" bestFit="1" customWidth="1"/>
    <col min="2" max="2" width="27.1640625" bestFit="1" customWidth="1"/>
    <col min="3" max="3" width="79.5" bestFit="1" customWidth="1"/>
    <col min="4" max="4" width="123.5" customWidth="1"/>
  </cols>
  <sheetData>
    <row r="3" spans="1:4" x14ac:dyDescent="0.2">
      <c r="A3" s="2" t="s">
        <v>18</v>
      </c>
      <c r="B3" s="2" t="s">
        <v>17</v>
      </c>
      <c r="C3" s="2" t="s">
        <v>16</v>
      </c>
      <c r="D3" s="2" t="s">
        <v>19</v>
      </c>
    </row>
    <row r="4" spans="1:4" ht="17" x14ac:dyDescent="0.2">
      <c r="A4" s="147" t="s">
        <v>5</v>
      </c>
      <c r="B4" s="150" t="s">
        <v>4</v>
      </c>
      <c r="C4" s="56" t="s">
        <v>0</v>
      </c>
      <c r="D4" s="56" t="s">
        <v>258</v>
      </c>
    </row>
    <row r="5" spans="1:4" ht="17" x14ac:dyDescent="0.2">
      <c r="A5" s="148"/>
      <c r="B5" s="151"/>
      <c r="C5" s="56" t="s">
        <v>1</v>
      </c>
      <c r="D5" s="56" t="s">
        <v>259</v>
      </c>
    </row>
    <row r="6" spans="1:4" ht="17" x14ac:dyDescent="0.2">
      <c r="A6" s="148"/>
      <c r="B6" s="151"/>
      <c r="C6" s="56" t="s">
        <v>2</v>
      </c>
      <c r="D6" s="56" t="s">
        <v>260</v>
      </c>
    </row>
    <row r="7" spans="1:4" ht="51" x14ac:dyDescent="0.2">
      <c r="A7" s="148"/>
      <c r="B7" s="152"/>
      <c r="C7" s="56" t="s">
        <v>261</v>
      </c>
      <c r="D7" s="56" t="s">
        <v>262</v>
      </c>
    </row>
    <row r="8" spans="1:4" ht="17" x14ac:dyDescent="0.2">
      <c r="A8" s="148"/>
      <c r="B8" s="153" t="s">
        <v>3</v>
      </c>
      <c r="C8" s="57" t="s">
        <v>6</v>
      </c>
      <c r="D8" s="57" t="s">
        <v>263</v>
      </c>
    </row>
    <row r="9" spans="1:4" ht="17" x14ac:dyDescent="0.2">
      <c r="A9" s="148"/>
      <c r="B9" s="154"/>
      <c r="C9" s="57" t="s">
        <v>7</v>
      </c>
      <c r="D9" s="57" t="s">
        <v>264</v>
      </c>
    </row>
    <row r="10" spans="1:4" ht="17" x14ac:dyDescent="0.2">
      <c r="A10" s="148"/>
      <c r="B10" s="154"/>
      <c r="C10" s="57" t="s">
        <v>8</v>
      </c>
      <c r="D10" s="57" t="s">
        <v>265</v>
      </c>
    </row>
    <row r="11" spans="1:4" x14ac:dyDescent="0.2">
      <c r="A11" s="148"/>
      <c r="B11" s="155"/>
      <c r="C11" s="57"/>
      <c r="D11" s="57"/>
    </row>
    <row r="12" spans="1:4" ht="17" x14ac:dyDescent="0.2">
      <c r="A12" s="148"/>
      <c r="B12" s="156" t="s">
        <v>9</v>
      </c>
      <c r="C12" s="58" t="s">
        <v>10</v>
      </c>
      <c r="D12" s="58" t="s">
        <v>266</v>
      </c>
    </row>
    <row r="13" spans="1:4" ht="34" x14ac:dyDescent="0.2">
      <c r="A13" s="148"/>
      <c r="B13" s="157"/>
      <c r="C13" s="58" t="s">
        <v>11</v>
      </c>
      <c r="D13" s="58" t="s">
        <v>267</v>
      </c>
    </row>
    <row r="14" spans="1:4" ht="34" x14ac:dyDescent="0.2">
      <c r="A14" s="148"/>
      <c r="B14" s="157"/>
      <c r="C14" s="58" t="s">
        <v>12</v>
      </c>
      <c r="D14" s="58" t="s">
        <v>268</v>
      </c>
    </row>
    <row r="15" spans="1:4" ht="17" x14ac:dyDescent="0.2">
      <c r="A15" s="148"/>
      <c r="B15" s="158"/>
      <c r="C15" s="58" t="s">
        <v>269</v>
      </c>
      <c r="D15" s="58" t="s">
        <v>270</v>
      </c>
    </row>
    <row r="16" spans="1:4" ht="17" x14ac:dyDescent="0.2">
      <c r="A16" s="148"/>
      <c r="B16" s="159" t="s">
        <v>13</v>
      </c>
      <c r="C16" s="59" t="s">
        <v>14</v>
      </c>
      <c r="D16" s="59" t="s">
        <v>271</v>
      </c>
    </row>
    <row r="17" spans="1:4" ht="17" x14ac:dyDescent="0.2">
      <c r="A17" s="148"/>
      <c r="B17" s="160"/>
      <c r="C17" s="59" t="s">
        <v>72</v>
      </c>
      <c r="D17" s="59" t="s">
        <v>272</v>
      </c>
    </row>
    <row r="18" spans="1:4" x14ac:dyDescent="0.2">
      <c r="A18" s="149"/>
      <c r="B18" s="161"/>
      <c r="C18" s="59"/>
      <c r="D18" s="59"/>
    </row>
    <row r="19" spans="1:4" ht="34" x14ac:dyDescent="0.2">
      <c r="A19" s="138" t="s">
        <v>15</v>
      </c>
      <c r="B19" s="141" t="s">
        <v>20</v>
      </c>
      <c r="C19" s="60" t="s">
        <v>21</v>
      </c>
      <c r="D19" s="60" t="s">
        <v>273</v>
      </c>
    </row>
    <row r="20" spans="1:4" ht="34" x14ac:dyDescent="0.2">
      <c r="A20" s="139"/>
      <c r="B20" s="142"/>
      <c r="C20" s="60" t="s">
        <v>22</v>
      </c>
      <c r="D20" s="60" t="s">
        <v>274</v>
      </c>
    </row>
    <row r="21" spans="1:4" ht="17" x14ac:dyDescent="0.2">
      <c r="A21" s="139"/>
      <c r="B21" s="142"/>
      <c r="C21" s="60" t="s">
        <v>61</v>
      </c>
      <c r="D21" s="60">
        <v>0</v>
      </c>
    </row>
    <row r="22" spans="1:4" ht="34" x14ac:dyDescent="0.2">
      <c r="A22" s="139"/>
      <c r="B22" s="142"/>
      <c r="C22" s="60" t="s">
        <v>71</v>
      </c>
      <c r="D22" s="60" t="s">
        <v>275</v>
      </c>
    </row>
    <row r="23" spans="1:4" ht="17" x14ac:dyDescent="0.2">
      <c r="A23" s="139"/>
      <c r="B23" s="143"/>
      <c r="C23" s="60" t="s">
        <v>253</v>
      </c>
      <c r="D23" s="60" t="s">
        <v>276</v>
      </c>
    </row>
    <row r="24" spans="1:4" ht="34" x14ac:dyDescent="0.2">
      <c r="A24" s="139"/>
      <c r="B24" s="144" t="s">
        <v>24</v>
      </c>
      <c r="C24" s="61" t="s">
        <v>70</v>
      </c>
      <c r="D24" s="61" t="s">
        <v>277</v>
      </c>
    </row>
    <row r="25" spans="1:4" ht="34" x14ac:dyDescent="0.2">
      <c r="A25" s="139"/>
      <c r="B25" s="145"/>
      <c r="C25" s="61" t="s">
        <v>73</v>
      </c>
      <c r="D25" s="61" t="s">
        <v>278</v>
      </c>
    </row>
    <row r="26" spans="1:4" ht="17" x14ac:dyDescent="0.2">
      <c r="A26" s="139"/>
      <c r="B26" s="145"/>
      <c r="C26" s="123" t="s">
        <v>25</v>
      </c>
      <c r="D26" s="62" t="s">
        <v>279</v>
      </c>
    </row>
    <row r="27" spans="1:4" ht="17" x14ac:dyDescent="0.2">
      <c r="A27" s="139"/>
      <c r="B27" s="145"/>
      <c r="C27" s="124"/>
      <c r="D27" s="63" t="s">
        <v>280</v>
      </c>
    </row>
    <row r="28" spans="1:4" ht="17" x14ac:dyDescent="0.2">
      <c r="A28" s="139"/>
      <c r="B28" s="145"/>
      <c r="C28" s="124"/>
      <c r="D28" s="63" t="s">
        <v>281</v>
      </c>
    </row>
    <row r="29" spans="1:4" ht="17" x14ac:dyDescent="0.2">
      <c r="A29" s="139"/>
      <c r="B29" s="145"/>
      <c r="C29" s="124"/>
      <c r="D29" s="63" t="s">
        <v>282</v>
      </c>
    </row>
    <row r="30" spans="1:4" ht="17" x14ac:dyDescent="0.2">
      <c r="A30" s="139"/>
      <c r="B30" s="145"/>
      <c r="C30" s="124"/>
      <c r="D30" s="63" t="s">
        <v>283</v>
      </c>
    </row>
    <row r="31" spans="1:4" ht="17" x14ac:dyDescent="0.2">
      <c r="A31" s="139"/>
      <c r="B31" s="145"/>
      <c r="C31" s="124"/>
      <c r="D31" s="63" t="s">
        <v>284</v>
      </c>
    </row>
    <row r="32" spans="1:4" ht="17" x14ac:dyDescent="0.2">
      <c r="A32" s="139"/>
      <c r="B32" s="145"/>
      <c r="C32" s="124"/>
      <c r="D32" s="63" t="s">
        <v>285</v>
      </c>
    </row>
    <row r="33" spans="1:4" ht="17" x14ac:dyDescent="0.2">
      <c r="A33" s="139"/>
      <c r="B33" s="145"/>
      <c r="C33" s="124"/>
      <c r="D33" s="63" t="s">
        <v>286</v>
      </c>
    </row>
    <row r="34" spans="1:4" ht="17" x14ac:dyDescent="0.2">
      <c r="A34" s="139"/>
      <c r="B34" s="145"/>
      <c r="C34" s="125"/>
      <c r="D34" s="64" t="s">
        <v>287</v>
      </c>
    </row>
    <row r="35" spans="1:4" ht="34" x14ac:dyDescent="0.2">
      <c r="A35" s="139"/>
      <c r="B35" s="145"/>
      <c r="C35" s="61" t="s">
        <v>68</v>
      </c>
      <c r="D35" s="61" t="s">
        <v>288</v>
      </c>
    </row>
    <row r="36" spans="1:4" ht="34" x14ac:dyDescent="0.2">
      <c r="A36" s="139"/>
      <c r="B36" s="145"/>
      <c r="C36" s="61" t="s">
        <v>69</v>
      </c>
      <c r="D36" s="61" t="s">
        <v>289</v>
      </c>
    </row>
    <row r="37" spans="1:4" ht="17" x14ac:dyDescent="0.2">
      <c r="A37" s="139"/>
      <c r="B37" s="145"/>
      <c r="C37" s="61" t="s">
        <v>26</v>
      </c>
      <c r="D37" s="61" t="s">
        <v>290</v>
      </c>
    </row>
    <row r="38" spans="1:4" ht="34" x14ac:dyDescent="0.2">
      <c r="A38" s="139"/>
      <c r="B38" s="145"/>
      <c r="C38" s="61" t="s">
        <v>27</v>
      </c>
      <c r="D38" s="61" t="s">
        <v>291</v>
      </c>
    </row>
    <row r="39" spans="1:4" ht="34" x14ac:dyDescent="0.2">
      <c r="A39" s="139"/>
      <c r="B39" s="145"/>
      <c r="C39" s="61" t="s">
        <v>28</v>
      </c>
      <c r="D39" s="61" t="s">
        <v>292</v>
      </c>
    </row>
    <row r="40" spans="1:4" ht="34" x14ac:dyDescent="0.2">
      <c r="A40" s="139"/>
      <c r="B40" s="145"/>
      <c r="C40" s="61" t="s">
        <v>29</v>
      </c>
      <c r="D40" s="61" t="s">
        <v>293</v>
      </c>
    </row>
    <row r="41" spans="1:4" ht="34" x14ac:dyDescent="0.2">
      <c r="A41" s="139"/>
      <c r="B41" s="145"/>
      <c r="C41" s="61" t="s">
        <v>63</v>
      </c>
      <c r="D41" s="61" t="s">
        <v>294</v>
      </c>
    </row>
    <row r="42" spans="1:4" ht="17" x14ac:dyDescent="0.2">
      <c r="A42" s="139"/>
      <c r="B42" s="145"/>
      <c r="C42" s="61" t="s">
        <v>30</v>
      </c>
      <c r="D42" s="61" t="s">
        <v>295</v>
      </c>
    </row>
    <row r="43" spans="1:4" ht="34" x14ac:dyDescent="0.2">
      <c r="A43" s="139"/>
      <c r="B43" s="145"/>
      <c r="C43" s="61" t="s">
        <v>31</v>
      </c>
      <c r="D43" s="61" t="s">
        <v>296</v>
      </c>
    </row>
    <row r="44" spans="1:4" ht="17" x14ac:dyDescent="0.2">
      <c r="A44" s="139"/>
      <c r="B44" s="145"/>
      <c r="C44" s="61" t="s">
        <v>36</v>
      </c>
      <c r="D44" s="61" t="s">
        <v>297</v>
      </c>
    </row>
    <row r="45" spans="1:4" ht="34" x14ac:dyDescent="0.2">
      <c r="A45" s="139"/>
      <c r="B45" s="145"/>
      <c r="C45" s="61" t="s">
        <v>37</v>
      </c>
      <c r="D45" s="61" t="s">
        <v>298</v>
      </c>
    </row>
    <row r="46" spans="1:4" ht="34" x14ac:dyDescent="0.2">
      <c r="A46" s="139"/>
      <c r="B46" s="145"/>
      <c r="C46" s="61" t="s">
        <v>38</v>
      </c>
      <c r="D46" s="61" t="s">
        <v>299</v>
      </c>
    </row>
    <row r="47" spans="1:4" ht="17" x14ac:dyDescent="0.2">
      <c r="A47" s="139"/>
      <c r="B47" s="145"/>
      <c r="C47" s="61" t="s">
        <v>67</v>
      </c>
      <c r="D47" s="61" t="s">
        <v>300</v>
      </c>
    </row>
    <row r="48" spans="1:4" ht="34" x14ac:dyDescent="0.2">
      <c r="A48" s="139"/>
      <c r="B48" s="146"/>
      <c r="C48" s="61" t="s">
        <v>254</v>
      </c>
      <c r="D48" s="61" t="s">
        <v>300</v>
      </c>
    </row>
    <row r="49" spans="1:4" ht="17" x14ac:dyDescent="0.2">
      <c r="A49" s="139"/>
      <c r="B49" s="126" t="s">
        <v>39</v>
      </c>
      <c r="C49" s="129" t="s">
        <v>40</v>
      </c>
      <c r="D49" s="65" t="s">
        <v>301</v>
      </c>
    </row>
    <row r="50" spans="1:4" ht="17" x14ac:dyDescent="0.2">
      <c r="A50" s="139"/>
      <c r="B50" s="127"/>
      <c r="C50" s="130"/>
      <c r="D50" s="66" t="s">
        <v>302</v>
      </c>
    </row>
    <row r="51" spans="1:4" ht="17" x14ac:dyDescent="0.2">
      <c r="A51" s="139"/>
      <c r="B51" s="127"/>
      <c r="C51" s="130"/>
      <c r="D51" s="66" t="s">
        <v>303</v>
      </c>
    </row>
    <row r="52" spans="1:4" ht="17" x14ac:dyDescent="0.2">
      <c r="A52" s="139"/>
      <c r="B52" s="127"/>
      <c r="C52" s="130"/>
      <c r="D52" s="66" t="s">
        <v>304</v>
      </c>
    </row>
    <row r="53" spans="1:4" ht="17" x14ac:dyDescent="0.2">
      <c r="A53" s="139"/>
      <c r="B53" s="127"/>
      <c r="C53" s="130"/>
      <c r="D53" s="66" t="s">
        <v>305</v>
      </c>
    </row>
    <row r="54" spans="1:4" ht="17" x14ac:dyDescent="0.2">
      <c r="A54" s="139"/>
      <c r="B54" s="127"/>
      <c r="C54" s="130"/>
      <c r="D54" s="66" t="s">
        <v>306</v>
      </c>
    </row>
    <row r="55" spans="1:4" ht="17" x14ac:dyDescent="0.2">
      <c r="A55" s="139"/>
      <c r="B55" s="127"/>
      <c r="C55" s="130"/>
      <c r="D55" s="66" t="s">
        <v>307</v>
      </c>
    </row>
    <row r="56" spans="1:4" ht="17" x14ac:dyDescent="0.2">
      <c r="A56" s="139"/>
      <c r="B56" s="127"/>
      <c r="C56" s="130"/>
      <c r="D56" s="66" t="s">
        <v>308</v>
      </c>
    </row>
    <row r="57" spans="1:4" ht="17" x14ac:dyDescent="0.2">
      <c r="A57" s="139"/>
      <c r="B57" s="127"/>
      <c r="C57" s="130"/>
      <c r="D57" s="66" t="s">
        <v>309</v>
      </c>
    </row>
    <row r="58" spans="1:4" ht="17" x14ac:dyDescent="0.2">
      <c r="A58" s="139"/>
      <c r="B58" s="127"/>
      <c r="C58" s="131"/>
      <c r="D58" s="67" t="s">
        <v>310</v>
      </c>
    </row>
    <row r="59" spans="1:4" ht="17" x14ac:dyDescent="0.2">
      <c r="A59" s="139"/>
      <c r="B59" s="127"/>
      <c r="C59" s="68" t="s">
        <v>41</v>
      </c>
      <c r="D59" s="68" t="s">
        <v>311</v>
      </c>
    </row>
    <row r="60" spans="1:4" ht="34" x14ac:dyDescent="0.2">
      <c r="A60" s="139"/>
      <c r="B60" s="127"/>
      <c r="C60" s="68" t="s">
        <v>42</v>
      </c>
      <c r="D60" s="68" t="s">
        <v>312</v>
      </c>
    </row>
    <row r="61" spans="1:4" ht="34" x14ac:dyDescent="0.2">
      <c r="A61" s="139"/>
      <c r="B61" s="127"/>
      <c r="C61" s="68" t="s">
        <v>43</v>
      </c>
      <c r="D61" s="68" t="s">
        <v>313</v>
      </c>
    </row>
    <row r="62" spans="1:4" ht="17" x14ac:dyDescent="0.2">
      <c r="A62" s="139"/>
      <c r="B62" s="127"/>
      <c r="C62" s="68" t="s">
        <v>44</v>
      </c>
      <c r="D62" s="68" t="s">
        <v>314</v>
      </c>
    </row>
    <row r="63" spans="1:4" ht="34" x14ac:dyDescent="0.2">
      <c r="A63" s="139"/>
      <c r="B63" s="127"/>
      <c r="C63" s="68" t="s">
        <v>45</v>
      </c>
      <c r="D63" s="68" t="s">
        <v>315</v>
      </c>
    </row>
    <row r="64" spans="1:4" ht="51" x14ac:dyDescent="0.2">
      <c r="A64" s="139"/>
      <c r="B64" s="127"/>
      <c r="C64" s="68" t="s">
        <v>46</v>
      </c>
      <c r="D64" s="68" t="s">
        <v>316</v>
      </c>
    </row>
    <row r="65" spans="1:4" ht="34" x14ac:dyDescent="0.2">
      <c r="A65" s="139"/>
      <c r="B65" s="127"/>
      <c r="C65" s="68" t="s">
        <v>47</v>
      </c>
      <c r="D65" s="68" t="s">
        <v>317</v>
      </c>
    </row>
    <row r="66" spans="1:4" ht="34" x14ac:dyDescent="0.2">
      <c r="A66" s="139"/>
      <c r="B66" s="127"/>
      <c r="C66" s="68" t="s">
        <v>48</v>
      </c>
      <c r="D66" s="68" t="s">
        <v>318</v>
      </c>
    </row>
    <row r="67" spans="1:4" ht="17" x14ac:dyDescent="0.2">
      <c r="A67" s="139"/>
      <c r="B67" s="127"/>
      <c r="C67" s="68" t="s">
        <v>49</v>
      </c>
      <c r="D67" s="68" t="s">
        <v>319</v>
      </c>
    </row>
    <row r="68" spans="1:4" ht="17" x14ac:dyDescent="0.2">
      <c r="A68" s="139"/>
      <c r="B68" s="127"/>
      <c r="C68" s="68" t="s">
        <v>50</v>
      </c>
      <c r="D68" s="68" t="s">
        <v>319</v>
      </c>
    </row>
    <row r="69" spans="1:4" ht="17" x14ac:dyDescent="0.2">
      <c r="A69" s="139"/>
      <c r="B69" s="127"/>
      <c r="C69" s="68" t="s">
        <v>51</v>
      </c>
      <c r="D69" s="68" t="s">
        <v>320</v>
      </c>
    </row>
    <row r="70" spans="1:4" x14ac:dyDescent="0.2">
      <c r="A70" s="139"/>
      <c r="B70" s="128"/>
      <c r="C70" s="68"/>
      <c r="D70" s="68"/>
    </row>
    <row r="71" spans="1:4" ht="17" x14ac:dyDescent="0.2">
      <c r="A71" s="139"/>
      <c r="B71" s="132" t="s">
        <v>52</v>
      </c>
      <c r="C71" s="69" t="s">
        <v>53</v>
      </c>
      <c r="D71" s="69" t="s">
        <v>321</v>
      </c>
    </row>
    <row r="72" spans="1:4" ht="17" x14ac:dyDescent="0.2">
      <c r="A72" s="139"/>
      <c r="B72" s="133"/>
      <c r="C72" s="69" t="s">
        <v>54</v>
      </c>
      <c r="D72" s="69" t="s">
        <v>322</v>
      </c>
    </row>
    <row r="73" spans="1:4" ht="34" x14ac:dyDescent="0.2">
      <c r="A73" s="139"/>
      <c r="B73" s="133"/>
      <c r="C73" s="69" t="s">
        <v>55</v>
      </c>
      <c r="D73" s="69" t="s">
        <v>323</v>
      </c>
    </row>
    <row r="74" spans="1:4" ht="17" x14ac:dyDescent="0.2">
      <c r="A74" s="139"/>
      <c r="B74" s="133"/>
      <c r="C74" s="69" t="s">
        <v>56</v>
      </c>
      <c r="D74" s="69" t="s">
        <v>324</v>
      </c>
    </row>
    <row r="75" spans="1:4" ht="34" x14ac:dyDescent="0.2">
      <c r="A75" s="139"/>
      <c r="B75" s="133"/>
      <c r="C75" s="69" t="s">
        <v>57</v>
      </c>
      <c r="D75" s="69" t="s">
        <v>325</v>
      </c>
    </row>
    <row r="76" spans="1:4" ht="34" x14ac:dyDescent="0.2">
      <c r="A76" s="139"/>
      <c r="B76" s="133"/>
      <c r="C76" s="69" t="s">
        <v>58</v>
      </c>
      <c r="D76" s="69" t="s">
        <v>326</v>
      </c>
    </row>
    <row r="77" spans="1:4" ht="17" x14ac:dyDescent="0.2">
      <c r="A77" s="139"/>
      <c r="B77" s="133"/>
      <c r="C77" s="69" t="s">
        <v>23</v>
      </c>
      <c r="D77" s="69" t="s">
        <v>327</v>
      </c>
    </row>
    <row r="78" spans="1:4" x14ac:dyDescent="0.2">
      <c r="A78" s="139"/>
      <c r="B78" s="134"/>
      <c r="C78" s="69"/>
      <c r="D78" s="69"/>
    </row>
    <row r="79" spans="1:4" ht="17" x14ac:dyDescent="0.2">
      <c r="A79" s="139"/>
      <c r="B79" s="135" t="s">
        <v>59</v>
      </c>
      <c r="C79" s="70" t="s">
        <v>34</v>
      </c>
      <c r="D79" s="70" t="s">
        <v>328</v>
      </c>
    </row>
    <row r="80" spans="1:4" ht="34" x14ac:dyDescent="0.2">
      <c r="A80" s="139"/>
      <c r="B80" s="136"/>
      <c r="C80" s="70" t="s">
        <v>35</v>
      </c>
      <c r="D80" s="70" t="s">
        <v>329</v>
      </c>
    </row>
    <row r="81" spans="1:4" ht="51" x14ac:dyDescent="0.2">
      <c r="A81" s="139"/>
      <c r="B81" s="136"/>
      <c r="C81" s="70" t="s">
        <v>33</v>
      </c>
      <c r="D81" s="70" t="s">
        <v>330</v>
      </c>
    </row>
    <row r="82" spans="1:4" ht="17" x14ac:dyDescent="0.2">
      <c r="A82" s="139"/>
      <c r="B82" s="136"/>
      <c r="C82" s="70" t="s">
        <v>32</v>
      </c>
      <c r="D82" s="70" t="s">
        <v>331</v>
      </c>
    </row>
    <row r="83" spans="1:4" ht="17" x14ac:dyDescent="0.2">
      <c r="A83" s="139"/>
      <c r="B83" s="136"/>
      <c r="C83" s="70" t="s">
        <v>74</v>
      </c>
      <c r="D83" s="70" t="s">
        <v>332</v>
      </c>
    </row>
    <row r="84" spans="1:4" ht="34" x14ac:dyDescent="0.2">
      <c r="A84" s="139"/>
      <c r="B84" s="136"/>
      <c r="C84" s="70" t="s">
        <v>333</v>
      </c>
      <c r="D84" s="70" t="s">
        <v>334</v>
      </c>
    </row>
    <row r="85" spans="1:4" x14ac:dyDescent="0.2">
      <c r="A85" s="139"/>
      <c r="B85" s="137"/>
      <c r="C85" s="70"/>
      <c r="D85" s="70"/>
    </row>
    <row r="86" spans="1:4" ht="17" x14ac:dyDescent="0.2">
      <c r="A86" s="139"/>
      <c r="B86" s="141" t="s">
        <v>64</v>
      </c>
      <c r="C86" s="60" t="s">
        <v>60</v>
      </c>
      <c r="D86" s="60" t="s">
        <v>335</v>
      </c>
    </row>
    <row r="87" spans="1:4" ht="17" x14ac:dyDescent="0.2">
      <c r="A87" s="139"/>
      <c r="B87" s="142"/>
      <c r="C87" s="60" t="s">
        <v>62</v>
      </c>
      <c r="D87" s="60" t="s">
        <v>336</v>
      </c>
    </row>
    <row r="88" spans="1:4" ht="17" x14ac:dyDescent="0.2">
      <c r="A88" s="139"/>
      <c r="B88" s="142"/>
      <c r="C88" s="60" t="s">
        <v>65</v>
      </c>
      <c r="D88" s="60" t="s">
        <v>337</v>
      </c>
    </row>
    <row r="89" spans="1:4" ht="34" x14ac:dyDescent="0.2">
      <c r="A89" s="140"/>
      <c r="B89" s="143"/>
      <c r="C89" s="60" t="s">
        <v>66</v>
      </c>
      <c r="D89" s="60" t="s">
        <v>338</v>
      </c>
    </row>
    <row r="91" spans="1:4" x14ac:dyDescent="0.2">
      <c r="A91" t="s">
        <v>75</v>
      </c>
    </row>
    <row r="92" spans="1:4" x14ac:dyDescent="0.2">
      <c r="A92" s="4"/>
    </row>
    <row r="96" spans="1:4" ht="18" x14ac:dyDescent="0.2">
      <c r="C96" s="3"/>
    </row>
  </sheetData>
  <mergeCells count="14">
    <mergeCell ref="A19:A89"/>
    <mergeCell ref="B19:B23"/>
    <mergeCell ref="B24:B48"/>
    <mergeCell ref="B86:B89"/>
    <mergeCell ref="A4:A18"/>
    <mergeCell ref="B4:B7"/>
    <mergeCell ref="B8:B11"/>
    <mergeCell ref="B12:B15"/>
    <mergeCell ref="B16:B18"/>
    <mergeCell ref="C26:C34"/>
    <mergeCell ref="B49:B70"/>
    <mergeCell ref="C49:C58"/>
    <mergeCell ref="B71:B78"/>
    <mergeCell ref="B79:B8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49B95-E8AA-1B4F-AB98-82DBE37139A0}">
  <dimension ref="B7:Q100"/>
  <sheetViews>
    <sheetView tabSelected="1" topLeftCell="A8" zoomScaleNormal="100" workbookViewId="0">
      <selection activeCell="E43" sqref="E43"/>
    </sheetView>
  </sheetViews>
  <sheetFormatPr baseColWidth="10" defaultRowHeight="16" x14ac:dyDescent="0.2"/>
  <cols>
    <col min="3" max="3" width="9" bestFit="1" customWidth="1"/>
    <col min="4" max="4" width="34.1640625" customWidth="1"/>
    <col min="5" max="5" width="27.5" bestFit="1" customWidth="1"/>
    <col min="6" max="6" width="10" bestFit="1" customWidth="1"/>
    <col min="7" max="7" width="15.6640625" customWidth="1"/>
    <col min="8" max="8" width="148.1640625" customWidth="1"/>
  </cols>
  <sheetData>
    <row r="7" spans="3:17" x14ac:dyDescent="0.2">
      <c r="C7" s="105"/>
      <c r="D7" s="105"/>
      <c r="E7" s="105"/>
      <c r="F7" s="105"/>
      <c r="G7" s="105"/>
      <c r="H7" s="105"/>
      <c r="I7" s="105"/>
      <c r="J7" s="47"/>
      <c r="K7" s="47"/>
      <c r="L7" s="47"/>
      <c r="M7" s="47"/>
      <c r="N7" s="47"/>
      <c r="O7" s="47"/>
      <c r="P7" s="47"/>
      <c r="Q7" s="47"/>
    </row>
    <row r="8" spans="3:17" ht="17" x14ac:dyDescent="0.2">
      <c r="C8" s="172" t="s">
        <v>108</v>
      </c>
      <c r="D8" s="172" t="s">
        <v>109</v>
      </c>
      <c r="E8" s="172" t="s">
        <v>110</v>
      </c>
      <c r="F8" s="172" t="s">
        <v>111</v>
      </c>
      <c r="G8" s="72" t="s">
        <v>112</v>
      </c>
      <c r="H8" s="172" t="s">
        <v>114</v>
      </c>
      <c r="I8" s="172" t="s">
        <v>115</v>
      </c>
      <c r="J8" s="168"/>
      <c r="K8" s="47"/>
      <c r="L8" s="47"/>
      <c r="M8" s="47"/>
      <c r="N8" s="47"/>
      <c r="O8" s="47"/>
      <c r="P8" s="47"/>
      <c r="Q8" s="47"/>
    </row>
    <row r="9" spans="3:17" ht="17" x14ac:dyDescent="0.2">
      <c r="C9" s="173"/>
      <c r="D9" s="173"/>
      <c r="E9" s="173"/>
      <c r="F9" s="173"/>
      <c r="G9" s="72" t="s">
        <v>113</v>
      </c>
      <c r="H9" s="173"/>
      <c r="I9" s="173"/>
      <c r="J9" s="168"/>
      <c r="K9" s="47"/>
      <c r="L9" s="47"/>
      <c r="M9" s="47"/>
      <c r="N9" s="47"/>
      <c r="O9" s="47"/>
      <c r="P9" s="47"/>
      <c r="Q9" s="47"/>
    </row>
    <row r="10" spans="3:17" ht="17" x14ac:dyDescent="0.2">
      <c r="C10" s="73" t="s">
        <v>116</v>
      </c>
      <c r="D10" s="73" t="s">
        <v>117</v>
      </c>
      <c r="E10" s="74"/>
      <c r="F10" s="74"/>
      <c r="G10" s="74"/>
      <c r="H10" s="73" t="s">
        <v>118</v>
      </c>
      <c r="I10" s="74"/>
      <c r="J10" s="48"/>
      <c r="K10" s="47"/>
      <c r="L10" s="47"/>
      <c r="M10" s="47"/>
      <c r="N10" s="47"/>
      <c r="O10" s="47"/>
      <c r="P10" s="47"/>
      <c r="Q10" s="47"/>
    </row>
    <row r="11" spans="3:17" ht="34" x14ac:dyDescent="0.2">
      <c r="C11" s="74" t="s">
        <v>119</v>
      </c>
      <c r="D11" s="74"/>
      <c r="E11" s="74" t="s">
        <v>340</v>
      </c>
      <c r="F11" s="74" t="s">
        <v>342</v>
      </c>
      <c r="G11" s="74" t="s">
        <v>121</v>
      </c>
      <c r="H11" s="74" t="s">
        <v>339</v>
      </c>
      <c r="I11" s="74"/>
      <c r="J11" s="48"/>
      <c r="K11" s="47"/>
      <c r="L11" s="47"/>
      <c r="M11" s="47"/>
      <c r="N11" s="47"/>
      <c r="O11" s="47"/>
      <c r="P11" s="47"/>
      <c r="Q11" s="47"/>
    </row>
    <row r="12" spans="3:17" ht="68" x14ac:dyDescent="0.2">
      <c r="C12" s="74" t="s">
        <v>122</v>
      </c>
      <c r="D12" s="74"/>
      <c r="E12" s="74" t="s">
        <v>341</v>
      </c>
      <c r="F12" s="74" t="s">
        <v>120</v>
      </c>
      <c r="G12" s="74" t="s">
        <v>121</v>
      </c>
      <c r="H12" s="74" t="s">
        <v>343</v>
      </c>
      <c r="I12" s="74"/>
      <c r="J12" s="48"/>
      <c r="K12" s="47"/>
      <c r="L12" s="47"/>
      <c r="M12" s="47"/>
      <c r="N12" s="47"/>
      <c r="O12" s="47"/>
      <c r="P12" s="47"/>
      <c r="Q12" s="47"/>
    </row>
    <row r="13" spans="3:17" ht="17" x14ac:dyDescent="0.2">
      <c r="C13" s="75" t="s">
        <v>123</v>
      </c>
      <c r="D13" s="75" t="s">
        <v>24</v>
      </c>
      <c r="E13" s="76"/>
      <c r="F13" s="76"/>
      <c r="G13" s="76"/>
      <c r="H13" s="75" t="s">
        <v>124</v>
      </c>
      <c r="I13" s="76"/>
      <c r="J13" s="48"/>
      <c r="K13" s="47"/>
      <c r="L13" s="47"/>
      <c r="M13" s="47"/>
      <c r="N13" s="47"/>
      <c r="O13" s="47"/>
      <c r="P13" s="47"/>
      <c r="Q13" s="47"/>
    </row>
    <row r="14" spans="3:17" ht="17" customHeight="1" x14ac:dyDescent="0.2">
      <c r="C14" s="76" t="s">
        <v>125</v>
      </c>
      <c r="D14" s="162" t="s">
        <v>454</v>
      </c>
      <c r="E14" s="76" t="s">
        <v>445</v>
      </c>
      <c r="F14" s="111" t="s">
        <v>456</v>
      </c>
      <c r="G14" s="76" t="s">
        <v>126</v>
      </c>
      <c r="H14" s="165" t="s">
        <v>461</v>
      </c>
      <c r="I14" s="76"/>
      <c r="J14" s="48"/>
      <c r="K14" s="47"/>
      <c r="L14" s="47"/>
      <c r="M14" s="47"/>
      <c r="N14" s="47"/>
      <c r="O14" s="47"/>
      <c r="P14" s="47"/>
      <c r="Q14" s="47"/>
    </row>
    <row r="15" spans="3:17" ht="17" x14ac:dyDescent="0.2">
      <c r="C15" s="76" t="s">
        <v>127</v>
      </c>
      <c r="D15" s="163"/>
      <c r="E15" s="76" t="s">
        <v>446</v>
      </c>
      <c r="F15" s="111" t="s">
        <v>456</v>
      </c>
      <c r="G15" s="76" t="s">
        <v>126</v>
      </c>
      <c r="H15" s="166"/>
      <c r="I15" s="76"/>
      <c r="J15" s="48"/>
      <c r="K15" s="47"/>
      <c r="L15" s="47"/>
      <c r="M15" s="47"/>
      <c r="N15" s="47"/>
      <c r="O15" s="47"/>
      <c r="P15" s="47"/>
      <c r="Q15" s="47"/>
    </row>
    <row r="16" spans="3:17" ht="17" x14ac:dyDescent="0.2">
      <c r="C16" s="76" t="s">
        <v>128</v>
      </c>
      <c r="D16" s="163"/>
      <c r="E16" s="76" t="s">
        <v>447</v>
      </c>
      <c r="F16" s="111" t="s">
        <v>457</v>
      </c>
      <c r="G16" s="76" t="s">
        <v>455</v>
      </c>
      <c r="H16" s="166"/>
      <c r="I16" s="76"/>
      <c r="J16" s="48"/>
      <c r="K16" s="47"/>
      <c r="L16" s="47"/>
      <c r="M16" s="47"/>
      <c r="N16" s="47"/>
      <c r="O16" s="47"/>
      <c r="P16" s="47"/>
      <c r="Q16" s="47"/>
    </row>
    <row r="17" spans="3:17" ht="17" x14ac:dyDescent="0.2">
      <c r="C17" s="76" t="s">
        <v>129</v>
      </c>
      <c r="D17" s="163"/>
      <c r="E17" s="76" t="s">
        <v>448</v>
      </c>
      <c r="F17" s="111" t="s">
        <v>458</v>
      </c>
      <c r="G17" s="76" t="s">
        <v>126</v>
      </c>
      <c r="H17" s="166"/>
      <c r="I17" s="76"/>
      <c r="J17" s="48"/>
      <c r="K17" s="47"/>
      <c r="L17" s="47"/>
      <c r="M17" s="47"/>
      <c r="N17" s="47"/>
      <c r="O17" s="47"/>
      <c r="P17" s="47"/>
      <c r="Q17" s="47"/>
    </row>
    <row r="18" spans="3:17" ht="34" x14ac:dyDescent="0.2">
      <c r="C18" s="76" t="s">
        <v>130</v>
      </c>
      <c r="D18" s="163"/>
      <c r="E18" s="76" t="s">
        <v>449</v>
      </c>
      <c r="F18" s="111" t="s">
        <v>458</v>
      </c>
      <c r="G18" s="76" t="s">
        <v>126</v>
      </c>
      <c r="H18" s="166"/>
      <c r="I18" s="76"/>
      <c r="J18" s="48"/>
      <c r="K18" s="47"/>
      <c r="L18" s="47"/>
      <c r="M18" s="47"/>
      <c r="N18" s="47"/>
      <c r="O18" s="47"/>
      <c r="P18" s="47"/>
      <c r="Q18" s="47"/>
    </row>
    <row r="19" spans="3:17" ht="17" x14ac:dyDescent="0.2">
      <c r="C19" s="76" t="s">
        <v>131</v>
      </c>
      <c r="D19" s="163"/>
      <c r="E19" s="76" t="s">
        <v>450</v>
      </c>
      <c r="F19" s="111" t="s">
        <v>459</v>
      </c>
      <c r="G19" s="76" t="s">
        <v>126</v>
      </c>
      <c r="H19" s="166"/>
      <c r="I19" s="76"/>
      <c r="J19" s="48"/>
      <c r="K19" s="47"/>
      <c r="L19" s="47"/>
      <c r="M19" s="47"/>
      <c r="N19" s="47"/>
      <c r="O19" s="47"/>
      <c r="P19" s="47"/>
      <c r="Q19" s="47"/>
    </row>
    <row r="20" spans="3:17" ht="17" x14ac:dyDescent="0.2">
      <c r="C20" s="76" t="s">
        <v>132</v>
      </c>
      <c r="D20" s="163"/>
      <c r="E20" s="76" t="s">
        <v>451</v>
      </c>
      <c r="F20" s="111" t="s">
        <v>456</v>
      </c>
      <c r="G20" s="76" t="s">
        <v>126</v>
      </c>
      <c r="H20" s="166"/>
      <c r="I20" s="76"/>
      <c r="J20" s="48"/>
      <c r="K20" s="47"/>
      <c r="L20" s="47"/>
      <c r="M20" s="47"/>
      <c r="N20" s="47"/>
      <c r="O20" s="47"/>
      <c r="P20" s="47"/>
      <c r="Q20" s="47"/>
    </row>
    <row r="21" spans="3:17" ht="17" x14ac:dyDescent="0.2">
      <c r="C21" s="76" t="s">
        <v>133</v>
      </c>
      <c r="D21" s="163"/>
      <c r="E21" s="76" t="s">
        <v>452</v>
      </c>
      <c r="F21" s="111" t="s">
        <v>458</v>
      </c>
      <c r="G21" s="76" t="s">
        <v>126</v>
      </c>
      <c r="H21" s="166"/>
      <c r="I21" s="76"/>
      <c r="J21" s="48"/>
      <c r="K21" s="47"/>
      <c r="L21" s="47"/>
      <c r="M21" s="47"/>
      <c r="N21" s="47"/>
      <c r="O21" s="47"/>
      <c r="P21" s="47"/>
      <c r="Q21" s="47"/>
    </row>
    <row r="22" spans="3:17" ht="17" x14ac:dyDescent="0.2">
      <c r="C22" s="76" t="s">
        <v>134</v>
      </c>
      <c r="D22" s="163"/>
      <c r="E22" s="75" t="s">
        <v>473</v>
      </c>
      <c r="F22" s="111" t="s">
        <v>471</v>
      </c>
      <c r="G22" s="76" t="s">
        <v>126</v>
      </c>
      <c r="H22" s="166"/>
      <c r="I22" s="76"/>
      <c r="J22" s="48"/>
      <c r="K22" s="47"/>
      <c r="L22" s="47"/>
      <c r="M22" s="47"/>
      <c r="N22" s="47"/>
      <c r="O22" s="47"/>
      <c r="P22" s="47"/>
      <c r="Q22" s="47"/>
    </row>
    <row r="23" spans="3:17" ht="17" x14ac:dyDescent="0.2">
      <c r="C23" s="76" t="s">
        <v>135</v>
      </c>
      <c r="D23" s="163"/>
      <c r="E23" s="75" t="s">
        <v>472</v>
      </c>
      <c r="F23" s="111" t="s">
        <v>458</v>
      </c>
      <c r="G23" s="76" t="s">
        <v>126</v>
      </c>
      <c r="H23" s="166"/>
      <c r="I23" s="76"/>
      <c r="J23" s="48"/>
      <c r="K23" s="47"/>
      <c r="L23" s="47"/>
      <c r="M23" s="47"/>
      <c r="N23" s="47"/>
      <c r="O23" s="47"/>
      <c r="P23" s="47"/>
      <c r="Q23" s="47"/>
    </row>
    <row r="24" spans="3:17" ht="17" x14ac:dyDescent="0.2">
      <c r="C24" s="76" t="s">
        <v>136</v>
      </c>
      <c r="D24" s="163"/>
      <c r="E24" s="75" t="s">
        <v>474</v>
      </c>
      <c r="F24" s="111" t="s">
        <v>475</v>
      </c>
      <c r="G24" s="76" t="s">
        <v>246</v>
      </c>
      <c r="H24" s="167"/>
      <c r="I24" s="76"/>
      <c r="J24" s="48"/>
      <c r="K24" s="47"/>
      <c r="L24" s="47"/>
      <c r="M24" s="47"/>
      <c r="N24" s="47"/>
      <c r="O24" s="47"/>
      <c r="P24" s="47"/>
      <c r="Q24" s="47"/>
    </row>
    <row r="25" spans="3:17" ht="17" x14ac:dyDescent="0.2">
      <c r="C25" s="76" t="s">
        <v>141</v>
      </c>
      <c r="D25" s="164"/>
      <c r="E25" s="76" t="s">
        <v>453</v>
      </c>
      <c r="F25" s="111" t="s">
        <v>300</v>
      </c>
      <c r="G25" s="76" t="s">
        <v>300</v>
      </c>
      <c r="H25" s="76" t="s">
        <v>460</v>
      </c>
      <c r="I25" s="76"/>
      <c r="J25" s="48"/>
      <c r="K25" s="47"/>
      <c r="L25" s="47"/>
      <c r="M25" s="47"/>
      <c r="N25" s="47"/>
      <c r="O25" s="47"/>
      <c r="P25" s="47"/>
      <c r="Q25" s="47"/>
    </row>
    <row r="26" spans="3:17" ht="34" x14ac:dyDescent="0.2">
      <c r="C26" s="76" t="s">
        <v>143</v>
      </c>
      <c r="D26" s="162" t="s">
        <v>137</v>
      </c>
      <c r="E26" s="77" t="s">
        <v>138</v>
      </c>
      <c r="F26" s="162" t="s">
        <v>139</v>
      </c>
      <c r="G26" s="162" t="s">
        <v>140</v>
      </c>
      <c r="H26" s="76" t="s">
        <v>382</v>
      </c>
      <c r="I26" s="76"/>
      <c r="J26" s="48"/>
      <c r="K26" s="47"/>
      <c r="L26" s="47"/>
      <c r="M26" s="47"/>
      <c r="N26" s="47"/>
      <c r="O26" s="47"/>
      <c r="P26" s="47"/>
      <c r="Q26" s="47"/>
    </row>
    <row r="27" spans="3:17" ht="34" x14ac:dyDescent="0.2">
      <c r="C27" s="77" t="s">
        <v>145</v>
      </c>
      <c r="D27" s="163"/>
      <c r="E27" s="77" t="s">
        <v>142</v>
      </c>
      <c r="F27" s="163"/>
      <c r="G27" s="163"/>
      <c r="H27" s="76" t="s">
        <v>444</v>
      </c>
      <c r="I27" s="169"/>
      <c r="J27" s="168"/>
      <c r="K27" s="47"/>
      <c r="L27" s="47"/>
      <c r="M27" s="47"/>
      <c r="N27" s="47"/>
      <c r="O27" s="47"/>
      <c r="P27" s="47"/>
      <c r="Q27" s="47"/>
    </row>
    <row r="28" spans="3:17" ht="34" x14ac:dyDescent="0.2">
      <c r="C28" s="77" t="s">
        <v>469</v>
      </c>
      <c r="D28" s="163"/>
      <c r="E28" s="77" t="s">
        <v>144</v>
      </c>
      <c r="F28" s="163"/>
      <c r="G28" s="163"/>
      <c r="H28" s="76" t="s">
        <v>383</v>
      </c>
      <c r="I28" s="170"/>
      <c r="J28" s="168"/>
      <c r="K28" s="47"/>
      <c r="L28" s="47"/>
      <c r="M28" s="47"/>
      <c r="N28" s="47"/>
      <c r="O28" s="47"/>
      <c r="P28" s="47"/>
      <c r="Q28" s="47"/>
    </row>
    <row r="29" spans="3:17" ht="17" x14ac:dyDescent="0.2">
      <c r="C29" s="77" t="s">
        <v>470</v>
      </c>
      <c r="D29" s="163"/>
      <c r="E29" s="77" t="s">
        <v>146</v>
      </c>
      <c r="F29" s="164"/>
      <c r="G29" s="164"/>
      <c r="H29" s="76" t="s">
        <v>147</v>
      </c>
      <c r="I29" s="171"/>
      <c r="J29" s="168"/>
      <c r="K29" s="47"/>
      <c r="L29" s="47"/>
      <c r="M29" s="47"/>
      <c r="N29" s="47"/>
      <c r="O29" s="47"/>
      <c r="P29" s="47"/>
      <c r="Q29" s="47"/>
    </row>
    <row r="30" spans="3:17" ht="34" x14ac:dyDescent="0.2">
      <c r="C30" s="78" t="s">
        <v>148</v>
      </c>
      <c r="D30" s="78" t="s">
        <v>149</v>
      </c>
      <c r="E30" s="79"/>
      <c r="F30" s="79"/>
      <c r="G30" s="79"/>
      <c r="H30" s="78" t="s">
        <v>150</v>
      </c>
      <c r="I30" s="79"/>
      <c r="J30" s="168"/>
      <c r="K30" s="47"/>
      <c r="L30" s="47"/>
      <c r="M30" s="47"/>
      <c r="N30" s="47"/>
      <c r="O30" s="47"/>
      <c r="P30" s="47"/>
      <c r="Q30" s="47"/>
    </row>
    <row r="31" spans="3:17" ht="34" x14ac:dyDescent="0.2">
      <c r="C31" s="79" t="s">
        <v>426</v>
      </c>
      <c r="D31" s="79" t="s">
        <v>427</v>
      </c>
      <c r="E31" s="79"/>
      <c r="F31" s="79"/>
      <c r="G31" s="79"/>
      <c r="H31" s="79" t="s">
        <v>433</v>
      </c>
      <c r="I31" s="79"/>
      <c r="J31" s="168"/>
      <c r="K31" s="47"/>
      <c r="L31" s="47"/>
      <c r="M31" s="47"/>
      <c r="N31" s="47"/>
      <c r="O31" s="47"/>
      <c r="P31" s="47"/>
      <c r="Q31" s="47"/>
    </row>
    <row r="32" spans="3:17" ht="34" x14ac:dyDescent="0.2">
      <c r="C32" s="79" t="s">
        <v>428</v>
      </c>
      <c r="D32" s="79" t="s">
        <v>434</v>
      </c>
      <c r="E32" s="79"/>
      <c r="F32" s="79"/>
      <c r="G32" s="79"/>
      <c r="H32" s="79" t="s">
        <v>435</v>
      </c>
      <c r="I32" s="79"/>
      <c r="J32" s="168"/>
      <c r="K32" s="47"/>
      <c r="L32" s="47"/>
      <c r="M32" s="47"/>
      <c r="N32" s="47"/>
      <c r="O32" s="47"/>
      <c r="P32" s="47"/>
      <c r="Q32" s="47"/>
    </row>
    <row r="33" spans="3:17" ht="34" x14ac:dyDescent="0.2">
      <c r="C33" s="79" t="s">
        <v>429</v>
      </c>
      <c r="D33" s="79" t="s">
        <v>436</v>
      </c>
      <c r="E33" s="79"/>
      <c r="F33" s="79"/>
      <c r="G33" s="79"/>
      <c r="H33" s="79" t="s">
        <v>437</v>
      </c>
      <c r="I33" s="79"/>
      <c r="J33" s="48"/>
      <c r="K33" s="47"/>
      <c r="L33" s="47"/>
      <c r="M33" s="47"/>
      <c r="N33" s="47"/>
      <c r="O33" s="47"/>
      <c r="P33" s="47"/>
      <c r="Q33" s="47"/>
    </row>
    <row r="34" spans="3:17" ht="34" x14ac:dyDescent="0.2">
      <c r="C34" s="79" t="s">
        <v>430</v>
      </c>
      <c r="D34" s="79" t="s">
        <v>438</v>
      </c>
      <c r="E34" s="79"/>
      <c r="F34" s="79"/>
      <c r="G34" s="79"/>
      <c r="H34" s="79" t="s">
        <v>439</v>
      </c>
      <c r="I34" s="79"/>
      <c r="J34" s="48"/>
      <c r="K34" s="47"/>
      <c r="L34" s="47"/>
      <c r="M34" s="47"/>
      <c r="N34" s="47"/>
      <c r="O34" s="47"/>
      <c r="P34" s="47"/>
      <c r="Q34" s="47"/>
    </row>
    <row r="35" spans="3:17" ht="17" x14ac:dyDescent="0.2">
      <c r="C35" s="79" t="s">
        <v>431</v>
      </c>
      <c r="D35" s="79" t="s">
        <v>440</v>
      </c>
      <c r="E35" s="79"/>
      <c r="F35" s="79"/>
      <c r="G35" s="79"/>
      <c r="H35" s="79" t="s">
        <v>441</v>
      </c>
      <c r="I35" s="79"/>
      <c r="J35" s="48"/>
      <c r="K35" s="47"/>
      <c r="L35" s="47"/>
      <c r="M35" s="47"/>
      <c r="N35" s="47"/>
      <c r="O35" s="47"/>
      <c r="P35" s="47"/>
      <c r="Q35" s="47"/>
    </row>
    <row r="36" spans="3:17" ht="17" x14ac:dyDescent="0.2">
      <c r="C36" s="79" t="s">
        <v>432</v>
      </c>
      <c r="D36" s="79" t="s">
        <v>443</v>
      </c>
      <c r="E36" s="79"/>
      <c r="F36" s="79"/>
      <c r="G36" s="79"/>
      <c r="H36" s="79" t="s">
        <v>442</v>
      </c>
      <c r="I36" s="79"/>
      <c r="J36" s="48"/>
      <c r="K36" s="47"/>
      <c r="L36" s="47"/>
      <c r="M36" s="47"/>
      <c r="N36" s="47"/>
      <c r="O36" s="47"/>
      <c r="P36" s="47"/>
      <c r="Q36" s="47"/>
    </row>
    <row r="37" spans="3:17" ht="34" x14ac:dyDescent="0.2">
      <c r="C37" s="80" t="s">
        <v>151</v>
      </c>
      <c r="D37" s="80" t="s">
        <v>20</v>
      </c>
      <c r="E37" s="81"/>
      <c r="F37" s="81"/>
      <c r="G37" s="81"/>
      <c r="H37" s="80" t="s">
        <v>152</v>
      </c>
      <c r="I37" s="81"/>
      <c r="J37" s="48"/>
      <c r="K37" s="47"/>
      <c r="L37" s="47"/>
      <c r="M37" s="47"/>
      <c r="N37" s="47"/>
      <c r="O37" s="47"/>
      <c r="P37" s="47"/>
      <c r="Q37" s="47"/>
    </row>
    <row r="38" spans="3:17" ht="17" x14ac:dyDescent="0.2">
      <c r="C38" s="81" t="s">
        <v>153</v>
      </c>
      <c r="D38" s="81"/>
      <c r="E38" s="81" t="s">
        <v>421</v>
      </c>
      <c r="F38" s="82">
        <v>5000000</v>
      </c>
      <c r="G38" s="81" t="s">
        <v>154</v>
      </c>
      <c r="H38" s="81" t="s">
        <v>422</v>
      </c>
      <c r="I38" s="81"/>
      <c r="J38" s="48"/>
      <c r="K38" s="47"/>
      <c r="L38" s="47"/>
      <c r="M38" s="47"/>
      <c r="N38" s="47"/>
      <c r="O38" s="47"/>
      <c r="P38" s="47"/>
      <c r="Q38" s="47"/>
    </row>
    <row r="39" spans="3:17" ht="22" customHeight="1" x14ac:dyDescent="0.2">
      <c r="C39" s="81" t="s">
        <v>155</v>
      </c>
      <c r="D39" s="81"/>
      <c r="E39" s="81" t="s">
        <v>156</v>
      </c>
      <c r="F39" s="82">
        <v>34000000</v>
      </c>
      <c r="G39" s="81" t="s">
        <v>154</v>
      </c>
      <c r="H39" s="81" t="s">
        <v>423</v>
      </c>
      <c r="I39" s="81"/>
      <c r="J39" s="48"/>
      <c r="K39" s="47"/>
      <c r="L39" s="47"/>
      <c r="M39" s="47"/>
      <c r="N39" s="47"/>
      <c r="O39" s="47"/>
      <c r="P39" s="47"/>
      <c r="Q39" s="47"/>
    </row>
    <row r="40" spans="3:17" ht="51" x14ac:dyDescent="0.2">
      <c r="C40" s="81" t="s">
        <v>157</v>
      </c>
      <c r="D40" s="81"/>
      <c r="E40" s="81" t="s">
        <v>158</v>
      </c>
      <c r="F40" s="81" t="s">
        <v>424</v>
      </c>
      <c r="G40" s="81"/>
      <c r="H40" s="81" t="s">
        <v>425</v>
      </c>
      <c r="I40" s="81"/>
      <c r="J40" s="48"/>
      <c r="K40" s="47"/>
      <c r="L40" s="47"/>
      <c r="M40" s="47"/>
      <c r="N40" s="47"/>
      <c r="O40" s="47"/>
      <c r="P40" s="47"/>
      <c r="Q40" s="47"/>
    </row>
    <row r="41" spans="3:17" ht="34" x14ac:dyDescent="0.2">
      <c r="C41" s="83" t="s">
        <v>159</v>
      </c>
      <c r="D41" s="83" t="s">
        <v>160</v>
      </c>
      <c r="E41" s="84"/>
      <c r="F41" s="84"/>
      <c r="G41" s="84"/>
      <c r="H41" s="83" t="s">
        <v>161</v>
      </c>
      <c r="I41" s="84"/>
      <c r="J41" s="48"/>
      <c r="K41" s="47"/>
      <c r="L41" s="47"/>
      <c r="M41" s="47"/>
      <c r="N41" s="47"/>
      <c r="O41" s="47"/>
      <c r="P41" s="47"/>
      <c r="Q41" s="47"/>
    </row>
    <row r="42" spans="3:17" ht="17" x14ac:dyDescent="0.2">
      <c r="C42" s="84" t="s">
        <v>162</v>
      </c>
      <c r="D42" s="84"/>
      <c r="E42" s="84" t="s">
        <v>163</v>
      </c>
      <c r="F42" s="85">
        <v>200000</v>
      </c>
      <c r="G42" s="84" t="s">
        <v>164</v>
      </c>
      <c r="H42" s="84" t="s">
        <v>420</v>
      </c>
      <c r="I42" s="84"/>
      <c r="J42" s="48"/>
      <c r="K42" s="47"/>
      <c r="L42" s="47"/>
      <c r="M42" s="47"/>
      <c r="N42" s="47"/>
      <c r="O42" s="47"/>
      <c r="P42" s="47"/>
      <c r="Q42" s="47"/>
    </row>
    <row r="43" spans="3:17" ht="51" x14ac:dyDescent="0.2">
      <c r="C43" s="84" t="s">
        <v>165</v>
      </c>
      <c r="D43" s="84"/>
      <c r="E43" s="84" t="s">
        <v>166</v>
      </c>
      <c r="F43" s="85">
        <v>600000</v>
      </c>
      <c r="G43" s="84" t="s">
        <v>167</v>
      </c>
      <c r="H43" s="84" t="s">
        <v>420</v>
      </c>
      <c r="I43" s="84"/>
      <c r="J43" s="48"/>
      <c r="K43" s="47"/>
      <c r="L43" s="47"/>
      <c r="M43" s="47"/>
      <c r="N43" s="47"/>
      <c r="O43" s="47"/>
      <c r="P43" s="47"/>
      <c r="Q43" s="47"/>
    </row>
    <row r="44" spans="3:17" ht="34" x14ac:dyDescent="0.2">
      <c r="C44" s="86" t="s">
        <v>168</v>
      </c>
      <c r="D44" s="86" t="s">
        <v>169</v>
      </c>
      <c r="E44" s="87"/>
      <c r="F44" s="87"/>
      <c r="G44" s="87"/>
      <c r="H44" s="86" t="s">
        <v>170</v>
      </c>
      <c r="I44" s="87"/>
      <c r="J44" s="48"/>
      <c r="K44" s="47"/>
      <c r="L44" s="47"/>
      <c r="M44" s="47"/>
      <c r="N44" s="47"/>
      <c r="O44" s="47"/>
      <c r="P44" s="47"/>
      <c r="Q44" s="47"/>
    </row>
    <row r="45" spans="3:17" ht="17" x14ac:dyDescent="0.2">
      <c r="C45" s="87" t="s">
        <v>171</v>
      </c>
      <c r="D45" s="87"/>
      <c r="E45" s="87" t="s">
        <v>172</v>
      </c>
      <c r="F45" s="87"/>
      <c r="G45" s="87"/>
      <c r="H45" s="87" t="s">
        <v>462</v>
      </c>
      <c r="I45" s="87"/>
      <c r="J45" s="48"/>
      <c r="K45" s="47"/>
      <c r="L45" s="47"/>
      <c r="M45" s="47"/>
      <c r="N45" s="47"/>
      <c r="O45" s="47"/>
      <c r="P45" s="47"/>
      <c r="Q45" s="47"/>
    </row>
    <row r="46" spans="3:17" ht="17" x14ac:dyDescent="0.2">
      <c r="C46" s="87" t="s">
        <v>173</v>
      </c>
      <c r="D46" s="87"/>
      <c r="E46" s="87" t="s">
        <v>174</v>
      </c>
      <c r="F46" s="87"/>
      <c r="G46" s="87"/>
      <c r="H46" s="87" t="s">
        <v>175</v>
      </c>
      <c r="I46" s="87"/>
      <c r="J46" s="48"/>
      <c r="K46" s="47"/>
      <c r="L46" s="47"/>
      <c r="M46" s="47"/>
      <c r="N46" s="47"/>
      <c r="O46" s="47"/>
      <c r="P46" s="47"/>
      <c r="Q46" s="47"/>
    </row>
    <row r="47" spans="3:17" ht="34" x14ac:dyDescent="0.2">
      <c r="C47" s="87" t="s">
        <v>176</v>
      </c>
      <c r="D47" s="87"/>
      <c r="E47" s="87" t="s">
        <v>177</v>
      </c>
      <c r="F47" s="87"/>
      <c r="G47" s="87"/>
      <c r="H47" s="87" t="s">
        <v>178</v>
      </c>
      <c r="I47" s="87"/>
      <c r="J47" s="48"/>
      <c r="K47" s="47"/>
      <c r="L47" s="47"/>
      <c r="M47" s="47"/>
      <c r="N47" s="47"/>
      <c r="O47" s="47"/>
      <c r="P47" s="47"/>
      <c r="Q47" s="47"/>
    </row>
    <row r="48" spans="3:17" ht="17" x14ac:dyDescent="0.2">
      <c r="C48" s="87" t="s">
        <v>179</v>
      </c>
      <c r="D48" s="87"/>
      <c r="E48" s="87" t="s">
        <v>180</v>
      </c>
      <c r="F48" s="87"/>
      <c r="G48" s="87"/>
      <c r="H48" s="87" t="s">
        <v>181</v>
      </c>
      <c r="I48" s="87"/>
      <c r="J48" s="48"/>
      <c r="K48" s="47"/>
      <c r="L48" s="47"/>
      <c r="M48" s="47"/>
      <c r="N48" s="47"/>
      <c r="O48" s="47"/>
      <c r="P48" s="47"/>
      <c r="Q48" s="47"/>
    </row>
    <row r="49" spans="3:17" ht="17" x14ac:dyDescent="0.2">
      <c r="C49" s="87" t="s">
        <v>182</v>
      </c>
      <c r="D49" s="87"/>
      <c r="E49" s="87" t="s">
        <v>183</v>
      </c>
      <c r="F49" s="87"/>
      <c r="G49" s="87"/>
      <c r="H49" s="87" t="s">
        <v>463</v>
      </c>
      <c r="I49" s="87"/>
      <c r="J49" s="48"/>
      <c r="K49" s="47"/>
      <c r="L49" s="47"/>
      <c r="M49" s="47"/>
      <c r="N49" s="47"/>
      <c r="O49" s="47"/>
      <c r="P49" s="47"/>
      <c r="Q49" s="47"/>
    </row>
    <row r="50" spans="3:17" ht="17" x14ac:dyDescent="0.2">
      <c r="C50" s="87" t="s">
        <v>184</v>
      </c>
      <c r="D50" s="87"/>
      <c r="E50" s="87" t="s">
        <v>185</v>
      </c>
      <c r="F50" s="87"/>
      <c r="G50" s="87"/>
      <c r="H50" s="87" t="s">
        <v>186</v>
      </c>
      <c r="I50" s="87"/>
      <c r="J50" s="48"/>
      <c r="K50" s="47"/>
      <c r="L50" s="47"/>
      <c r="M50" s="47"/>
      <c r="N50" s="47"/>
      <c r="O50" s="47"/>
      <c r="P50" s="47"/>
      <c r="Q50" s="47"/>
    </row>
    <row r="51" spans="3:17" ht="34" x14ac:dyDescent="0.2">
      <c r="C51" s="87" t="s">
        <v>464</v>
      </c>
      <c r="D51" s="87"/>
      <c r="E51" s="87" t="s">
        <v>465</v>
      </c>
      <c r="F51" s="87"/>
      <c r="G51" s="87"/>
      <c r="H51" s="87" t="s">
        <v>466</v>
      </c>
      <c r="I51" s="87"/>
      <c r="J51" s="48"/>
      <c r="K51" s="47"/>
      <c r="L51" s="47"/>
      <c r="M51" s="47"/>
      <c r="N51" s="47"/>
      <c r="O51" s="47"/>
      <c r="P51" s="47"/>
      <c r="Q51" s="47"/>
    </row>
    <row r="52" spans="3:17" ht="16" customHeight="1" x14ac:dyDescent="0.2">
      <c r="C52" s="88" t="s">
        <v>187</v>
      </c>
      <c r="D52" s="88" t="s">
        <v>188</v>
      </c>
      <c r="E52" s="90"/>
      <c r="F52" s="90"/>
      <c r="G52" s="90"/>
      <c r="H52" s="88" t="s">
        <v>189</v>
      </c>
      <c r="I52" s="90"/>
      <c r="J52" s="48"/>
      <c r="K52" s="47"/>
      <c r="L52" s="47"/>
      <c r="M52" s="47"/>
      <c r="N52" s="47"/>
      <c r="O52" s="47"/>
      <c r="P52" s="47"/>
      <c r="Q52" s="47"/>
    </row>
    <row r="53" spans="3:17" ht="34" x14ac:dyDescent="0.2">
      <c r="C53" s="90" t="s">
        <v>190</v>
      </c>
      <c r="D53" s="90" t="s">
        <v>398</v>
      </c>
      <c r="E53" s="90"/>
      <c r="F53" s="90"/>
      <c r="G53" s="90"/>
      <c r="H53" s="90" t="s">
        <v>476</v>
      </c>
      <c r="I53" s="89"/>
      <c r="P53" s="48"/>
      <c r="Q53" s="47"/>
    </row>
    <row r="54" spans="3:17" ht="17" x14ac:dyDescent="0.2">
      <c r="C54" s="90" t="s">
        <v>391</v>
      </c>
      <c r="D54" s="90" t="s">
        <v>362</v>
      </c>
      <c r="E54" s="90"/>
      <c r="F54" s="90"/>
      <c r="G54" s="90"/>
      <c r="H54" s="90" t="s">
        <v>395</v>
      </c>
      <c r="I54" s="91"/>
      <c r="J54" s="48"/>
      <c r="K54" s="48"/>
      <c r="L54" s="48"/>
      <c r="M54" s="48"/>
      <c r="N54" s="48"/>
      <c r="O54" s="48"/>
      <c r="P54" s="48"/>
      <c r="Q54" s="47"/>
    </row>
    <row r="55" spans="3:17" ht="17" x14ac:dyDescent="0.2">
      <c r="C55" s="109" t="s">
        <v>392</v>
      </c>
      <c r="D55" s="90" t="s">
        <v>363</v>
      </c>
      <c r="E55" s="90"/>
      <c r="F55" s="90"/>
      <c r="G55" s="90"/>
      <c r="H55" s="90" t="s">
        <v>396</v>
      </c>
      <c r="I55" s="89"/>
      <c r="J55" s="48"/>
      <c r="K55" s="48"/>
      <c r="L55" s="48"/>
      <c r="M55" s="48"/>
      <c r="N55" s="48"/>
      <c r="O55" s="48"/>
      <c r="P55" s="48"/>
      <c r="Q55" s="47"/>
    </row>
    <row r="56" spans="3:17" ht="34" x14ac:dyDescent="0.2">
      <c r="C56" s="109" t="s">
        <v>393</v>
      </c>
      <c r="D56" s="90" t="s">
        <v>364</v>
      </c>
      <c r="E56" s="90"/>
      <c r="F56" s="92"/>
      <c r="G56" s="90"/>
      <c r="H56" s="90" t="s">
        <v>397</v>
      </c>
      <c r="I56" s="91"/>
      <c r="J56" s="48"/>
      <c r="K56" s="48"/>
      <c r="L56" s="48"/>
      <c r="M56" s="48"/>
      <c r="N56" s="48"/>
      <c r="O56" s="48"/>
      <c r="P56" s="48"/>
      <c r="Q56" s="47"/>
    </row>
    <row r="57" spans="3:17" ht="51" x14ac:dyDescent="0.2">
      <c r="C57" s="109" t="s">
        <v>394</v>
      </c>
      <c r="D57" s="90" t="s">
        <v>390</v>
      </c>
      <c r="E57" s="90"/>
      <c r="F57" s="90"/>
      <c r="G57" s="90"/>
      <c r="H57" s="90" t="s">
        <v>467</v>
      </c>
      <c r="I57" s="90"/>
      <c r="J57" s="48"/>
      <c r="K57" s="48"/>
      <c r="L57" s="48"/>
      <c r="M57" s="48"/>
      <c r="N57" s="48"/>
      <c r="O57" s="48"/>
      <c r="P57" s="48"/>
      <c r="Q57" s="47"/>
    </row>
    <row r="58" spans="3:17" ht="34" x14ac:dyDescent="0.2">
      <c r="C58" s="93" t="s">
        <v>192</v>
      </c>
      <c r="D58" s="93" t="s">
        <v>193</v>
      </c>
      <c r="E58" s="71"/>
      <c r="F58" s="71"/>
      <c r="G58" s="71"/>
      <c r="H58" s="93" t="s">
        <v>194</v>
      </c>
      <c r="I58" s="99"/>
      <c r="J58" s="48"/>
      <c r="K58" s="48"/>
      <c r="L58" s="48"/>
      <c r="M58" s="48"/>
      <c r="N58" s="48"/>
      <c r="O58" s="48"/>
      <c r="P58" s="48"/>
      <c r="Q58" s="47"/>
    </row>
    <row r="59" spans="3:17" x14ac:dyDescent="0.2">
      <c r="C59" s="99"/>
      <c r="D59" s="102" t="s">
        <v>250</v>
      </c>
      <c r="E59" s="99"/>
      <c r="F59" s="99"/>
      <c r="G59" s="99"/>
      <c r="H59" s="99"/>
      <c r="I59" s="99"/>
      <c r="J59" s="48"/>
      <c r="K59" s="48"/>
      <c r="L59" s="48"/>
      <c r="M59" s="48"/>
      <c r="N59" s="48"/>
      <c r="O59" s="48"/>
      <c r="P59" s="48"/>
      <c r="Q59" s="47"/>
    </row>
    <row r="60" spans="3:17" x14ac:dyDescent="0.2">
      <c r="C60" s="99" t="s">
        <v>195</v>
      </c>
      <c r="D60" s="102" t="s">
        <v>199</v>
      </c>
      <c r="E60" s="99"/>
      <c r="F60" s="100" t="s">
        <v>196</v>
      </c>
      <c r="G60" s="106" t="s">
        <v>140</v>
      </c>
      <c r="H60" s="99" t="s">
        <v>197</v>
      </c>
      <c r="I60" s="99"/>
      <c r="J60" s="48"/>
      <c r="K60" s="48"/>
      <c r="L60" s="48"/>
      <c r="M60" s="48"/>
      <c r="N60" s="48"/>
      <c r="O60" s="48"/>
      <c r="P60" s="48"/>
      <c r="Q60" s="47"/>
    </row>
    <row r="61" spans="3:17" x14ac:dyDescent="0.2">
      <c r="C61" s="99" t="s">
        <v>198</v>
      </c>
      <c r="D61" s="102" t="s">
        <v>201</v>
      </c>
      <c r="E61" s="99"/>
      <c r="F61" s="99">
        <v>100</v>
      </c>
      <c r="G61" s="107"/>
      <c r="H61" s="99" t="s">
        <v>354</v>
      </c>
      <c r="I61" s="99"/>
      <c r="J61" s="48"/>
      <c r="K61" s="48"/>
      <c r="L61" s="48"/>
      <c r="M61" s="48"/>
      <c r="N61" s="48"/>
      <c r="O61" s="48"/>
      <c r="P61" s="48"/>
      <c r="Q61" s="47"/>
    </row>
    <row r="62" spans="3:17" ht="17" x14ac:dyDescent="0.2">
      <c r="C62" s="99" t="s">
        <v>200</v>
      </c>
      <c r="D62" s="71" t="s">
        <v>251</v>
      </c>
      <c r="E62" s="99"/>
      <c r="F62" s="100" t="s">
        <v>196</v>
      </c>
      <c r="G62" s="107"/>
      <c r="H62" s="99" t="s">
        <v>197</v>
      </c>
      <c r="I62" s="99"/>
      <c r="J62" s="48"/>
      <c r="K62" s="48"/>
      <c r="L62" s="48"/>
      <c r="M62" s="48"/>
      <c r="N62" s="48"/>
      <c r="O62" s="48"/>
      <c r="P62" s="48"/>
      <c r="Q62" s="47"/>
    </row>
    <row r="63" spans="3:17" ht="19" customHeight="1" x14ac:dyDescent="0.2">
      <c r="C63" s="99" t="s">
        <v>202</v>
      </c>
      <c r="D63" s="71" t="s">
        <v>252</v>
      </c>
      <c r="E63" s="99"/>
      <c r="F63" s="99">
        <v>100</v>
      </c>
      <c r="G63" s="107"/>
      <c r="H63" s="99" t="s">
        <v>356</v>
      </c>
      <c r="I63" s="99"/>
      <c r="J63" s="48"/>
      <c r="K63" s="48"/>
      <c r="L63" s="48"/>
      <c r="M63" s="48"/>
      <c r="N63" s="48"/>
      <c r="O63" s="48"/>
      <c r="P63" s="48"/>
      <c r="Q63" s="47"/>
    </row>
    <row r="64" spans="3:17" ht="17" x14ac:dyDescent="0.2">
      <c r="C64" s="99" t="s">
        <v>349</v>
      </c>
      <c r="D64" s="71" t="s">
        <v>400</v>
      </c>
      <c r="E64" s="99"/>
      <c r="F64" s="100" t="s">
        <v>401</v>
      </c>
      <c r="G64" s="107"/>
      <c r="H64" s="99" t="s">
        <v>355</v>
      </c>
      <c r="I64" s="99"/>
      <c r="J64" s="48"/>
      <c r="K64" s="48"/>
      <c r="L64" s="48"/>
      <c r="M64" s="48"/>
      <c r="N64" s="48"/>
      <c r="O64" s="48"/>
      <c r="P64" s="48"/>
      <c r="Q64" s="47"/>
    </row>
    <row r="65" spans="3:17" ht="17" x14ac:dyDescent="0.2">
      <c r="C65" s="99" t="s">
        <v>352</v>
      </c>
      <c r="D65" s="71" t="s">
        <v>351</v>
      </c>
      <c r="E65" s="99"/>
      <c r="F65" s="99">
        <v>100</v>
      </c>
      <c r="G65" s="107"/>
      <c r="H65" s="99" t="s">
        <v>357</v>
      </c>
      <c r="I65" s="99"/>
      <c r="J65" s="48"/>
      <c r="K65" s="48"/>
      <c r="L65" s="48"/>
      <c r="M65" s="48"/>
      <c r="N65" s="48"/>
      <c r="O65" s="48"/>
      <c r="P65" s="48"/>
      <c r="Q65" s="47"/>
    </row>
    <row r="66" spans="3:17" ht="24" customHeight="1" x14ac:dyDescent="0.2">
      <c r="C66" s="99" t="s">
        <v>353</v>
      </c>
      <c r="D66" s="71" t="s">
        <v>350</v>
      </c>
      <c r="E66" s="99"/>
      <c r="F66" s="103">
        <v>100</v>
      </c>
      <c r="G66" s="107"/>
      <c r="H66" s="99" t="s">
        <v>360</v>
      </c>
      <c r="I66" s="99"/>
      <c r="J66" s="48"/>
      <c r="K66" s="48"/>
      <c r="L66" s="48"/>
      <c r="M66" s="48"/>
      <c r="N66" s="48"/>
      <c r="O66" s="48"/>
      <c r="P66" s="48"/>
      <c r="Q66" s="47"/>
    </row>
    <row r="67" spans="3:17" ht="17" x14ac:dyDescent="0.2">
      <c r="C67" s="99" t="s">
        <v>358</v>
      </c>
      <c r="D67" s="71" t="s">
        <v>359</v>
      </c>
      <c r="E67" s="99"/>
      <c r="F67" s="103">
        <v>100</v>
      </c>
      <c r="G67" s="108"/>
      <c r="H67" s="99" t="s">
        <v>361</v>
      </c>
      <c r="I67" s="99"/>
      <c r="J67" s="48"/>
      <c r="K67" s="48"/>
      <c r="L67" s="48"/>
      <c r="M67" s="48"/>
      <c r="N67" s="48"/>
      <c r="O67" s="48"/>
      <c r="P67" s="48"/>
      <c r="Q67" s="47"/>
    </row>
    <row r="68" spans="3:17" ht="34" x14ac:dyDescent="0.2">
      <c r="C68" s="94" t="s">
        <v>203</v>
      </c>
      <c r="D68" s="94" t="s">
        <v>204</v>
      </c>
      <c r="E68" s="95"/>
      <c r="F68" s="95"/>
      <c r="G68" s="95"/>
      <c r="H68" s="94" t="s">
        <v>205</v>
      </c>
      <c r="I68" s="95"/>
      <c r="J68" s="168"/>
      <c r="K68" s="168"/>
      <c r="L68" s="168"/>
      <c r="M68" s="168"/>
      <c r="N68" s="168"/>
      <c r="O68" s="168"/>
      <c r="P68" s="168"/>
      <c r="Q68" s="47"/>
    </row>
    <row r="69" spans="3:17" ht="34" x14ac:dyDescent="0.2">
      <c r="C69" s="95" t="s">
        <v>206</v>
      </c>
      <c r="D69" s="95" t="s">
        <v>207</v>
      </c>
      <c r="E69" s="95"/>
      <c r="F69" s="95"/>
      <c r="G69" s="95"/>
      <c r="H69" s="95" t="s">
        <v>347</v>
      </c>
      <c r="I69" s="95"/>
      <c r="J69" s="168"/>
      <c r="K69" s="168"/>
      <c r="L69" s="168"/>
      <c r="M69" s="168"/>
      <c r="N69" s="168"/>
      <c r="O69" s="168"/>
      <c r="P69" s="168"/>
      <c r="Q69" s="47"/>
    </row>
    <row r="70" spans="3:17" ht="136" x14ac:dyDescent="0.2">
      <c r="C70" s="95" t="s">
        <v>208</v>
      </c>
      <c r="D70" s="95" t="s">
        <v>209</v>
      </c>
      <c r="E70" s="95"/>
      <c r="F70" s="95"/>
      <c r="G70" s="95"/>
      <c r="H70" s="95" t="s">
        <v>344</v>
      </c>
      <c r="I70" s="95"/>
      <c r="J70" s="168"/>
      <c r="K70" s="168"/>
      <c r="L70" s="168"/>
      <c r="M70" s="168"/>
      <c r="N70" s="168"/>
      <c r="O70" s="168"/>
      <c r="P70" s="168"/>
      <c r="Q70" s="47"/>
    </row>
    <row r="71" spans="3:17" ht="17" x14ac:dyDescent="0.2">
      <c r="C71" s="95" t="s">
        <v>210</v>
      </c>
      <c r="D71" s="95" t="s">
        <v>211</v>
      </c>
      <c r="E71" s="95"/>
      <c r="F71" s="95"/>
      <c r="G71" s="95"/>
      <c r="H71" s="95" t="s">
        <v>212</v>
      </c>
      <c r="I71" s="95"/>
      <c r="J71" s="48"/>
      <c r="K71" s="48"/>
      <c r="L71" s="48"/>
      <c r="M71" s="48"/>
      <c r="N71" s="48"/>
      <c r="O71" s="48"/>
      <c r="P71" s="48"/>
      <c r="Q71" s="47"/>
    </row>
    <row r="72" spans="3:17" ht="17" x14ac:dyDescent="0.2">
      <c r="C72" s="95" t="s">
        <v>213</v>
      </c>
      <c r="D72" s="95" t="s">
        <v>214</v>
      </c>
      <c r="E72" s="95"/>
      <c r="F72" s="95"/>
      <c r="G72" s="95"/>
      <c r="H72" s="95" t="s">
        <v>215</v>
      </c>
      <c r="I72" s="95"/>
      <c r="J72" s="48"/>
      <c r="K72" s="48"/>
      <c r="L72" s="48"/>
      <c r="M72" s="48"/>
      <c r="N72" s="48"/>
      <c r="O72" s="48"/>
      <c r="P72" s="48"/>
      <c r="Q72" s="47"/>
    </row>
    <row r="73" spans="3:17" ht="34" x14ac:dyDescent="0.2">
      <c r="C73" s="95" t="s">
        <v>216</v>
      </c>
      <c r="D73" s="95" t="s">
        <v>217</v>
      </c>
      <c r="E73" s="95"/>
      <c r="F73" s="95"/>
      <c r="G73" s="95"/>
      <c r="H73" s="95" t="s">
        <v>346</v>
      </c>
      <c r="I73" s="95"/>
      <c r="J73" s="168"/>
      <c r="K73" s="168"/>
      <c r="L73" s="168"/>
      <c r="M73" s="168"/>
      <c r="N73" s="168"/>
      <c r="O73" s="168"/>
      <c r="P73" s="168"/>
      <c r="Q73" s="47"/>
    </row>
    <row r="74" spans="3:17" ht="17" x14ac:dyDescent="0.2">
      <c r="C74" s="95" t="s">
        <v>216</v>
      </c>
      <c r="D74" s="95" t="s">
        <v>218</v>
      </c>
      <c r="E74" s="95"/>
      <c r="F74" s="95"/>
      <c r="G74" s="95"/>
      <c r="H74" s="95" t="s">
        <v>345</v>
      </c>
      <c r="I74" s="95"/>
      <c r="J74" s="168"/>
      <c r="K74" s="168"/>
      <c r="L74" s="168"/>
      <c r="M74" s="168"/>
      <c r="N74" s="168"/>
      <c r="O74" s="168"/>
      <c r="P74" s="168"/>
      <c r="Q74" s="47"/>
    </row>
    <row r="75" spans="3:17" ht="34" x14ac:dyDescent="0.2">
      <c r="C75" s="95" t="s">
        <v>219</v>
      </c>
      <c r="D75" s="95" t="s">
        <v>220</v>
      </c>
      <c r="E75" s="95"/>
      <c r="F75" s="95"/>
      <c r="G75" s="95"/>
      <c r="H75" s="95" t="s">
        <v>399</v>
      </c>
      <c r="I75" s="95"/>
      <c r="J75" s="168"/>
      <c r="K75" s="168"/>
      <c r="L75" s="168"/>
      <c r="M75" s="168"/>
      <c r="N75" s="168"/>
      <c r="O75" s="168"/>
      <c r="P75" s="168"/>
      <c r="Q75" s="47"/>
    </row>
    <row r="76" spans="3:17" ht="17" x14ac:dyDescent="0.2">
      <c r="C76" s="95" t="s">
        <v>384</v>
      </c>
      <c r="D76" s="95" t="s">
        <v>386</v>
      </c>
      <c r="E76" s="95"/>
      <c r="F76" s="95"/>
      <c r="G76" s="95"/>
      <c r="H76" s="95" t="s">
        <v>404</v>
      </c>
      <c r="I76" s="95"/>
      <c r="J76" s="168"/>
      <c r="K76" s="168"/>
      <c r="L76" s="168"/>
      <c r="M76" s="168"/>
      <c r="N76" s="168"/>
      <c r="O76" s="168"/>
      <c r="P76" s="168"/>
      <c r="Q76" s="47"/>
    </row>
    <row r="77" spans="3:17" ht="17" x14ac:dyDescent="0.2">
      <c r="C77" s="95" t="s">
        <v>385</v>
      </c>
      <c r="D77" s="95" t="s">
        <v>402</v>
      </c>
      <c r="E77" s="95"/>
      <c r="F77" s="95"/>
      <c r="G77" s="95"/>
      <c r="H77" s="95" t="s">
        <v>403</v>
      </c>
      <c r="I77" s="95"/>
      <c r="J77" s="168"/>
      <c r="K77" s="168"/>
      <c r="L77" s="168"/>
      <c r="M77" s="168"/>
      <c r="N77" s="168"/>
      <c r="O77" s="168"/>
      <c r="P77" s="168"/>
      <c r="Q77" s="47"/>
    </row>
    <row r="78" spans="3:17" ht="34" x14ac:dyDescent="0.2">
      <c r="C78" s="95" t="s">
        <v>388</v>
      </c>
      <c r="D78" s="95" t="s">
        <v>387</v>
      </c>
      <c r="E78" s="95"/>
      <c r="F78" s="95"/>
      <c r="G78" s="95"/>
      <c r="H78" s="95" t="s">
        <v>389</v>
      </c>
      <c r="I78" s="95"/>
      <c r="J78" s="48"/>
      <c r="K78" s="48"/>
      <c r="L78" s="48"/>
      <c r="M78" s="48"/>
      <c r="N78" s="48"/>
      <c r="O78" s="48"/>
      <c r="P78" s="48"/>
      <c r="Q78" s="47"/>
    </row>
    <row r="79" spans="3:17" ht="34" x14ac:dyDescent="0.2">
      <c r="C79" s="96" t="s">
        <v>221</v>
      </c>
      <c r="D79" s="96" t="s">
        <v>39</v>
      </c>
      <c r="E79" s="97"/>
      <c r="F79" s="97"/>
      <c r="G79" s="97"/>
      <c r="H79" s="96" t="s">
        <v>222</v>
      </c>
      <c r="I79" s="97"/>
      <c r="J79" s="48"/>
      <c r="K79" s="48"/>
      <c r="L79" s="48"/>
      <c r="M79" s="48"/>
      <c r="N79" s="48"/>
      <c r="O79" s="48"/>
      <c r="P79" s="48"/>
      <c r="Q79" s="47"/>
    </row>
    <row r="80" spans="3:17" ht="17" x14ac:dyDescent="0.2">
      <c r="C80" s="97" t="s">
        <v>223</v>
      </c>
      <c r="D80" s="97" t="s">
        <v>372</v>
      </c>
      <c r="E80" s="97" t="s">
        <v>376</v>
      </c>
      <c r="F80" s="97"/>
      <c r="G80" s="97" t="s">
        <v>374</v>
      </c>
      <c r="H80" s="97" t="s">
        <v>377</v>
      </c>
      <c r="I80" s="97"/>
      <c r="J80" s="168"/>
      <c r="K80" s="168"/>
      <c r="L80" s="168"/>
      <c r="M80" s="168"/>
      <c r="N80" s="168"/>
      <c r="O80" s="168"/>
      <c r="P80" s="168"/>
      <c r="Q80" s="47"/>
    </row>
    <row r="81" spans="3:17" ht="51" x14ac:dyDescent="0.2">
      <c r="C81" s="97" t="s">
        <v>224</v>
      </c>
      <c r="D81" s="97" t="s">
        <v>373</v>
      </c>
      <c r="E81" s="97" t="s">
        <v>371</v>
      </c>
      <c r="F81" s="97"/>
      <c r="G81" s="97" t="s">
        <v>374</v>
      </c>
      <c r="H81" s="97" t="s">
        <v>375</v>
      </c>
      <c r="I81" s="97"/>
      <c r="J81" s="168"/>
      <c r="K81" s="168"/>
      <c r="L81" s="168"/>
      <c r="M81" s="168"/>
      <c r="N81" s="168"/>
      <c r="O81" s="168"/>
      <c r="P81" s="168"/>
      <c r="Q81" s="47"/>
    </row>
    <row r="82" spans="3:17" ht="17" x14ac:dyDescent="0.2">
      <c r="C82" s="97" t="s">
        <v>225</v>
      </c>
      <c r="D82" s="97" t="s">
        <v>378</v>
      </c>
      <c r="E82" s="97"/>
      <c r="F82" s="97"/>
      <c r="G82" s="97"/>
      <c r="H82" s="97" t="s">
        <v>379</v>
      </c>
      <c r="I82" s="97"/>
      <c r="J82" s="168"/>
      <c r="K82" s="168"/>
      <c r="L82" s="168"/>
      <c r="M82" s="168"/>
      <c r="N82" s="168"/>
      <c r="O82" s="168"/>
      <c r="P82" s="168"/>
      <c r="Q82" s="47"/>
    </row>
    <row r="83" spans="3:17" ht="17" x14ac:dyDescent="0.2">
      <c r="C83" s="97" t="s">
        <v>226</v>
      </c>
      <c r="D83" s="97" t="s">
        <v>381</v>
      </c>
      <c r="E83" s="97"/>
      <c r="F83" s="97"/>
      <c r="G83" s="97"/>
      <c r="H83" s="97" t="s">
        <v>380</v>
      </c>
      <c r="I83" s="97"/>
      <c r="J83" s="48"/>
      <c r="K83" s="48"/>
      <c r="L83" s="48"/>
      <c r="M83" s="48"/>
      <c r="N83" s="48"/>
      <c r="O83" s="48"/>
      <c r="P83" s="48"/>
      <c r="Q83" s="47"/>
    </row>
    <row r="84" spans="3:17" ht="17" x14ac:dyDescent="0.2">
      <c r="C84" s="97" t="s">
        <v>227</v>
      </c>
      <c r="D84" s="97" t="s">
        <v>191</v>
      </c>
      <c r="E84" s="97"/>
      <c r="F84" s="97"/>
      <c r="G84" s="97"/>
      <c r="H84" s="97" t="s">
        <v>348</v>
      </c>
      <c r="I84" s="97"/>
    </row>
    <row r="85" spans="3:17" ht="34" x14ac:dyDescent="0.2">
      <c r="C85" s="98" t="s">
        <v>228</v>
      </c>
      <c r="D85" s="98" t="s">
        <v>229</v>
      </c>
      <c r="E85" s="101"/>
      <c r="F85" s="101"/>
      <c r="G85" s="101"/>
      <c r="H85" s="98"/>
      <c r="I85" s="101"/>
    </row>
    <row r="86" spans="3:17" ht="34" x14ac:dyDescent="0.2">
      <c r="C86" s="49" t="s">
        <v>367</v>
      </c>
      <c r="D86" s="49" t="s">
        <v>365</v>
      </c>
      <c r="E86" s="49"/>
      <c r="F86" s="49"/>
      <c r="G86" s="49"/>
      <c r="H86" s="49" t="s">
        <v>366</v>
      </c>
      <c r="I86" s="49"/>
    </row>
    <row r="87" spans="3:17" ht="17" x14ac:dyDescent="0.2">
      <c r="C87" s="49" t="s">
        <v>368</v>
      </c>
      <c r="D87" s="49" t="s">
        <v>369</v>
      </c>
      <c r="E87" s="49"/>
      <c r="F87" s="49"/>
      <c r="G87" s="49"/>
      <c r="H87" s="49" t="s">
        <v>370</v>
      </c>
      <c r="I87" s="49"/>
    </row>
    <row r="88" spans="3:17" ht="34" x14ac:dyDescent="0.2">
      <c r="C88" s="50" t="s">
        <v>230</v>
      </c>
      <c r="D88" s="50" t="s">
        <v>231</v>
      </c>
      <c r="E88" s="51"/>
      <c r="F88" s="51"/>
      <c r="G88" s="51"/>
      <c r="H88" s="50" t="s">
        <v>232</v>
      </c>
      <c r="I88" s="51"/>
    </row>
    <row r="89" spans="3:17" ht="51" x14ac:dyDescent="0.2">
      <c r="C89" s="51" t="s">
        <v>233</v>
      </c>
      <c r="D89" s="51" t="s">
        <v>234</v>
      </c>
      <c r="E89" s="51" t="s">
        <v>235</v>
      </c>
      <c r="F89" s="51"/>
      <c r="G89" s="51"/>
      <c r="H89" s="51"/>
      <c r="I89" s="51"/>
    </row>
    <row r="90" spans="3:17" ht="68" x14ac:dyDescent="0.2">
      <c r="C90" s="51" t="s">
        <v>236</v>
      </c>
      <c r="D90" s="51" t="s">
        <v>237</v>
      </c>
      <c r="E90" s="51" t="s">
        <v>405</v>
      </c>
      <c r="F90" s="51"/>
      <c r="G90" s="51"/>
      <c r="H90" s="51" t="s">
        <v>419</v>
      </c>
      <c r="I90" s="51"/>
    </row>
    <row r="91" spans="3:17" ht="34" x14ac:dyDescent="0.2">
      <c r="C91" s="52" t="s">
        <v>238</v>
      </c>
      <c r="D91" s="52" t="s">
        <v>239</v>
      </c>
      <c r="E91" s="53"/>
      <c r="F91" s="53"/>
      <c r="G91" s="53"/>
      <c r="H91" s="52" t="s">
        <v>240</v>
      </c>
      <c r="I91" s="53"/>
    </row>
    <row r="92" spans="3:17" ht="34" x14ac:dyDescent="0.2">
      <c r="C92" s="53" t="s">
        <v>241</v>
      </c>
      <c r="D92" s="53" t="s">
        <v>242</v>
      </c>
      <c r="E92" s="53" t="s">
        <v>243</v>
      </c>
      <c r="F92" s="110" t="s">
        <v>406</v>
      </c>
      <c r="G92" s="53" t="s">
        <v>140</v>
      </c>
      <c r="H92" s="53" t="s">
        <v>468</v>
      </c>
      <c r="I92" s="53"/>
    </row>
    <row r="93" spans="3:17" ht="17" x14ac:dyDescent="0.2">
      <c r="C93" s="53" t="s">
        <v>244</v>
      </c>
      <c r="D93" s="53" t="s">
        <v>245</v>
      </c>
      <c r="E93" s="53" t="s">
        <v>245</v>
      </c>
      <c r="F93" s="53">
        <v>5.2560000000000002</v>
      </c>
      <c r="G93" s="53" t="s">
        <v>407</v>
      </c>
      <c r="H93" s="53" t="s">
        <v>408</v>
      </c>
      <c r="I93" s="53"/>
    </row>
    <row r="94" spans="3:17" ht="17" x14ac:dyDescent="0.2">
      <c r="C94" s="53" t="s">
        <v>247</v>
      </c>
      <c r="D94" s="53" t="s">
        <v>410</v>
      </c>
      <c r="E94" s="53"/>
      <c r="F94" s="53"/>
      <c r="G94" s="53"/>
      <c r="H94" s="53" t="s">
        <v>414</v>
      </c>
      <c r="I94" s="53"/>
    </row>
    <row r="95" spans="3:17" ht="17" x14ac:dyDescent="0.2">
      <c r="C95" s="53" t="s">
        <v>249</v>
      </c>
      <c r="D95" s="53" t="s">
        <v>409</v>
      </c>
      <c r="E95" s="53"/>
      <c r="F95" s="53"/>
      <c r="G95" s="53"/>
      <c r="H95" s="53" t="s">
        <v>415</v>
      </c>
      <c r="I95" s="53"/>
    </row>
    <row r="96" spans="3:17" ht="34" x14ac:dyDescent="0.2">
      <c r="C96" s="53" t="s">
        <v>411</v>
      </c>
      <c r="D96" s="53" t="s">
        <v>248</v>
      </c>
      <c r="E96" s="53" t="s">
        <v>416</v>
      </c>
      <c r="F96" s="53"/>
      <c r="G96" s="53"/>
      <c r="H96" s="53" t="s">
        <v>417</v>
      </c>
      <c r="I96" s="53"/>
    </row>
    <row r="97" spans="2:9" ht="17" x14ac:dyDescent="0.2">
      <c r="C97" s="53" t="s">
        <v>412</v>
      </c>
      <c r="D97" s="53" t="s">
        <v>413</v>
      </c>
      <c r="E97" s="53"/>
      <c r="F97" s="53"/>
      <c r="G97" s="53"/>
      <c r="H97" s="53" t="s">
        <v>418</v>
      </c>
      <c r="I97" s="53"/>
    </row>
    <row r="100" spans="2:9" x14ac:dyDescent="0.2">
      <c r="B100" s="104" t="s">
        <v>75</v>
      </c>
    </row>
  </sheetData>
  <mergeCells count="43">
    <mergeCell ref="J80:J82"/>
    <mergeCell ref="K80:K82"/>
    <mergeCell ref="L80:L82"/>
    <mergeCell ref="J76:J77"/>
    <mergeCell ref="K76:K77"/>
    <mergeCell ref="L76:L77"/>
    <mergeCell ref="M80:M82"/>
    <mergeCell ref="N80:N82"/>
    <mergeCell ref="O80:O82"/>
    <mergeCell ref="P80:P82"/>
    <mergeCell ref="P76:P77"/>
    <mergeCell ref="M76:M77"/>
    <mergeCell ref="N76:N77"/>
    <mergeCell ref="O76:O77"/>
    <mergeCell ref="J30:J32"/>
    <mergeCell ref="N73:N75"/>
    <mergeCell ref="O73:O75"/>
    <mergeCell ref="P73:P75"/>
    <mergeCell ref="P68:P70"/>
    <mergeCell ref="J73:J75"/>
    <mergeCell ref="K73:K75"/>
    <mergeCell ref="L73:L75"/>
    <mergeCell ref="J68:J70"/>
    <mergeCell ref="K68:K70"/>
    <mergeCell ref="L68:L70"/>
    <mergeCell ref="M68:M70"/>
    <mergeCell ref="N68:N70"/>
    <mergeCell ref="O68:O70"/>
    <mergeCell ref="M73:M75"/>
    <mergeCell ref="C8:C9"/>
    <mergeCell ref="D8:D9"/>
    <mergeCell ref="E8:E9"/>
    <mergeCell ref="F8:F9"/>
    <mergeCell ref="H8:H9"/>
    <mergeCell ref="D26:D29"/>
    <mergeCell ref="G26:G29"/>
    <mergeCell ref="F26:F29"/>
    <mergeCell ref="H14:H24"/>
    <mergeCell ref="J8:J9"/>
    <mergeCell ref="I27:I29"/>
    <mergeCell ref="J27:J29"/>
    <mergeCell ref="I8:I9"/>
    <mergeCell ref="D14:D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F7BA-1F84-E342-A823-E0F911D0D652}">
  <dimension ref="B2:S79"/>
  <sheetViews>
    <sheetView zoomScale="75" workbookViewId="0">
      <selection activeCell="K7" sqref="K7:K22"/>
    </sheetView>
  </sheetViews>
  <sheetFormatPr baseColWidth="10" defaultRowHeight="16" x14ac:dyDescent="0.2"/>
  <cols>
    <col min="2" max="2" width="27" bestFit="1" customWidth="1"/>
    <col min="4" max="4" width="13.6640625" bestFit="1" customWidth="1"/>
    <col min="6" max="6" width="19.6640625" bestFit="1" customWidth="1"/>
    <col min="7" max="7" width="19.6640625" customWidth="1"/>
    <col min="8" max="8" width="16" bestFit="1" customWidth="1"/>
    <col min="9" max="9" width="20.5" bestFit="1" customWidth="1"/>
    <col min="10" max="10" width="12.5" bestFit="1" customWidth="1"/>
    <col min="11" max="11" width="19.1640625" bestFit="1" customWidth="1"/>
    <col min="12" max="12" width="19.83203125" bestFit="1" customWidth="1"/>
    <col min="13" max="13" width="19.1640625" bestFit="1" customWidth="1"/>
    <col min="14" max="14" width="19.1640625" customWidth="1"/>
    <col min="15" max="15" width="20.83203125" bestFit="1" customWidth="1"/>
    <col min="16" max="16" width="15.1640625" bestFit="1" customWidth="1"/>
    <col min="17" max="17" width="6.33203125" bestFit="1" customWidth="1"/>
    <col min="18" max="18" width="23.5" bestFit="1" customWidth="1"/>
    <col min="19" max="19" width="18.5" bestFit="1" customWidth="1"/>
  </cols>
  <sheetData>
    <row r="2" spans="2:19" x14ac:dyDescent="0.2">
      <c r="B2" s="112" t="s">
        <v>496</v>
      </c>
      <c r="C2" s="112" t="s">
        <v>493</v>
      </c>
      <c r="D2" s="112" t="s">
        <v>492</v>
      </c>
      <c r="E2" s="112" t="s">
        <v>256</v>
      </c>
      <c r="F2" s="174" t="s">
        <v>491</v>
      </c>
      <c r="G2" s="174"/>
      <c r="H2" s="174"/>
      <c r="I2" s="112" t="s">
        <v>537</v>
      </c>
      <c r="J2" s="112" t="s">
        <v>509</v>
      </c>
      <c r="K2" s="112" t="s">
        <v>494</v>
      </c>
      <c r="L2" s="182" t="s">
        <v>495</v>
      </c>
      <c r="M2" s="182"/>
      <c r="N2" s="112"/>
      <c r="O2" s="112" t="s">
        <v>527</v>
      </c>
      <c r="P2" s="174" t="s">
        <v>512</v>
      </c>
      <c r="Q2" s="174"/>
      <c r="R2" s="113" t="s">
        <v>553</v>
      </c>
      <c r="S2" s="113" t="s">
        <v>554</v>
      </c>
    </row>
    <row r="3" spans="2:19" x14ac:dyDescent="0.2">
      <c r="B3" s="174" t="s">
        <v>497</v>
      </c>
      <c r="C3" s="175" t="s">
        <v>511</v>
      </c>
      <c r="D3" s="178" t="s">
        <v>492</v>
      </c>
      <c r="E3" s="179" t="s">
        <v>511</v>
      </c>
      <c r="F3" s="181" t="s">
        <v>511</v>
      </c>
      <c r="I3" s="195" t="s">
        <v>511</v>
      </c>
      <c r="J3" s="198" t="s">
        <v>511</v>
      </c>
      <c r="K3" s="201" t="s">
        <v>511</v>
      </c>
      <c r="L3" s="177" t="s">
        <v>511</v>
      </c>
      <c r="N3" s="177" t="s">
        <v>511</v>
      </c>
      <c r="O3" s="180" t="s">
        <v>511</v>
      </c>
      <c r="P3" s="219" t="s">
        <v>511</v>
      </c>
      <c r="Q3" s="116"/>
      <c r="S3" s="218" t="s">
        <v>511</v>
      </c>
    </row>
    <row r="4" spans="2:19" x14ac:dyDescent="0.2">
      <c r="B4" s="174"/>
      <c r="C4" s="175"/>
      <c r="D4" s="178"/>
      <c r="E4" s="179"/>
      <c r="F4" s="181"/>
      <c r="I4" s="195"/>
      <c r="J4" s="199"/>
      <c r="K4" s="202"/>
      <c r="L4" s="177"/>
      <c r="N4" s="177"/>
      <c r="O4" s="180"/>
      <c r="P4" s="219"/>
      <c r="Q4" s="116"/>
      <c r="S4" s="218"/>
    </row>
    <row r="5" spans="2:19" x14ac:dyDescent="0.2">
      <c r="B5" s="174"/>
      <c r="C5" s="175"/>
      <c r="D5" s="178"/>
      <c r="E5" s="179"/>
      <c r="F5" s="181"/>
      <c r="I5" s="195"/>
      <c r="J5" s="199"/>
      <c r="K5" s="202"/>
      <c r="L5" s="177"/>
      <c r="N5" s="177"/>
      <c r="O5" s="180"/>
      <c r="P5" s="219"/>
      <c r="Q5" s="116"/>
      <c r="S5" s="218"/>
    </row>
    <row r="6" spans="2:19" x14ac:dyDescent="0.2">
      <c r="B6" s="174"/>
      <c r="C6" s="175"/>
      <c r="D6" s="178"/>
      <c r="E6" s="179"/>
      <c r="F6" s="181"/>
      <c r="I6" s="195"/>
      <c r="J6" s="200"/>
      <c r="K6" s="203"/>
      <c r="L6" s="177"/>
      <c r="N6" s="177"/>
      <c r="O6" s="180"/>
      <c r="P6" s="219"/>
      <c r="Q6" s="116"/>
      <c r="S6" s="218"/>
    </row>
    <row r="7" spans="2:19" ht="16" customHeight="1" x14ac:dyDescent="0.2">
      <c r="B7" s="174" t="s">
        <v>498</v>
      </c>
      <c r="C7" s="175" t="s">
        <v>516</v>
      </c>
      <c r="D7" s="178" t="s">
        <v>513</v>
      </c>
      <c r="E7" s="179" t="s">
        <v>514</v>
      </c>
      <c r="F7" s="189" t="s">
        <v>562</v>
      </c>
      <c r="G7" s="190"/>
      <c r="H7" s="191"/>
      <c r="I7" s="195" t="s">
        <v>562</v>
      </c>
      <c r="J7" s="210" t="s">
        <v>515</v>
      </c>
      <c r="K7" s="201" t="s">
        <v>485</v>
      </c>
      <c r="L7" s="183" t="s">
        <v>563</v>
      </c>
      <c r="M7" s="183"/>
      <c r="N7" s="196" t="s">
        <v>510</v>
      </c>
      <c r="O7" s="180" t="s">
        <v>528</v>
      </c>
      <c r="P7" s="219" t="s">
        <v>562</v>
      </c>
      <c r="Q7" s="219"/>
      <c r="R7" s="237" t="s">
        <v>562</v>
      </c>
      <c r="S7" s="220" t="s">
        <v>562</v>
      </c>
    </row>
    <row r="8" spans="2:19" x14ac:dyDescent="0.2">
      <c r="B8" s="174"/>
      <c r="C8" s="175"/>
      <c r="D8" s="178"/>
      <c r="E8" s="179"/>
      <c r="F8" s="192"/>
      <c r="G8" s="193"/>
      <c r="H8" s="194"/>
      <c r="I8" s="195"/>
      <c r="J8" s="211"/>
      <c r="K8" s="202"/>
      <c r="L8" s="183"/>
      <c r="M8" s="183"/>
      <c r="N8" s="196"/>
      <c r="O8" s="180"/>
      <c r="P8" s="219"/>
      <c r="Q8" s="219"/>
      <c r="R8" s="237"/>
      <c r="S8" s="220"/>
    </row>
    <row r="9" spans="2:19" x14ac:dyDescent="0.2">
      <c r="B9" s="174"/>
      <c r="C9" s="175"/>
      <c r="D9" s="178"/>
      <c r="E9" s="179"/>
      <c r="F9" s="197" t="s">
        <v>479</v>
      </c>
      <c r="G9" s="186" t="s">
        <v>520</v>
      </c>
      <c r="H9" s="181" t="s">
        <v>482</v>
      </c>
      <c r="I9" s="195" t="s">
        <v>531</v>
      </c>
      <c r="J9" s="211"/>
      <c r="K9" s="202"/>
      <c r="L9" s="177" t="s">
        <v>39</v>
      </c>
      <c r="M9" s="177"/>
      <c r="N9" s="196"/>
      <c r="O9" s="180"/>
      <c r="P9" s="219" t="s">
        <v>557</v>
      </c>
      <c r="Q9" s="219"/>
      <c r="R9" s="230" t="s">
        <v>561</v>
      </c>
      <c r="S9" s="221" t="s">
        <v>564</v>
      </c>
    </row>
    <row r="10" spans="2:19" x14ac:dyDescent="0.2">
      <c r="B10" s="174"/>
      <c r="C10" s="175"/>
      <c r="D10" s="178"/>
      <c r="E10" s="179"/>
      <c r="F10" s="197"/>
      <c r="G10" s="187"/>
      <c r="H10" s="181"/>
      <c r="I10" s="195"/>
      <c r="J10" s="211"/>
      <c r="K10" s="202"/>
      <c r="L10" s="177"/>
      <c r="M10" s="177"/>
      <c r="N10" s="196"/>
      <c r="O10" s="180"/>
      <c r="P10" s="219"/>
      <c r="Q10" s="219"/>
      <c r="R10" s="231"/>
      <c r="S10" s="222"/>
    </row>
    <row r="11" spans="2:19" x14ac:dyDescent="0.2">
      <c r="B11" s="174" t="s">
        <v>499</v>
      </c>
      <c r="C11" s="175"/>
      <c r="D11" s="178"/>
      <c r="E11" s="179"/>
      <c r="F11" s="181" t="s">
        <v>521</v>
      </c>
      <c r="G11" s="187"/>
      <c r="H11" s="181"/>
      <c r="I11" s="115" t="s">
        <v>535</v>
      </c>
      <c r="J11" s="211"/>
      <c r="K11" s="202"/>
      <c r="L11" s="177" t="s">
        <v>483</v>
      </c>
      <c r="M11" s="184" t="s">
        <v>479</v>
      </c>
      <c r="N11" s="196" t="s">
        <v>482</v>
      </c>
      <c r="O11" s="180"/>
      <c r="P11" s="226" t="s">
        <v>552</v>
      </c>
      <c r="Q11" s="226"/>
      <c r="R11" s="231"/>
      <c r="S11" s="222"/>
    </row>
    <row r="12" spans="2:19" x14ac:dyDescent="0.2">
      <c r="B12" s="174"/>
      <c r="C12" s="175"/>
      <c r="D12" s="178"/>
      <c r="E12" s="179"/>
      <c r="F12" s="181"/>
      <c r="G12" s="188"/>
      <c r="H12" s="181"/>
      <c r="I12" s="115" t="s">
        <v>536</v>
      </c>
      <c r="J12" s="211"/>
      <c r="K12" s="202"/>
      <c r="L12" s="177"/>
      <c r="M12" s="185"/>
      <c r="N12" s="196"/>
      <c r="O12" s="180"/>
      <c r="P12" s="226" t="s">
        <v>535</v>
      </c>
      <c r="Q12" s="226"/>
      <c r="R12" s="231"/>
      <c r="S12" s="222"/>
    </row>
    <row r="13" spans="2:19" x14ac:dyDescent="0.2">
      <c r="B13" s="174"/>
      <c r="C13" s="175"/>
      <c r="D13" s="178"/>
      <c r="E13" s="179"/>
      <c r="F13" s="181" t="s">
        <v>484</v>
      </c>
      <c r="G13" s="186" t="s">
        <v>481</v>
      </c>
      <c r="H13" s="181" t="s">
        <v>522</v>
      </c>
      <c r="I13" s="195" t="s">
        <v>534</v>
      </c>
      <c r="J13" s="211"/>
      <c r="K13" s="202"/>
      <c r="L13" s="177" t="s">
        <v>481</v>
      </c>
      <c r="M13" s="177" t="s">
        <v>477</v>
      </c>
      <c r="N13" s="196"/>
      <c r="O13" s="180"/>
      <c r="P13" s="226" t="s">
        <v>519</v>
      </c>
      <c r="Q13" s="226"/>
      <c r="R13" s="231"/>
      <c r="S13" s="222"/>
    </row>
    <row r="14" spans="2:19" x14ac:dyDescent="0.2">
      <c r="B14" s="174"/>
      <c r="C14" s="175"/>
      <c r="D14" s="178"/>
      <c r="E14" s="179"/>
      <c r="F14" s="181"/>
      <c r="G14" s="187"/>
      <c r="H14" s="181"/>
      <c r="I14" s="195"/>
      <c r="J14" s="211"/>
      <c r="K14" s="202"/>
      <c r="L14" s="177"/>
      <c r="M14" s="177"/>
      <c r="N14" s="196"/>
      <c r="O14" s="180"/>
      <c r="P14" s="219" t="s">
        <v>534</v>
      </c>
      <c r="Q14" s="219"/>
      <c r="R14" s="231"/>
      <c r="S14" s="222"/>
    </row>
    <row r="15" spans="2:19" ht="16" customHeight="1" x14ac:dyDescent="0.2">
      <c r="B15" s="174" t="s">
        <v>500</v>
      </c>
      <c r="C15" s="175"/>
      <c r="D15" s="178"/>
      <c r="E15" s="179"/>
      <c r="F15" s="181"/>
      <c r="G15" s="187"/>
      <c r="H15" s="181"/>
      <c r="I15" s="208" t="s">
        <v>542</v>
      </c>
      <c r="J15" s="211"/>
      <c r="K15" s="202"/>
      <c r="L15" s="177"/>
      <c r="M15" s="177"/>
      <c r="N15" s="207" t="s">
        <v>517</v>
      </c>
      <c r="O15" s="180"/>
      <c r="P15" s="219"/>
      <c r="Q15" s="219"/>
      <c r="R15" s="231"/>
      <c r="S15" s="222"/>
    </row>
    <row r="16" spans="2:19" x14ac:dyDescent="0.2">
      <c r="B16" s="174"/>
      <c r="C16" s="175"/>
      <c r="D16" s="178"/>
      <c r="E16" s="179"/>
      <c r="F16" s="181"/>
      <c r="G16" s="188"/>
      <c r="H16" s="181"/>
      <c r="I16" s="209"/>
      <c r="J16" s="211"/>
      <c r="K16" s="202"/>
      <c r="L16" s="177"/>
      <c r="M16" s="177"/>
      <c r="N16" s="207"/>
      <c r="O16" s="180"/>
      <c r="P16" s="219" t="s">
        <v>542</v>
      </c>
      <c r="Q16" s="219"/>
      <c r="R16" s="231"/>
      <c r="S16" s="222"/>
    </row>
    <row r="17" spans="2:19" x14ac:dyDescent="0.2">
      <c r="B17" s="174"/>
      <c r="C17" s="175"/>
      <c r="D17" s="178"/>
      <c r="E17" s="179"/>
      <c r="F17" s="181" t="s">
        <v>480</v>
      </c>
      <c r="G17" s="181" t="s">
        <v>478</v>
      </c>
      <c r="H17" s="181"/>
      <c r="I17" s="208" t="s">
        <v>532</v>
      </c>
      <c r="J17" s="211"/>
      <c r="K17" s="202"/>
      <c r="L17" s="184" t="s">
        <v>480</v>
      </c>
      <c r="M17" s="177" t="s">
        <v>484</v>
      </c>
      <c r="N17" s="207"/>
      <c r="O17" s="180"/>
      <c r="P17" s="219"/>
      <c r="Q17" s="219"/>
      <c r="R17" s="231"/>
      <c r="S17" s="222"/>
    </row>
    <row r="18" spans="2:19" x14ac:dyDescent="0.2">
      <c r="B18" s="174"/>
      <c r="C18" s="175"/>
      <c r="D18" s="178"/>
      <c r="E18" s="179"/>
      <c r="F18" s="181"/>
      <c r="G18" s="181"/>
      <c r="H18" s="181"/>
      <c r="I18" s="209"/>
      <c r="J18" s="211"/>
      <c r="K18" s="202"/>
      <c r="L18" s="185"/>
      <c r="M18" s="177"/>
      <c r="N18" s="207"/>
      <c r="O18" s="180"/>
      <c r="P18" s="219"/>
      <c r="Q18" s="219"/>
      <c r="R18" s="231"/>
      <c r="S18" s="222"/>
    </row>
    <row r="19" spans="2:19" x14ac:dyDescent="0.2">
      <c r="B19" s="174" t="s">
        <v>501</v>
      </c>
      <c r="C19" s="175"/>
      <c r="D19" s="178" t="s">
        <v>518</v>
      </c>
      <c r="F19" s="181" t="s">
        <v>523</v>
      </c>
      <c r="G19" s="181"/>
      <c r="H19" s="181"/>
      <c r="I19" s="208" t="s">
        <v>533</v>
      </c>
      <c r="J19" s="211"/>
      <c r="K19" s="202"/>
      <c r="L19" s="184" t="s">
        <v>478</v>
      </c>
      <c r="M19" s="177"/>
      <c r="N19" s="207"/>
      <c r="O19" s="180"/>
      <c r="P19" s="219" t="s">
        <v>532</v>
      </c>
      <c r="Q19" s="219"/>
      <c r="R19" s="231"/>
      <c r="S19" s="222"/>
    </row>
    <row r="20" spans="2:19" x14ac:dyDescent="0.2">
      <c r="B20" s="174"/>
      <c r="C20" s="175"/>
      <c r="D20" s="178"/>
      <c r="F20" s="181"/>
      <c r="G20" s="181"/>
      <c r="H20" s="181"/>
      <c r="I20" s="209"/>
      <c r="J20" s="211"/>
      <c r="K20" s="202"/>
      <c r="L20" s="185"/>
      <c r="M20" s="177"/>
      <c r="N20" s="207"/>
      <c r="O20" s="180"/>
      <c r="P20" s="219"/>
      <c r="Q20" s="219"/>
      <c r="R20" s="231"/>
      <c r="S20" s="222"/>
    </row>
    <row r="21" spans="2:19" x14ac:dyDescent="0.2">
      <c r="B21" s="174"/>
      <c r="C21" s="175"/>
      <c r="D21" s="178"/>
      <c r="F21" s="181" t="s">
        <v>486</v>
      </c>
      <c r="G21" s="206" t="s">
        <v>489</v>
      </c>
      <c r="H21" s="181"/>
      <c r="I21" s="195" t="s">
        <v>541</v>
      </c>
      <c r="J21" s="211"/>
      <c r="K21" s="204"/>
      <c r="L21" s="177" t="s">
        <v>486</v>
      </c>
      <c r="M21" s="184" t="s">
        <v>523</v>
      </c>
      <c r="N21" s="207"/>
      <c r="O21" s="180"/>
      <c r="P21" s="226" t="s">
        <v>533</v>
      </c>
      <c r="Q21" s="226"/>
      <c r="R21" s="231"/>
      <c r="S21" s="222"/>
    </row>
    <row r="22" spans="2:19" x14ac:dyDescent="0.2">
      <c r="B22" s="174"/>
      <c r="C22" s="175"/>
      <c r="D22" s="178"/>
      <c r="F22" s="181"/>
      <c r="G22" s="206"/>
      <c r="H22" s="181"/>
      <c r="I22" s="195"/>
      <c r="J22" s="211"/>
      <c r="K22" s="205"/>
      <c r="L22" s="177"/>
      <c r="M22" s="214"/>
      <c r="N22" s="207"/>
      <c r="O22" s="180"/>
      <c r="P22" s="226"/>
      <c r="Q22" s="226"/>
      <c r="R22" s="231"/>
      <c r="S22" s="222"/>
    </row>
    <row r="23" spans="2:19" x14ac:dyDescent="0.2">
      <c r="B23" s="174" t="s">
        <v>502</v>
      </c>
      <c r="C23" s="175"/>
      <c r="D23" s="178"/>
      <c r="F23" s="181"/>
      <c r="G23" s="206"/>
      <c r="H23" s="181"/>
      <c r="I23" s="195" t="s">
        <v>540</v>
      </c>
      <c r="J23" s="211"/>
      <c r="L23" s="177"/>
      <c r="M23" s="214"/>
      <c r="N23" s="207"/>
      <c r="O23" s="180"/>
      <c r="P23" s="226" t="s">
        <v>541</v>
      </c>
      <c r="Q23" s="226"/>
      <c r="R23" s="231"/>
      <c r="S23" s="222"/>
    </row>
    <row r="24" spans="2:19" x14ac:dyDescent="0.2">
      <c r="B24" s="174"/>
      <c r="C24" s="175"/>
      <c r="F24" s="181"/>
      <c r="G24" s="206"/>
      <c r="H24" s="181"/>
      <c r="I24" s="195"/>
      <c r="J24" s="211"/>
      <c r="L24" s="177"/>
      <c r="M24" s="185"/>
      <c r="N24" s="215" t="s">
        <v>487</v>
      </c>
      <c r="O24" s="180"/>
      <c r="P24" s="226"/>
      <c r="Q24" s="226"/>
      <c r="R24" s="231"/>
      <c r="S24" s="222"/>
    </row>
    <row r="25" spans="2:19" x14ac:dyDescent="0.2">
      <c r="B25" s="174"/>
      <c r="C25" s="175"/>
      <c r="F25" s="186" t="s">
        <v>487</v>
      </c>
      <c r="G25" s="186" t="s">
        <v>490</v>
      </c>
      <c r="H25" s="181" t="s">
        <v>488</v>
      </c>
      <c r="I25" s="195" t="s">
        <v>538</v>
      </c>
      <c r="J25" s="211"/>
      <c r="L25" s="184" t="s">
        <v>488</v>
      </c>
      <c r="M25" s="184" t="s">
        <v>489</v>
      </c>
      <c r="N25" s="216"/>
      <c r="O25" s="180"/>
      <c r="P25" s="226" t="s">
        <v>540</v>
      </c>
      <c r="Q25" s="226"/>
      <c r="R25" s="231"/>
      <c r="S25" s="222"/>
    </row>
    <row r="26" spans="2:19" x14ac:dyDescent="0.2">
      <c r="B26" s="174"/>
      <c r="C26" s="175"/>
      <c r="F26" s="187"/>
      <c r="G26" s="187"/>
      <c r="H26" s="181"/>
      <c r="I26" s="195"/>
      <c r="J26" s="211"/>
      <c r="L26" s="185"/>
      <c r="M26" s="214"/>
      <c r="N26" s="216"/>
      <c r="O26" s="180"/>
      <c r="P26" s="226"/>
      <c r="Q26" s="226"/>
      <c r="R26" s="231"/>
      <c r="S26" s="222"/>
    </row>
    <row r="27" spans="2:19" x14ac:dyDescent="0.2">
      <c r="B27" s="174" t="s">
        <v>503</v>
      </c>
      <c r="C27" s="175"/>
      <c r="F27" s="187"/>
      <c r="G27" s="187"/>
      <c r="H27" s="206" t="s">
        <v>524</v>
      </c>
      <c r="I27" s="114" t="s">
        <v>545</v>
      </c>
      <c r="J27" s="211"/>
      <c r="L27" s="184" t="s">
        <v>524</v>
      </c>
      <c r="M27" s="214"/>
      <c r="N27" s="216"/>
      <c r="O27" s="180"/>
      <c r="P27" s="226" t="s">
        <v>558</v>
      </c>
      <c r="Q27" s="226"/>
      <c r="R27" s="231"/>
      <c r="S27" s="222"/>
    </row>
    <row r="28" spans="2:19" x14ac:dyDescent="0.2">
      <c r="B28" s="174"/>
      <c r="C28" s="175"/>
      <c r="F28" s="187"/>
      <c r="G28" s="188"/>
      <c r="H28" s="206"/>
      <c r="I28" s="114" t="s">
        <v>543</v>
      </c>
      <c r="J28" s="211"/>
      <c r="L28" s="185"/>
      <c r="M28" s="185"/>
      <c r="N28" s="216"/>
      <c r="O28" s="180"/>
      <c r="P28" s="226"/>
      <c r="Q28" s="226"/>
      <c r="R28" s="231"/>
      <c r="S28" s="222"/>
    </row>
    <row r="29" spans="2:19" x14ac:dyDescent="0.2">
      <c r="B29" s="174"/>
      <c r="C29" s="175"/>
      <c r="F29" s="187"/>
      <c r="G29" s="181" t="s">
        <v>525</v>
      </c>
      <c r="I29" s="114" t="s">
        <v>544</v>
      </c>
      <c r="J29" s="211"/>
      <c r="L29" s="177" t="s">
        <v>525</v>
      </c>
      <c r="M29" s="184" t="s">
        <v>490</v>
      </c>
      <c r="N29" s="216"/>
      <c r="O29" s="180"/>
      <c r="P29" s="226" t="s">
        <v>559</v>
      </c>
      <c r="Q29" s="226"/>
      <c r="R29" s="231"/>
      <c r="S29" s="222"/>
    </row>
    <row r="30" spans="2:19" x14ac:dyDescent="0.2">
      <c r="B30" s="174"/>
      <c r="C30" s="175"/>
      <c r="F30" s="187"/>
      <c r="G30" s="181"/>
      <c r="I30" s="208" t="s">
        <v>538</v>
      </c>
      <c r="J30" s="211"/>
      <c r="L30" s="177"/>
      <c r="M30" s="214"/>
      <c r="N30" s="216"/>
      <c r="O30" s="180"/>
      <c r="P30" s="226"/>
      <c r="Q30" s="226"/>
      <c r="R30" s="231"/>
      <c r="S30" s="222"/>
    </row>
    <row r="31" spans="2:19" x14ac:dyDescent="0.2">
      <c r="B31" s="174" t="s">
        <v>504</v>
      </c>
      <c r="C31" s="175"/>
      <c r="F31" s="187"/>
      <c r="G31" s="186" t="s">
        <v>526</v>
      </c>
      <c r="I31" s="209"/>
      <c r="J31" s="211"/>
      <c r="L31" s="184" t="s">
        <v>526</v>
      </c>
      <c r="M31" s="214"/>
      <c r="N31" s="216"/>
      <c r="O31" s="180"/>
      <c r="P31" s="226" t="s">
        <v>543</v>
      </c>
      <c r="Q31" s="226"/>
      <c r="R31" s="231"/>
      <c r="S31" s="222"/>
    </row>
    <row r="32" spans="2:19" x14ac:dyDescent="0.2">
      <c r="B32" s="174"/>
      <c r="C32" s="175"/>
      <c r="F32" s="187"/>
      <c r="G32" s="187"/>
      <c r="I32" s="195" t="s">
        <v>539</v>
      </c>
      <c r="J32" s="211"/>
      <c r="L32" s="214"/>
      <c r="M32" s="214"/>
      <c r="N32" s="216"/>
      <c r="O32" s="180"/>
      <c r="P32" s="226" t="s">
        <v>560</v>
      </c>
      <c r="Q32" s="226"/>
      <c r="R32" s="231"/>
      <c r="S32" s="222"/>
    </row>
    <row r="33" spans="2:19" x14ac:dyDescent="0.2">
      <c r="B33" s="174"/>
      <c r="C33" s="175"/>
      <c r="F33" s="188"/>
      <c r="G33" s="188"/>
      <c r="I33" s="195"/>
      <c r="J33" s="212"/>
      <c r="L33" s="185"/>
      <c r="M33" s="214"/>
      <c r="N33" s="217"/>
      <c r="O33" s="180"/>
      <c r="P33" s="226" t="s">
        <v>558</v>
      </c>
      <c r="Q33" s="226"/>
      <c r="R33" s="231"/>
      <c r="S33" s="222"/>
    </row>
    <row r="34" spans="2:19" x14ac:dyDescent="0.2">
      <c r="B34" s="174"/>
      <c r="C34" s="176"/>
      <c r="F34" s="186" t="s">
        <v>529</v>
      </c>
      <c r="I34" s="224" t="s">
        <v>546</v>
      </c>
      <c r="J34" s="213" t="s">
        <v>530</v>
      </c>
      <c r="M34" s="177" t="s">
        <v>529</v>
      </c>
      <c r="N34" s="183" t="s">
        <v>530</v>
      </c>
      <c r="O34" s="180"/>
      <c r="P34" s="226"/>
      <c r="Q34" s="226"/>
      <c r="R34" s="231"/>
      <c r="S34" s="222"/>
    </row>
    <row r="35" spans="2:19" x14ac:dyDescent="0.2">
      <c r="B35" s="174" t="s">
        <v>505</v>
      </c>
      <c r="C35" s="176"/>
      <c r="F35" s="187"/>
      <c r="I35" s="224"/>
      <c r="J35" s="213"/>
      <c r="M35" s="177"/>
      <c r="N35" s="183"/>
      <c r="O35" s="180"/>
      <c r="P35" s="226" t="s">
        <v>539</v>
      </c>
      <c r="Q35" s="226"/>
      <c r="R35" s="231"/>
      <c r="S35" s="222"/>
    </row>
    <row r="36" spans="2:19" x14ac:dyDescent="0.2">
      <c r="B36" s="174"/>
      <c r="C36" s="176"/>
      <c r="F36" s="187"/>
      <c r="I36" s="224"/>
      <c r="J36" s="213"/>
      <c r="M36" s="177"/>
      <c r="N36" s="183"/>
      <c r="O36" s="180"/>
      <c r="P36" s="226"/>
      <c r="Q36" s="226"/>
      <c r="R36" s="232"/>
      <c r="S36" s="223"/>
    </row>
    <row r="37" spans="2:19" ht="16" customHeight="1" x14ac:dyDescent="0.2">
      <c r="B37" s="174"/>
      <c r="C37" s="176"/>
      <c r="F37" s="187"/>
      <c r="I37" s="224"/>
      <c r="J37" s="213"/>
      <c r="M37" s="177"/>
      <c r="N37" s="183"/>
      <c r="O37" s="225"/>
      <c r="P37" s="236" t="s">
        <v>530</v>
      </c>
      <c r="Q37" s="236"/>
      <c r="R37" s="233" t="s">
        <v>530</v>
      </c>
      <c r="S37" s="227" t="s">
        <v>530</v>
      </c>
    </row>
    <row r="38" spans="2:19" x14ac:dyDescent="0.2">
      <c r="B38" s="174"/>
      <c r="C38" s="176"/>
      <c r="F38" s="188"/>
      <c r="I38" s="224"/>
      <c r="J38" s="213"/>
      <c r="M38" s="177"/>
      <c r="N38" s="183"/>
      <c r="O38" s="225"/>
      <c r="P38" s="236"/>
      <c r="Q38" s="236"/>
      <c r="R38" s="234"/>
      <c r="S38" s="228"/>
    </row>
    <row r="39" spans="2:19" x14ac:dyDescent="0.2">
      <c r="B39" s="174" t="s">
        <v>506</v>
      </c>
      <c r="C39" s="176"/>
      <c r="I39" s="224"/>
      <c r="J39" s="213"/>
      <c r="N39" s="183"/>
      <c r="P39" s="236"/>
      <c r="Q39" s="236"/>
      <c r="R39" s="234"/>
      <c r="S39" s="228"/>
    </row>
    <row r="40" spans="2:19" x14ac:dyDescent="0.2">
      <c r="B40" s="174"/>
      <c r="C40" s="176"/>
      <c r="I40" s="224"/>
      <c r="J40" s="213"/>
      <c r="N40" s="183"/>
      <c r="P40" s="236"/>
      <c r="Q40" s="236"/>
      <c r="R40" s="234"/>
      <c r="S40" s="228"/>
    </row>
    <row r="41" spans="2:19" x14ac:dyDescent="0.2">
      <c r="B41" s="174"/>
      <c r="I41" s="224"/>
      <c r="J41" s="213"/>
      <c r="N41" s="183"/>
      <c r="P41" s="236"/>
      <c r="Q41" s="236"/>
      <c r="R41" s="234"/>
      <c r="S41" s="228"/>
    </row>
    <row r="42" spans="2:19" x14ac:dyDescent="0.2">
      <c r="B42" s="174"/>
      <c r="I42" s="224"/>
      <c r="J42" s="213"/>
      <c r="N42" s="183"/>
      <c r="P42" s="236"/>
      <c r="Q42" s="236"/>
      <c r="R42" s="234"/>
      <c r="S42" s="228"/>
    </row>
    <row r="43" spans="2:19" x14ac:dyDescent="0.2">
      <c r="B43" s="174" t="s">
        <v>507</v>
      </c>
      <c r="I43" s="224"/>
      <c r="J43" s="213"/>
      <c r="N43" s="183"/>
      <c r="P43" s="236"/>
      <c r="Q43" s="236"/>
      <c r="R43" s="234"/>
      <c r="S43" s="228"/>
    </row>
    <row r="44" spans="2:19" x14ac:dyDescent="0.2">
      <c r="B44" s="174"/>
      <c r="I44" s="224"/>
      <c r="J44" s="213"/>
      <c r="N44" s="183"/>
      <c r="P44" s="236"/>
      <c r="Q44" s="236"/>
      <c r="R44" s="234"/>
      <c r="S44" s="228"/>
    </row>
    <row r="45" spans="2:19" x14ac:dyDescent="0.2">
      <c r="B45" s="174"/>
      <c r="I45" s="224"/>
      <c r="J45" s="213"/>
      <c r="N45" s="183"/>
      <c r="P45" s="236"/>
      <c r="Q45" s="236"/>
      <c r="R45" s="234"/>
      <c r="S45" s="228"/>
    </row>
    <row r="46" spans="2:19" x14ac:dyDescent="0.2">
      <c r="B46" s="174"/>
      <c r="I46" s="224"/>
      <c r="J46" s="213"/>
      <c r="N46" s="183"/>
      <c r="P46" s="236"/>
      <c r="Q46" s="236"/>
      <c r="R46" s="234"/>
      <c r="S46" s="228"/>
    </row>
    <row r="47" spans="2:19" x14ac:dyDescent="0.2">
      <c r="B47" s="174" t="s">
        <v>508</v>
      </c>
      <c r="I47" s="224"/>
      <c r="J47" s="213"/>
      <c r="N47" s="183"/>
      <c r="P47" s="236"/>
      <c r="Q47" s="236"/>
      <c r="R47" s="234"/>
      <c r="S47" s="228"/>
    </row>
    <row r="48" spans="2:19" x14ac:dyDescent="0.2">
      <c r="B48" s="174"/>
      <c r="I48" s="224"/>
      <c r="J48" s="213"/>
      <c r="N48" s="183"/>
      <c r="P48" s="236"/>
      <c r="Q48" s="236"/>
      <c r="R48" s="234"/>
      <c r="S48" s="228"/>
    </row>
    <row r="49" spans="2:19" x14ac:dyDescent="0.2">
      <c r="B49" s="174"/>
      <c r="I49" s="224"/>
      <c r="J49" s="213"/>
      <c r="N49" s="183"/>
      <c r="P49" s="236"/>
      <c r="Q49" s="236"/>
      <c r="R49" s="234"/>
      <c r="S49" s="228"/>
    </row>
    <row r="50" spans="2:19" x14ac:dyDescent="0.2">
      <c r="B50" s="174"/>
      <c r="I50" s="224"/>
      <c r="J50" s="213"/>
      <c r="N50" s="183"/>
      <c r="P50" s="236"/>
      <c r="Q50" s="236"/>
      <c r="R50" s="235"/>
      <c r="S50" s="229"/>
    </row>
    <row r="53" spans="2:19" x14ac:dyDescent="0.2">
      <c r="B53" t="s">
        <v>75</v>
      </c>
    </row>
    <row r="79" ht="16" customHeight="1" x14ac:dyDescent="0.2"/>
  </sheetData>
  <mergeCells count="114">
    <mergeCell ref="S37:S50"/>
    <mergeCell ref="R9:R36"/>
    <mergeCell ref="R37:R50"/>
    <mergeCell ref="P32:Q32"/>
    <mergeCell ref="P33:Q34"/>
    <mergeCell ref="P35:Q36"/>
    <mergeCell ref="P37:Q50"/>
    <mergeCell ref="R7:R8"/>
    <mergeCell ref="P23:Q24"/>
    <mergeCell ref="P25:Q26"/>
    <mergeCell ref="P27:Q28"/>
    <mergeCell ref="P29:Q30"/>
    <mergeCell ref="P31:Q31"/>
    <mergeCell ref="P13:Q13"/>
    <mergeCell ref="P14:Q15"/>
    <mergeCell ref="P16:Q18"/>
    <mergeCell ref="P19:Q20"/>
    <mergeCell ref="P21:Q22"/>
    <mergeCell ref="P2:Q2"/>
    <mergeCell ref="S3:S6"/>
    <mergeCell ref="P9:Q10"/>
    <mergeCell ref="S7:S8"/>
    <mergeCell ref="S9:S36"/>
    <mergeCell ref="I34:I50"/>
    <mergeCell ref="I7:I8"/>
    <mergeCell ref="M25:M28"/>
    <mergeCell ref="M21:M24"/>
    <mergeCell ref="M17:M20"/>
    <mergeCell ref="M13:M16"/>
    <mergeCell ref="L9:M10"/>
    <mergeCell ref="M29:M33"/>
    <mergeCell ref="I9:I10"/>
    <mergeCell ref="I13:I14"/>
    <mergeCell ref="I17:I18"/>
    <mergeCell ref="I19:I20"/>
    <mergeCell ref="I21:I22"/>
    <mergeCell ref="I23:I24"/>
    <mergeCell ref="P3:P6"/>
    <mergeCell ref="O7:O38"/>
    <mergeCell ref="P7:Q8"/>
    <mergeCell ref="P11:Q11"/>
    <mergeCell ref="P12:Q12"/>
    <mergeCell ref="F34:F38"/>
    <mergeCell ref="F3:F6"/>
    <mergeCell ref="N34:N50"/>
    <mergeCell ref="I25:I26"/>
    <mergeCell ref="I15:I16"/>
    <mergeCell ref="I32:I33"/>
    <mergeCell ref="I30:I31"/>
    <mergeCell ref="J7:J33"/>
    <mergeCell ref="J34:J50"/>
    <mergeCell ref="L3:L6"/>
    <mergeCell ref="L29:L30"/>
    <mergeCell ref="L31:L33"/>
    <mergeCell ref="M34:M38"/>
    <mergeCell ref="N24:N33"/>
    <mergeCell ref="F21:F24"/>
    <mergeCell ref="G21:G24"/>
    <mergeCell ref="H13:H24"/>
    <mergeCell ref="F25:F33"/>
    <mergeCell ref="G25:G28"/>
    <mergeCell ref="L25:L26"/>
    <mergeCell ref="L27:L28"/>
    <mergeCell ref="G29:G30"/>
    <mergeCell ref="G31:G33"/>
    <mergeCell ref="H25:H26"/>
    <mergeCell ref="H27:H28"/>
    <mergeCell ref="N15:N23"/>
    <mergeCell ref="D19:D23"/>
    <mergeCell ref="F13:F16"/>
    <mergeCell ref="G13:G16"/>
    <mergeCell ref="L17:L18"/>
    <mergeCell ref="L19:L20"/>
    <mergeCell ref="F17:F18"/>
    <mergeCell ref="G17:G18"/>
    <mergeCell ref="F19:G20"/>
    <mergeCell ref="L21:L24"/>
    <mergeCell ref="L13:L16"/>
    <mergeCell ref="D7:D18"/>
    <mergeCell ref="E7:E18"/>
    <mergeCell ref="F2:H2"/>
    <mergeCell ref="L2:M2"/>
    <mergeCell ref="L7:M8"/>
    <mergeCell ref="M11:M12"/>
    <mergeCell ref="L11:L12"/>
    <mergeCell ref="F11:F12"/>
    <mergeCell ref="G9:G12"/>
    <mergeCell ref="F7:H8"/>
    <mergeCell ref="I3:I6"/>
    <mergeCell ref="F9:F10"/>
    <mergeCell ref="J3:J6"/>
    <mergeCell ref="K3:K6"/>
    <mergeCell ref="K7:K22"/>
    <mergeCell ref="N3:N6"/>
    <mergeCell ref="D3:D6"/>
    <mergeCell ref="E3:E6"/>
    <mergeCell ref="B3:B6"/>
    <mergeCell ref="B7:B10"/>
    <mergeCell ref="B11:B14"/>
    <mergeCell ref="B15:B18"/>
    <mergeCell ref="B19:B22"/>
    <mergeCell ref="O3:O6"/>
    <mergeCell ref="H9:H12"/>
    <mergeCell ref="N7:N10"/>
    <mergeCell ref="N11:N14"/>
    <mergeCell ref="B31:B34"/>
    <mergeCell ref="B35:B38"/>
    <mergeCell ref="B39:B42"/>
    <mergeCell ref="B43:B46"/>
    <mergeCell ref="B47:B50"/>
    <mergeCell ref="B27:B30"/>
    <mergeCell ref="C7:C40"/>
    <mergeCell ref="B23:B26"/>
    <mergeCell ref="C3: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AF09-F282-EC44-B04E-738C178BF6BF}">
  <dimension ref="B2:U136"/>
  <sheetViews>
    <sheetView topLeftCell="A6" workbookViewId="0">
      <selection activeCell="U41" sqref="U41"/>
    </sheetView>
  </sheetViews>
  <sheetFormatPr baseColWidth="10" defaultRowHeight="16" x14ac:dyDescent="0.2"/>
  <cols>
    <col min="2" max="2" width="27.5" bestFit="1" customWidth="1"/>
    <col min="4" max="4" width="13.6640625" bestFit="1" customWidth="1"/>
    <col min="5" max="5" width="8" bestFit="1" customWidth="1"/>
    <col min="6" max="6" width="8.5" bestFit="1" customWidth="1"/>
    <col min="7" max="7" width="8.33203125" bestFit="1" customWidth="1"/>
    <col min="8" max="9" width="8.1640625" bestFit="1" customWidth="1"/>
    <col min="10" max="12" width="8.1640625" customWidth="1"/>
    <col min="13" max="13" width="19.1640625" bestFit="1" customWidth="1"/>
    <col min="14" max="14" width="19.83203125" bestFit="1" customWidth="1"/>
    <col min="15" max="15" width="19.1640625" bestFit="1" customWidth="1"/>
    <col min="16" max="16" width="19.1640625" customWidth="1"/>
    <col min="17" max="17" width="20.83203125" bestFit="1" customWidth="1"/>
    <col min="18" max="18" width="15.1640625" bestFit="1" customWidth="1"/>
    <col min="19" max="19" width="6.33203125" bestFit="1" customWidth="1"/>
    <col min="20" max="20" width="23.5" bestFit="1" customWidth="1"/>
    <col min="21" max="21" width="18.5" bestFit="1" customWidth="1"/>
  </cols>
  <sheetData>
    <row r="2" spans="2:21" x14ac:dyDescent="0.2">
      <c r="B2" s="238" t="s">
        <v>76</v>
      </c>
      <c r="C2" s="238" t="s">
        <v>77</v>
      </c>
      <c r="D2" s="238" t="s">
        <v>78</v>
      </c>
      <c r="E2" s="241" t="s">
        <v>79</v>
      </c>
      <c r="F2" s="242"/>
      <c r="G2" s="242"/>
      <c r="H2" s="242"/>
      <c r="I2" s="242"/>
      <c r="J2" s="242"/>
      <c r="K2" s="242"/>
      <c r="L2" s="242"/>
      <c r="M2" s="242"/>
      <c r="N2" s="242"/>
      <c r="O2" s="242"/>
      <c r="P2" s="242"/>
      <c r="Q2" s="242"/>
      <c r="R2" s="243" t="s">
        <v>80</v>
      </c>
      <c r="S2" s="250" t="s">
        <v>81</v>
      </c>
      <c r="T2" s="238" t="s">
        <v>82</v>
      </c>
      <c r="U2" s="238" t="s">
        <v>83</v>
      </c>
    </row>
    <row r="3" spans="2:21" x14ac:dyDescent="0.2">
      <c r="B3" s="239"/>
      <c r="C3" s="239"/>
      <c r="D3" s="239"/>
      <c r="E3" s="241" t="s">
        <v>84</v>
      </c>
      <c r="F3" s="246"/>
      <c r="G3" s="242"/>
      <c r="H3" s="242"/>
      <c r="I3" s="242"/>
      <c r="J3" s="242"/>
      <c r="K3" s="242"/>
      <c r="L3" s="242"/>
      <c r="M3" s="242"/>
      <c r="N3" s="246"/>
      <c r="O3" s="246"/>
      <c r="P3" s="242"/>
      <c r="Q3" s="242"/>
      <c r="R3" s="244"/>
      <c r="S3" s="251"/>
      <c r="T3" s="239"/>
      <c r="U3" s="239"/>
    </row>
    <row r="4" spans="2:21" ht="30" customHeight="1" x14ac:dyDescent="0.2">
      <c r="B4" s="239"/>
      <c r="C4" s="239"/>
      <c r="D4" s="239"/>
      <c r="E4" s="118" t="s">
        <v>85</v>
      </c>
      <c r="F4" s="120" t="s">
        <v>86</v>
      </c>
      <c r="G4" s="6" t="s">
        <v>87</v>
      </c>
      <c r="H4" s="6" t="s">
        <v>88</v>
      </c>
      <c r="I4" s="6" t="s">
        <v>89</v>
      </c>
      <c r="J4" s="6" t="s">
        <v>90</v>
      </c>
      <c r="K4" s="6" t="s">
        <v>575</v>
      </c>
      <c r="L4" s="6" t="s">
        <v>576</v>
      </c>
      <c r="M4" s="122" t="s">
        <v>577</v>
      </c>
      <c r="N4" s="249" t="s">
        <v>578</v>
      </c>
      <c r="O4" s="249"/>
      <c r="P4" s="55" t="s">
        <v>574</v>
      </c>
      <c r="Q4" s="5" t="s">
        <v>573</v>
      </c>
      <c r="R4" s="244"/>
      <c r="S4" s="251"/>
      <c r="T4" s="239"/>
      <c r="U4" s="239"/>
    </row>
    <row r="5" spans="2:21" ht="60" x14ac:dyDescent="0.2">
      <c r="B5" s="240"/>
      <c r="C5" s="240"/>
      <c r="D5" s="240"/>
      <c r="E5" s="119" t="s">
        <v>91</v>
      </c>
      <c r="F5" s="120" t="s">
        <v>92</v>
      </c>
      <c r="G5" s="117"/>
      <c r="H5" s="117"/>
      <c r="I5" s="117"/>
      <c r="J5" s="121"/>
      <c r="K5" s="117"/>
      <c r="L5" s="117"/>
      <c r="M5" s="8" t="s">
        <v>580</v>
      </c>
      <c r="N5" s="9" t="s">
        <v>93</v>
      </c>
      <c r="O5" s="247" t="s">
        <v>579</v>
      </c>
      <c r="P5" s="248"/>
      <c r="Q5" s="248"/>
      <c r="R5" s="245"/>
      <c r="S5" s="252"/>
      <c r="T5" s="240"/>
      <c r="U5" s="240"/>
    </row>
    <row r="6" spans="2:21" x14ac:dyDescent="0.2">
      <c r="B6" s="10" t="s">
        <v>94</v>
      </c>
      <c r="C6" s="11"/>
      <c r="D6" s="12"/>
      <c r="E6" s="12"/>
      <c r="F6" s="13"/>
      <c r="G6" s="13"/>
      <c r="H6" s="13"/>
      <c r="I6" s="13"/>
      <c r="J6" s="13"/>
      <c r="K6" s="13"/>
      <c r="L6" s="13"/>
      <c r="M6" s="14"/>
      <c r="N6" s="14"/>
      <c r="O6" s="14"/>
      <c r="P6" s="14"/>
      <c r="Q6" s="14"/>
      <c r="R6" s="13"/>
      <c r="S6" s="13"/>
      <c r="T6" s="13"/>
      <c r="U6" s="15"/>
    </row>
    <row r="7" spans="2:21" ht="16" customHeight="1" x14ac:dyDescent="0.2">
      <c r="B7" s="16" t="s">
        <v>547</v>
      </c>
      <c r="C7" s="17" t="s">
        <v>255</v>
      </c>
      <c r="D7" s="54" t="s">
        <v>103</v>
      </c>
      <c r="E7" s="18">
        <v>160</v>
      </c>
      <c r="F7" s="19">
        <v>160</v>
      </c>
      <c r="G7" s="19">
        <v>160</v>
      </c>
      <c r="H7" s="19">
        <v>160</v>
      </c>
      <c r="I7" s="19">
        <v>80</v>
      </c>
      <c r="J7" s="20"/>
      <c r="K7" s="20"/>
      <c r="L7" s="20"/>
      <c r="M7" s="21"/>
      <c r="N7" s="22"/>
      <c r="O7" s="23"/>
      <c r="P7" s="23"/>
      <c r="Q7" s="24"/>
      <c r="R7" s="25">
        <f>SUM(E7:Q7)</f>
        <v>720</v>
      </c>
      <c r="S7" s="25">
        <f>R7/160</f>
        <v>4.5</v>
      </c>
      <c r="T7" s="26">
        <v>250</v>
      </c>
      <c r="U7" s="27">
        <f>R7*T7</f>
        <v>180000</v>
      </c>
    </row>
    <row r="8" spans="2:21" x14ac:dyDescent="0.2">
      <c r="B8" s="28" t="s">
        <v>95</v>
      </c>
      <c r="C8" s="29" t="s">
        <v>551</v>
      </c>
      <c r="D8" s="54" t="s">
        <v>103</v>
      </c>
      <c r="E8" s="18">
        <v>80</v>
      </c>
      <c r="F8" s="19">
        <v>160</v>
      </c>
      <c r="G8" s="19">
        <v>160</v>
      </c>
      <c r="H8" s="19">
        <v>80</v>
      </c>
      <c r="I8" s="19"/>
      <c r="J8" s="20"/>
      <c r="K8" s="20"/>
      <c r="L8" s="20"/>
      <c r="M8" s="31"/>
      <c r="N8" s="32"/>
      <c r="O8" s="33"/>
      <c r="P8" s="33"/>
      <c r="Q8" s="34"/>
      <c r="R8" s="25">
        <f>SUM(E8:Q8)</f>
        <v>480</v>
      </c>
      <c r="S8" s="25">
        <f t="shared" ref="S8:S38" si="0">R8/160</f>
        <v>3</v>
      </c>
      <c r="T8" s="26">
        <v>150</v>
      </c>
      <c r="U8" s="27">
        <f t="shared" ref="U8:U16" si="1">R8*T8</f>
        <v>72000</v>
      </c>
    </row>
    <row r="9" spans="2:21" x14ac:dyDescent="0.2">
      <c r="B9" s="28" t="s">
        <v>555</v>
      </c>
      <c r="C9" s="29" t="s">
        <v>97</v>
      </c>
      <c r="D9" s="54" t="s">
        <v>103</v>
      </c>
      <c r="E9" s="18">
        <v>160</v>
      </c>
      <c r="F9" s="19">
        <v>160</v>
      </c>
      <c r="G9" s="19">
        <v>160</v>
      </c>
      <c r="H9" s="19">
        <v>160</v>
      </c>
      <c r="I9" s="19">
        <v>160</v>
      </c>
      <c r="J9" s="19">
        <v>160</v>
      </c>
      <c r="K9" s="19">
        <v>160</v>
      </c>
      <c r="L9" s="19">
        <v>160</v>
      </c>
      <c r="M9" s="31">
        <v>80</v>
      </c>
      <c r="N9" s="32">
        <v>40</v>
      </c>
      <c r="O9" s="33">
        <v>40</v>
      </c>
      <c r="P9" s="33">
        <v>40</v>
      </c>
      <c r="Q9" s="34">
        <v>40</v>
      </c>
      <c r="R9" s="25">
        <f>SUM(E9:Q9)</f>
        <v>1520</v>
      </c>
      <c r="S9" s="25">
        <f t="shared" si="0"/>
        <v>9.5</v>
      </c>
      <c r="T9" s="26">
        <v>175</v>
      </c>
      <c r="U9" s="27">
        <f t="shared" si="1"/>
        <v>266000</v>
      </c>
    </row>
    <row r="10" spans="2:21" x14ac:dyDescent="0.2">
      <c r="B10" s="28" t="s">
        <v>556</v>
      </c>
      <c r="C10" s="29" t="s">
        <v>99</v>
      </c>
      <c r="D10" s="54" t="s">
        <v>103</v>
      </c>
      <c r="E10" s="30"/>
      <c r="F10" s="19">
        <v>160</v>
      </c>
      <c r="G10" s="19">
        <v>160</v>
      </c>
      <c r="H10" s="19">
        <v>160</v>
      </c>
      <c r="I10" s="19">
        <v>160</v>
      </c>
      <c r="J10" s="19">
        <v>160</v>
      </c>
      <c r="K10" s="19">
        <v>80</v>
      </c>
      <c r="L10" s="19"/>
      <c r="M10" s="31"/>
      <c r="N10" s="32"/>
      <c r="O10" s="33"/>
      <c r="P10" s="33"/>
      <c r="Q10" s="34"/>
      <c r="R10" s="25">
        <f>SUM(E10:Q10)</f>
        <v>880</v>
      </c>
      <c r="S10" s="25">
        <f t="shared" si="0"/>
        <v>5.5</v>
      </c>
      <c r="T10" s="26">
        <v>175</v>
      </c>
      <c r="U10" s="27">
        <f t="shared" si="1"/>
        <v>154000</v>
      </c>
    </row>
    <row r="11" spans="2:21" x14ac:dyDescent="0.2">
      <c r="B11" s="28" t="s">
        <v>96</v>
      </c>
      <c r="C11" s="29" t="s">
        <v>255</v>
      </c>
      <c r="D11" s="54" t="s">
        <v>103</v>
      </c>
      <c r="E11" s="30">
        <v>160</v>
      </c>
      <c r="F11" s="19">
        <v>160</v>
      </c>
      <c r="G11" s="19">
        <v>160</v>
      </c>
      <c r="H11" s="19">
        <v>160</v>
      </c>
      <c r="I11" s="19">
        <v>160</v>
      </c>
      <c r="J11" s="19">
        <v>160</v>
      </c>
      <c r="K11" s="19">
        <v>160</v>
      </c>
      <c r="L11" s="19">
        <v>160</v>
      </c>
      <c r="M11" s="31">
        <v>80</v>
      </c>
      <c r="N11" s="32">
        <v>40</v>
      </c>
      <c r="O11" s="33"/>
      <c r="P11" s="33"/>
      <c r="Q11" s="34"/>
      <c r="R11" s="25">
        <f>SUM(E11:Q11)</f>
        <v>1400</v>
      </c>
      <c r="S11" s="25">
        <f t="shared" si="0"/>
        <v>8.75</v>
      </c>
      <c r="T11" s="26">
        <v>250</v>
      </c>
      <c r="U11" s="27">
        <f t="shared" si="1"/>
        <v>350000</v>
      </c>
    </row>
    <row r="12" spans="2:21" x14ac:dyDescent="0.2">
      <c r="B12" s="28" t="s">
        <v>548</v>
      </c>
      <c r="C12" s="29" t="s">
        <v>101</v>
      </c>
      <c r="D12" s="54" t="s">
        <v>103</v>
      </c>
      <c r="E12" s="30">
        <v>160</v>
      </c>
      <c r="F12" s="19">
        <v>160</v>
      </c>
      <c r="G12" s="19"/>
      <c r="H12" s="19">
        <v>160</v>
      </c>
      <c r="I12" s="19">
        <v>160</v>
      </c>
      <c r="J12" s="19">
        <v>160</v>
      </c>
      <c r="K12" s="19">
        <v>160</v>
      </c>
      <c r="L12" s="19">
        <v>160</v>
      </c>
      <c r="M12" s="31">
        <v>40</v>
      </c>
      <c r="N12" s="32"/>
      <c r="O12" s="33"/>
      <c r="P12" s="33"/>
      <c r="Q12" s="34"/>
      <c r="R12" s="25">
        <f t="shared" ref="R12:R38" si="2">SUM(E12:Q12)</f>
        <v>1160</v>
      </c>
      <c r="S12" s="25">
        <f t="shared" si="0"/>
        <v>7.25</v>
      </c>
      <c r="T12" s="26">
        <v>150</v>
      </c>
      <c r="U12" s="27">
        <f t="shared" si="1"/>
        <v>174000</v>
      </c>
    </row>
    <row r="13" spans="2:21" x14ac:dyDescent="0.2">
      <c r="B13" s="28" t="s">
        <v>98</v>
      </c>
      <c r="C13" s="29" t="s">
        <v>99</v>
      </c>
      <c r="D13" s="54" t="s">
        <v>103</v>
      </c>
      <c r="E13" s="30">
        <v>80</v>
      </c>
      <c r="F13" s="19">
        <v>160</v>
      </c>
      <c r="G13" s="19">
        <v>160</v>
      </c>
      <c r="H13" s="19">
        <v>160</v>
      </c>
      <c r="I13" s="19">
        <v>160</v>
      </c>
      <c r="J13" s="19">
        <v>160</v>
      </c>
      <c r="K13" s="19">
        <v>80</v>
      </c>
      <c r="L13" s="19"/>
      <c r="M13" s="31"/>
      <c r="N13" s="32"/>
      <c r="O13" s="33"/>
      <c r="P13" s="33"/>
      <c r="Q13" s="34"/>
      <c r="R13" s="25">
        <f t="shared" si="2"/>
        <v>960</v>
      </c>
      <c r="S13" s="25">
        <f t="shared" si="0"/>
        <v>6</v>
      </c>
      <c r="T13" s="26">
        <v>100</v>
      </c>
      <c r="U13" s="27">
        <f t="shared" si="1"/>
        <v>96000</v>
      </c>
    </row>
    <row r="14" spans="2:21" x14ac:dyDescent="0.2">
      <c r="B14" s="28" t="s">
        <v>98</v>
      </c>
      <c r="C14" s="29" t="s">
        <v>99</v>
      </c>
      <c r="D14" s="54" t="s">
        <v>103</v>
      </c>
      <c r="E14" s="30">
        <v>80</v>
      </c>
      <c r="F14" s="19">
        <v>160</v>
      </c>
      <c r="G14" s="19">
        <v>160</v>
      </c>
      <c r="H14" s="19">
        <v>160</v>
      </c>
      <c r="I14" s="19">
        <v>160</v>
      </c>
      <c r="J14" s="19">
        <v>160</v>
      </c>
      <c r="K14" s="19">
        <v>80</v>
      </c>
      <c r="L14" s="19"/>
      <c r="M14" s="31"/>
      <c r="N14" s="32"/>
      <c r="O14" s="33"/>
      <c r="P14" s="33"/>
      <c r="Q14" s="34"/>
      <c r="R14" s="25">
        <f t="shared" si="2"/>
        <v>960</v>
      </c>
      <c r="S14" s="25">
        <f t="shared" si="0"/>
        <v>6</v>
      </c>
      <c r="T14" s="26">
        <v>100</v>
      </c>
      <c r="U14" s="27">
        <f t="shared" si="1"/>
        <v>96000</v>
      </c>
    </row>
    <row r="15" spans="2:21" ht="16" customHeight="1" x14ac:dyDescent="0.2">
      <c r="B15" s="28" t="s">
        <v>549</v>
      </c>
      <c r="C15" s="29" t="s">
        <v>101</v>
      </c>
      <c r="D15" s="54" t="s">
        <v>103</v>
      </c>
      <c r="E15" s="30">
        <v>160</v>
      </c>
      <c r="F15" s="19">
        <v>160</v>
      </c>
      <c r="G15" s="19">
        <v>160</v>
      </c>
      <c r="H15" s="19">
        <v>80</v>
      </c>
      <c r="I15" s="19"/>
      <c r="J15" s="19"/>
      <c r="K15" s="19"/>
      <c r="L15" s="19"/>
      <c r="M15" s="31"/>
      <c r="N15" s="32"/>
      <c r="O15" s="33"/>
      <c r="P15" s="33"/>
      <c r="Q15" s="34"/>
      <c r="R15" s="25">
        <f t="shared" si="2"/>
        <v>560</v>
      </c>
      <c r="S15" s="25">
        <f t="shared" si="0"/>
        <v>3.5</v>
      </c>
      <c r="T15" s="26">
        <v>110</v>
      </c>
      <c r="U15" s="27">
        <f t="shared" si="1"/>
        <v>61600</v>
      </c>
    </row>
    <row r="16" spans="2:21" x14ac:dyDescent="0.2">
      <c r="B16" s="28" t="s">
        <v>100</v>
      </c>
      <c r="C16" s="29" t="s">
        <v>99</v>
      </c>
      <c r="D16" s="54" t="s">
        <v>103</v>
      </c>
      <c r="E16" s="30">
        <v>160</v>
      </c>
      <c r="F16" s="19">
        <v>160</v>
      </c>
      <c r="G16" s="19">
        <v>80</v>
      </c>
      <c r="H16" s="19"/>
      <c r="I16" s="19"/>
      <c r="J16" s="19"/>
      <c r="K16" s="19"/>
      <c r="L16" s="19"/>
      <c r="M16" s="31"/>
      <c r="N16" s="32"/>
      <c r="O16" s="33"/>
      <c r="P16" s="33"/>
      <c r="Q16" s="34"/>
      <c r="R16" s="25">
        <f t="shared" si="2"/>
        <v>400</v>
      </c>
      <c r="S16" s="25">
        <f t="shared" si="0"/>
        <v>2.5</v>
      </c>
      <c r="T16" s="26">
        <v>80</v>
      </c>
      <c r="U16" s="27">
        <f t="shared" si="1"/>
        <v>32000</v>
      </c>
    </row>
    <row r="17" spans="2:21" x14ac:dyDescent="0.2">
      <c r="B17" s="28" t="s">
        <v>567</v>
      </c>
      <c r="C17" s="29" t="s">
        <v>97</v>
      </c>
      <c r="D17" s="54" t="s">
        <v>103</v>
      </c>
      <c r="E17" s="30">
        <v>160</v>
      </c>
      <c r="F17" s="19">
        <v>160</v>
      </c>
      <c r="G17" s="19">
        <v>160</v>
      </c>
      <c r="H17" s="19">
        <v>160</v>
      </c>
      <c r="I17" s="19">
        <v>160</v>
      </c>
      <c r="J17" s="19">
        <v>160</v>
      </c>
      <c r="K17" s="19">
        <v>160</v>
      </c>
      <c r="L17" s="19">
        <v>160</v>
      </c>
      <c r="M17" s="31">
        <v>80</v>
      </c>
      <c r="N17" s="32">
        <v>40</v>
      </c>
      <c r="O17" s="33">
        <v>40</v>
      </c>
      <c r="P17" s="33">
        <v>40</v>
      </c>
      <c r="Q17" s="34">
        <v>40</v>
      </c>
      <c r="R17" s="25">
        <f t="shared" si="2"/>
        <v>1520</v>
      </c>
      <c r="S17" s="25">
        <f t="shared" si="0"/>
        <v>9.5</v>
      </c>
      <c r="T17" s="26">
        <v>175</v>
      </c>
      <c r="U17" s="27">
        <f>R17*T17</f>
        <v>266000</v>
      </c>
    </row>
    <row r="18" spans="2:21" x14ac:dyDescent="0.2">
      <c r="B18" s="28" t="s">
        <v>583</v>
      </c>
      <c r="C18" s="29" t="s">
        <v>99</v>
      </c>
      <c r="D18" s="54" t="s">
        <v>103</v>
      </c>
      <c r="E18" s="30"/>
      <c r="F18" s="19">
        <v>160</v>
      </c>
      <c r="G18" s="19">
        <v>160</v>
      </c>
      <c r="H18" s="19">
        <v>160</v>
      </c>
      <c r="I18" s="19">
        <v>160</v>
      </c>
      <c r="J18" s="19">
        <v>160</v>
      </c>
      <c r="K18" s="19">
        <v>160</v>
      </c>
      <c r="L18" s="20">
        <v>80</v>
      </c>
      <c r="M18" s="31">
        <v>80</v>
      </c>
      <c r="N18" s="32">
        <v>40</v>
      </c>
      <c r="O18" s="33">
        <v>40</v>
      </c>
      <c r="P18" s="33">
        <v>40</v>
      </c>
      <c r="Q18" s="34">
        <v>40</v>
      </c>
      <c r="R18" s="25">
        <f t="shared" si="2"/>
        <v>1280</v>
      </c>
      <c r="S18" s="25">
        <f t="shared" si="0"/>
        <v>8</v>
      </c>
      <c r="T18" s="26">
        <v>100</v>
      </c>
      <c r="U18" s="27">
        <f>R18*T18</f>
        <v>128000</v>
      </c>
    </row>
    <row r="19" spans="2:21" x14ac:dyDescent="0.2">
      <c r="B19" s="28" t="s">
        <v>550</v>
      </c>
      <c r="C19" s="29" t="s">
        <v>97</v>
      </c>
      <c r="D19" s="54" t="s">
        <v>103</v>
      </c>
      <c r="E19" s="30">
        <v>160</v>
      </c>
      <c r="F19" s="19">
        <v>160</v>
      </c>
      <c r="G19" s="19">
        <v>160</v>
      </c>
      <c r="H19" s="19">
        <v>160</v>
      </c>
      <c r="I19" s="19">
        <v>160</v>
      </c>
      <c r="J19" s="19">
        <v>160</v>
      </c>
      <c r="K19" s="19">
        <v>160</v>
      </c>
      <c r="L19" s="19">
        <v>160</v>
      </c>
      <c r="M19" s="31">
        <v>80</v>
      </c>
      <c r="N19" s="32">
        <v>40</v>
      </c>
      <c r="O19" s="33">
        <v>40</v>
      </c>
      <c r="P19" s="33">
        <v>40</v>
      </c>
      <c r="Q19" s="34">
        <v>40</v>
      </c>
      <c r="R19" s="25">
        <f t="shared" si="2"/>
        <v>1520</v>
      </c>
      <c r="S19" s="25">
        <f t="shared" si="0"/>
        <v>9.5</v>
      </c>
      <c r="T19" s="26">
        <v>200</v>
      </c>
      <c r="U19" s="27">
        <f t="shared" ref="U19:U34" si="3">R19*T19</f>
        <v>304000</v>
      </c>
    </row>
    <row r="20" spans="2:21" x14ac:dyDescent="0.2">
      <c r="B20" s="28" t="s">
        <v>104</v>
      </c>
      <c r="C20" s="29" t="s">
        <v>99</v>
      </c>
      <c r="D20" s="54" t="s">
        <v>103</v>
      </c>
      <c r="E20" s="30"/>
      <c r="F20" s="19">
        <v>160</v>
      </c>
      <c r="G20" s="19">
        <v>160</v>
      </c>
      <c r="H20" s="19">
        <v>160</v>
      </c>
      <c r="I20" s="19">
        <v>160</v>
      </c>
      <c r="J20" s="19">
        <v>160</v>
      </c>
      <c r="K20" s="19">
        <v>80</v>
      </c>
      <c r="L20" s="19"/>
      <c r="M20" s="31"/>
      <c r="N20" s="32"/>
      <c r="O20" s="33"/>
      <c r="P20" s="33"/>
      <c r="Q20" s="34"/>
      <c r="R20" s="25">
        <f t="shared" si="2"/>
        <v>880</v>
      </c>
      <c r="S20" s="25">
        <f t="shared" si="0"/>
        <v>5.5</v>
      </c>
      <c r="T20" s="26">
        <v>100</v>
      </c>
      <c r="U20" s="27">
        <f t="shared" si="3"/>
        <v>88000</v>
      </c>
    </row>
    <row r="21" spans="2:21" x14ac:dyDescent="0.2">
      <c r="B21" s="28" t="s">
        <v>104</v>
      </c>
      <c r="C21" s="29" t="s">
        <v>99</v>
      </c>
      <c r="D21" s="54" t="s">
        <v>103</v>
      </c>
      <c r="E21" s="30"/>
      <c r="F21" s="19">
        <v>160</v>
      </c>
      <c r="G21" s="19">
        <v>160</v>
      </c>
      <c r="H21" s="19">
        <v>160</v>
      </c>
      <c r="I21" s="19">
        <v>160</v>
      </c>
      <c r="J21" s="19">
        <v>160</v>
      </c>
      <c r="K21" s="19">
        <v>80</v>
      </c>
      <c r="L21" s="19"/>
      <c r="M21" s="31"/>
      <c r="N21" s="32"/>
      <c r="O21" s="33"/>
      <c r="P21" s="33"/>
      <c r="Q21" s="34"/>
      <c r="R21" s="25">
        <f t="shared" si="2"/>
        <v>880</v>
      </c>
      <c r="S21" s="25">
        <f t="shared" si="0"/>
        <v>5.5</v>
      </c>
      <c r="T21" s="26">
        <v>100</v>
      </c>
      <c r="U21" s="27">
        <f t="shared" si="3"/>
        <v>88000</v>
      </c>
    </row>
    <row r="22" spans="2:21" x14ac:dyDescent="0.2">
      <c r="B22" s="28" t="s">
        <v>257</v>
      </c>
      <c r="C22" s="29" t="s">
        <v>101</v>
      </c>
      <c r="D22" s="54" t="s">
        <v>103</v>
      </c>
      <c r="E22" s="30">
        <v>160</v>
      </c>
      <c r="F22" s="19">
        <v>160</v>
      </c>
      <c r="G22" s="19">
        <v>160</v>
      </c>
      <c r="H22" s="19">
        <v>160</v>
      </c>
      <c r="I22" s="19">
        <v>160</v>
      </c>
      <c r="J22" s="19">
        <v>160</v>
      </c>
      <c r="K22" s="19">
        <v>160</v>
      </c>
      <c r="L22" s="19">
        <v>160</v>
      </c>
      <c r="M22" s="31">
        <v>80</v>
      </c>
      <c r="N22" s="32">
        <v>40</v>
      </c>
      <c r="O22" s="39">
        <v>40</v>
      </c>
      <c r="P22" s="39">
        <v>40</v>
      </c>
      <c r="Q22" s="40">
        <v>40</v>
      </c>
      <c r="R22" s="25">
        <f t="shared" si="2"/>
        <v>1520</v>
      </c>
      <c r="S22" s="25">
        <f t="shared" si="0"/>
        <v>9.5</v>
      </c>
      <c r="T22" s="26">
        <v>80</v>
      </c>
      <c r="U22" s="27">
        <f t="shared" si="3"/>
        <v>121600</v>
      </c>
    </row>
    <row r="23" spans="2:21" x14ac:dyDescent="0.2">
      <c r="B23" s="28" t="s">
        <v>565</v>
      </c>
      <c r="C23" s="29" t="s">
        <v>99</v>
      </c>
      <c r="D23" s="54" t="s">
        <v>103</v>
      </c>
      <c r="E23" s="35"/>
      <c r="F23" s="19">
        <v>160</v>
      </c>
      <c r="G23" s="19">
        <v>160</v>
      </c>
      <c r="H23" s="19">
        <v>160</v>
      </c>
      <c r="I23" s="36">
        <v>160</v>
      </c>
      <c r="J23" s="19">
        <v>160</v>
      </c>
      <c r="K23" s="19">
        <v>160</v>
      </c>
      <c r="L23" s="25">
        <v>160</v>
      </c>
      <c r="M23" s="37">
        <v>80</v>
      </c>
      <c r="N23" s="38">
        <v>40</v>
      </c>
      <c r="O23" s="39">
        <v>40</v>
      </c>
      <c r="P23" s="39">
        <v>40</v>
      </c>
      <c r="Q23" s="40">
        <v>40</v>
      </c>
      <c r="R23" s="25">
        <f t="shared" si="2"/>
        <v>1360</v>
      </c>
      <c r="S23" s="25">
        <f t="shared" si="0"/>
        <v>8.5</v>
      </c>
      <c r="T23" s="26">
        <v>60</v>
      </c>
      <c r="U23" s="27">
        <f t="shared" si="3"/>
        <v>81600</v>
      </c>
    </row>
    <row r="24" spans="2:21" x14ac:dyDescent="0.2">
      <c r="B24" s="28" t="s">
        <v>566</v>
      </c>
      <c r="C24" s="29" t="s">
        <v>101</v>
      </c>
      <c r="D24" s="54" t="s">
        <v>103</v>
      </c>
      <c r="E24" s="30">
        <v>160</v>
      </c>
      <c r="F24" s="19">
        <v>160</v>
      </c>
      <c r="G24" s="19">
        <v>160</v>
      </c>
      <c r="H24" s="36">
        <v>160</v>
      </c>
      <c r="I24" s="36">
        <v>160</v>
      </c>
      <c r="J24" s="19">
        <v>160</v>
      </c>
      <c r="K24" s="19">
        <v>160</v>
      </c>
      <c r="L24" s="19">
        <v>160</v>
      </c>
      <c r="M24" s="37">
        <v>80</v>
      </c>
      <c r="N24" s="38">
        <v>40</v>
      </c>
      <c r="O24" s="39">
        <v>40</v>
      </c>
      <c r="P24" s="39">
        <v>40</v>
      </c>
      <c r="Q24" s="40">
        <v>40</v>
      </c>
      <c r="R24" s="25">
        <f t="shared" si="2"/>
        <v>1520</v>
      </c>
      <c r="S24" s="25">
        <f t="shared" si="0"/>
        <v>9.5</v>
      </c>
      <c r="T24" s="26">
        <v>125</v>
      </c>
      <c r="U24" s="27">
        <f t="shared" si="3"/>
        <v>190000</v>
      </c>
    </row>
    <row r="25" spans="2:21" x14ac:dyDescent="0.2">
      <c r="B25" s="28" t="s">
        <v>105</v>
      </c>
      <c r="C25" s="29" t="s">
        <v>99</v>
      </c>
      <c r="D25" s="54" t="s">
        <v>103</v>
      </c>
      <c r="E25" s="30"/>
      <c r="F25" s="19">
        <v>160</v>
      </c>
      <c r="G25" s="19">
        <v>160</v>
      </c>
      <c r="H25" s="36">
        <v>160</v>
      </c>
      <c r="I25" s="36">
        <v>160</v>
      </c>
      <c r="J25" s="19">
        <v>160</v>
      </c>
      <c r="K25" s="25">
        <v>160</v>
      </c>
      <c r="L25" s="25">
        <v>80</v>
      </c>
      <c r="M25" s="37"/>
      <c r="N25" s="38"/>
      <c r="O25" s="39"/>
      <c r="P25" s="39"/>
      <c r="Q25" s="40"/>
      <c r="R25" s="25">
        <f t="shared" si="2"/>
        <v>1040</v>
      </c>
      <c r="S25" s="25">
        <f t="shared" si="0"/>
        <v>6.5</v>
      </c>
      <c r="T25" s="26">
        <v>90</v>
      </c>
      <c r="U25" s="27">
        <f t="shared" si="3"/>
        <v>93600</v>
      </c>
    </row>
    <row r="26" spans="2:21" x14ac:dyDescent="0.2">
      <c r="B26" s="28" t="s">
        <v>105</v>
      </c>
      <c r="C26" s="29" t="s">
        <v>99</v>
      </c>
      <c r="D26" s="54" t="s">
        <v>103</v>
      </c>
      <c r="E26" s="30"/>
      <c r="F26" s="19">
        <v>160</v>
      </c>
      <c r="G26" s="19">
        <v>160</v>
      </c>
      <c r="H26" s="36">
        <v>160</v>
      </c>
      <c r="I26" s="36">
        <v>160</v>
      </c>
      <c r="J26" s="19">
        <v>160</v>
      </c>
      <c r="K26" s="25">
        <v>80</v>
      </c>
      <c r="L26" s="25"/>
      <c r="M26" s="37"/>
      <c r="N26" s="38"/>
      <c r="O26" s="39"/>
      <c r="P26" s="39"/>
      <c r="Q26" s="40"/>
      <c r="R26" s="25">
        <f t="shared" si="2"/>
        <v>880</v>
      </c>
      <c r="S26" s="25">
        <f t="shared" si="0"/>
        <v>5.5</v>
      </c>
      <c r="T26" s="26">
        <v>90</v>
      </c>
      <c r="U26" s="27">
        <f t="shared" si="3"/>
        <v>79200</v>
      </c>
    </row>
    <row r="27" spans="2:21" x14ac:dyDescent="0.2">
      <c r="B27" s="28" t="s">
        <v>568</v>
      </c>
      <c r="C27" s="29" t="s">
        <v>97</v>
      </c>
      <c r="D27" s="54" t="s">
        <v>103</v>
      </c>
      <c r="E27" s="30">
        <v>160</v>
      </c>
      <c r="F27" s="19">
        <v>160</v>
      </c>
      <c r="G27" s="19">
        <v>160</v>
      </c>
      <c r="H27" s="36">
        <v>160</v>
      </c>
      <c r="I27" s="36">
        <v>160</v>
      </c>
      <c r="J27" s="19">
        <v>160</v>
      </c>
      <c r="K27" s="19">
        <v>160</v>
      </c>
      <c r="L27" s="19">
        <v>160</v>
      </c>
      <c r="M27" s="37">
        <v>80</v>
      </c>
      <c r="N27" s="38">
        <v>40</v>
      </c>
      <c r="O27" s="39">
        <v>40</v>
      </c>
      <c r="P27" s="39">
        <v>40</v>
      </c>
      <c r="Q27" s="40">
        <v>40</v>
      </c>
      <c r="R27" s="25">
        <f t="shared" si="2"/>
        <v>1520</v>
      </c>
      <c r="S27" s="25">
        <f t="shared" si="0"/>
        <v>9.5</v>
      </c>
      <c r="T27" s="26">
        <v>175</v>
      </c>
      <c r="U27" s="27">
        <f t="shared" si="3"/>
        <v>266000</v>
      </c>
    </row>
    <row r="28" spans="2:21" x14ac:dyDescent="0.2">
      <c r="B28" s="28" t="s">
        <v>106</v>
      </c>
      <c r="C28" s="29" t="s">
        <v>99</v>
      </c>
      <c r="D28" s="54" t="s">
        <v>103</v>
      </c>
      <c r="E28" s="30"/>
      <c r="F28" s="19">
        <v>160</v>
      </c>
      <c r="G28" s="19">
        <v>160</v>
      </c>
      <c r="H28" s="36">
        <v>160</v>
      </c>
      <c r="I28" s="36">
        <v>160</v>
      </c>
      <c r="J28" s="19">
        <v>160</v>
      </c>
      <c r="K28" s="19">
        <v>160</v>
      </c>
      <c r="L28" s="25">
        <v>80</v>
      </c>
      <c r="M28" s="37"/>
      <c r="N28" s="38"/>
      <c r="O28" s="39"/>
      <c r="P28" s="39"/>
      <c r="Q28" s="40"/>
      <c r="R28" s="25">
        <f t="shared" si="2"/>
        <v>1040</v>
      </c>
      <c r="S28" s="25">
        <f t="shared" si="0"/>
        <v>6.5</v>
      </c>
      <c r="T28" s="26">
        <v>100</v>
      </c>
      <c r="U28" s="27">
        <f t="shared" si="3"/>
        <v>104000</v>
      </c>
    </row>
    <row r="29" spans="2:21" x14ac:dyDescent="0.2">
      <c r="B29" s="28" t="s">
        <v>106</v>
      </c>
      <c r="C29" s="29" t="s">
        <v>99</v>
      </c>
      <c r="D29" s="54" t="s">
        <v>103</v>
      </c>
      <c r="E29" s="35"/>
      <c r="F29" s="19">
        <v>160</v>
      </c>
      <c r="G29" s="19">
        <v>160</v>
      </c>
      <c r="H29" s="36">
        <v>160</v>
      </c>
      <c r="I29" s="36">
        <v>160</v>
      </c>
      <c r="J29" s="19">
        <v>160</v>
      </c>
      <c r="K29" s="25">
        <v>80</v>
      </c>
      <c r="L29" s="25"/>
      <c r="M29" s="37"/>
      <c r="N29" s="38"/>
      <c r="O29" s="39"/>
      <c r="P29" s="39"/>
      <c r="Q29" s="40"/>
      <c r="R29" s="25">
        <f t="shared" si="2"/>
        <v>880</v>
      </c>
      <c r="S29" s="25">
        <f t="shared" si="0"/>
        <v>5.5</v>
      </c>
      <c r="T29" s="26">
        <v>100</v>
      </c>
      <c r="U29" s="27">
        <f t="shared" si="3"/>
        <v>88000</v>
      </c>
    </row>
    <row r="30" spans="2:21" x14ac:dyDescent="0.2">
      <c r="B30" s="28" t="s">
        <v>106</v>
      </c>
      <c r="C30" s="29" t="s">
        <v>99</v>
      </c>
      <c r="D30" s="54" t="s">
        <v>103</v>
      </c>
      <c r="E30" s="35"/>
      <c r="F30" s="19">
        <v>160</v>
      </c>
      <c r="G30" s="19">
        <v>160</v>
      </c>
      <c r="H30" s="36">
        <v>160</v>
      </c>
      <c r="I30" s="19">
        <v>160</v>
      </c>
      <c r="J30" s="19">
        <v>160</v>
      </c>
      <c r="K30" s="25">
        <v>80</v>
      </c>
      <c r="L30" s="25"/>
      <c r="M30" s="37"/>
      <c r="N30" s="38"/>
      <c r="O30" s="39"/>
      <c r="P30" s="39"/>
      <c r="Q30" s="40"/>
      <c r="R30" s="25">
        <f t="shared" si="2"/>
        <v>880</v>
      </c>
      <c r="S30" s="25">
        <f t="shared" si="0"/>
        <v>5.5</v>
      </c>
      <c r="T30" s="26">
        <v>100</v>
      </c>
      <c r="U30" s="27">
        <f t="shared" si="3"/>
        <v>88000</v>
      </c>
    </row>
    <row r="31" spans="2:21" x14ac:dyDescent="0.2">
      <c r="B31" s="28" t="s">
        <v>569</v>
      </c>
      <c r="C31" s="29" t="s">
        <v>101</v>
      </c>
      <c r="D31" s="54" t="s">
        <v>103</v>
      </c>
      <c r="E31" s="35">
        <v>160</v>
      </c>
      <c r="F31" s="19">
        <v>160</v>
      </c>
      <c r="G31" s="19">
        <v>160</v>
      </c>
      <c r="H31" s="36">
        <v>160</v>
      </c>
      <c r="I31" s="19">
        <v>160</v>
      </c>
      <c r="J31" s="19">
        <v>160</v>
      </c>
      <c r="K31" s="19">
        <v>160</v>
      </c>
      <c r="L31" s="19">
        <v>160</v>
      </c>
      <c r="M31" s="37">
        <v>80</v>
      </c>
      <c r="N31" s="38">
        <v>40</v>
      </c>
      <c r="O31" s="39">
        <v>40</v>
      </c>
      <c r="P31" s="39">
        <v>40</v>
      </c>
      <c r="Q31" s="40">
        <v>40</v>
      </c>
      <c r="R31" s="25">
        <f t="shared" si="2"/>
        <v>1520</v>
      </c>
      <c r="S31" s="25">
        <f t="shared" si="0"/>
        <v>9.5</v>
      </c>
      <c r="T31" s="26">
        <v>150</v>
      </c>
      <c r="U31" s="27">
        <f t="shared" si="3"/>
        <v>228000</v>
      </c>
    </row>
    <row r="32" spans="2:21" x14ac:dyDescent="0.2">
      <c r="B32" s="28" t="s">
        <v>570</v>
      </c>
      <c r="C32" s="29" t="s">
        <v>99</v>
      </c>
      <c r="D32" s="54" t="s">
        <v>103</v>
      </c>
      <c r="E32" s="35"/>
      <c r="F32" s="19">
        <v>160</v>
      </c>
      <c r="G32" s="19">
        <v>160</v>
      </c>
      <c r="H32" s="36">
        <v>160</v>
      </c>
      <c r="I32" s="19">
        <v>160</v>
      </c>
      <c r="J32" s="19">
        <v>160</v>
      </c>
      <c r="K32" s="19">
        <v>160</v>
      </c>
      <c r="L32" s="25">
        <v>80</v>
      </c>
      <c r="M32" s="37"/>
      <c r="N32" s="38"/>
      <c r="O32" s="39"/>
      <c r="P32" s="39"/>
      <c r="Q32" s="40"/>
      <c r="R32" s="25">
        <f t="shared" si="2"/>
        <v>1040</v>
      </c>
      <c r="S32" s="25">
        <f t="shared" si="0"/>
        <v>6.5</v>
      </c>
      <c r="T32" s="26">
        <v>100</v>
      </c>
      <c r="U32" s="27">
        <f t="shared" si="3"/>
        <v>104000</v>
      </c>
    </row>
    <row r="33" spans="2:21" x14ac:dyDescent="0.2">
      <c r="B33" s="28" t="s">
        <v>571</v>
      </c>
      <c r="C33" s="29" t="s">
        <v>101</v>
      </c>
      <c r="D33" s="54" t="s">
        <v>103</v>
      </c>
      <c r="E33" s="35">
        <v>160</v>
      </c>
      <c r="F33" s="19">
        <v>160</v>
      </c>
      <c r="G33" s="19">
        <v>160</v>
      </c>
      <c r="H33" s="36">
        <v>160</v>
      </c>
      <c r="I33" s="19">
        <v>160</v>
      </c>
      <c r="J33" s="19">
        <v>160</v>
      </c>
      <c r="K33" s="19">
        <v>160</v>
      </c>
      <c r="L33" s="19">
        <v>160</v>
      </c>
      <c r="M33" s="37">
        <v>80</v>
      </c>
      <c r="N33" s="38">
        <v>40</v>
      </c>
      <c r="O33" s="39">
        <v>40</v>
      </c>
      <c r="P33" s="39">
        <v>40</v>
      </c>
      <c r="Q33" s="40">
        <v>40</v>
      </c>
      <c r="R33" s="25">
        <f t="shared" si="2"/>
        <v>1520</v>
      </c>
      <c r="S33" s="25">
        <f t="shared" si="0"/>
        <v>9.5</v>
      </c>
      <c r="T33" s="26">
        <v>150</v>
      </c>
      <c r="U33" s="27">
        <f t="shared" si="3"/>
        <v>228000</v>
      </c>
    </row>
    <row r="34" spans="2:21" ht="16" customHeight="1" x14ac:dyDescent="0.2">
      <c r="B34" s="28" t="s">
        <v>572</v>
      </c>
      <c r="C34" s="29" t="s">
        <v>99</v>
      </c>
      <c r="D34" s="54" t="s">
        <v>103</v>
      </c>
      <c r="E34" s="35"/>
      <c r="F34" s="19">
        <v>160</v>
      </c>
      <c r="G34" s="19">
        <v>160</v>
      </c>
      <c r="H34" s="36">
        <v>160</v>
      </c>
      <c r="I34" s="19">
        <v>160</v>
      </c>
      <c r="J34" s="19">
        <v>160</v>
      </c>
      <c r="K34" s="19">
        <v>160</v>
      </c>
      <c r="L34" s="25">
        <v>80</v>
      </c>
      <c r="M34" s="37"/>
      <c r="N34" s="38"/>
      <c r="O34" s="39"/>
      <c r="P34" s="39"/>
      <c r="Q34" s="40"/>
      <c r="R34" s="25">
        <f t="shared" si="2"/>
        <v>1040</v>
      </c>
      <c r="S34" s="25">
        <f t="shared" si="0"/>
        <v>6.5</v>
      </c>
      <c r="T34" s="26">
        <v>125</v>
      </c>
      <c r="U34" s="27">
        <f t="shared" si="3"/>
        <v>130000</v>
      </c>
    </row>
    <row r="35" spans="2:21" x14ac:dyDescent="0.2">
      <c r="B35" s="28" t="s">
        <v>581</v>
      </c>
      <c r="C35" s="29" t="s">
        <v>101</v>
      </c>
      <c r="D35" s="54" t="s">
        <v>103</v>
      </c>
      <c r="E35" s="35">
        <v>160</v>
      </c>
      <c r="F35" s="19">
        <v>160</v>
      </c>
      <c r="G35" s="19">
        <v>160</v>
      </c>
      <c r="H35" s="36">
        <v>160</v>
      </c>
      <c r="I35" s="19">
        <v>160</v>
      </c>
      <c r="J35" s="19">
        <v>80</v>
      </c>
      <c r="K35" s="19"/>
      <c r="L35" s="25"/>
      <c r="M35" s="37"/>
      <c r="N35" s="38"/>
      <c r="O35" s="39"/>
      <c r="P35" s="39"/>
      <c r="Q35" s="40"/>
      <c r="R35" s="25">
        <f t="shared" si="2"/>
        <v>880</v>
      </c>
      <c r="S35" s="25">
        <f t="shared" si="0"/>
        <v>5.5</v>
      </c>
      <c r="T35" s="26">
        <v>150</v>
      </c>
      <c r="U35" s="27">
        <f t="shared" ref="U35" si="4">R35*T35</f>
        <v>132000</v>
      </c>
    </row>
    <row r="36" spans="2:21" x14ac:dyDescent="0.2">
      <c r="B36" s="28" t="s">
        <v>582</v>
      </c>
      <c r="C36" s="29" t="s">
        <v>99</v>
      </c>
      <c r="D36" s="54" t="s">
        <v>103</v>
      </c>
      <c r="E36" s="35"/>
      <c r="F36" s="19">
        <v>160</v>
      </c>
      <c r="G36" s="19">
        <v>160</v>
      </c>
      <c r="H36" s="36">
        <v>80</v>
      </c>
      <c r="I36" s="19"/>
      <c r="J36" s="19"/>
      <c r="K36" s="19"/>
      <c r="L36" s="25"/>
      <c r="M36" s="37"/>
      <c r="N36" s="38"/>
      <c r="O36" s="39"/>
      <c r="P36" s="39"/>
      <c r="Q36" s="40"/>
      <c r="R36" s="25">
        <f t="shared" si="2"/>
        <v>400</v>
      </c>
      <c r="S36" s="25">
        <f t="shared" si="0"/>
        <v>2.5</v>
      </c>
      <c r="T36" s="26">
        <v>125</v>
      </c>
      <c r="U36" s="27">
        <f t="shared" ref="U36" si="5">R36*T36</f>
        <v>50000</v>
      </c>
    </row>
    <row r="37" spans="2:21" ht="16" customHeight="1" x14ac:dyDescent="0.2">
      <c r="B37" s="28" t="s">
        <v>584</v>
      </c>
      <c r="C37" s="29" t="s">
        <v>551</v>
      </c>
      <c r="D37" s="54" t="s">
        <v>103</v>
      </c>
      <c r="E37" s="35">
        <v>160</v>
      </c>
      <c r="F37" s="19">
        <v>160</v>
      </c>
      <c r="G37" s="19">
        <v>160</v>
      </c>
      <c r="H37" s="36">
        <v>160</v>
      </c>
      <c r="I37" s="19">
        <v>160</v>
      </c>
      <c r="J37" s="19">
        <v>160</v>
      </c>
      <c r="K37" s="19">
        <v>160</v>
      </c>
      <c r="L37" s="25">
        <v>160</v>
      </c>
      <c r="M37" s="37">
        <v>80</v>
      </c>
      <c r="N37" s="38">
        <v>40</v>
      </c>
      <c r="O37" s="39"/>
      <c r="P37" s="39"/>
      <c r="Q37" s="40"/>
      <c r="R37" s="25">
        <f t="shared" si="2"/>
        <v>1400</v>
      </c>
      <c r="S37" s="25">
        <f t="shared" si="0"/>
        <v>8.75</v>
      </c>
      <c r="T37" s="26">
        <v>175</v>
      </c>
      <c r="U37" s="27">
        <f t="shared" ref="U37" si="6">R37*T37</f>
        <v>245000</v>
      </c>
    </row>
    <row r="38" spans="2:21" x14ac:dyDescent="0.2">
      <c r="B38" s="28" t="s">
        <v>585</v>
      </c>
      <c r="C38" s="29" t="s">
        <v>99</v>
      </c>
      <c r="D38" s="54" t="s">
        <v>103</v>
      </c>
      <c r="E38" s="35"/>
      <c r="F38" s="19">
        <v>160</v>
      </c>
      <c r="G38" s="19">
        <v>160</v>
      </c>
      <c r="H38" s="36">
        <v>160</v>
      </c>
      <c r="I38" s="19">
        <v>160</v>
      </c>
      <c r="J38" s="19">
        <v>160</v>
      </c>
      <c r="K38" s="19">
        <v>160</v>
      </c>
      <c r="L38" s="25">
        <v>80</v>
      </c>
      <c r="M38" s="37"/>
      <c r="N38" s="38"/>
      <c r="O38" s="39"/>
      <c r="P38" s="39"/>
      <c r="Q38" s="40"/>
      <c r="R38" s="25">
        <f t="shared" si="2"/>
        <v>1040</v>
      </c>
      <c r="S38" s="25">
        <f t="shared" si="0"/>
        <v>6.5</v>
      </c>
      <c r="T38" s="26">
        <v>100</v>
      </c>
      <c r="U38" s="27">
        <f t="shared" ref="U38" si="7">R38*T38</f>
        <v>104000</v>
      </c>
    </row>
    <row r="39" spans="2:21" x14ac:dyDescent="0.2">
      <c r="B39" s="41" t="s">
        <v>102</v>
      </c>
      <c r="C39" s="42"/>
      <c r="D39" s="43"/>
      <c r="E39" s="7">
        <f t="shared" ref="E39:S39" si="8">SUM(E7:E38)</f>
        <v>2640</v>
      </c>
      <c r="F39" s="7">
        <f t="shared" si="8"/>
        <v>5120</v>
      </c>
      <c r="G39" s="7">
        <f t="shared" si="8"/>
        <v>4880</v>
      </c>
      <c r="H39" s="7">
        <f t="shared" si="8"/>
        <v>4720</v>
      </c>
      <c r="I39" s="7">
        <f t="shared" si="8"/>
        <v>4400</v>
      </c>
      <c r="J39" s="7">
        <f t="shared" si="8"/>
        <v>4240</v>
      </c>
      <c r="K39" s="7">
        <f t="shared" si="8"/>
        <v>3520</v>
      </c>
      <c r="L39" s="7">
        <f t="shared" si="8"/>
        <v>2400</v>
      </c>
      <c r="M39" s="7">
        <f t="shared" si="8"/>
        <v>1000</v>
      </c>
      <c r="N39" s="7">
        <f t="shared" si="8"/>
        <v>480</v>
      </c>
      <c r="O39" s="7">
        <f t="shared" si="8"/>
        <v>400</v>
      </c>
      <c r="P39" s="7">
        <f t="shared" si="8"/>
        <v>400</v>
      </c>
      <c r="Q39" s="7">
        <f t="shared" si="8"/>
        <v>400</v>
      </c>
      <c r="R39" s="7">
        <f t="shared" si="8"/>
        <v>34600</v>
      </c>
      <c r="S39" s="7">
        <f t="shared" si="8"/>
        <v>216.25</v>
      </c>
      <c r="T39" s="44"/>
      <c r="U39" s="7">
        <f>SUM(U7:U38)</f>
        <v>4688600</v>
      </c>
    </row>
    <row r="40" spans="2:21" x14ac:dyDescent="0.2">
      <c r="T40" s="1" t="s">
        <v>107</v>
      </c>
      <c r="U40" s="45">
        <f>U39*0.99</f>
        <v>4641714</v>
      </c>
    </row>
    <row r="41" spans="2:21" x14ac:dyDescent="0.2">
      <c r="B41" t="s">
        <v>75</v>
      </c>
    </row>
    <row r="136" spans="2:2" x14ac:dyDescent="0.2">
      <c r="B136" s="46" t="s">
        <v>75</v>
      </c>
    </row>
  </sheetData>
  <mergeCells count="11">
    <mergeCell ref="T2:T5"/>
    <mergeCell ref="U2:U5"/>
    <mergeCell ref="E3:Q3"/>
    <mergeCell ref="O5:Q5"/>
    <mergeCell ref="N4:O4"/>
    <mergeCell ref="S2:S5"/>
    <mergeCell ref="B2:B5"/>
    <mergeCell ref="C2:C5"/>
    <mergeCell ref="D2:D5"/>
    <mergeCell ref="E2:Q2"/>
    <mergeCell ref="R2:R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NFR</vt:lpstr>
      <vt:lpstr>Roadmap</vt:lpstr>
      <vt:lpstr>Resource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Vadzim Kavalkou</dc:creator>
  <cp:lastModifiedBy>Vadzim Kavalkou</cp:lastModifiedBy>
  <dcterms:created xsi:type="dcterms:W3CDTF">2023-09-13T13:22:03Z</dcterms:created>
  <dcterms:modified xsi:type="dcterms:W3CDTF">2023-11-12T20:13:42Z</dcterms:modified>
</cp:coreProperties>
</file>