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GA\Doctorado\Papers\Patrones 2\"/>
    </mc:Choice>
  </mc:AlternateContent>
  <bookViews>
    <workbookView xWindow="0" yWindow="0" windowWidth="23040" windowHeight="9195"/>
  </bookViews>
  <sheets>
    <sheet name="Hoja4" sheetId="4" r:id="rId1"/>
    <sheet name="Hoja1" sheetId="1" r:id="rId2"/>
    <sheet name="Hoja2" sheetId="2" r:id="rId3"/>
    <sheet name="Hoja3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X508" i="4" l="1"/>
  <c r="Z508" i="4" s="1"/>
  <c r="V508" i="4"/>
  <c r="U508" i="4"/>
  <c r="Y508" i="4" s="1"/>
  <c r="P508" i="4"/>
  <c r="N508" i="4"/>
  <c r="M508" i="4"/>
  <c r="H508" i="4"/>
  <c r="X507" i="4"/>
  <c r="Z507" i="4" s="1"/>
  <c r="V507" i="4"/>
  <c r="U507" i="4"/>
  <c r="Y507" i="4" s="1"/>
  <c r="P507" i="4"/>
  <c r="N507" i="4"/>
  <c r="M507" i="4"/>
  <c r="H507" i="4"/>
  <c r="X506" i="4"/>
  <c r="Z506" i="4" s="1"/>
  <c r="V506" i="4"/>
  <c r="U506" i="4"/>
  <c r="Y506" i="4" s="1"/>
  <c r="P506" i="4"/>
  <c r="N506" i="4"/>
  <c r="M506" i="4"/>
  <c r="H506" i="4"/>
  <c r="X505" i="4"/>
  <c r="Z505" i="4" s="1"/>
  <c r="V505" i="4"/>
  <c r="U505" i="4"/>
  <c r="Y505" i="4" s="1"/>
  <c r="P505" i="4"/>
  <c r="N505" i="4"/>
  <c r="M505" i="4"/>
  <c r="H505" i="4"/>
  <c r="X504" i="4"/>
  <c r="Z504" i="4" s="1"/>
  <c r="V504" i="4"/>
  <c r="U504" i="4"/>
  <c r="Y504" i="4" s="1"/>
  <c r="P504" i="4"/>
  <c r="N504" i="4"/>
  <c r="M504" i="4"/>
  <c r="H504" i="4"/>
  <c r="X503" i="4"/>
  <c r="Z503" i="4" s="1"/>
  <c r="V503" i="4"/>
  <c r="U503" i="4"/>
  <c r="Y503" i="4" s="1"/>
  <c r="P503" i="4"/>
  <c r="N503" i="4"/>
  <c r="M503" i="4"/>
  <c r="H503" i="4"/>
  <c r="X502" i="4"/>
  <c r="Z502" i="4" s="1"/>
  <c r="V502" i="4"/>
  <c r="U502" i="4"/>
  <c r="Y502" i="4" s="1"/>
  <c r="P502" i="4"/>
  <c r="N502" i="4"/>
  <c r="M502" i="4"/>
  <c r="H502" i="4"/>
  <c r="X501" i="4"/>
  <c r="Z501" i="4" s="1"/>
  <c r="V501" i="4"/>
  <c r="U501" i="4"/>
  <c r="Y501" i="4" s="1"/>
  <c r="P501" i="4"/>
  <c r="N501" i="4"/>
  <c r="M501" i="4"/>
  <c r="H501" i="4"/>
  <c r="X500" i="4"/>
  <c r="Z500" i="4" s="1"/>
  <c r="V500" i="4"/>
  <c r="U500" i="4"/>
  <c r="P500" i="4"/>
  <c r="N500" i="4"/>
  <c r="M500" i="4"/>
  <c r="Y500" i="4" s="1"/>
  <c r="H500" i="4"/>
  <c r="Z499" i="4"/>
  <c r="X499" i="4"/>
  <c r="V499" i="4"/>
  <c r="U499" i="4"/>
  <c r="Y499" i="4" s="1"/>
  <c r="P499" i="4"/>
  <c r="N499" i="4"/>
  <c r="M499" i="4"/>
  <c r="H499" i="4"/>
  <c r="X498" i="4"/>
  <c r="Z498" i="4" s="1"/>
  <c r="V498" i="4"/>
  <c r="U498" i="4"/>
  <c r="P498" i="4"/>
  <c r="N498" i="4"/>
  <c r="M498" i="4"/>
  <c r="Y498" i="4" s="1"/>
  <c r="H498" i="4"/>
  <c r="X497" i="4"/>
  <c r="Z497" i="4" s="1"/>
  <c r="V497" i="4"/>
  <c r="U497" i="4"/>
  <c r="Y497" i="4" s="1"/>
  <c r="P497" i="4"/>
  <c r="N497" i="4"/>
  <c r="M497" i="4"/>
  <c r="H497" i="4"/>
  <c r="X496" i="4"/>
  <c r="Z496" i="4" s="1"/>
  <c r="V496" i="4"/>
  <c r="U496" i="4"/>
  <c r="P496" i="4"/>
  <c r="N496" i="4"/>
  <c r="M496" i="4"/>
  <c r="Y496" i="4" s="1"/>
  <c r="H496" i="4"/>
  <c r="X495" i="4"/>
  <c r="Z495" i="4" s="1"/>
  <c r="V495" i="4"/>
  <c r="U495" i="4"/>
  <c r="Y495" i="4" s="1"/>
  <c r="P495" i="4"/>
  <c r="N495" i="4"/>
  <c r="M495" i="4"/>
  <c r="H495" i="4"/>
  <c r="X494" i="4"/>
  <c r="V494" i="4"/>
  <c r="U494" i="4"/>
  <c r="P494" i="4"/>
  <c r="Z494" i="4" s="1"/>
  <c r="N494" i="4"/>
  <c r="M494" i="4"/>
  <c r="Y494" i="4" s="1"/>
  <c r="H494" i="4"/>
  <c r="X493" i="4"/>
  <c r="Z493" i="4" s="1"/>
  <c r="V493" i="4"/>
  <c r="U493" i="4"/>
  <c r="Y493" i="4" s="1"/>
  <c r="P493" i="4"/>
  <c r="N493" i="4"/>
  <c r="M493" i="4"/>
  <c r="H493" i="4"/>
  <c r="X492" i="4"/>
  <c r="Z492" i="4" s="1"/>
  <c r="V492" i="4"/>
  <c r="U492" i="4"/>
  <c r="P492" i="4"/>
  <c r="N492" i="4"/>
  <c r="M492" i="4"/>
  <c r="Y492" i="4" s="1"/>
  <c r="H492" i="4"/>
  <c r="X491" i="4"/>
  <c r="Z491" i="4" s="1"/>
  <c r="V491" i="4"/>
  <c r="U491" i="4"/>
  <c r="Y491" i="4" s="1"/>
  <c r="P491" i="4"/>
  <c r="N491" i="4"/>
  <c r="M491" i="4"/>
  <c r="H491" i="4"/>
  <c r="X490" i="4"/>
  <c r="Z490" i="4" s="1"/>
  <c r="V490" i="4"/>
  <c r="U490" i="4"/>
  <c r="P490" i="4"/>
  <c r="N490" i="4"/>
  <c r="M490" i="4"/>
  <c r="Y490" i="4" s="1"/>
  <c r="H490" i="4"/>
  <c r="X489" i="4"/>
  <c r="Z489" i="4" s="1"/>
  <c r="V489" i="4"/>
  <c r="U489" i="4"/>
  <c r="Y489" i="4" s="1"/>
  <c r="P489" i="4"/>
  <c r="N489" i="4"/>
  <c r="M489" i="4"/>
  <c r="H489" i="4"/>
  <c r="X488" i="4"/>
  <c r="Z488" i="4" s="1"/>
  <c r="V488" i="4"/>
  <c r="U488" i="4"/>
  <c r="P488" i="4"/>
  <c r="N488" i="4"/>
  <c r="M488" i="4"/>
  <c r="Y488" i="4" s="1"/>
  <c r="H488" i="4"/>
  <c r="Z487" i="4"/>
  <c r="X487" i="4"/>
  <c r="V487" i="4"/>
  <c r="U487" i="4"/>
  <c r="Y487" i="4" s="1"/>
  <c r="P487" i="4"/>
  <c r="N487" i="4"/>
  <c r="M487" i="4"/>
  <c r="H487" i="4"/>
  <c r="X486" i="4"/>
  <c r="Z486" i="4" s="1"/>
  <c r="V486" i="4"/>
  <c r="U486" i="4"/>
  <c r="P486" i="4"/>
  <c r="N486" i="4"/>
  <c r="M486" i="4"/>
  <c r="Y486" i="4" s="1"/>
  <c r="H486" i="4"/>
  <c r="X485" i="4"/>
  <c r="Z485" i="4" s="1"/>
  <c r="V485" i="4"/>
  <c r="U485" i="4"/>
  <c r="Y485" i="4" s="1"/>
  <c r="P485" i="4"/>
  <c r="N485" i="4"/>
  <c r="M485" i="4"/>
  <c r="H485" i="4"/>
  <c r="X484" i="4"/>
  <c r="Z484" i="4" s="1"/>
  <c r="V484" i="4"/>
  <c r="U484" i="4"/>
  <c r="P484" i="4"/>
  <c r="N484" i="4"/>
  <c r="M484" i="4"/>
  <c r="Y484" i="4" s="1"/>
  <c r="H484" i="4"/>
  <c r="Z483" i="4"/>
  <c r="X483" i="4"/>
  <c r="V483" i="4"/>
  <c r="U483" i="4"/>
  <c r="Y483" i="4" s="1"/>
  <c r="P483" i="4"/>
  <c r="N483" i="4"/>
  <c r="M483" i="4"/>
  <c r="H483" i="4"/>
  <c r="X482" i="4"/>
  <c r="Z482" i="4" s="1"/>
  <c r="V482" i="4"/>
  <c r="U482" i="4"/>
  <c r="P482" i="4"/>
  <c r="N482" i="4"/>
  <c r="M482" i="4"/>
  <c r="Y482" i="4" s="1"/>
  <c r="H482" i="4"/>
  <c r="X481" i="4"/>
  <c r="Z481" i="4" s="1"/>
  <c r="V481" i="4"/>
  <c r="U481" i="4"/>
  <c r="Y481" i="4" s="1"/>
  <c r="P481" i="4"/>
  <c r="N481" i="4"/>
  <c r="M481" i="4"/>
  <c r="H481" i="4"/>
  <c r="X480" i="4"/>
  <c r="Z480" i="4" s="1"/>
  <c r="V480" i="4"/>
  <c r="U480" i="4"/>
  <c r="P480" i="4"/>
  <c r="N480" i="4"/>
  <c r="M480" i="4"/>
  <c r="Y480" i="4" s="1"/>
  <c r="H480" i="4"/>
  <c r="Z479" i="4"/>
  <c r="X479" i="4"/>
  <c r="V479" i="4"/>
  <c r="U479" i="4"/>
  <c r="Y479" i="4" s="1"/>
  <c r="P479" i="4"/>
  <c r="N479" i="4"/>
  <c r="M479" i="4"/>
  <c r="H479" i="4"/>
  <c r="X478" i="4"/>
  <c r="V478" i="4"/>
  <c r="U478" i="4"/>
  <c r="P478" i="4"/>
  <c r="Z478" i="4" s="1"/>
  <c r="N478" i="4"/>
  <c r="M478" i="4"/>
  <c r="Y478" i="4" s="1"/>
  <c r="H478" i="4"/>
  <c r="X477" i="4"/>
  <c r="Z477" i="4" s="1"/>
  <c r="V477" i="4"/>
  <c r="U477" i="4"/>
  <c r="Y477" i="4" s="1"/>
  <c r="P477" i="4"/>
  <c r="N477" i="4"/>
  <c r="M477" i="4"/>
  <c r="H477" i="4"/>
  <c r="X476" i="4"/>
  <c r="Z476" i="4" s="1"/>
  <c r="V476" i="4"/>
  <c r="U476" i="4"/>
  <c r="P476" i="4"/>
  <c r="N476" i="4"/>
  <c r="M476" i="4"/>
  <c r="Y476" i="4" s="1"/>
  <c r="H476" i="4"/>
  <c r="Z475" i="4"/>
  <c r="X475" i="4"/>
  <c r="V475" i="4"/>
  <c r="U475" i="4"/>
  <c r="Y475" i="4" s="1"/>
  <c r="P475" i="4"/>
  <c r="N475" i="4"/>
  <c r="M475" i="4"/>
  <c r="H475" i="4"/>
  <c r="X474" i="4"/>
  <c r="Z474" i="4" s="1"/>
  <c r="V474" i="4"/>
  <c r="U474" i="4"/>
  <c r="P474" i="4"/>
  <c r="N474" i="4"/>
  <c r="M474" i="4"/>
  <c r="Y474" i="4" s="1"/>
  <c r="H474" i="4"/>
  <c r="X473" i="4"/>
  <c r="Z473" i="4" s="1"/>
  <c r="V473" i="4"/>
  <c r="U473" i="4"/>
  <c r="Y473" i="4" s="1"/>
  <c r="P473" i="4"/>
  <c r="N473" i="4"/>
  <c r="M473" i="4"/>
  <c r="H473" i="4"/>
  <c r="X472" i="4"/>
  <c r="Z472" i="4" s="1"/>
  <c r="V472" i="4"/>
  <c r="U472" i="4"/>
  <c r="P472" i="4"/>
  <c r="N472" i="4"/>
  <c r="M472" i="4"/>
  <c r="Y472" i="4" s="1"/>
  <c r="H472" i="4"/>
  <c r="Z471" i="4"/>
  <c r="X471" i="4"/>
  <c r="V471" i="4"/>
  <c r="U471" i="4"/>
  <c r="Y471" i="4" s="1"/>
  <c r="P471" i="4"/>
  <c r="N471" i="4"/>
  <c r="M471" i="4"/>
  <c r="H471" i="4"/>
  <c r="X470" i="4"/>
  <c r="Z470" i="4" s="1"/>
  <c r="V470" i="4"/>
  <c r="U470" i="4"/>
  <c r="P470" i="4"/>
  <c r="N470" i="4"/>
  <c r="M470" i="4"/>
  <c r="Y470" i="4" s="1"/>
  <c r="H470" i="4"/>
  <c r="X469" i="4"/>
  <c r="Z469" i="4" s="1"/>
  <c r="W469" i="4"/>
  <c r="V469" i="4"/>
  <c r="U469" i="4"/>
  <c r="Y469" i="4" s="1"/>
  <c r="P469" i="4"/>
  <c r="N469" i="4"/>
  <c r="M469" i="4"/>
  <c r="H469" i="4"/>
  <c r="Z468" i="4"/>
  <c r="X468" i="4"/>
  <c r="V468" i="4"/>
  <c r="U468" i="4"/>
  <c r="Y468" i="4" s="1"/>
  <c r="P468" i="4"/>
  <c r="N468" i="4"/>
  <c r="M468" i="4"/>
  <c r="H468" i="4"/>
  <c r="X467" i="4"/>
  <c r="V467" i="4"/>
  <c r="U467" i="4"/>
  <c r="P467" i="4"/>
  <c r="Z467" i="4" s="1"/>
  <c r="N467" i="4"/>
  <c r="M467" i="4"/>
  <c r="Y467" i="4" s="1"/>
  <c r="H467" i="4"/>
  <c r="X466" i="4"/>
  <c r="Z466" i="4" s="1"/>
  <c r="V466" i="4"/>
  <c r="U466" i="4"/>
  <c r="Y466" i="4" s="1"/>
  <c r="P466" i="4"/>
  <c r="N466" i="4"/>
  <c r="M466" i="4"/>
  <c r="H466" i="4"/>
  <c r="X465" i="4"/>
  <c r="Z465" i="4" s="1"/>
  <c r="V465" i="4"/>
  <c r="U465" i="4"/>
  <c r="P465" i="4"/>
  <c r="N465" i="4"/>
  <c r="M465" i="4"/>
  <c r="Y465" i="4" s="1"/>
  <c r="H465" i="4"/>
  <c r="X464" i="4"/>
  <c r="Z464" i="4" s="1"/>
  <c r="V464" i="4"/>
  <c r="U464" i="4"/>
  <c r="Y464" i="4" s="1"/>
  <c r="P464" i="4"/>
  <c r="N464" i="4"/>
  <c r="M464" i="4"/>
  <c r="H464" i="4"/>
  <c r="X463" i="4"/>
  <c r="V463" i="4"/>
  <c r="U463" i="4"/>
  <c r="P463" i="4"/>
  <c r="Z463" i="4" s="1"/>
  <c r="N463" i="4"/>
  <c r="M463" i="4"/>
  <c r="Y463" i="4" s="1"/>
  <c r="H463" i="4"/>
  <c r="X462" i="4"/>
  <c r="Z462" i="4" s="1"/>
  <c r="V462" i="4"/>
  <c r="U462" i="4"/>
  <c r="Y462" i="4" s="1"/>
  <c r="P462" i="4"/>
  <c r="N462" i="4"/>
  <c r="M462" i="4"/>
  <c r="H462" i="4"/>
  <c r="X461" i="4"/>
  <c r="Z461" i="4" s="1"/>
  <c r="V461" i="4"/>
  <c r="U461" i="4"/>
  <c r="P461" i="4"/>
  <c r="N461" i="4"/>
  <c r="M461" i="4"/>
  <c r="Y461" i="4" s="1"/>
  <c r="H461" i="4"/>
  <c r="Z460" i="4"/>
  <c r="X460" i="4"/>
  <c r="V460" i="4"/>
  <c r="U460" i="4"/>
  <c r="Y460" i="4" s="1"/>
  <c r="P460" i="4"/>
  <c r="N460" i="4"/>
  <c r="M460" i="4"/>
  <c r="H460" i="4"/>
  <c r="X459" i="4"/>
  <c r="V459" i="4"/>
  <c r="U459" i="4"/>
  <c r="P459" i="4"/>
  <c r="Z459" i="4" s="1"/>
  <c r="N459" i="4"/>
  <c r="M459" i="4"/>
  <c r="Y459" i="4" s="1"/>
  <c r="H459" i="4"/>
  <c r="X458" i="4"/>
  <c r="Z458" i="4" s="1"/>
  <c r="V458" i="4"/>
  <c r="U458" i="4"/>
  <c r="Y458" i="4" s="1"/>
  <c r="P458" i="4"/>
  <c r="N458" i="4"/>
  <c r="M458" i="4"/>
  <c r="H458" i="4"/>
  <c r="X457" i="4"/>
  <c r="Z457" i="4" s="1"/>
  <c r="V457" i="4"/>
  <c r="U457" i="4"/>
  <c r="P457" i="4"/>
  <c r="N457" i="4"/>
  <c r="M457" i="4"/>
  <c r="Y457" i="4" s="1"/>
  <c r="H457" i="4"/>
  <c r="Z456" i="4"/>
  <c r="X456" i="4"/>
  <c r="V456" i="4"/>
  <c r="U456" i="4"/>
  <c r="Y456" i="4" s="1"/>
  <c r="P456" i="4"/>
  <c r="N456" i="4"/>
  <c r="M456" i="4"/>
  <c r="H456" i="4"/>
  <c r="X455" i="4"/>
  <c r="V455" i="4"/>
  <c r="U455" i="4"/>
  <c r="P455" i="4"/>
  <c r="Z455" i="4" s="1"/>
  <c r="N455" i="4"/>
  <c r="M455" i="4"/>
  <c r="Y455" i="4" s="1"/>
  <c r="H455" i="4"/>
  <c r="X454" i="4"/>
  <c r="Z454" i="4" s="1"/>
  <c r="V454" i="4"/>
  <c r="U454" i="4"/>
  <c r="Y454" i="4" s="1"/>
  <c r="P454" i="4"/>
  <c r="N454" i="4"/>
  <c r="M454" i="4"/>
  <c r="H454" i="4"/>
  <c r="X453" i="4"/>
  <c r="Z453" i="4" s="1"/>
  <c r="V453" i="4"/>
  <c r="U453" i="4"/>
  <c r="P453" i="4"/>
  <c r="N453" i="4"/>
  <c r="M453" i="4"/>
  <c r="Y453" i="4" s="1"/>
  <c r="H453" i="4"/>
  <c r="Z452" i="4"/>
  <c r="X452" i="4"/>
  <c r="V452" i="4"/>
  <c r="U452" i="4"/>
  <c r="Y452" i="4" s="1"/>
  <c r="P452" i="4"/>
  <c r="N452" i="4"/>
  <c r="M452" i="4"/>
  <c r="H452" i="4"/>
  <c r="X451" i="4"/>
  <c r="V451" i="4"/>
  <c r="U451" i="4"/>
  <c r="P451" i="4"/>
  <c r="Z451" i="4" s="1"/>
  <c r="N451" i="4"/>
  <c r="M451" i="4"/>
  <c r="Y451" i="4" s="1"/>
  <c r="H451" i="4"/>
  <c r="X450" i="4"/>
  <c r="Z450" i="4" s="1"/>
  <c r="V450" i="4"/>
  <c r="U450" i="4"/>
  <c r="Y450" i="4" s="1"/>
  <c r="P450" i="4"/>
  <c r="N450" i="4"/>
  <c r="M450" i="4"/>
  <c r="H450" i="4"/>
  <c r="X449" i="4"/>
  <c r="Z449" i="4" s="1"/>
  <c r="V449" i="4"/>
  <c r="U449" i="4"/>
  <c r="P449" i="4"/>
  <c r="N449" i="4"/>
  <c r="M449" i="4"/>
  <c r="Y449" i="4" s="1"/>
  <c r="H449" i="4"/>
  <c r="X448" i="4"/>
  <c r="Z448" i="4" s="1"/>
  <c r="V448" i="4"/>
  <c r="U448" i="4"/>
  <c r="Y448" i="4" s="1"/>
  <c r="P448" i="4"/>
  <c r="N448" i="4"/>
  <c r="M448" i="4"/>
  <c r="H448" i="4"/>
  <c r="X447" i="4"/>
  <c r="Z447" i="4" s="1"/>
  <c r="V447" i="4"/>
  <c r="U447" i="4"/>
  <c r="P447" i="4"/>
  <c r="N447" i="4"/>
  <c r="M447" i="4"/>
  <c r="Y447" i="4" s="1"/>
  <c r="H447" i="4"/>
  <c r="X446" i="4"/>
  <c r="Z446" i="4" s="1"/>
  <c r="V446" i="4"/>
  <c r="U446" i="4"/>
  <c r="Y446" i="4" s="1"/>
  <c r="P446" i="4"/>
  <c r="N446" i="4"/>
  <c r="M446" i="4"/>
  <c r="H446" i="4"/>
  <c r="X445" i="4"/>
  <c r="Z445" i="4" s="1"/>
  <c r="V445" i="4"/>
  <c r="U445" i="4"/>
  <c r="P445" i="4"/>
  <c r="N445" i="4"/>
  <c r="M445" i="4"/>
  <c r="Y445" i="4" s="1"/>
  <c r="H445" i="4"/>
  <c r="Z444" i="4"/>
  <c r="X444" i="4"/>
  <c r="V444" i="4"/>
  <c r="U444" i="4"/>
  <c r="Y444" i="4" s="1"/>
  <c r="P444" i="4"/>
  <c r="N444" i="4"/>
  <c r="M444" i="4"/>
  <c r="H444" i="4"/>
  <c r="X443" i="4"/>
  <c r="V443" i="4"/>
  <c r="U443" i="4"/>
  <c r="P443" i="4"/>
  <c r="Z443" i="4" s="1"/>
  <c r="N443" i="4"/>
  <c r="M443" i="4"/>
  <c r="Y443" i="4" s="1"/>
  <c r="H443" i="4"/>
  <c r="X442" i="4"/>
  <c r="Z442" i="4" s="1"/>
  <c r="V442" i="4"/>
  <c r="U442" i="4"/>
  <c r="Y442" i="4" s="1"/>
  <c r="P442" i="4"/>
  <c r="N442" i="4"/>
  <c r="M442" i="4"/>
  <c r="H442" i="4"/>
  <c r="X441" i="4"/>
  <c r="Z441" i="4" s="1"/>
  <c r="V441" i="4"/>
  <c r="U441" i="4"/>
  <c r="P441" i="4"/>
  <c r="N441" i="4"/>
  <c r="M441" i="4"/>
  <c r="Y441" i="4" s="1"/>
  <c r="H441" i="4"/>
  <c r="Z440" i="4"/>
  <c r="X440" i="4"/>
  <c r="V440" i="4"/>
  <c r="U440" i="4"/>
  <c r="Y440" i="4" s="1"/>
  <c r="P440" i="4"/>
  <c r="N440" i="4"/>
  <c r="M440" i="4"/>
  <c r="H440" i="4"/>
  <c r="X439" i="4"/>
  <c r="Z439" i="4" s="1"/>
  <c r="V439" i="4"/>
  <c r="U439" i="4"/>
  <c r="P439" i="4"/>
  <c r="N439" i="4"/>
  <c r="M439" i="4"/>
  <c r="Y439" i="4" s="1"/>
  <c r="H439" i="4"/>
  <c r="X438" i="4"/>
  <c r="Z438" i="4" s="1"/>
  <c r="V438" i="4"/>
  <c r="U438" i="4"/>
  <c r="Y438" i="4" s="1"/>
  <c r="P438" i="4"/>
  <c r="N438" i="4"/>
  <c r="M438" i="4"/>
  <c r="H438" i="4"/>
  <c r="X437" i="4"/>
  <c r="V437" i="4"/>
  <c r="U437" i="4"/>
  <c r="P437" i="4"/>
  <c r="Z437" i="4" s="1"/>
  <c r="N437" i="4"/>
  <c r="M437" i="4"/>
  <c r="Y437" i="4" s="1"/>
  <c r="H437" i="4"/>
  <c r="X436" i="4"/>
  <c r="Z436" i="4" s="1"/>
  <c r="V436" i="4"/>
  <c r="U436" i="4"/>
  <c r="Y436" i="4" s="1"/>
  <c r="P436" i="4"/>
  <c r="N436" i="4"/>
  <c r="M436" i="4"/>
  <c r="H436" i="4"/>
  <c r="X435" i="4"/>
  <c r="Z435" i="4" s="1"/>
  <c r="V435" i="4"/>
  <c r="U435" i="4"/>
  <c r="P435" i="4"/>
  <c r="N435" i="4"/>
  <c r="M435" i="4"/>
  <c r="Y435" i="4" s="1"/>
  <c r="H435" i="4"/>
  <c r="X434" i="4"/>
  <c r="Z434" i="4" s="1"/>
  <c r="V434" i="4"/>
  <c r="U434" i="4"/>
  <c r="Y434" i="4" s="1"/>
  <c r="P434" i="4"/>
  <c r="N434" i="4"/>
  <c r="M434" i="4"/>
  <c r="H434" i="4"/>
  <c r="X433" i="4"/>
  <c r="Z433" i="4" s="1"/>
  <c r="V433" i="4"/>
  <c r="U433" i="4"/>
  <c r="P433" i="4"/>
  <c r="N433" i="4"/>
  <c r="M433" i="4"/>
  <c r="Y433" i="4" s="1"/>
  <c r="H433" i="4"/>
  <c r="Z432" i="4"/>
  <c r="X432" i="4"/>
  <c r="V432" i="4"/>
  <c r="U432" i="4"/>
  <c r="Y432" i="4" s="1"/>
  <c r="P432" i="4"/>
  <c r="N432" i="4"/>
  <c r="M432" i="4"/>
  <c r="H432" i="4"/>
  <c r="X431" i="4"/>
  <c r="V431" i="4"/>
  <c r="U431" i="4"/>
  <c r="P431" i="4"/>
  <c r="Z431" i="4" s="1"/>
  <c r="N431" i="4"/>
  <c r="M431" i="4"/>
  <c r="Y431" i="4" s="1"/>
  <c r="H431" i="4"/>
  <c r="X430" i="4"/>
  <c r="Z430" i="4" s="1"/>
  <c r="V430" i="4"/>
  <c r="U430" i="4"/>
  <c r="Y430" i="4" s="1"/>
  <c r="P430" i="4"/>
  <c r="N430" i="4"/>
  <c r="M430" i="4"/>
  <c r="H430" i="4"/>
  <c r="X429" i="4"/>
  <c r="Z429" i="4" s="1"/>
  <c r="V429" i="4"/>
  <c r="U429" i="4"/>
  <c r="P429" i="4"/>
  <c r="N429" i="4"/>
  <c r="M429" i="4"/>
  <c r="Y429" i="4" s="1"/>
  <c r="H429" i="4"/>
  <c r="Z428" i="4"/>
  <c r="X428" i="4"/>
  <c r="V428" i="4"/>
  <c r="U428" i="4"/>
  <c r="Y428" i="4" s="1"/>
  <c r="P428" i="4"/>
  <c r="N428" i="4"/>
  <c r="M428" i="4"/>
  <c r="H428" i="4"/>
  <c r="X427" i="4"/>
  <c r="Z427" i="4" s="1"/>
  <c r="V427" i="4"/>
  <c r="U427" i="4"/>
  <c r="P427" i="4"/>
  <c r="N427" i="4"/>
  <c r="M427" i="4"/>
  <c r="Y427" i="4" s="1"/>
  <c r="H427" i="4"/>
  <c r="X426" i="4"/>
  <c r="Z426" i="4" s="1"/>
  <c r="V426" i="4"/>
  <c r="U426" i="4"/>
  <c r="Y426" i="4" s="1"/>
  <c r="P426" i="4"/>
  <c r="N426" i="4"/>
  <c r="M426" i="4"/>
  <c r="H426" i="4"/>
  <c r="X425" i="4"/>
  <c r="Z425" i="4" s="1"/>
  <c r="V425" i="4"/>
  <c r="U425" i="4"/>
  <c r="P425" i="4"/>
  <c r="N425" i="4"/>
  <c r="M425" i="4"/>
  <c r="Y425" i="4" s="1"/>
  <c r="H425" i="4"/>
  <c r="Z424" i="4"/>
  <c r="X424" i="4"/>
  <c r="V424" i="4"/>
  <c r="U424" i="4"/>
  <c r="Y424" i="4" s="1"/>
  <c r="P424" i="4"/>
  <c r="N424" i="4"/>
  <c r="M424" i="4"/>
  <c r="H424" i="4"/>
  <c r="X423" i="4"/>
  <c r="Z423" i="4" s="1"/>
  <c r="V423" i="4"/>
  <c r="U423" i="4"/>
  <c r="P423" i="4"/>
  <c r="N423" i="4"/>
  <c r="M423" i="4"/>
  <c r="Y423" i="4" s="1"/>
  <c r="H423" i="4"/>
  <c r="X422" i="4"/>
  <c r="Z422" i="4" s="1"/>
  <c r="V422" i="4"/>
  <c r="U422" i="4"/>
  <c r="Y422" i="4" s="1"/>
  <c r="P422" i="4"/>
  <c r="N422" i="4"/>
  <c r="M422" i="4"/>
  <c r="H422" i="4"/>
  <c r="X421" i="4"/>
  <c r="Z421" i="4" s="1"/>
  <c r="V421" i="4"/>
  <c r="U421" i="4"/>
  <c r="P421" i="4"/>
  <c r="N421" i="4"/>
  <c r="M421" i="4"/>
  <c r="Y421" i="4" s="1"/>
  <c r="H421" i="4"/>
  <c r="Z420" i="4"/>
  <c r="X420" i="4"/>
  <c r="V420" i="4"/>
  <c r="U420" i="4"/>
  <c r="Y420" i="4" s="1"/>
  <c r="P420" i="4"/>
  <c r="N420" i="4"/>
  <c r="M420" i="4"/>
  <c r="H420" i="4"/>
  <c r="X419" i="4"/>
  <c r="Z419" i="4" s="1"/>
  <c r="V419" i="4"/>
  <c r="U419" i="4"/>
  <c r="P419" i="4"/>
  <c r="N419" i="4"/>
  <c r="M419" i="4"/>
  <c r="Y419" i="4" s="1"/>
  <c r="H419" i="4"/>
  <c r="X418" i="4"/>
  <c r="Z418" i="4" s="1"/>
  <c r="V418" i="4"/>
  <c r="U418" i="4"/>
  <c r="Y418" i="4" s="1"/>
  <c r="P418" i="4"/>
  <c r="N418" i="4"/>
  <c r="M418" i="4"/>
  <c r="H418" i="4"/>
  <c r="X417" i="4"/>
  <c r="Z417" i="4" s="1"/>
  <c r="V417" i="4"/>
  <c r="U417" i="4"/>
  <c r="P417" i="4"/>
  <c r="N417" i="4"/>
  <c r="M417" i="4"/>
  <c r="Y417" i="4" s="1"/>
  <c r="H417" i="4"/>
  <c r="X416" i="4"/>
  <c r="Z416" i="4" s="1"/>
  <c r="V416" i="4"/>
  <c r="U416" i="4"/>
  <c r="Y416" i="4" s="1"/>
  <c r="P416" i="4"/>
  <c r="N416" i="4"/>
  <c r="M416" i="4"/>
  <c r="H416" i="4"/>
  <c r="X415" i="4"/>
  <c r="V415" i="4"/>
  <c r="U415" i="4"/>
  <c r="P415" i="4"/>
  <c r="Z415" i="4" s="1"/>
  <c r="N415" i="4"/>
  <c r="M415" i="4"/>
  <c r="Y415" i="4" s="1"/>
  <c r="H415" i="4"/>
  <c r="X414" i="4"/>
  <c r="Z414" i="4" s="1"/>
  <c r="V414" i="4"/>
  <c r="U414" i="4"/>
  <c r="Y414" i="4" s="1"/>
  <c r="P414" i="4"/>
  <c r="N414" i="4"/>
  <c r="M414" i="4"/>
  <c r="H414" i="4"/>
  <c r="X413" i="4"/>
  <c r="Z413" i="4" s="1"/>
  <c r="V413" i="4"/>
  <c r="U413" i="4"/>
  <c r="P413" i="4"/>
  <c r="N413" i="4"/>
  <c r="M413" i="4"/>
  <c r="Y413" i="4" s="1"/>
  <c r="H413" i="4"/>
  <c r="Z412" i="4"/>
  <c r="X412" i="4"/>
  <c r="V412" i="4"/>
  <c r="U412" i="4"/>
  <c r="Y412" i="4" s="1"/>
  <c r="P412" i="4"/>
  <c r="N412" i="4"/>
  <c r="M412" i="4"/>
  <c r="H412" i="4"/>
  <c r="X411" i="4"/>
  <c r="Z411" i="4" s="1"/>
  <c r="V411" i="4"/>
  <c r="U411" i="4"/>
  <c r="P411" i="4"/>
  <c r="N411" i="4"/>
  <c r="M411" i="4"/>
  <c r="Y411" i="4" s="1"/>
  <c r="H411" i="4"/>
  <c r="X410" i="4"/>
  <c r="Z410" i="4" s="1"/>
  <c r="V410" i="4"/>
  <c r="U410" i="4"/>
  <c r="Y410" i="4" s="1"/>
  <c r="P410" i="4"/>
  <c r="N410" i="4"/>
  <c r="M410" i="4"/>
  <c r="H410" i="4"/>
  <c r="X409" i="4"/>
  <c r="Z409" i="4" s="1"/>
  <c r="V409" i="4"/>
  <c r="U409" i="4"/>
  <c r="P409" i="4"/>
  <c r="N409" i="4"/>
  <c r="M409" i="4"/>
  <c r="Y409" i="4" s="1"/>
  <c r="H409" i="4"/>
  <c r="Z408" i="4"/>
  <c r="X408" i="4"/>
  <c r="V408" i="4"/>
  <c r="U408" i="4"/>
  <c r="Y408" i="4" s="1"/>
  <c r="P408" i="4"/>
  <c r="N408" i="4"/>
  <c r="M408" i="4"/>
  <c r="H408" i="4"/>
  <c r="X407" i="4"/>
  <c r="Z407" i="4" s="1"/>
  <c r="V407" i="4"/>
  <c r="U407" i="4"/>
  <c r="P407" i="4"/>
  <c r="N407" i="4"/>
  <c r="M407" i="4"/>
  <c r="Y407" i="4" s="1"/>
  <c r="H407" i="4"/>
  <c r="X406" i="4"/>
  <c r="Z406" i="4" s="1"/>
  <c r="V406" i="4"/>
  <c r="U406" i="4"/>
  <c r="Y406" i="4" s="1"/>
  <c r="P406" i="4"/>
  <c r="N406" i="4"/>
  <c r="M406" i="4"/>
  <c r="H406" i="4"/>
  <c r="X405" i="4"/>
  <c r="Z405" i="4" s="1"/>
  <c r="V405" i="4"/>
  <c r="U405" i="4"/>
  <c r="P405" i="4"/>
  <c r="N405" i="4"/>
  <c r="M405" i="4"/>
  <c r="Y405" i="4" s="1"/>
  <c r="H405" i="4"/>
  <c r="X404" i="4"/>
  <c r="Z404" i="4" s="1"/>
  <c r="V404" i="4"/>
  <c r="U404" i="4"/>
  <c r="Y404" i="4" s="1"/>
  <c r="P404" i="4"/>
  <c r="N404" i="4"/>
  <c r="M404" i="4"/>
  <c r="H404" i="4"/>
  <c r="X403" i="4"/>
  <c r="Z403" i="4" s="1"/>
  <c r="V403" i="4"/>
  <c r="U403" i="4"/>
  <c r="P403" i="4"/>
  <c r="N403" i="4"/>
  <c r="M403" i="4"/>
  <c r="Y403" i="4" s="1"/>
  <c r="H403" i="4"/>
  <c r="X402" i="4"/>
  <c r="Z402" i="4" s="1"/>
  <c r="V402" i="4"/>
  <c r="U402" i="4"/>
  <c r="Y402" i="4" s="1"/>
  <c r="P402" i="4"/>
  <c r="N402" i="4"/>
  <c r="M402" i="4"/>
  <c r="H402" i="4"/>
  <c r="X401" i="4"/>
  <c r="Z401" i="4" s="1"/>
  <c r="V401" i="4"/>
  <c r="U401" i="4"/>
  <c r="P401" i="4"/>
  <c r="N401" i="4"/>
  <c r="M401" i="4"/>
  <c r="Y401" i="4" s="1"/>
  <c r="H401" i="4"/>
  <c r="X400" i="4"/>
  <c r="Z400" i="4" s="1"/>
  <c r="V400" i="4"/>
  <c r="U400" i="4"/>
  <c r="Y400" i="4" s="1"/>
  <c r="P400" i="4"/>
  <c r="N400" i="4"/>
  <c r="M400" i="4"/>
  <c r="H400" i="4"/>
  <c r="X399" i="4"/>
  <c r="V399" i="4"/>
  <c r="U399" i="4"/>
  <c r="P399" i="4"/>
  <c r="Z399" i="4" s="1"/>
  <c r="N399" i="4"/>
  <c r="M399" i="4"/>
  <c r="Y399" i="4" s="1"/>
  <c r="H399" i="4"/>
  <c r="X398" i="4"/>
  <c r="Z398" i="4" s="1"/>
  <c r="V398" i="4"/>
  <c r="U398" i="4"/>
  <c r="Y398" i="4" s="1"/>
  <c r="P398" i="4"/>
  <c r="N398" i="4"/>
  <c r="M398" i="4"/>
  <c r="H398" i="4"/>
  <c r="X397" i="4"/>
  <c r="Z397" i="4" s="1"/>
  <c r="V397" i="4"/>
  <c r="U397" i="4"/>
  <c r="P397" i="4"/>
  <c r="N397" i="4"/>
  <c r="M397" i="4"/>
  <c r="Y397" i="4" s="1"/>
  <c r="H397" i="4"/>
  <c r="Z396" i="4"/>
  <c r="X396" i="4"/>
  <c r="V396" i="4"/>
  <c r="U396" i="4"/>
  <c r="Y396" i="4" s="1"/>
  <c r="P396" i="4"/>
  <c r="N396" i="4"/>
  <c r="M396" i="4"/>
  <c r="H396" i="4"/>
  <c r="X395" i="4"/>
  <c r="Z395" i="4" s="1"/>
  <c r="V395" i="4"/>
  <c r="U395" i="4"/>
  <c r="P395" i="4"/>
  <c r="N395" i="4"/>
  <c r="M395" i="4"/>
  <c r="Y395" i="4" s="1"/>
  <c r="H395" i="4"/>
  <c r="X394" i="4"/>
  <c r="Z394" i="4" s="1"/>
  <c r="V394" i="4"/>
  <c r="U394" i="4"/>
  <c r="Y394" i="4" s="1"/>
  <c r="P394" i="4"/>
  <c r="N394" i="4"/>
  <c r="M394" i="4"/>
  <c r="H394" i="4"/>
  <c r="X393" i="4"/>
  <c r="Z393" i="4" s="1"/>
  <c r="V393" i="4"/>
  <c r="U393" i="4"/>
  <c r="P393" i="4"/>
  <c r="N393" i="4"/>
  <c r="M393" i="4"/>
  <c r="Y393" i="4" s="1"/>
  <c r="H393" i="4"/>
  <c r="X392" i="4"/>
  <c r="Z392" i="4" s="1"/>
  <c r="V392" i="4"/>
  <c r="U392" i="4"/>
  <c r="Y392" i="4" s="1"/>
  <c r="P392" i="4"/>
  <c r="N392" i="4"/>
  <c r="M392" i="4"/>
  <c r="H392" i="4"/>
  <c r="X391" i="4"/>
  <c r="Z391" i="4" s="1"/>
  <c r="V391" i="4"/>
  <c r="U391" i="4"/>
  <c r="P391" i="4"/>
  <c r="N391" i="4"/>
  <c r="M391" i="4"/>
  <c r="Y391" i="4" s="1"/>
  <c r="H391" i="4"/>
  <c r="X390" i="4"/>
  <c r="Z390" i="4" s="1"/>
  <c r="V390" i="4"/>
  <c r="U390" i="4"/>
  <c r="Y390" i="4" s="1"/>
  <c r="P390" i="4"/>
  <c r="N390" i="4"/>
  <c r="M390" i="4"/>
  <c r="H390" i="4"/>
  <c r="X389" i="4"/>
  <c r="Z389" i="4" s="1"/>
  <c r="V389" i="4"/>
  <c r="U389" i="4"/>
  <c r="P389" i="4"/>
  <c r="N389" i="4"/>
  <c r="M389" i="4"/>
  <c r="Y389" i="4" s="1"/>
  <c r="H389" i="4"/>
  <c r="Z388" i="4"/>
  <c r="X388" i="4"/>
  <c r="V388" i="4"/>
  <c r="U388" i="4"/>
  <c r="Y388" i="4" s="1"/>
  <c r="P388" i="4"/>
  <c r="N388" i="4"/>
  <c r="M388" i="4"/>
  <c r="H388" i="4"/>
  <c r="X387" i="4"/>
  <c r="Z387" i="4" s="1"/>
  <c r="V387" i="4"/>
  <c r="U387" i="4"/>
  <c r="P387" i="4"/>
  <c r="N387" i="4"/>
  <c r="M387" i="4"/>
  <c r="Y387" i="4" s="1"/>
  <c r="H387" i="4"/>
  <c r="X386" i="4"/>
  <c r="Z386" i="4" s="1"/>
  <c r="V386" i="4"/>
  <c r="U386" i="4"/>
  <c r="Y386" i="4" s="1"/>
  <c r="P386" i="4"/>
  <c r="N386" i="4"/>
  <c r="M386" i="4"/>
  <c r="H386" i="4"/>
  <c r="Y385" i="4"/>
  <c r="X385" i="4"/>
  <c r="Z385" i="4" s="1"/>
  <c r="V385" i="4"/>
  <c r="U385" i="4"/>
  <c r="P385" i="4"/>
  <c r="N385" i="4"/>
  <c r="M385" i="4"/>
  <c r="H385" i="4"/>
  <c r="Z384" i="4"/>
  <c r="X384" i="4"/>
  <c r="V384" i="4"/>
  <c r="U384" i="4"/>
  <c r="Y384" i="4" s="1"/>
  <c r="P384" i="4"/>
  <c r="N384" i="4"/>
  <c r="M384" i="4"/>
  <c r="H384" i="4"/>
  <c r="X383" i="4"/>
  <c r="V383" i="4"/>
  <c r="U383" i="4"/>
  <c r="P383" i="4"/>
  <c r="Z383" i="4" s="1"/>
  <c r="N383" i="4"/>
  <c r="M383" i="4"/>
  <c r="Y383" i="4" s="1"/>
  <c r="H383" i="4"/>
  <c r="X382" i="4"/>
  <c r="Z382" i="4" s="1"/>
  <c r="V382" i="4"/>
  <c r="U382" i="4"/>
  <c r="Y382" i="4" s="1"/>
  <c r="P382" i="4"/>
  <c r="N382" i="4"/>
  <c r="M382" i="4"/>
  <c r="H382" i="4"/>
  <c r="X381" i="4"/>
  <c r="Z381" i="4" s="1"/>
  <c r="V381" i="4"/>
  <c r="U381" i="4"/>
  <c r="P381" i="4"/>
  <c r="N381" i="4"/>
  <c r="M381" i="4"/>
  <c r="Y381" i="4" s="1"/>
  <c r="H381" i="4"/>
  <c r="Z380" i="4"/>
  <c r="X380" i="4"/>
  <c r="V380" i="4"/>
  <c r="U380" i="4"/>
  <c r="Y380" i="4" s="1"/>
  <c r="P380" i="4"/>
  <c r="N380" i="4"/>
  <c r="M380" i="4"/>
  <c r="H380" i="4"/>
  <c r="X379" i="4"/>
  <c r="Z379" i="4" s="1"/>
  <c r="V379" i="4"/>
  <c r="U379" i="4"/>
  <c r="P379" i="4"/>
  <c r="N379" i="4"/>
  <c r="M379" i="4"/>
  <c r="Y379" i="4" s="1"/>
  <c r="H379" i="4"/>
  <c r="X378" i="4"/>
  <c r="Z378" i="4" s="1"/>
  <c r="V378" i="4"/>
  <c r="U378" i="4"/>
  <c r="Y378" i="4" s="1"/>
  <c r="P378" i="4"/>
  <c r="N378" i="4"/>
  <c r="M378" i="4"/>
  <c r="H378" i="4"/>
  <c r="X377" i="4"/>
  <c r="Z377" i="4" s="1"/>
  <c r="V377" i="4"/>
  <c r="U377" i="4"/>
  <c r="P377" i="4"/>
  <c r="N377" i="4"/>
  <c r="M377" i="4"/>
  <c r="Y377" i="4" s="1"/>
  <c r="H377" i="4"/>
  <c r="Z376" i="4"/>
  <c r="X376" i="4"/>
  <c r="V376" i="4"/>
  <c r="U376" i="4"/>
  <c r="Y376" i="4" s="1"/>
  <c r="P376" i="4"/>
  <c r="N376" i="4"/>
  <c r="M376" i="4"/>
  <c r="H376" i="4"/>
  <c r="X375" i="4"/>
  <c r="Z375" i="4" s="1"/>
  <c r="V375" i="4"/>
  <c r="U375" i="4"/>
  <c r="P375" i="4"/>
  <c r="N375" i="4"/>
  <c r="M375" i="4"/>
  <c r="Y375" i="4" s="1"/>
  <c r="H375" i="4"/>
  <c r="X374" i="4"/>
  <c r="Z374" i="4" s="1"/>
  <c r="V374" i="4"/>
  <c r="U374" i="4"/>
  <c r="Y374" i="4" s="1"/>
  <c r="P374" i="4"/>
  <c r="N374" i="4"/>
  <c r="M374" i="4"/>
  <c r="H374" i="4"/>
  <c r="X373" i="4"/>
  <c r="Z373" i="4" s="1"/>
  <c r="V373" i="4"/>
  <c r="U373" i="4"/>
  <c r="P373" i="4"/>
  <c r="N373" i="4"/>
  <c r="M373" i="4"/>
  <c r="Y373" i="4" s="1"/>
  <c r="H373" i="4"/>
  <c r="Z372" i="4"/>
  <c r="X372" i="4"/>
  <c r="V372" i="4"/>
  <c r="U372" i="4"/>
  <c r="Y372" i="4" s="1"/>
  <c r="P372" i="4"/>
  <c r="N372" i="4"/>
  <c r="M372" i="4"/>
  <c r="H372" i="4"/>
  <c r="X371" i="4"/>
  <c r="Z371" i="4" s="1"/>
  <c r="V371" i="4"/>
  <c r="U371" i="4"/>
  <c r="P371" i="4"/>
  <c r="N371" i="4"/>
  <c r="M371" i="4"/>
  <c r="Y371" i="4" s="1"/>
  <c r="H371" i="4"/>
  <c r="X370" i="4"/>
  <c r="Z370" i="4" s="1"/>
  <c r="V370" i="4"/>
  <c r="U370" i="4"/>
  <c r="Y370" i="4" s="1"/>
  <c r="P370" i="4"/>
  <c r="N370" i="4"/>
  <c r="M370" i="4"/>
  <c r="H370" i="4"/>
  <c r="Y369" i="4"/>
  <c r="X369" i="4"/>
  <c r="Z369" i="4" s="1"/>
  <c r="V369" i="4"/>
  <c r="U369" i="4"/>
  <c r="P369" i="4"/>
  <c r="N369" i="4"/>
  <c r="M369" i="4"/>
  <c r="H369" i="4"/>
  <c r="Z368" i="4"/>
  <c r="X368" i="4"/>
  <c r="V368" i="4"/>
  <c r="U368" i="4"/>
  <c r="Y368" i="4" s="1"/>
  <c r="P368" i="4"/>
  <c r="N368" i="4"/>
  <c r="M368" i="4"/>
  <c r="H368" i="4"/>
  <c r="X367" i="4"/>
  <c r="Z367" i="4" s="1"/>
  <c r="V367" i="4"/>
  <c r="U367" i="4"/>
  <c r="P367" i="4"/>
  <c r="N367" i="4"/>
  <c r="M367" i="4"/>
  <c r="Y367" i="4" s="1"/>
  <c r="H367" i="4"/>
  <c r="X366" i="4"/>
  <c r="Z366" i="4" s="1"/>
  <c r="V366" i="4"/>
  <c r="U366" i="4"/>
  <c r="Y366" i="4" s="1"/>
  <c r="P366" i="4"/>
  <c r="N366" i="4"/>
  <c r="M366" i="4"/>
  <c r="H366" i="4"/>
  <c r="Y365" i="4"/>
  <c r="X365" i="4"/>
  <c r="Z365" i="4" s="1"/>
  <c r="V365" i="4"/>
  <c r="U365" i="4"/>
  <c r="P365" i="4"/>
  <c r="N365" i="4"/>
  <c r="M365" i="4"/>
  <c r="H365" i="4"/>
  <c r="Z364" i="4"/>
  <c r="X364" i="4"/>
  <c r="V364" i="4"/>
  <c r="U364" i="4"/>
  <c r="Y364" i="4" s="1"/>
  <c r="P364" i="4"/>
  <c r="N364" i="4"/>
  <c r="M364" i="4"/>
  <c r="H364" i="4"/>
  <c r="X363" i="4"/>
  <c r="Z363" i="4" s="1"/>
  <c r="V363" i="4"/>
  <c r="U363" i="4"/>
  <c r="P363" i="4"/>
  <c r="N363" i="4"/>
  <c r="M363" i="4"/>
  <c r="Y363" i="4" s="1"/>
  <c r="H363" i="4"/>
  <c r="X362" i="4"/>
  <c r="Z362" i="4" s="1"/>
  <c r="V362" i="4"/>
  <c r="U362" i="4"/>
  <c r="Y362" i="4" s="1"/>
  <c r="P362" i="4"/>
  <c r="N362" i="4"/>
  <c r="M362" i="4"/>
  <c r="H362" i="4"/>
  <c r="Y361" i="4"/>
  <c r="X361" i="4"/>
  <c r="Z361" i="4" s="1"/>
  <c r="V361" i="4"/>
  <c r="U361" i="4"/>
  <c r="P361" i="4"/>
  <c r="N361" i="4"/>
  <c r="M361" i="4"/>
  <c r="H361" i="4"/>
  <c r="Z360" i="4"/>
  <c r="X360" i="4"/>
  <c r="V360" i="4"/>
  <c r="U360" i="4"/>
  <c r="Y360" i="4" s="1"/>
  <c r="P360" i="4"/>
  <c r="N360" i="4"/>
  <c r="M360" i="4"/>
  <c r="H360" i="4"/>
  <c r="X359" i="4"/>
  <c r="Z359" i="4" s="1"/>
  <c r="V359" i="4"/>
  <c r="U359" i="4"/>
  <c r="P359" i="4"/>
  <c r="N359" i="4"/>
  <c r="M359" i="4"/>
  <c r="Y359" i="4" s="1"/>
  <c r="H359" i="4"/>
  <c r="X358" i="4"/>
  <c r="Z358" i="4" s="1"/>
  <c r="V358" i="4"/>
  <c r="U358" i="4"/>
  <c r="Y358" i="4" s="1"/>
  <c r="P358" i="4"/>
  <c r="N358" i="4"/>
  <c r="M358" i="4"/>
  <c r="H358" i="4"/>
  <c r="Y357" i="4"/>
  <c r="X357" i="4"/>
  <c r="V357" i="4"/>
  <c r="U357" i="4"/>
  <c r="P357" i="4"/>
  <c r="N357" i="4"/>
  <c r="M357" i="4"/>
  <c r="H357" i="4"/>
  <c r="Z356" i="4"/>
  <c r="X356" i="4"/>
  <c r="V356" i="4"/>
  <c r="U356" i="4"/>
  <c r="Y356" i="4" s="1"/>
  <c r="P356" i="4"/>
  <c r="N356" i="4"/>
  <c r="M356" i="4"/>
  <c r="H356" i="4"/>
  <c r="Y355" i="4"/>
  <c r="X355" i="4"/>
  <c r="V355" i="4"/>
  <c r="U355" i="4"/>
  <c r="P355" i="4"/>
  <c r="N355" i="4"/>
  <c r="M355" i="4"/>
  <c r="H355" i="4"/>
  <c r="Z354" i="4"/>
  <c r="X354" i="4"/>
  <c r="V354" i="4"/>
  <c r="U354" i="4"/>
  <c r="Y354" i="4" s="1"/>
  <c r="P354" i="4"/>
  <c r="N354" i="4"/>
  <c r="M354" i="4"/>
  <c r="H354" i="4"/>
  <c r="Y353" i="4"/>
  <c r="X353" i="4"/>
  <c r="V353" i="4"/>
  <c r="U353" i="4"/>
  <c r="P353" i="4"/>
  <c r="N353" i="4"/>
  <c r="M353" i="4"/>
  <c r="H353" i="4"/>
  <c r="Z352" i="4"/>
  <c r="X352" i="4"/>
  <c r="V352" i="4"/>
  <c r="U352" i="4"/>
  <c r="Y352" i="4" s="1"/>
  <c r="P352" i="4"/>
  <c r="N352" i="4"/>
  <c r="M352" i="4"/>
  <c r="H352" i="4"/>
  <c r="Y351" i="4"/>
  <c r="X351" i="4"/>
  <c r="V351" i="4"/>
  <c r="U351" i="4"/>
  <c r="P351" i="4"/>
  <c r="Z351" i="4" s="1"/>
  <c r="N351" i="4"/>
  <c r="M351" i="4"/>
  <c r="H351" i="4"/>
  <c r="Z350" i="4"/>
  <c r="X350" i="4"/>
  <c r="V350" i="4"/>
  <c r="U350" i="4"/>
  <c r="Y350" i="4" s="1"/>
  <c r="P350" i="4"/>
  <c r="N350" i="4"/>
  <c r="M350" i="4"/>
  <c r="H350" i="4"/>
  <c r="Y349" i="4"/>
  <c r="X349" i="4"/>
  <c r="V349" i="4"/>
  <c r="U349" i="4"/>
  <c r="P349" i="4"/>
  <c r="N349" i="4"/>
  <c r="M349" i="4"/>
  <c r="H349" i="4"/>
  <c r="Z348" i="4"/>
  <c r="X348" i="4"/>
  <c r="V348" i="4"/>
  <c r="U348" i="4"/>
  <c r="Y348" i="4" s="1"/>
  <c r="P348" i="4"/>
  <c r="N348" i="4"/>
  <c r="M348" i="4"/>
  <c r="H348" i="4"/>
  <c r="Y347" i="4"/>
  <c r="X347" i="4"/>
  <c r="V347" i="4"/>
  <c r="U347" i="4"/>
  <c r="P347" i="4"/>
  <c r="Z347" i="4" s="1"/>
  <c r="N347" i="4"/>
  <c r="M347" i="4"/>
  <c r="H347" i="4"/>
  <c r="Z346" i="4"/>
  <c r="X346" i="4"/>
  <c r="V346" i="4"/>
  <c r="U346" i="4"/>
  <c r="Y346" i="4" s="1"/>
  <c r="P346" i="4"/>
  <c r="N346" i="4"/>
  <c r="M346" i="4"/>
  <c r="H346" i="4"/>
  <c r="Y345" i="4"/>
  <c r="X345" i="4"/>
  <c r="V345" i="4"/>
  <c r="U345" i="4"/>
  <c r="P345" i="4"/>
  <c r="N345" i="4"/>
  <c r="M345" i="4"/>
  <c r="H345" i="4"/>
  <c r="Z344" i="4"/>
  <c r="X344" i="4"/>
  <c r="V344" i="4"/>
  <c r="U344" i="4"/>
  <c r="Y344" i="4" s="1"/>
  <c r="P344" i="4"/>
  <c r="N344" i="4"/>
  <c r="M344" i="4"/>
  <c r="H344" i="4"/>
  <c r="Y343" i="4"/>
  <c r="X343" i="4"/>
  <c r="V343" i="4"/>
  <c r="U343" i="4"/>
  <c r="P343" i="4"/>
  <c r="N343" i="4"/>
  <c r="M343" i="4"/>
  <c r="H343" i="4"/>
  <c r="Z342" i="4"/>
  <c r="X342" i="4"/>
  <c r="V342" i="4"/>
  <c r="U342" i="4"/>
  <c r="Y342" i="4" s="1"/>
  <c r="P342" i="4"/>
  <c r="N342" i="4"/>
  <c r="M342" i="4"/>
  <c r="H342" i="4"/>
  <c r="Y341" i="4"/>
  <c r="X341" i="4"/>
  <c r="V341" i="4"/>
  <c r="U341" i="4"/>
  <c r="P341" i="4"/>
  <c r="N341" i="4"/>
  <c r="M341" i="4"/>
  <c r="H341" i="4"/>
  <c r="X340" i="4"/>
  <c r="V340" i="4"/>
  <c r="U340" i="4"/>
  <c r="Y340" i="4" s="1"/>
  <c r="P340" i="4"/>
  <c r="Z340" i="4" s="1"/>
  <c r="N340" i="4"/>
  <c r="M340" i="4"/>
  <c r="H340" i="4"/>
  <c r="Z339" i="4"/>
  <c r="X339" i="4"/>
  <c r="V339" i="4"/>
  <c r="U339" i="4"/>
  <c r="Y339" i="4" s="1"/>
  <c r="P339" i="4"/>
  <c r="N339" i="4"/>
  <c r="M339" i="4"/>
  <c r="H339" i="4"/>
  <c r="X338" i="4"/>
  <c r="Z338" i="4" s="1"/>
  <c r="V338" i="4"/>
  <c r="U338" i="4"/>
  <c r="Y338" i="4" s="1"/>
  <c r="P338" i="4"/>
  <c r="N338" i="4"/>
  <c r="M338" i="4"/>
  <c r="H338" i="4"/>
  <c r="Y337" i="4"/>
  <c r="X337" i="4"/>
  <c r="Z337" i="4" s="1"/>
  <c r="V337" i="4"/>
  <c r="U337" i="4"/>
  <c r="P337" i="4"/>
  <c r="N337" i="4"/>
  <c r="M337" i="4"/>
  <c r="H337" i="4"/>
  <c r="X336" i="4"/>
  <c r="V336" i="4"/>
  <c r="U336" i="4"/>
  <c r="Y336" i="4" s="1"/>
  <c r="P336" i="4"/>
  <c r="Z336" i="4" s="1"/>
  <c r="N336" i="4"/>
  <c r="M336" i="4"/>
  <c r="H336" i="4"/>
  <c r="Z335" i="4"/>
  <c r="X335" i="4"/>
  <c r="V335" i="4"/>
  <c r="U335" i="4"/>
  <c r="Y335" i="4" s="1"/>
  <c r="P335" i="4"/>
  <c r="N335" i="4"/>
  <c r="M335" i="4"/>
  <c r="H335" i="4"/>
  <c r="X334" i="4"/>
  <c r="Z334" i="4" s="1"/>
  <c r="V334" i="4"/>
  <c r="U334" i="4"/>
  <c r="Y334" i="4" s="1"/>
  <c r="P334" i="4"/>
  <c r="N334" i="4"/>
  <c r="M334" i="4"/>
  <c r="H334" i="4"/>
  <c r="Y333" i="4"/>
  <c r="X333" i="4"/>
  <c r="Z333" i="4" s="1"/>
  <c r="V333" i="4"/>
  <c r="U333" i="4"/>
  <c r="P333" i="4"/>
  <c r="N333" i="4"/>
  <c r="M333" i="4"/>
  <c r="H333" i="4"/>
  <c r="X332" i="4"/>
  <c r="V332" i="4"/>
  <c r="U332" i="4"/>
  <c r="Y332" i="4" s="1"/>
  <c r="P332" i="4"/>
  <c r="Z332" i="4" s="1"/>
  <c r="N332" i="4"/>
  <c r="M332" i="4"/>
  <c r="H332" i="4"/>
  <c r="Z331" i="4"/>
  <c r="X331" i="4"/>
  <c r="V331" i="4"/>
  <c r="U331" i="4"/>
  <c r="Y331" i="4" s="1"/>
  <c r="P331" i="4"/>
  <c r="N331" i="4"/>
  <c r="M331" i="4"/>
  <c r="H331" i="4"/>
  <c r="X330" i="4"/>
  <c r="Z330" i="4" s="1"/>
  <c r="V330" i="4"/>
  <c r="U330" i="4"/>
  <c r="Y330" i="4" s="1"/>
  <c r="P330" i="4"/>
  <c r="N330" i="4"/>
  <c r="M330" i="4"/>
  <c r="H330" i="4"/>
  <c r="Y329" i="4"/>
  <c r="X329" i="4"/>
  <c r="Z329" i="4" s="1"/>
  <c r="V329" i="4"/>
  <c r="U329" i="4"/>
  <c r="P329" i="4"/>
  <c r="N329" i="4"/>
  <c r="M329" i="4"/>
  <c r="H329" i="4"/>
  <c r="X328" i="4"/>
  <c r="V328" i="4"/>
  <c r="U328" i="4"/>
  <c r="Y328" i="4" s="1"/>
  <c r="P328" i="4"/>
  <c r="Z328" i="4" s="1"/>
  <c r="N328" i="4"/>
  <c r="M328" i="4"/>
  <c r="H328" i="4"/>
  <c r="Z327" i="4"/>
  <c r="X327" i="4"/>
  <c r="V327" i="4"/>
  <c r="U327" i="4"/>
  <c r="Y327" i="4" s="1"/>
  <c r="P327" i="4"/>
  <c r="N327" i="4"/>
  <c r="M327" i="4"/>
  <c r="H327" i="4"/>
  <c r="X326" i="4"/>
  <c r="Z326" i="4" s="1"/>
  <c r="V326" i="4"/>
  <c r="U326" i="4"/>
  <c r="Y326" i="4" s="1"/>
  <c r="P326" i="4"/>
  <c r="N326" i="4"/>
  <c r="M326" i="4"/>
  <c r="H326" i="4"/>
  <c r="Y325" i="4"/>
  <c r="X325" i="4"/>
  <c r="Z325" i="4" s="1"/>
  <c r="V325" i="4"/>
  <c r="U325" i="4"/>
  <c r="P325" i="4"/>
  <c r="N325" i="4"/>
  <c r="M325" i="4"/>
  <c r="H325" i="4"/>
  <c r="X324" i="4"/>
  <c r="V324" i="4"/>
  <c r="U324" i="4"/>
  <c r="Y324" i="4" s="1"/>
  <c r="P324" i="4"/>
  <c r="Z324" i="4" s="1"/>
  <c r="N324" i="4"/>
  <c r="M324" i="4"/>
  <c r="H324" i="4"/>
  <c r="Z323" i="4"/>
  <c r="X323" i="4"/>
  <c r="V323" i="4"/>
  <c r="U323" i="4"/>
  <c r="Y323" i="4" s="1"/>
  <c r="P323" i="4"/>
  <c r="N323" i="4"/>
  <c r="M323" i="4"/>
  <c r="H323" i="4"/>
  <c r="X322" i="4"/>
  <c r="Z322" i="4" s="1"/>
  <c r="V322" i="4"/>
  <c r="U322" i="4"/>
  <c r="Y322" i="4" s="1"/>
  <c r="P322" i="4"/>
  <c r="N322" i="4"/>
  <c r="M322" i="4"/>
  <c r="H322" i="4"/>
  <c r="Y321" i="4"/>
  <c r="X321" i="4"/>
  <c r="Z321" i="4" s="1"/>
  <c r="V321" i="4"/>
  <c r="U321" i="4"/>
  <c r="P321" i="4"/>
  <c r="N321" i="4"/>
  <c r="M321" i="4"/>
  <c r="H321" i="4"/>
  <c r="X320" i="4"/>
  <c r="V320" i="4"/>
  <c r="U320" i="4"/>
  <c r="Y320" i="4" s="1"/>
  <c r="P320" i="4"/>
  <c r="Z320" i="4" s="1"/>
  <c r="N320" i="4"/>
  <c r="M320" i="4"/>
  <c r="H320" i="4"/>
  <c r="Z319" i="4"/>
  <c r="X319" i="4"/>
  <c r="V319" i="4"/>
  <c r="U319" i="4"/>
  <c r="Y319" i="4" s="1"/>
  <c r="P319" i="4"/>
  <c r="N319" i="4"/>
  <c r="M319" i="4"/>
  <c r="H319" i="4"/>
  <c r="X318" i="4"/>
  <c r="Z318" i="4" s="1"/>
  <c r="V318" i="4"/>
  <c r="U318" i="4"/>
  <c r="Y318" i="4" s="1"/>
  <c r="P318" i="4"/>
  <c r="N318" i="4"/>
  <c r="M318" i="4"/>
  <c r="H318" i="4"/>
  <c r="Y317" i="4"/>
  <c r="X317" i="4"/>
  <c r="Z317" i="4" s="1"/>
  <c r="V317" i="4"/>
  <c r="U317" i="4"/>
  <c r="P317" i="4"/>
  <c r="N317" i="4"/>
  <c r="M317" i="4"/>
  <c r="H317" i="4"/>
  <c r="X316" i="4"/>
  <c r="V316" i="4"/>
  <c r="U316" i="4"/>
  <c r="Y316" i="4" s="1"/>
  <c r="P316" i="4"/>
  <c r="Z316" i="4" s="1"/>
  <c r="N316" i="4"/>
  <c r="M316" i="4"/>
  <c r="H316" i="4"/>
  <c r="Z315" i="4"/>
  <c r="X315" i="4"/>
  <c r="V315" i="4"/>
  <c r="U315" i="4"/>
  <c r="Y315" i="4" s="1"/>
  <c r="P315" i="4"/>
  <c r="N315" i="4"/>
  <c r="M315" i="4"/>
  <c r="H315" i="4"/>
  <c r="X314" i="4"/>
  <c r="Z314" i="4" s="1"/>
  <c r="V314" i="4"/>
  <c r="U314" i="4"/>
  <c r="Y314" i="4" s="1"/>
  <c r="P314" i="4"/>
  <c r="N314" i="4"/>
  <c r="M314" i="4"/>
  <c r="H314" i="4"/>
  <c r="Y313" i="4"/>
  <c r="X313" i="4"/>
  <c r="Z313" i="4" s="1"/>
  <c r="V313" i="4"/>
  <c r="U313" i="4"/>
  <c r="P313" i="4"/>
  <c r="N313" i="4"/>
  <c r="M313" i="4"/>
  <c r="H313" i="4"/>
  <c r="X312" i="4"/>
  <c r="V312" i="4"/>
  <c r="U312" i="4"/>
  <c r="Y312" i="4" s="1"/>
  <c r="P312" i="4"/>
  <c r="Z312" i="4" s="1"/>
  <c r="N312" i="4"/>
  <c r="M312" i="4"/>
  <c r="H312" i="4"/>
  <c r="Z311" i="4"/>
  <c r="X311" i="4"/>
  <c r="V311" i="4"/>
  <c r="U311" i="4"/>
  <c r="Y311" i="4" s="1"/>
  <c r="P311" i="4"/>
  <c r="N311" i="4"/>
  <c r="M311" i="4"/>
  <c r="H311" i="4"/>
  <c r="X310" i="4"/>
  <c r="Z310" i="4" s="1"/>
  <c r="V310" i="4"/>
  <c r="U310" i="4"/>
  <c r="Y310" i="4" s="1"/>
  <c r="P310" i="4"/>
  <c r="N310" i="4"/>
  <c r="M310" i="4"/>
  <c r="H310" i="4"/>
  <c r="Y309" i="4"/>
  <c r="X309" i="4"/>
  <c r="Z309" i="4" s="1"/>
  <c r="V309" i="4"/>
  <c r="U309" i="4"/>
  <c r="P309" i="4"/>
  <c r="N309" i="4"/>
  <c r="M309" i="4"/>
  <c r="H309" i="4"/>
  <c r="X308" i="4"/>
  <c r="V308" i="4"/>
  <c r="U308" i="4"/>
  <c r="Y308" i="4" s="1"/>
  <c r="P308" i="4"/>
  <c r="Z308" i="4" s="1"/>
  <c r="N308" i="4"/>
  <c r="M308" i="4"/>
  <c r="H308" i="4"/>
  <c r="Z307" i="4"/>
  <c r="X307" i="4"/>
  <c r="V307" i="4"/>
  <c r="U307" i="4"/>
  <c r="Y307" i="4" s="1"/>
  <c r="P307" i="4"/>
  <c r="N307" i="4"/>
  <c r="M307" i="4"/>
  <c r="H307" i="4"/>
  <c r="X306" i="4"/>
  <c r="Z306" i="4" s="1"/>
  <c r="V306" i="4"/>
  <c r="U306" i="4"/>
  <c r="Y306" i="4" s="1"/>
  <c r="P306" i="4"/>
  <c r="N306" i="4"/>
  <c r="M306" i="4"/>
  <c r="H306" i="4"/>
  <c r="Y305" i="4"/>
  <c r="X305" i="4"/>
  <c r="Z305" i="4" s="1"/>
  <c r="V305" i="4"/>
  <c r="U305" i="4"/>
  <c r="P305" i="4"/>
  <c r="N305" i="4"/>
  <c r="M305" i="4"/>
  <c r="H305" i="4"/>
  <c r="X304" i="4"/>
  <c r="V304" i="4"/>
  <c r="U304" i="4"/>
  <c r="Y304" i="4" s="1"/>
  <c r="P304" i="4"/>
  <c r="Z304" i="4" s="1"/>
  <c r="N304" i="4"/>
  <c r="M304" i="4"/>
  <c r="H304" i="4"/>
  <c r="Z303" i="4"/>
  <c r="X303" i="4"/>
  <c r="V303" i="4"/>
  <c r="U303" i="4"/>
  <c r="Y303" i="4" s="1"/>
  <c r="P303" i="4"/>
  <c r="N303" i="4"/>
  <c r="M303" i="4"/>
  <c r="H303" i="4"/>
  <c r="X302" i="4"/>
  <c r="Z302" i="4" s="1"/>
  <c r="V302" i="4"/>
  <c r="U302" i="4"/>
  <c r="Y302" i="4" s="1"/>
  <c r="P302" i="4"/>
  <c r="N302" i="4"/>
  <c r="M302" i="4"/>
  <c r="H302" i="4"/>
  <c r="Y301" i="4"/>
  <c r="X301" i="4"/>
  <c r="Z301" i="4" s="1"/>
  <c r="V301" i="4"/>
  <c r="U301" i="4"/>
  <c r="P301" i="4"/>
  <c r="N301" i="4"/>
  <c r="M301" i="4"/>
  <c r="H301" i="4"/>
  <c r="X300" i="4"/>
  <c r="V300" i="4"/>
  <c r="U300" i="4"/>
  <c r="Y300" i="4" s="1"/>
  <c r="P300" i="4"/>
  <c r="Z300" i="4" s="1"/>
  <c r="N300" i="4"/>
  <c r="M300" i="4"/>
  <c r="H300" i="4"/>
  <c r="Z299" i="4"/>
  <c r="X299" i="4"/>
  <c r="V299" i="4"/>
  <c r="U299" i="4"/>
  <c r="Y299" i="4" s="1"/>
  <c r="P299" i="4"/>
  <c r="N299" i="4"/>
  <c r="M299" i="4"/>
  <c r="H299" i="4"/>
  <c r="X298" i="4"/>
  <c r="Z298" i="4" s="1"/>
  <c r="V298" i="4"/>
  <c r="U298" i="4"/>
  <c r="Y298" i="4" s="1"/>
  <c r="P298" i="4"/>
  <c r="N298" i="4"/>
  <c r="M298" i="4"/>
  <c r="H298" i="4"/>
  <c r="Y297" i="4"/>
  <c r="X297" i="4"/>
  <c r="Z297" i="4" s="1"/>
  <c r="V297" i="4"/>
  <c r="U297" i="4"/>
  <c r="P297" i="4"/>
  <c r="N297" i="4"/>
  <c r="M297" i="4"/>
  <c r="H297" i="4"/>
  <c r="X296" i="4"/>
  <c r="V296" i="4"/>
  <c r="U296" i="4"/>
  <c r="Y296" i="4" s="1"/>
  <c r="P296" i="4"/>
  <c r="Z296" i="4" s="1"/>
  <c r="N296" i="4"/>
  <c r="M296" i="4"/>
  <c r="H296" i="4"/>
  <c r="Z295" i="4"/>
  <c r="X295" i="4"/>
  <c r="V295" i="4"/>
  <c r="U295" i="4"/>
  <c r="Y295" i="4" s="1"/>
  <c r="P295" i="4"/>
  <c r="N295" i="4"/>
  <c r="M295" i="4"/>
  <c r="H295" i="4"/>
  <c r="X294" i="4"/>
  <c r="Z294" i="4" s="1"/>
  <c r="V294" i="4"/>
  <c r="U294" i="4"/>
  <c r="Y294" i="4" s="1"/>
  <c r="P294" i="4"/>
  <c r="N294" i="4"/>
  <c r="M294" i="4"/>
  <c r="H294" i="4"/>
  <c r="Y293" i="4"/>
  <c r="X293" i="4"/>
  <c r="Z293" i="4" s="1"/>
  <c r="V293" i="4"/>
  <c r="U293" i="4"/>
  <c r="P293" i="4"/>
  <c r="N293" i="4"/>
  <c r="M293" i="4"/>
  <c r="H293" i="4"/>
  <c r="X292" i="4"/>
  <c r="V292" i="4"/>
  <c r="U292" i="4"/>
  <c r="Y292" i="4" s="1"/>
  <c r="P292" i="4"/>
  <c r="Z292" i="4" s="1"/>
  <c r="N292" i="4"/>
  <c r="M292" i="4"/>
  <c r="H292" i="4"/>
  <c r="Z291" i="4"/>
  <c r="X291" i="4"/>
  <c r="V291" i="4"/>
  <c r="U291" i="4"/>
  <c r="Y291" i="4" s="1"/>
  <c r="P291" i="4"/>
  <c r="N291" i="4"/>
  <c r="M291" i="4"/>
  <c r="H291" i="4"/>
  <c r="X290" i="4"/>
  <c r="Z290" i="4" s="1"/>
  <c r="V290" i="4"/>
  <c r="U290" i="4"/>
  <c r="Y290" i="4" s="1"/>
  <c r="P290" i="4"/>
  <c r="N290" i="4"/>
  <c r="M290" i="4"/>
  <c r="H290" i="4"/>
  <c r="Y289" i="4"/>
  <c r="X289" i="4"/>
  <c r="Z289" i="4" s="1"/>
  <c r="V289" i="4"/>
  <c r="U289" i="4"/>
  <c r="P289" i="4"/>
  <c r="N289" i="4"/>
  <c r="M289" i="4"/>
  <c r="H289" i="4"/>
  <c r="X288" i="4"/>
  <c r="V288" i="4"/>
  <c r="U288" i="4"/>
  <c r="Y288" i="4" s="1"/>
  <c r="P288" i="4"/>
  <c r="Z288" i="4" s="1"/>
  <c r="N288" i="4"/>
  <c r="M288" i="4"/>
  <c r="H288" i="4"/>
  <c r="Z287" i="4"/>
  <c r="X287" i="4"/>
  <c r="V287" i="4"/>
  <c r="U287" i="4"/>
  <c r="Y287" i="4" s="1"/>
  <c r="P287" i="4"/>
  <c r="N287" i="4"/>
  <c r="M287" i="4"/>
  <c r="H287" i="4"/>
  <c r="X286" i="4"/>
  <c r="Z286" i="4" s="1"/>
  <c r="V286" i="4"/>
  <c r="U286" i="4"/>
  <c r="Y286" i="4" s="1"/>
  <c r="P286" i="4"/>
  <c r="N286" i="4"/>
  <c r="M286" i="4"/>
  <c r="H286" i="4"/>
  <c r="Y285" i="4"/>
  <c r="X285" i="4"/>
  <c r="Z285" i="4" s="1"/>
  <c r="V285" i="4"/>
  <c r="U285" i="4"/>
  <c r="P285" i="4"/>
  <c r="N285" i="4"/>
  <c r="M285" i="4"/>
  <c r="H285" i="4"/>
  <c r="X284" i="4"/>
  <c r="V284" i="4"/>
  <c r="U284" i="4"/>
  <c r="Y284" i="4" s="1"/>
  <c r="P284" i="4"/>
  <c r="Z284" i="4" s="1"/>
  <c r="N284" i="4"/>
  <c r="M284" i="4"/>
  <c r="H284" i="4"/>
  <c r="Z283" i="4"/>
  <c r="X283" i="4"/>
  <c r="V283" i="4"/>
  <c r="U283" i="4"/>
  <c r="Y283" i="4" s="1"/>
  <c r="P283" i="4"/>
  <c r="N283" i="4"/>
  <c r="M283" i="4"/>
  <c r="H283" i="4"/>
  <c r="X282" i="4"/>
  <c r="Z282" i="4" s="1"/>
  <c r="V282" i="4"/>
  <c r="U282" i="4"/>
  <c r="Y282" i="4" s="1"/>
  <c r="P282" i="4"/>
  <c r="N282" i="4"/>
  <c r="M282" i="4"/>
  <c r="H282" i="4"/>
  <c r="Y281" i="4"/>
  <c r="X281" i="4"/>
  <c r="Z281" i="4" s="1"/>
  <c r="V281" i="4"/>
  <c r="U281" i="4"/>
  <c r="P281" i="4"/>
  <c r="N281" i="4"/>
  <c r="M281" i="4"/>
  <c r="H281" i="4"/>
  <c r="X280" i="4"/>
  <c r="V280" i="4"/>
  <c r="U280" i="4"/>
  <c r="Y280" i="4" s="1"/>
  <c r="P280" i="4"/>
  <c r="Z280" i="4" s="1"/>
  <c r="N280" i="4"/>
  <c r="M280" i="4"/>
  <c r="H280" i="4"/>
  <c r="Z279" i="4"/>
  <c r="X279" i="4"/>
  <c r="V279" i="4"/>
  <c r="U279" i="4"/>
  <c r="Y279" i="4" s="1"/>
  <c r="P279" i="4"/>
  <c r="N279" i="4"/>
  <c r="M279" i="4"/>
  <c r="H279" i="4"/>
  <c r="X278" i="4"/>
  <c r="Z278" i="4" s="1"/>
  <c r="V278" i="4"/>
  <c r="U278" i="4"/>
  <c r="Y278" i="4" s="1"/>
  <c r="P278" i="4"/>
  <c r="N278" i="4"/>
  <c r="M278" i="4"/>
  <c r="H278" i="4"/>
  <c r="Y277" i="4"/>
  <c r="X277" i="4"/>
  <c r="Z277" i="4" s="1"/>
  <c r="V277" i="4"/>
  <c r="U277" i="4"/>
  <c r="P277" i="4"/>
  <c r="N277" i="4"/>
  <c r="M277" i="4"/>
  <c r="H277" i="4"/>
  <c r="X276" i="4"/>
  <c r="V276" i="4"/>
  <c r="U276" i="4"/>
  <c r="Y276" i="4" s="1"/>
  <c r="P276" i="4"/>
  <c r="Z276" i="4" s="1"/>
  <c r="N276" i="4"/>
  <c r="M276" i="4"/>
  <c r="H276" i="4"/>
  <c r="Z275" i="4"/>
  <c r="X275" i="4"/>
  <c r="V275" i="4"/>
  <c r="U275" i="4"/>
  <c r="Y275" i="4" s="1"/>
  <c r="P275" i="4"/>
  <c r="N275" i="4"/>
  <c r="M275" i="4"/>
  <c r="H275" i="4"/>
  <c r="X274" i="4"/>
  <c r="Z274" i="4" s="1"/>
  <c r="V274" i="4"/>
  <c r="U274" i="4"/>
  <c r="Y274" i="4" s="1"/>
  <c r="P274" i="4"/>
  <c r="N274" i="4"/>
  <c r="M274" i="4"/>
  <c r="H274" i="4"/>
  <c r="Y273" i="4"/>
  <c r="X273" i="4"/>
  <c r="Z273" i="4" s="1"/>
  <c r="V273" i="4"/>
  <c r="U273" i="4"/>
  <c r="P273" i="4"/>
  <c r="N273" i="4"/>
  <c r="M273" i="4"/>
  <c r="H273" i="4"/>
  <c r="X272" i="4"/>
  <c r="V272" i="4"/>
  <c r="U272" i="4"/>
  <c r="Y272" i="4" s="1"/>
  <c r="P272" i="4"/>
  <c r="Z272" i="4" s="1"/>
  <c r="N272" i="4"/>
  <c r="M272" i="4"/>
  <c r="H272" i="4"/>
  <c r="Z271" i="4"/>
  <c r="X271" i="4"/>
  <c r="V271" i="4"/>
  <c r="U271" i="4"/>
  <c r="Y271" i="4" s="1"/>
  <c r="P271" i="4"/>
  <c r="N271" i="4"/>
  <c r="M271" i="4"/>
  <c r="H271" i="4"/>
  <c r="X270" i="4"/>
  <c r="Z270" i="4" s="1"/>
  <c r="V270" i="4"/>
  <c r="U270" i="4"/>
  <c r="Y270" i="4" s="1"/>
  <c r="P270" i="4"/>
  <c r="N270" i="4"/>
  <c r="M270" i="4"/>
  <c r="H270" i="4"/>
  <c r="Y269" i="4"/>
  <c r="X269" i="4"/>
  <c r="Z269" i="4" s="1"/>
  <c r="V269" i="4"/>
  <c r="U269" i="4"/>
  <c r="P269" i="4"/>
  <c r="N269" i="4"/>
  <c r="M269" i="4"/>
  <c r="H269" i="4"/>
  <c r="X268" i="4"/>
  <c r="V268" i="4"/>
  <c r="U268" i="4"/>
  <c r="Y268" i="4" s="1"/>
  <c r="P268" i="4"/>
  <c r="Z268" i="4" s="1"/>
  <c r="N268" i="4"/>
  <c r="M268" i="4"/>
  <c r="H268" i="4"/>
  <c r="Z267" i="4"/>
  <c r="X267" i="4"/>
  <c r="V267" i="4"/>
  <c r="U267" i="4"/>
  <c r="Y267" i="4" s="1"/>
  <c r="P267" i="4"/>
  <c r="N267" i="4"/>
  <c r="M267" i="4"/>
  <c r="H267" i="4"/>
  <c r="X266" i="4"/>
  <c r="Z266" i="4" s="1"/>
  <c r="V266" i="4"/>
  <c r="U266" i="4"/>
  <c r="Y266" i="4" s="1"/>
  <c r="P266" i="4"/>
  <c r="N266" i="4"/>
  <c r="M266" i="4"/>
  <c r="H266" i="4"/>
  <c r="Y265" i="4"/>
  <c r="X265" i="4"/>
  <c r="Z265" i="4" s="1"/>
  <c r="V265" i="4"/>
  <c r="U265" i="4"/>
  <c r="P265" i="4"/>
  <c r="N265" i="4"/>
  <c r="M265" i="4"/>
  <c r="H265" i="4"/>
  <c r="X264" i="4"/>
  <c r="V264" i="4"/>
  <c r="U264" i="4"/>
  <c r="Y264" i="4" s="1"/>
  <c r="P264" i="4"/>
  <c r="Z264" i="4" s="1"/>
  <c r="N264" i="4"/>
  <c r="M264" i="4"/>
  <c r="H264" i="4"/>
  <c r="Z263" i="4"/>
  <c r="X263" i="4"/>
  <c r="V263" i="4"/>
  <c r="U263" i="4"/>
  <c r="Y263" i="4" s="1"/>
  <c r="P263" i="4"/>
  <c r="N263" i="4"/>
  <c r="M263" i="4"/>
  <c r="H263" i="4"/>
  <c r="X262" i="4"/>
  <c r="Z262" i="4" s="1"/>
  <c r="V262" i="4"/>
  <c r="U262" i="4"/>
  <c r="Y262" i="4" s="1"/>
  <c r="P262" i="4"/>
  <c r="N262" i="4"/>
  <c r="M262" i="4"/>
  <c r="H262" i="4"/>
  <c r="Y261" i="4"/>
  <c r="X261" i="4"/>
  <c r="Z261" i="4" s="1"/>
  <c r="V261" i="4"/>
  <c r="U261" i="4"/>
  <c r="P261" i="4"/>
  <c r="N261" i="4"/>
  <c r="M261" i="4"/>
  <c r="H261" i="4"/>
  <c r="X260" i="4"/>
  <c r="V260" i="4"/>
  <c r="U260" i="4"/>
  <c r="Y260" i="4" s="1"/>
  <c r="P260" i="4"/>
  <c r="Z260" i="4" s="1"/>
  <c r="N260" i="4"/>
  <c r="M260" i="4"/>
  <c r="H260" i="4"/>
  <c r="Z259" i="4"/>
  <c r="X259" i="4"/>
  <c r="V259" i="4"/>
  <c r="U259" i="4"/>
  <c r="Y259" i="4" s="1"/>
  <c r="P259" i="4"/>
  <c r="N259" i="4"/>
  <c r="M259" i="4"/>
  <c r="H259" i="4"/>
  <c r="X258" i="4"/>
  <c r="Z258" i="4" s="1"/>
  <c r="V258" i="4"/>
  <c r="U258" i="4"/>
  <c r="Y258" i="4" s="1"/>
  <c r="P258" i="4"/>
  <c r="N258" i="4"/>
  <c r="M258" i="4"/>
  <c r="H258" i="4"/>
  <c r="Y257" i="4"/>
  <c r="X257" i="4"/>
  <c r="Z257" i="4" s="1"/>
  <c r="V257" i="4"/>
  <c r="U257" i="4"/>
  <c r="P257" i="4"/>
  <c r="N257" i="4"/>
  <c r="M257" i="4"/>
  <c r="H257" i="4"/>
  <c r="Z256" i="4"/>
  <c r="X256" i="4"/>
  <c r="V256" i="4"/>
  <c r="U256" i="4"/>
  <c r="Y256" i="4" s="1"/>
  <c r="P256" i="4"/>
  <c r="N256" i="4"/>
  <c r="M256" i="4"/>
  <c r="H256" i="4"/>
  <c r="Z255" i="4"/>
  <c r="X255" i="4"/>
  <c r="V255" i="4"/>
  <c r="U255" i="4"/>
  <c r="Y255" i="4" s="1"/>
  <c r="P255" i="4"/>
  <c r="N255" i="4"/>
  <c r="M255" i="4"/>
  <c r="H255" i="4"/>
  <c r="X254" i="4"/>
  <c r="Z254" i="4" s="1"/>
  <c r="V254" i="4"/>
  <c r="U254" i="4"/>
  <c r="Y254" i="4" s="1"/>
  <c r="P254" i="4"/>
  <c r="N254" i="4"/>
  <c r="M254" i="4"/>
  <c r="H254" i="4"/>
  <c r="Y253" i="4"/>
  <c r="X253" i="4"/>
  <c r="Z253" i="4" s="1"/>
  <c r="V253" i="4"/>
  <c r="U253" i="4"/>
  <c r="P253" i="4"/>
  <c r="N253" i="4"/>
  <c r="M253" i="4"/>
  <c r="H253" i="4"/>
  <c r="X252" i="4"/>
  <c r="V252" i="4"/>
  <c r="U252" i="4"/>
  <c r="Y252" i="4" s="1"/>
  <c r="P252" i="4"/>
  <c r="Z252" i="4" s="1"/>
  <c r="N252" i="4"/>
  <c r="M252" i="4"/>
  <c r="H252" i="4"/>
  <c r="Z251" i="4"/>
  <c r="X251" i="4"/>
  <c r="V251" i="4"/>
  <c r="U251" i="4"/>
  <c r="Y251" i="4" s="1"/>
  <c r="P251" i="4"/>
  <c r="N251" i="4"/>
  <c r="M251" i="4"/>
  <c r="H251" i="4"/>
  <c r="X250" i="4"/>
  <c r="Z250" i="4" s="1"/>
  <c r="V250" i="4"/>
  <c r="U250" i="4"/>
  <c r="Y250" i="4" s="1"/>
  <c r="P250" i="4"/>
  <c r="N250" i="4"/>
  <c r="M250" i="4"/>
  <c r="H250" i="4"/>
  <c r="Y249" i="4"/>
  <c r="X249" i="4"/>
  <c r="Z249" i="4" s="1"/>
  <c r="V249" i="4"/>
  <c r="U249" i="4"/>
  <c r="P249" i="4"/>
  <c r="N249" i="4"/>
  <c r="M249" i="4"/>
  <c r="H249" i="4"/>
  <c r="X248" i="4"/>
  <c r="V248" i="4"/>
  <c r="U248" i="4"/>
  <c r="Y248" i="4" s="1"/>
  <c r="P248" i="4"/>
  <c r="Z248" i="4" s="1"/>
  <c r="N248" i="4"/>
  <c r="M248" i="4"/>
  <c r="H248" i="4"/>
  <c r="Z247" i="4"/>
  <c r="X247" i="4"/>
  <c r="V247" i="4"/>
  <c r="U247" i="4"/>
  <c r="Y247" i="4" s="1"/>
  <c r="P247" i="4"/>
  <c r="N247" i="4"/>
  <c r="M247" i="4"/>
  <c r="H247" i="4"/>
  <c r="X246" i="4"/>
  <c r="Z246" i="4" s="1"/>
  <c r="V246" i="4"/>
  <c r="U246" i="4"/>
  <c r="Y246" i="4" s="1"/>
  <c r="P246" i="4"/>
  <c r="N246" i="4"/>
  <c r="M246" i="4"/>
  <c r="H246" i="4"/>
  <c r="Y245" i="4"/>
  <c r="X245" i="4"/>
  <c r="Z245" i="4" s="1"/>
  <c r="V245" i="4"/>
  <c r="U245" i="4"/>
  <c r="P245" i="4"/>
  <c r="N245" i="4"/>
  <c r="M245" i="4"/>
  <c r="H245" i="4"/>
  <c r="X244" i="4"/>
  <c r="V244" i="4"/>
  <c r="U244" i="4"/>
  <c r="Y244" i="4" s="1"/>
  <c r="P244" i="4"/>
  <c r="Z244" i="4" s="1"/>
  <c r="N244" i="4"/>
  <c r="M244" i="4"/>
  <c r="H244" i="4"/>
  <c r="Z243" i="4"/>
  <c r="X243" i="4"/>
  <c r="V243" i="4"/>
  <c r="U243" i="4"/>
  <c r="Y243" i="4" s="1"/>
  <c r="P243" i="4"/>
  <c r="N243" i="4"/>
  <c r="M243" i="4"/>
  <c r="H243" i="4"/>
  <c r="X242" i="4"/>
  <c r="Z242" i="4" s="1"/>
  <c r="V242" i="4"/>
  <c r="U242" i="4"/>
  <c r="Y242" i="4" s="1"/>
  <c r="P242" i="4"/>
  <c r="N242" i="4"/>
  <c r="M242" i="4"/>
  <c r="H242" i="4"/>
  <c r="Y241" i="4"/>
  <c r="X241" i="4"/>
  <c r="Z241" i="4" s="1"/>
  <c r="V241" i="4"/>
  <c r="U241" i="4"/>
  <c r="P241" i="4"/>
  <c r="N241" i="4"/>
  <c r="M241" i="4"/>
  <c r="H241" i="4"/>
  <c r="X240" i="4"/>
  <c r="V240" i="4"/>
  <c r="U240" i="4"/>
  <c r="Y240" i="4" s="1"/>
  <c r="P240" i="4"/>
  <c r="Z240" i="4" s="1"/>
  <c r="N240" i="4"/>
  <c r="M240" i="4"/>
  <c r="H240" i="4"/>
  <c r="Z239" i="4"/>
  <c r="X239" i="4"/>
  <c r="V239" i="4"/>
  <c r="U239" i="4"/>
  <c r="Y239" i="4" s="1"/>
  <c r="P239" i="4"/>
  <c r="N239" i="4"/>
  <c r="M239" i="4"/>
  <c r="H239" i="4"/>
  <c r="X238" i="4"/>
  <c r="Z238" i="4" s="1"/>
  <c r="V238" i="4"/>
  <c r="U238" i="4"/>
  <c r="Y238" i="4" s="1"/>
  <c r="P238" i="4"/>
  <c r="N238" i="4"/>
  <c r="M238" i="4"/>
  <c r="H238" i="4"/>
  <c r="Y237" i="4"/>
  <c r="X237" i="4"/>
  <c r="Z237" i="4" s="1"/>
  <c r="V237" i="4"/>
  <c r="U237" i="4"/>
  <c r="P237" i="4"/>
  <c r="N237" i="4"/>
  <c r="M237" i="4"/>
  <c r="H237" i="4"/>
  <c r="X236" i="4"/>
  <c r="V236" i="4"/>
  <c r="U236" i="4"/>
  <c r="Y236" i="4" s="1"/>
  <c r="P236" i="4"/>
  <c r="Z236" i="4" s="1"/>
  <c r="N236" i="4"/>
  <c r="M236" i="4"/>
  <c r="H236" i="4"/>
  <c r="Z235" i="4"/>
  <c r="X235" i="4"/>
  <c r="V235" i="4"/>
  <c r="U235" i="4"/>
  <c r="Y235" i="4" s="1"/>
  <c r="P235" i="4"/>
  <c r="N235" i="4"/>
  <c r="M235" i="4"/>
  <c r="H235" i="4"/>
  <c r="X234" i="4"/>
  <c r="Z234" i="4" s="1"/>
  <c r="V234" i="4"/>
  <c r="U234" i="4"/>
  <c r="Y234" i="4" s="1"/>
  <c r="P234" i="4"/>
  <c r="N234" i="4"/>
  <c r="M234" i="4"/>
  <c r="H234" i="4"/>
  <c r="Y233" i="4"/>
  <c r="X233" i="4"/>
  <c r="Z233" i="4" s="1"/>
  <c r="V233" i="4"/>
  <c r="U233" i="4"/>
  <c r="P233" i="4"/>
  <c r="N233" i="4"/>
  <c r="M233" i="4"/>
  <c r="H233" i="4"/>
  <c r="X232" i="4"/>
  <c r="V232" i="4"/>
  <c r="U232" i="4"/>
  <c r="Y232" i="4" s="1"/>
  <c r="P232" i="4"/>
  <c r="Z232" i="4" s="1"/>
  <c r="N232" i="4"/>
  <c r="M232" i="4"/>
  <c r="H232" i="4"/>
  <c r="Z231" i="4"/>
  <c r="X231" i="4"/>
  <c r="V231" i="4"/>
  <c r="U231" i="4"/>
  <c r="Y231" i="4" s="1"/>
  <c r="P231" i="4"/>
  <c r="N231" i="4"/>
  <c r="M231" i="4"/>
  <c r="H231" i="4"/>
  <c r="X230" i="4"/>
  <c r="Z230" i="4" s="1"/>
  <c r="V230" i="4"/>
  <c r="U230" i="4"/>
  <c r="Y230" i="4" s="1"/>
  <c r="P230" i="4"/>
  <c r="N230" i="4"/>
  <c r="M230" i="4"/>
  <c r="H230" i="4"/>
  <c r="Y229" i="4"/>
  <c r="X229" i="4"/>
  <c r="Z229" i="4" s="1"/>
  <c r="V229" i="4"/>
  <c r="U229" i="4"/>
  <c r="P229" i="4"/>
  <c r="N229" i="4"/>
  <c r="M229" i="4"/>
  <c r="H229" i="4"/>
  <c r="X228" i="4"/>
  <c r="V228" i="4"/>
  <c r="U228" i="4"/>
  <c r="Y228" i="4" s="1"/>
  <c r="P228" i="4"/>
  <c r="Z228" i="4" s="1"/>
  <c r="N228" i="4"/>
  <c r="M228" i="4"/>
  <c r="H228" i="4"/>
  <c r="Z227" i="4"/>
  <c r="X227" i="4"/>
  <c r="V227" i="4"/>
  <c r="U227" i="4"/>
  <c r="Y227" i="4" s="1"/>
  <c r="P227" i="4"/>
  <c r="N227" i="4"/>
  <c r="M227" i="4"/>
  <c r="H227" i="4"/>
  <c r="X226" i="4"/>
  <c r="Z226" i="4" s="1"/>
  <c r="V226" i="4"/>
  <c r="U226" i="4"/>
  <c r="Y226" i="4" s="1"/>
  <c r="P226" i="4"/>
  <c r="N226" i="4"/>
  <c r="M226" i="4"/>
  <c r="H226" i="4"/>
  <c r="Y225" i="4"/>
  <c r="X225" i="4"/>
  <c r="Z225" i="4" s="1"/>
  <c r="V225" i="4"/>
  <c r="U225" i="4"/>
  <c r="P225" i="4"/>
  <c r="N225" i="4"/>
  <c r="M225" i="4"/>
  <c r="H225" i="4"/>
  <c r="X224" i="4"/>
  <c r="V224" i="4"/>
  <c r="U224" i="4"/>
  <c r="Y224" i="4" s="1"/>
  <c r="P224" i="4"/>
  <c r="Z224" i="4" s="1"/>
  <c r="N224" i="4"/>
  <c r="M224" i="4"/>
  <c r="H224" i="4"/>
  <c r="Z223" i="4"/>
  <c r="X223" i="4"/>
  <c r="V223" i="4"/>
  <c r="U223" i="4"/>
  <c r="Y223" i="4" s="1"/>
  <c r="P223" i="4"/>
  <c r="N223" i="4"/>
  <c r="M223" i="4"/>
  <c r="H223" i="4"/>
  <c r="X222" i="4"/>
  <c r="Z222" i="4" s="1"/>
  <c r="V222" i="4"/>
  <c r="U222" i="4"/>
  <c r="Y222" i="4" s="1"/>
  <c r="P222" i="4"/>
  <c r="N222" i="4"/>
  <c r="M222" i="4"/>
  <c r="H222" i="4"/>
  <c r="Y221" i="4"/>
  <c r="X221" i="4"/>
  <c r="Z221" i="4" s="1"/>
  <c r="V221" i="4"/>
  <c r="U221" i="4"/>
  <c r="P221" i="4"/>
  <c r="N221" i="4"/>
  <c r="M221" i="4"/>
  <c r="H221" i="4"/>
  <c r="X220" i="4"/>
  <c r="V220" i="4"/>
  <c r="U220" i="4"/>
  <c r="Y220" i="4" s="1"/>
  <c r="P220" i="4"/>
  <c r="Z220" i="4" s="1"/>
  <c r="N220" i="4"/>
  <c r="M220" i="4"/>
  <c r="H220" i="4"/>
  <c r="Z219" i="4"/>
  <c r="X219" i="4"/>
  <c r="V219" i="4"/>
  <c r="U219" i="4"/>
  <c r="Y219" i="4" s="1"/>
  <c r="P219" i="4"/>
  <c r="N219" i="4"/>
  <c r="M219" i="4"/>
  <c r="H219" i="4"/>
  <c r="X218" i="4"/>
  <c r="Z218" i="4" s="1"/>
  <c r="V218" i="4"/>
  <c r="U218" i="4"/>
  <c r="Y218" i="4" s="1"/>
  <c r="P218" i="4"/>
  <c r="N218" i="4"/>
  <c r="M218" i="4"/>
  <c r="H218" i="4"/>
  <c r="Y217" i="4"/>
  <c r="X217" i="4"/>
  <c r="Z217" i="4" s="1"/>
  <c r="V217" i="4"/>
  <c r="U217" i="4"/>
  <c r="P217" i="4"/>
  <c r="N217" i="4"/>
  <c r="M217" i="4"/>
  <c r="H217" i="4"/>
  <c r="X216" i="4"/>
  <c r="V216" i="4"/>
  <c r="U216" i="4"/>
  <c r="Y216" i="4" s="1"/>
  <c r="P216" i="4"/>
  <c r="Z216" i="4" s="1"/>
  <c r="N216" i="4"/>
  <c r="M216" i="4"/>
  <c r="H216" i="4"/>
  <c r="Z215" i="4"/>
  <c r="X215" i="4"/>
  <c r="V215" i="4"/>
  <c r="U215" i="4"/>
  <c r="Y215" i="4" s="1"/>
  <c r="P215" i="4"/>
  <c r="N215" i="4"/>
  <c r="M215" i="4"/>
  <c r="H215" i="4"/>
  <c r="X214" i="4"/>
  <c r="Z214" i="4" s="1"/>
  <c r="V214" i="4"/>
  <c r="U214" i="4"/>
  <c r="Y214" i="4" s="1"/>
  <c r="P214" i="4"/>
  <c r="N214" i="4"/>
  <c r="M214" i="4"/>
  <c r="H214" i="4"/>
  <c r="Y213" i="4"/>
  <c r="X213" i="4"/>
  <c r="Z213" i="4" s="1"/>
  <c r="V213" i="4"/>
  <c r="U213" i="4"/>
  <c r="P213" i="4"/>
  <c r="N213" i="4"/>
  <c r="M213" i="4"/>
  <c r="H213" i="4"/>
  <c r="X212" i="4"/>
  <c r="V212" i="4"/>
  <c r="U212" i="4"/>
  <c r="Y212" i="4" s="1"/>
  <c r="P212" i="4"/>
  <c r="Z212" i="4" s="1"/>
  <c r="N212" i="4"/>
  <c r="M212" i="4"/>
  <c r="H212" i="4"/>
  <c r="Z211" i="4"/>
  <c r="X211" i="4"/>
  <c r="V211" i="4"/>
  <c r="U211" i="4"/>
  <c r="Y211" i="4" s="1"/>
  <c r="P211" i="4"/>
  <c r="N211" i="4"/>
  <c r="M211" i="4"/>
  <c r="H211" i="4"/>
  <c r="X210" i="4"/>
  <c r="Z210" i="4" s="1"/>
  <c r="V210" i="4"/>
  <c r="U210" i="4"/>
  <c r="Y210" i="4" s="1"/>
  <c r="P210" i="4"/>
  <c r="N210" i="4"/>
  <c r="M210" i="4"/>
  <c r="H210" i="4"/>
  <c r="Y209" i="4"/>
  <c r="X209" i="4"/>
  <c r="Z209" i="4" s="1"/>
  <c r="V209" i="4"/>
  <c r="U209" i="4"/>
  <c r="P209" i="4"/>
  <c r="N209" i="4"/>
  <c r="M209" i="4"/>
  <c r="H209" i="4"/>
  <c r="X208" i="4"/>
  <c r="V208" i="4"/>
  <c r="U208" i="4"/>
  <c r="Y208" i="4" s="1"/>
  <c r="P208" i="4"/>
  <c r="Z208" i="4" s="1"/>
  <c r="N208" i="4"/>
  <c r="M208" i="4"/>
  <c r="H208" i="4"/>
  <c r="Z207" i="4"/>
  <c r="X207" i="4"/>
  <c r="V207" i="4"/>
  <c r="U207" i="4"/>
  <c r="Y207" i="4" s="1"/>
  <c r="P207" i="4"/>
  <c r="N207" i="4"/>
  <c r="M207" i="4"/>
  <c r="H207" i="4"/>
  <c r="X206" i="4"/>
  <c r="Z206" i="4" s="1"/>
  <c r="V206" i="4"/>
  <c r="U206" i="4"/>
  <c r="Y206" i="4" s="1"/>
  <c r="P206" i="4"/>
  <c r="N206" i="4"/>
  <c r="M206" i="4"/>
  <c r="H206" i="4"/>
  <c r="Y205" i="4"/>
  <c r="X205" i="4"/>
  <c r="Z205" i="4" s="1"/>
  <c r="V205" i="4"/>
  <c r="U205" i="4"/>
  <c r="P205" i="4"/>
  <c r="N205" i="4"/>
  <c r="M205" i="4"/>
  <c r="H205" i="4"/>
  <c r="X204" i="4"/>
  <c r="V204" i="4"/>
  <c r="U204" i="4"/>
  <c r="Y204" i="4" s="1"/>
  <c r="P204" i="4"/>
  <c r="Z204" i="4" s="1"/>
  <c r="N204" i="4"/>
  <c r="M204" i="4"/>
  <c r="H204" i="4"/>
  <c r="Z203" i="4"/>
  <c r="X203" i="4"/>
  <c r="V203" i="4"/>
  <c r="U203" i="4"/>
  <c r="Y203" i="4" s="1"/>
  <c r="P203" i="4"/>
  <c r="N203" i="4"/>
  <c r="M203" i="4"/>
  <c r="H203" i="4"/>
  <c r="X202" i="4"/>
  <c r="Z202" i="4" s="1"/>
  <c r="V202" i="4"/>
  <c r="U202" i="4"/>
  <c r="Y202" i="4" s="1"/>
  <c r="P202" i="4"/>
  <c r="N202" i="4"/>
  <c r="M202" i="4"/>
  <c r="H202" i="4"/>
  <c r="Y201" i="4"/>
  <c r="X201" i="4"/>
  <c r="Z201" i="4" s="1"/>
  <c r="V201" i="4"/>
  <c r="U201" i="4"/>
  <c r="P201" i="4"/>
  <c r="N201" i="4"/>
  <c r="M201" i="4"/>
  <c r="H201" i="4"/>
  <c r="X200" i="4"/>
  <c r="V200" i="4"/>
  <c r="U200" i="4"/>
  <c r="Y200" i="4" s="1"/>
  <c r="P200" i="4"/>
  <c r="Z200" i="4" s="1"/>
  <c r="N200" i="4"/>
  <c r="M200" i="4"/>
  <c r="H200" i="4"/>
  <c r="Z199" i="4"/>
  <c r="X199" i="4"/>
  <c r="V199" i="4"/>
  <c r="U199" i="4"/>
  <c r="Y199" i="4" s="1"/>
  <c r="P199" i="4"/>
  <c r="N199" i="4"/>
  <c r="M199" i="4"/>
  <c r="H199" i="4"/>
  <c r="X198" i="4"/>
  <c r="Z198" i="4" s="1"/>
  <c r="V198" i="4"/>
  <c r="U198" i="4"/>
  <c r="Y198" i="4" s="1"/>
  <c r="P198" i="4"/>
  <c r="N198" i="4"/>
  <c r="M198" i="4"/>
  <c r="H198" i="4"/>
  <c r="Y197" i="4"/>
  <c r="X197" i="4"/>
  <c r="Z197" i="4" s="1"/>
  <c r="V197" i="4"/>
  <c r="U197" i="4"/>
  <c r="P197" i="4"/>
  <c r="N197" i="4"/>
  <c r="M197" i="4"/>
  <c r="H197" i="4"/>
  <c r="X196" i="4"/>
  <c r="V196" i="4"/>
  <c r="U196" i="4"/>
  <c r="Y196" i="4" s="1"/>
  <c r="P196" i="4"/>
  <c r="Z196" i="4" s="1"/>
  <c r="N196" i="4"/>
  <c r="M196" i="4"/>
  <c r="H196" i="4"/>
  <c r="Z195" i="4"/>
  <c r="X195" i="4"/>
  <c r="V195" i="4"/>
  <c r="U195" i="4"/>
  <c r="P195" i="4"/>
  <c r="N195" i="4"/>
  <c r="M195" i="4"/>
  <c r="H195" i="4"/>
  <c r="X194" i="4"/>
  <c r="Z194" i="4" s="1"/>
  <c r="V194" i="4"/>
  <c r="U194" i="4"/>
  <c r="P194" i="4"/>
  <c r="N194" i="4"/>
  <c r="M194" i="4"/>
  <c r="H194" i="4"/>
  <c r="Y193" i="4"/>
  <c r="X193" i="4"/>
  <c r="Z193" i="4" s="1"/>
  <c r="V193" i="4"/>
  <c r="U193" i="4"/>
  <c r="P193" i="4"/>
  <c r="N193" i="4"/>
  <c r="M193" i="4"/>
  <c r="H193" i="4"/>
  <c r="Y192" i="4"/>
  <c r="X192" i="4"/>
  <c r="V192" i="4"/>
  <c r="U192" i="4"/>
  <c r="P192" i="4"/>
  <c r="Z192" i="4" s="1"/>
  <c r="N192" i="4"/>
  <c r="M192" i="4"/>
  <c r="H192" i="4"/>
  <c r="Z191" i="4"/>
  <c r="X191" i="4"/>
  <c r="V191" i="4"/>
  <c r="U191" i="4"/>
  <c r="P191" i="4"/>
  <c r="N191" i="4"/>
  <c r="M191" i="4"/>
  <c r="H191" i="4"/>
  <c r="X190" i="4"/>
  <c r="Z190" i="4" s="1"/>
  <c r="V190" i="4"/>
  <c r="U190" i="4"/>
  <c r="P190" i="4"/>
  <c r="N190" i="4"/>
  <c r="M190" i="4"/>
  <c r="H190" i="4"/>
  <c r="Y189" i="4"/>
  <c r="X189" i="4"/>
  <c r="Z189" i="4" s="1"/>
  <c r="V189" i="4"/>
  <c r="U189" i="4"/>
  <c r="P189" i="4"/>
  <c r="N189" i="4"/>
  <c r="M189" i="4"/>
  <c r="H189" i="4"/>
  <c r="Y188" i="4"/>
  <c r="X188" i="4"/>
  <c r="V188" i="4"/>
  <c r="U188" i="4"/>
  <c r="P188" i="4"/>
  <c r="Z188" i="4" s="1"/>
  <c r="N188" i="4"/>
  <c r="M188" i="4"/>
  <c r="H188" i="4"/>
  <c r="Z187" i="4"/>
  <c r="X187" i="4"/>
  <c r="V187" i="4"/>
  <c r="U187" i="4"/>
  <c r="P187" i="4"/>
  <c r="N187" i="4"/>
  <c r="M187" i="4"/>
  <c r="H187" i="4"/>
  <c r="X186" i="4"/>
  <c r="Z186" i="4" s="1"/>
  <c r="V186" i="4"/>
  <c r="U186" i="4"/>
  <c r="P186" i="4"/>
  <c r="N186" i="4"/>
  <c r="M186" i="4"/>
  <c r="H186" i="4"/>
  <c r="Y185" i="4"/>
  <c r="X185" i="4"/>
  <c r="Z185" i="4" s="1"/>
  <c r="V185" i="4"/>
  <c r="U185" i="4"/>
  <c r="P185" i="4"/>
  <c r="N185" i="4"/>
  <c r="M185" i="4"/>
  <c r="H185" i="4"/>
  <c r="Y184" i="4"/>
  <c r="X184" i="4"/>
  <c r="V184" i="4"/>
  <c r="U184" i="4"/>
  <c r="P184" i="4"/>
  <c r="Z184" i="4" s="1"/>
  <c r="N184" i="4"/>
  <c r="M184" i="4"/>
  <c r="H184" i="4"/>
  <c r="Z183" i="4"/>
  <c r="X183" i="4"/>
  <c r="V183" i="4"/>
  <c r="U183" i="4"/>
  <c r="P183" i="4"/>
  <c r="N183" i="4"/>
  <c r="M183" i="4"/>
  <c r="H183" i="4"/>
  <c r="X182" i="4"/>
  <c r="Z182" i="4" s="1"/>
  <c r="V182" i="4"/>
  <c r="U182" i="4"/>
  <c r="P182" i="4"/>
  <c r="N182" i="4"/>
  <c r="M182" i="4"/>
  <c r="H182" i="4"/>
  <c r="Y181" i="4"/>
  <c r="X181" i="4"/>
  <c r="Z181" i="4" s="1"/>
  <c r="V181" i="4"/>
  <c r="U181" i="4"/>
  <c r="P181" i="4"/>
  <c r="N181" i="4"/>
  <c r="M181" i="4"/>
  <c r="H181" i="4"/>
  <c r="Y180" i="4"/>
  <c r="X180" i="4"/>
  <c r="V180" i="4"/>
  <c r="U180" i="4"/>
  <c r="P180" i="4"/>
  <c r="Z180" i="4" s="1"/>
  <c r="N180" i="4"/>
  <c r="M180" i="4"/>
  <c r="H180" i="4"/>
  <c r="Z179" i="4"/>
  <c r="X179" i="4"/>
  <c r="V179" i="4"/>
  <c r="U179" i="4"/>
  <c r="Y179" i="4" s="1"/>
  <c r="P179" i="4"/>
  <c r="N179" i="4"/>
  <c r="M179" i="4"/>
  <c r="H179" i="4"/>
  <c r="X178" i="4"/>
  <c r="Z178" i="4" s="1"/>
  <c r="V178" i="4"/>
  <c r="U178" i="4"/>
  <c r="P178" i="4"/>
  <c r="N178" i="4"/>
  <c r="M178" i="4"/>
  <c r="H178" i="4"/>
  <c r="Y177" i="4"/>
  <c r="X177" i="4"/>
  <c r="Z177" i="4" s="1"/>
  <c r="V177" i="4"/>
  <c r="U177" i="4"/>
  <c r="P177" i="4"/>
  <c r="N177" i="4"/>
  <c r="M177" i="4"/>
  <c r="H177" i="4"/>
  <c r="Y176" i="4"/>
  <c r="X176" i="4"/>
  <c r="V176" i="4"/>
  <c r="U176" i="4"/>
  <c r="P176" i="4"/>
  <c r="Z176" i="4" s="1"/>
  <c r="N176" i="4"/>
  <c r="M176" i="4"/>
  <c r="H176" i="4"/>
  <c r="Z175" i="4"/>
  <c r="X175" i="4"/>
  <c r="V175" i="4"/>
  <c r="U175" i="4"/>
  <c r="Y175" i="4" s="1"/>
  <c r="P175" i="4"/>
  <c r="N175" i="4"/>
  <c r="M175" i="4"/>
  <c r="H175" i="4"/>
  <c r="X174" i="4"/>
  <c r="Z174" i="4" s="1"/>
  <c r="V174" i="4"/>
  <c r="U174" i="4"/>
  <c r="P174" i="4"/>
  <c r="N174" i="4"/>
  <c r="M174" i="4"/>
  <c r="H174" i="4"/>
  <c r="Y173" i="4"/>
  <c r="X173" i="4"/>
  <c r="Z173" i="4" s="1"/>
  <c r="V173" i="4"/>
  <c r="U173" i="4"/>
  <c r="P173" i="4"/>
  <c r="N173" i="4"/>
  <c r="M173" i="4"/>
  <c r="H173" i="4"/>
  <c r="Y172" i="4"/>
  <c r="X172" i="4"/>
  <c r="V172" i="4"/>
  <c r="U172" i="4"/>
  <c r="P172" i="4"/>
  <c r="Z172" i="4" s="1"/>
  <c r="N172" i="4"/>
  <c r="M172" i="4"/>
  <c r="H172" i="4"/>
  <c r="Z171" i="4"/>
  <c r="X171" i="4"/>
  <c r="V171" i="4"/>
  <c r="U171" i="4"/>
  <c r="Y171" i="4" s="1"/>
  <c r="P171" i="4"/>
  <c r="N171" i="4"/>
  <c r="M171" i="4"/>
  <c r="H171" i="4"/>
  <c r="X170" i="4"/>
  <c r="Z170" i="4" s="1"/>
  <c r="V170" i="4"/>
  <c r="U170" i="4"/>
  <c r="P170" i="4"/>
  <c r="N170" i="4"/>
  <c r="M170" i="4"/>
  <c r="H170" i="4"/>
  <c r="Y169" i="4"/>
  <c r="X169" i="4"/>
  <c r="Z169" i="4" s="1"/>
  <c r="V169" i="4"/>
  <c r="U169" i="4"/>
  <c r="P169" i="4"/>
  <c r="N169" i="4"/>
  <c r="M169" i="4"/>
  <c r="H169" i="4"/>
  <c r="Z168" i="4"/>
  <c r="X168" i="4"/>
  <c r="V168" i="4"/>
  <c r="U168" i="4"/>
  <c r="Y168" i="4" s="1"/>
  <c r="P168" i="4"/>
  <c r="N168" i="4"/>
  <c r="M168" i="4"/>
  <c r="H168" i="4"/>
  <c r="Z167" i="4"/>
  <c r="X167" i="4"/>
  <c r="V167" i="4"/>
  <c r="U167" i="4"/>
  <c r="Y167" i="4" s="1"/>
  <c r="P167" i="4"/>
  <c r="N167" i="4"/>
  <c r="M167" i="4"/>
  <c r="H167" i="4"/>
  <c r="X166" i="4"/>
  <c r="Z166" i="4" s="1"/>
  <c r="V166" i="4"/>
  <c r="U166" i="4"/>
  <c r="P166" i="4"/>
  <c r="N166" i="4"/>
  <c r="M166" i="4"/>
  <c r="Y166" i="4" s="1"/>
  <c r="H166" i="4"/>
  <c r="Y165" i="4"/>
  <c r="X165" i="4"/>
  <c r="Z165" i="4" s="1"/>
  <c r="V165" i="4"/>
  <c r="U165" i="4"/>
  <c r="P165" i="4"/>
  <c r="N165" i="4"/>
  <c r="M165" i="4"/>
  <c r="H165" i="4"/>
  <c r="Z164" i="4"/>
  <c r="X164" i="4"/>
  <c r="V164" i="4"/>
  <c r="U164" i="4"/>
  <c r="Y164" i="4" s="1"/>
  <c r="P164" i="4"/>
  <c r="N164" i="4"/>
  <c r="M164" i="4"/>
  <c r="H164" i="4"/>
  <c r="Z163" i="4"/>
  <c r="X163" i="4"/>
  <c r="V163" i="4"/>
  <c r="U163" i="4"/>
  <c r="Y163" i="4" s="1"/>
  <c r="P163" i="4"/>
  <c r="N163" i="4"/>
  <c r="M163" i="4"/>
  <c r="H163" i="4"/>
  <c r="X162" i="4"/>
  <c r="Z162" i="4" s="1"/>
  <c r="V162" i="4"/>
  <c r="U162" i="4"/>
  <c r="P162" i="4"/>
  <c r="N162" i="4"/>
  <c r="M162" i="4"/>
  <c r="Y162" i="4" s="1"/>
  <c r="H162" i="4"/>
  <c r="Y161" i="4"/>
  <c r="X161" i="4"/>
  <c r="Z161" i="4" s="1"/>
  <c r="V161" i="4"/>
  <c r="U161" i="4"/>
  <c r="P161" i="4"/>
  <c r="N161" i="4"/>
  <c r="M161" i="4"/>
  <c r="H161" i="4"/>
  <c r="Z160" i="4"/>
  <c r="X160" i="4"/>
  <c r="V160" i="4"/>
  <c r="U160" i="4"/>
  <c r="Y160" i="4" s="1"/>
  <c r="P160" i="4"/>
  <c r="N160" i="4"/>
  <c r="M160" i="4"/>
  <c r="H160" i="4"/>
  <c r="Z159" i="4"/>
  <c r="X159" i="4"/>
  <c r="V159" i="4"/>
  <c r="U159" i="4"/>
  <c r="Y159" i="4" s="1"/>
  <c r="P159" i="4"/>
  <c r="N159" i="4"/>
  <c r="M159" i="4"/>
  <c r="H159" i="4"/>
  <c r="X158" i="4"/>
  <c r="Z158" i="4" s="1"/>
  <c r="V158" i="4"/>
  <c r="U158" i="4"/>
  <c r="P158" i="4"/>
  <c r="N158" i="4"/>
  <c r="M158" i="4"/>
  <c r="Y158" i="4" s="1"/>
  <c r="H158" i="4"/>
  <c r="Y157" i="4"/>
  <c r="X157" i="4"/>
  <c r="Z157" i="4" s="1"/>
  <c r="V157" i="4"/>
  <c r="U157" i="4"/>
  <c r="P157" i="4"/>
  <c r="N157" i="4"/>
  <c r="M157" i="4"/>
  <c r="H157" i="4"/>
  <c r="Z156" i="4"/>
  <c r="X156" i="4"/>
  <c r="V156" i="4"/>
  <c r="U156" i="4"/>
  <c r="Y156" i="4" s="1"/>
  <c r="P156" i="4"/>
  <c r="N156" i="4"/>
  <c r="M156" i="4"/>
  <c r="H156" i="4"/>
  <c r="Z155" i="4"/>
  <c r="X155" i="4"/>
  <c r="V155" i="4"/>
  <c r="U155" i="4"/>
  <c r="Y155" i="4" s="1"/>
  <c r="P155" i="4"/>
  <c r="N155" i="4"/>
  <c r="M155" i="4"/>
  <c r="H155" i="4"/>
  <c r="X154" i="4"/>
  <c r="Z154" i="4" s="1"/>
  <c r="V154" i="4"/>
  <c r="U154" i="4"/>
  <c r="Y154" i="4" s="1"/>
  <c r="P154" i="4"/>
  <c r="N154" i="4"/>
  <c r="M154" i="4"/>
  <c r="H154" i="4"/>
  <c r="Y153" i="4"/>
  <c r="X153" i="4"/>
  <c r="Z153" i="4" s="1"/>
  <c r="V153" i="4"/>
  <c r="U153" i="4"/>
  <c r="P153" i="4"/>
  <c r="N153" i="4"/>
  <c r="M153" i="4"/>
  <c r="H153" i="4"/>
  <c r="Z152" i="4"/>
  <c r="X152" i="4"/>
  <c r="V152" i="4"/>
  <c r="U152" i="4"/>
  <c r="Y152" i="4" s="1"/>
  <c r="P152" i="4"/>
  <c r="N152" i="4"/>
  <c r="M152" i="4"/>
  <c r="H152" i="4"/>
  <c r="Z151" i="4"/>
  <c r="X151" i="4"/>
  <c r="V151" i="4"/>
  <c r="U151" i="4"/>
  <c r="Y151" i="4" s="1"/>
  <c r="P151" i="4"/>
  <c r="N151" i="4"/>
  <c r="M151" i="4"/>
  <c r="H151" i="4"/>
  <c r="X150" i="4"/>
  <c r="Z150" i="4" s="1"/>
  <c r="V150" i="4"/>
  <c r="U150" i="4"/>
  <c r="Y150" i="4" s="1"/>
  <c r="P150" i="4"/>
  <c r="N150" i="4"/>
  <c r="M150" i="4"/>
  <c r="H150" i="4"/>
  <c r="Y149" i="4"/>
  <c r="X149" i="4"/>
  <c r="Z149" i="4" s="1"/>
  <c r="V149" i="4"/>
  <c r="U149" i="4"/>
  <c r="P149" i="4"/>
  <c r="N149" i="4"/>
  <c r="M149" i="4"/>
  <c r="H149" i="4"/>
  <c r="Z148" i="4"/>
  <c r="X148" i="4"/>
  <c r="V148" i="4"/>
  <c r="U148" i="4"/>
  <c r="Y148" i="4" s="1"/>
  <c r="P148" i="4"/>
  <c r="N148" i="4"/>
  <c r="M148" i="4"/>
  <c r="H148" i="4"/>
  <c r="Z147" i="4"/>
  <c r="X147" i="4"/>
  <c r="V147" i="4"/>
  <c r="U147" i="4"/>
  <c r="Y147" i="4" s="1"/>
  <c r="P147" i="4"/>
  <c r="N147" i="4"/>
  <c r="M147" i="4"/>
  <c r="H147" i="4"/>
  <c r="X146" i="4"/>
  <c r="Z146" i="4" s="1"/>
  <c r="V146" i="4"/>
  <c r="U146" i="4"/>
  <c r="Y146" i="4" s="1"/>
  <c r="P146" i="4"/>
  <c r="N146" i="4"/>
  <c r="M146" i="4"/>
  <c r="H146" i="4"/>
  <c r="Y145" i="4"/>
  <c r="X145" i="4"/>
  <c r="Z145" i="4" s="1"/>
  <c r="V145" i="4"/>
  <c r="U145" i="4"/>
  <c r="P145" i="4"/>
  <c r="N145" i="4"/>
  <c r="M145" i="4"/>
  <c r="H145" i="4"/>
  <c r="Z144" i="4"/>
  <c r="X144" i="4"/>
  <c r="V144" i="4"/>
  <c r="U144" i="4"/>
  <c r="Y144" i="4" s="1"/>
  <c r="P144" i="4"/>
  <c r="N144" i="4"/>
  <c r="M144" i="4"/>
  <c r="H144" i="4"/>
  <c r="Z143" i="4"/>
  <c r="X143" i="4"/>
  <c r="V143" i="4"/>
  <c r="U143" i="4"/>
  <c r="Y143" i="4" s="1"/>
  <c r="P143" i="4"/>
  <c r="N143" i="4"/>
  <c r="M143" i="4"/>
  <c r="H143" i="4"/>
  <c r="X142" i="4"/>
  <c r="Z142" i="4" s="1"/>
  <c r="V142" i="4"/>
  <c r="U142" i="4"/>
  <c r="Y142" i="4" s="1"/>
  <c r="P142" i="4"/>
  <c r="N142" i="4"/>
  <c r="M142" i="4"/>
  <c r="H142" i="4"/>
  <c r="Y141" i="4"/>
  <c r="X141" i="4"/>
  <c r="Z141" i="4" s="1"/>
  <c r="V141" i="4"/>
  <c r="U141" i="4"/>
  <c r="P141" i="4"/>
  <c r="N141" i="4"/>
  <c r="M141" i="4"/>
  <c r="H141" i="4"/>
  <c r="Z140" i="4"/>
  <c r="X140" i="4"/>
  <c r="V140" i="4"/>
  <c r="U140" i="4"/>
  <c r="Y140" i="4" s="1"/>
  <c r="P140" i="4"/>
  <c r="N140" i="4"/>
  <c r="M140" i="4"/>
  <c r="H140" i="4"/>
  <c r="Z139" i="4"/>
  <c r="X139" i="4"/>
  <c r="V139" i="4"/>
  <c r="U139" i="4"/>
  <c r="Y139" i="4" s="1"/>
  <c r="P139" i="4"/>
  <c r="N139" i="4"/>
  <c r="M139" i="4"/>
  <c r="H139" i="4"/>
  <c r="X138" i="4"/>
  <c r="Z138" i="4" s="1"/>
  <c r="V138" i="4"/>
  <c r="U138" i="4"/>
  <c r="Y138" i="4" s="1"/>
  <c r="P138" i="4"/>
  <c r="N138" i="4"/>
  <c r="M138" i="4"/>
  <c r="H138" i="4"/>
  <c r="Y137" i="4"/>
  <c r="X137" i="4"/>
  <c r="Z137" i="4" s="1"/>
  <c r="V137" i="4"/>
  <c r="U137" i="4"/>
  <c r="P137" i="4"/>
  <c r="N137" i="4"/>
  <c r="M137" i="4"/>
  <c r="H137" i="4"/>
  <c r="Z136" i="4"/>
  <c r="X136" i="4"/>
  <c r="V136" i="4"/>
  <c r="U136" i="4"/>
  <c r="Y136" i="4" s="1"/>
  <c r="P136" i="4"/>
  <c r="N136" i="4"/>
  <c r="M136" i="4"/>
  <c r="H136" i="4"/>
  <c r="Z135" i="4"/>
  <c r="X135" i="4"/>
  <c r="V135" i="4"/>
  <c r="U135" i="4"/>
  <c r="Y135" i="4" s="1"/>
  <c r="P135" i="4"/>
  <c r="N135" i="4"/>
  <c r="M135" i="4"/>
  <c r="H135" i="4"/>
  <c r="X134" i="4"/>
  <c r="Z134" i="4" s="1"/>
  <c r="V134" i="4"/>
  <c r="U134" i="4"/>
  <c r="Y134" i="4" s="1"/>
  <c r="P134" i="4"/>
  <c r="N134" i="4"/>
  <c r="M134" i="4"/>
  <c r="H134" i="4"/>
  <c r="Y133" i="4"/>
  <c r="X133" i="4"/>
  <c r="Z133" i="4" s="1"/>
  <c r="V133" i="4"/>
  <c r="U133" i="4"/>
  <c r="P133" i="4"/>
  <c r="N133" i="4"/>
  <c r="M133" i="4"/>
  <c r="H133" i="4"/>
  <c r="Z132" i="4"/>
  <c r="X132" i="4"/>
  <c r="V132" i="4"/>
  <c r="U132" i="4"/>
  <c r="Y132" i="4" s="1"/>
  <c r="P132" i="4"/>
  <c r="N132" i="4"/>
  <c r="M132" i="4"/>
  <c r="H132" i="4"/>
  <c r="Z131" i="4"/>
  <c r="X131" i="4"/>
  <c r="V131" i="4"/>
  <c r="U131" i="4"/>
  <c r="Y131" i="4" s="1"/>
  <c r="P131" i="4"/>
  <c r="N131" i="4"/>
  <c r="M131" i="4"/>
  <c r="H131" i="4"/>
  <c r="X130" i="4"/>
  <c r="Z130" i="4" s="1"/>
  <c r="V130" i="4"/>
  <c r="U130" i="4"/>
  <c r="Y130" i="4" s="1"/>
  <c r="P130" i="4"/>
  <c r="N130" i="4"/>
  <c r="M130" i="4"/>
  <c r="H130" i="4"/>
  <c r="Y129" i="4"/>
  <c r="X129" i="4"/>
  <c r="Z129" i="4" s="1"/>
  <c r="V129" i="4"/>
  <c r="U129" i="4"/>
  <c r="P129" i="4"/>
  <c r="N129" i="4"/>
  <c r="M129" i="4"/>
  <c r="H129" i="4"/>
  <c r="Z128" i="4"/>
  <c r="X128" i="4"/>
  <c r="V128" i="4"/>
  <c r="U128" i="4"/>
  <c r="Y128" i="4" s="1"/>
  <c r="P128" i="4"/>
  <c r="N128" i="4"/>
  <c r="M128" i="4"/>
  <c r="H128" i="4"/>
  <c r="Z127" i="4"/>
  <c r="X127" i="4"/>
  <c r="V127" i="4"/>
  <c r="U127" i="4"/>
  <c r="Y127" i="4" s="1"/>
  <c r="P127" i="4"/>
  <c r="N127" i="4"/>
  <c r="M127" i="4"/>
  <c r="H127" i="4"/>
  <c r="X126" i="4"/>
  <c r="Z126" i="4" s="1"/>
  <c r="V126" i="4"/>
  <c r="U126" i="4"/>
  <c r="Y126" i="4" s="1"/>
  <c r="P126" i="4"/>
  <c r="N126" i="4"/>
  <c r="M126" i="4"/>
  <c r="H126" i="4"/>
  <c r="Y125" i="4"/>
  <c r="X125" i="4"/>
  <c r="Z125" i="4" s="1"/>
  <c r="V125" i="4"/>
  <c r="U125" i="4"/>
  <c r="P125" i="4"/>
  <c r="N125" i="4"/>
  <c r="M125" i="4"/>
  <c r="H125" i="4"/>
  <c r="Z124" i="4"/>
  <c r="X124" i="4"/>
  <c r="V124" i="4"/>
  <c r="U124" i="4"/>
  <c r="Y124" i="4" s="1"/>
  <c r="P124" i="4"/>
  <c r="N124" i="4"/>
  <c r="M124" i="4"/>
  <c r="H124" i="4"/>
  <c r="Z123" i="4"/>
  <c r="X123" i="4"/>
  <c r="V123" i="4"/>
  <c r="U123" i="4"/>
  <c r="Y123" i="4" s="1"/>
  <c r="P123" i="4"/>
  <c r="N123" i="4"/>
  <c r="M123" i="4"/>
  <c r="H123" i="4"/>
  <c r="X122" i="4"/>
  <c r="Z122" i="4" s="1"/>
  <c r="V122" i="4"/>
  <c r="U122" i="4"/>
  <c r="Y122" i="4" s="1"/>
  <c r="P122" i="4"/>
  <c r="N122" i="4"/>
  <c r="M122" i="4"/>
  <c r="H122" i="4"/>
  <c r="Y121" i="4"/>
  <c r="X121" i="4"/>
  <c r="Z121" i="4" s="1"/>
  <c r="V121" i="4"/>
  <c r="U121" i="4"/>
  <c r="P121" i="4"/>
  <c r="N121" i="4"/>
  <c r="M121" i="4"/>
  <c r="H121" i="4"/>
  <c r="Z120" i="4"/>
  <c r="X120" i="4"/>
  <c r="V120" i="4"/>
  <c r="U120" i="4"/>
  <c r="Y120" i="4" s="1"/>
  <c r="P120" i="4"/>
  <c r="N120" i="4"/>
  <c r="M120" i="4"/>
  <c r="H120" i="4"/>
  <c r="Z119" i="4"/>
  <c r="X119" i="4"/>
  <c r="V119" i="4"/>
  <c r="U119" i="4"/>
  <c r="Y119" i="4" s="1"/>
  <c r="P119" i="4"/>
  <c r="N119" i="4"/>
  <c r="M119" i="4"/>
  <c r="H119" i="4"/>
  <c r="X118" i="4"/>
  <c r="Z118" i="4" s="1"/>
  <c r="V118" i="4"/>
  <c r="U118" i="4"/>
  <c r="Y118" i="4" s="1"/>
  <c r="P118" i="4"/>
  <c r="N118" i="4"/>
  <c r="M118" i="4"/>
  <c r="H118" i="4"/>
  <c r="Y117" i="4"/>
  <c r="X117" i="4"/>
  <c r="Z117" i="4" s="1"/>
  <c r="V117" i="4"/>
  <c r="U117" i="4"/>
  <c r="P117" i="4"/>
  <c r="N117" i="4"/>
  <c r="M117" i="4"/>
  <c r="H117" i="4"/>
  <c r="Z116" i="4"/>
  <c r="X116" i="4"/>
  <c r="V116" i="4"/>
  <c r="U116" i="4"/>
  <c r="Y116" i="4" s="1"/>
  <c r="P116" i="4"/>
  <c r="N116" i="4"/>
  <c r="M116" i="4"/>
  <c r="H116" i="4"/>
  <c r="Z115" i="4"/>
  <c r="X115" i="4"/>
  <c r="V115" i="4"/>
  <c r="U115" i="4"/>
  <c r="Y115" i="4" s="1"/>
  <c r="P115" i="4"/>
  <c r="N115" i="4"/>
  <c r="M115" i="4"/>
  <c r="H115" i="4"/>
  <c r="X114" i="4"/>
  <c r="Z114" i="4" s="1"/>
  <c r="V114" i="4"/>
  <c r="U114" i="4"/>
  <c r="Y114" i="4" s="1"/>
  <c r="P114" i="4"/>
  <c r="N114" i="4"/>
  <c r="M114" i="4"/>
  <c r="H114" i="4"/>
  <c r="Y113" i="4"/>
  <c r="X113" i="4"/>
  <c r="Z113" i="4" s="1"/>
  <c r="V113" i="4"/>
  <c r="U113" i="4"/>
  <c r="P113" i="4"/>
  <c r="N113" i="4"/>
  <c r="M113" i="4"/>
  <c r="H113" i="4"/>
  <c r="Z112" i="4"/>
  <c r="X112" i="4"/>
  <c r="V112" i="4"/>
  <c r="U112" i="4"/>
  <c r="Y112" i="4" s="1"/>
  <c r="P112" i="4"/>
  <c r="N112" i="4"/>
  <c r="M112" i="4"/>
  <c r="H112" i="4"/>
  <c r="Z111" i="4"/>
  <c r="X111" i="4"/>
  <c r="V111" i="4"/>
  <c r="U111" i="4"/>
  <c r="Y111" i="4" s="1"/>
  <c r="P111" i="4"/>
  <c r="N111" i="4"/>
  <c r="M111" i="4"/>
  <c r="H111" i="4"/>
  <c r="X110" i="4"/>
  <c r="Z110" i="4" s="1"/>
  <c r="V110" i="4"/>
  <c r="U110" i="4"/>
  <c r="Y110" i="4" s="1"/>
  <c r="P110" i="4"/>
  <c r="N110" i="4"/>
  <c r="M110" i="4"/>
  <c r="H110" i="4"/>
  <c r="Y109" i="4"/>
  <c r="X109" i="4"/>
  <c r="Z109" i="4" s="1"/>
  <c r="V109" i="4"/>
  <c r="U109" i="4"/>
  <c r="P109" i="4"/>
  <c r="N109" i="4"/>
  <c r="M109" i="4"/>
  <c r="H109" i="4"/>
  <c r="Z108" i="4"/>
  <c r="X108" i="4"/>
  <c r="V108" i="4"/>
  <c r="U108" i="4"/>
  <c r="Y108" i="4" s="1"/>
  <c r="P108" i="4"/>
  <c r="N108" i="4"/>
  <c r="M108" i="4"/>
  <c r="H108" i="4"/>
  <c r="Z107" i="4"/>
  <c r="X107" i="4"/>
  <c r="V107" i="4"/>
  <c r="U107" i="4"/>
  <c r="Y107" i="4" s="1"/>
  <c r="P107" i="4"/>
  <c r="N107" i="4"/>
  <c r="M107" i="4"/>
  <c r="H107" i="4"/>
  <c r="X106" i="4"/>
  <c r="Z106" i="4" s="1"/>
  <c r="V106" i="4"/>
  <c r="U106" i="4"/>
  <c r="Y106" i="4" s="1"/>
  <c r="P106" i="4"/>
  <c r="N106" i="4"/>
  <c r="M106" i="4"/>
  <c r="H106" i="4"/>
  <c r="Y105" i="4"/>
  <c r="X105" i="4"/>
  <c r="Z105" i="4" s="1"/>
  <c r="V105" i="4"/>
  <c r="U105" i="4"/>
  <c r="P105" i="4"/>
  <c r="N105" i="4"/>
  <c r="M105" i="4"/>
  <c r="H105" i="4"/>
  <c r="Z104" i="4"/>
  <c r="X104" i="4"/>
  <c r="V104" i="4"/>
  <c r="U104" i="4"/>
  <c r="Y104" i="4" s="1"/>
  <c r="P104" i="4"/>
  <c r="N104" i="4"/>
  <c r="M104" i="4"/>
  <c r="H104" i="4"/>
  <c r="Z103" i="4"/>
  <c r="X103" i="4"/>
  <c r="V103" i="4"/>
  <c r="U103" i="4"/>
  <c r="Y103" i="4" s="1"/>
  <c r="P103" i="4"/>
  <c r="N103" i="4"/>
  <c r="M103" i="4"/>
  <c r="H103" i="4"/>
  <c r="X102" i="4"/>
  <c r="Z102" i="4" s="1"/>
  <c r="V102" i="4"/>
  <c r="U102" i="4"/>
  <c r="Y102" i="4" s="1"/>
  <c r="P102" i="4"/>
  <c r="N102" i="4"/>
  <c r="M102" i="4"/>
  <c r="H102" i="4"/>
  <c r="Y101" i="4"/>
  <c r="X101" i="4"/>
  <c r="Z101" i="4" s="1"/>
  <c r="V101" i="4"/>
  <c r="U101" i="4"/>
  <c r="P101" i="4"/>
  <c r="N101" i="4"/>
  <c r="M101" i="4"/>
  <c r="H101" i="4"/>
  <c r="Z100" i="4"/>
  <c r="X100" i="4"/>
  <c r="V100" i="4"/>
  <c r="U100" i="4"/>
  <c r="Y100" i="4" s="1"/>
  <c r="P100" i="4"/>
  <c r="N100" i="4"/>
  <c r="M100" i="4"/>
  <c r="H100" i="4"/>
  <c r="Z99" i="4"/>
  <c r="X99" i="4"/>
  <c r="V99" i="4"/>
  <c r="U99" i="4"/>
  <c r="Y99" i="4" s="1"/>
  <c r="P99" i="4"/>
  <c r="N99" i="4"/>
  <c r="M99" i="4"/>
  <c r="H99" i="4"/>
  <c r="X98" i="4"/>
  <c r="Z98" i="4" s="1"/>
  <c r="V98" i="4"/>
  <c r="U98" i="4"/>
  <c r="Y98" i="4" s="1"/>
  <c r="P98" i="4"/>
  <c r="N98" i="4"/>
  <c r="M98" i="4"/>
  <c r="H98" i="4"/>
  <c r="Y97" i="4"/>
  <c r="X97" i="4"/>
  <c r="Z97" i="4" s="1"/>
  <c r="V97" i="4"/>
  <c r="U97" i="4"/>
  <c r="P97" i="4"/>
  <c r="N97" i="4"/>
  <c r="M97" i="4"/>
  <c r="H97" i="4"/>
  <c r="Z96" i="4"/>
  <c r="X96" i="4"/>
  <c r="V96" i="4"/>
  <c r="U96" i="4"/>
  <c r="Y96" i="4" s="1"/>
  <c r="P96" i="4"/>
  <c r="N96" i="4"/>
  <c r="M96" i="4"/>
  <c r="H96" i="4"/>
  <c r="Z95" i="4"/>
  <c r="X95" i="4"/>
  <c r="V95" i="4"/>
  <c r="U95" i="4"/>
  <c r="Y95" i="4" s="1"/>
  <c r="P95" i="4"/>
  <c r="N95" i="4"/>
  <c r="M95" i="4"/>
  <c r="H95" i="4"/>
  <c r="X94" i="4"/>
  <c r="Z94" i="4" s="1"/>
  <c r="V94" i="4"/>
  <c r="U94" i="4"/>
  <c r="Y94" i="4" s="1"/>
  <c r="P94" i="4"/>
  <c r="N94" i="4"/>
  <c r="M94" i="4"/>
  <c r="H94" i="4"/>
  <c r="Y93" i="4"/>
  <c r="X93" i="4"/>
  <c r="Z93" i="4" s="1"/>
  <c r="V93" i="4"/>
  <c r="U93" i="4"/>
  <c r="P93" i="4"/>
  <c r="N93" i="4"/>
  <c r="M93" i="4"/>
  <c r="H93" i="4"/>
  <c r="Z92" i="4"/>
  <c r="X92" i="4"/>
  <c r="V92" i="4"/>
  <c r="U92" i="4"/>
  <c r="Y92" i="4" s="1"/>
  <c r="P92" i="4"/>
  <c r="N92" i="4"/>
  <c r="M92" i="4"/>
  <c r="H92" i="4"/>
  <c r="Z91" i="4"/>
  <c r="X91" i="4"/>
  <c r="V91" i="4"/>
  <c r="U91" i="4"/>
  <c r="Y91" i="4" s="1"/>
  <c r="P91" i="4"/>
  <c r="N91" i="4"/>
  <c r="M91" i="4"/>
  <c r="H91" i="4"/>
  <c r="X90" i="4"/>
  <c r="Z90" i="4" s="1"/>
  <c r="V90" i="4"/>
  <c r="U90" i="4"/>
  <c r="Y90" i="4" s="1"/>
  <c r="P90" i="4"/>
  <c r="N90" i="4"/>
  <c r="M90" i="4"/>
  <c r="H90" i="4"/>
  <c r="Y89" i="4"/>
  <c r="X89" i="4"/>
  <c r="Z89" i="4" s="1"/>
  <c r="V89" i="4"/>
  <c r="U89" i="4"/>
  <c r="P89" i="4"/>
  <c r="N89" i="4"/>
  <c r="M89" i="4"/>
  <c r="H89" i="4"/>
  <c r="Z88" i="4"/>
  <c r="X88" i="4"/>
  <c r="V88" i="4"/>
  <c r="U88" i="4"/>
  <c r="Y88" i="4" s="1"/>
  <c r="P88" i="4"/>
  <c r="N88" i="4"/>
  <c r="M88" i="4"/>
  <c r="H88" i="4"/>
  <c r="Z87" i="4"/>
  <c r="X87" i="4"/>
  <c r="V87" i="4"/>
  <c r="U87" i="4"/>
  <c r="Y87" i="4" s="1"/>
  <c r="P87" i="4"/>
  <c r="N87" i="4"/>
  <c r="M87" i="4"/>
  <c r="H87" i="4"/>
  <c r="X86" i="4"/>
  <c r="Z86" i="4" s="1"/>
  <c r="V86" i="4"/>
  <c r="U86" i="4"/>
  <c r="Y86" i="4" s="1"/>
  <c r="P86" i="4"/>
  <c r="N86" i="4"/>
  <c r="M86" i="4"/>
  <c r="H86" i="4"/>
  <c r="Y85" i="4"/>
  <c r="X85" i="4"/>
  <c r="Z85" i="4" s="1"/>
  <c r="V85" i="4"/>
  <c r="U85" i="4"/>
  <c r="P85" i="4"/>
  <c r="N85" i="4"/>
  <c r="M85" i="4"/>
  <c r="H85" i="4"/>
  <c r="Z84" i="4"/>
  <c r="X84" i="4"/>
  <c r="V84" i="4"/>
  <c r="U84" i="4"/>
  <c r="Y84" i="4" s="1"/>
  <c r="P84" i="4"/>
  <c r="N84" i="4"/>
  <c r="M84" i="4"/>
  <c r="H84" i="4"/>
  <c r="Z83" i="4"/>
  <c r="X83" i="4"/>
  <c r="V83" i="4"/>
  <c r="U83" i="4"/>
  <c r="Y83" i="4" s="1"/>
  <c r="P83" i="4"/>
  <c r="N83" i="4"/>
  <c r="M83" i="4"/>
  <c r="H83" i="4"/>
  <c r="X82" i="4"/>
  <c r="Z82" i="4" s="1"/>
  <c r="V82" i="4"/>
  <c r="U82" i="4"/>
  <c r="Y82" i="4" s="1"/>
  <c r="P82" i="4"/>
  <c r="N82" i="4"/>
  <c r="M82" i="4"/>
  <c r="H82" i="4"/>
  <c r="Y81" i="4"/>
  <c r="X81" i="4"/>
  <c r="Z81" i="4" s="1"/>
  <c r="V81" i="4"/>
  <c r="U81" i="4"/>
  <c r="P81" i="4"/>
  <c r="N81" i="4"/>
  <c r="M81" i="4"/>
  <c r="H81" i="4"/>
  <c r="Z80" i="4"/>
  <c r="X80" i="4"/>
  <c r="V80" i="4"/>
  <c r="U80" i="4"/>
  <c r="Y80" i="4" s="1"/>
  <c r="P80" i="4"/>
  <c r="N80" i="4"/>
  <c r="M80" i="4"/>
  <c r="H80" i="4"/>
  <c r="Z79" i="4"/>
  <c r="X79" i="4"/>
  <c r="V79" i="4"/>
  <c r="U79" i="4"/>
  <c r="Y79" i="4" s="1"/>
  <c r="P79" i="4"/>
  <c r="N79" i="4"/>
  <c r="M79" i="4"/>
  <c r="H79" i="4"/>
  <c r="X78" i="4"/>
  <c r="Z78" i="4" s="1"/>
  <c r="V78" i="4"/>
  <c r="U78" i="4"/>
  <c r="Y78" i="4" s="1"/>
  <c r="P78" i="4"/>
  <c r="N78" i="4"/>
  <c r="M78" i="4"/>
  <c r="H78" i="4"/>
  <c r="Y77" i="4"/>
  <c r="X77" i="4"/>
  <c r="Z77" i="4" s="1"/>
  <c r="V77" i="4"/>
  <c r="U77" i="4"/>
  <c r="P77" i="4"/>
  <c r="N77" i="4"/>
  <c r="M77" i="4"/>
  <c r="H77" i="4"/>
  <c r="Z76" i="4"/>
  <c r="X76" i="4"/>
  <c r="V76" i="4"/>
  <c r="U76" i="4"/>
  <c r="Y76" i="4" s="1"/>
  <c r="P76" i="4"/>
  <c r="N76" i="4"/>
  <c r="M76" i="4"/>
  <c r="H76" i="4"/>
  <c r="Z75" i="4"/>
  <c r="X75" i="4"/>
  <c r="V75" i="4"/>
  <c r="U75" i="4"/>
  <c r="Y75" i="4" s="1"/>
  <c r="P75" i="4"/>
  <c r="N75" i="4"/>
  <c r="M75" i="4"/>
  <c r="H75" i="4"/>
  <c r="X74" i="4"/>
  <c r="Z74" i="4" s="1"/>
  <c r="V74" i="4"/>
  <c r="U74" i="4"/>
  <c r="Y74" i="4" s="1"/>
  <c r="P74" i="4"/>
  <c r="N74" i="4"/>
  <c r="M74" i="4"/>
  <c r="H74" i="4"/>
  <c r="Y73" i="4"/>
  <c r="X73" i="4"/>
  <c r="Z73" i="4" s="1"/>
  <c r="V73" i="4"/>
  <c r="U73" i="4"/>
  <c r="P73" i="4"/>
  <c r="N73" i="4"/>
  <c r="M73" i="4"/>
  <c r="H73" i="4"/>
  <c r="Z72" i="4"/>
  <c r="X72" i="4"/>
  <c r="V72" i="4"/>
  <c r="U72" i="4"/>
  <c r="Y72" i="4" s="1"/>
  <c r="P72" i="4"/>
  <c r="N72" i="4"/>
  <c r="M72" i="4"/>
  <c r="H72" i="4"/>
  <c r="Z71" i="4"/>
  <c r="X71" i="4"/>
  <c r="V71" i="4"/>
  <c r="U71" i="4"/>
  <c r="Y71" i="4" s="1"/>
  <c r="P71" i="4"/>
  <c r="N71" i="4"/>
  <c r="M71" i="4"/>
  <c r="H71" i="4"/>
  <c r="X70" i="4"/>
  <c r="Z70" i="4" s="1"/>
  <c r="V70" i="4"/>
  <c r="U70" i="4"/>
  <c r="Y70" i="4" s="1"/>
  <c r="P70" i="4"/>
  <c r="N70" i="4"/>
  <c r="M70" i="4"/>
  <c r="H70" i="4"/>
  <c r="Y69" i="4"/>
  <c r="X69" i="4"/>
  <c r="Z69" i="4" s="1"/>
  <c r="V69" i="4"/>
  <c r="U69" i="4"/>
  <c r="P69" i="4"/>
  <c r="N69" i="4"/>
  <c r="M69" i="4"/>
  <c r="H69" i="4"/>
  <c r="Z68" i="4"/>
  <c r="X68" i="4"/>
  <c r="V68" i="4"/>
  <c r="U68" i="4"/>
  <c r="Y68" i="4" s="1"/>
  <c r="P68" i="4"/>
  <c r="N68" i="4"/>
  <c r="M68" i="4"/>
  <c r="H68" i="4"/>
  <c r="Z67" i="4"/>
  <c r="X67" i="4"/>
  <c r="V67" i="4"/>
  <c r="U67" i="4"/>
  <c r="Y67" i="4" s="1"/>
  <c r="P67" i="4"/>
  <c r="N67" i="4"/>
  <c r="M67" i="4"/>
  <c r="H67" i="4"/>
  <c r="X66" i="4"/>
  <c r="Z66" i="4" s="1"/>
  <c r="V66" i="4"/>
  <c r="U66" i="4"/>
  <c r="Y66" i="4" s="1"/>
  <c r="P66" i="4"/>
  <c r="N66" i="4"/>
  <c r="M66" i="4"/>
  <c r="H66" i="4"/>
  <c r="Y65" i="4"/>
  <c r="X65" i="4"/>
  <c r="Z65" i="4" s="1"/>
  <c r="V65" i="4"/>
  <c r="U65" i="4"/>
  <c r="P65" i="4"/>
  <c r="N65" i="4"/>
  <c r="M65" i="4"/>
  <c r="H65" i="4"/>
  <c r="Z64" i="4"/>
  <c r="X64" i="4"/>
  <c r="V64" i="4"/>
  <c r="U64" i="4"/>
  <c r="Y64" i="4" s="1"/>
  <c r="P64" i="4"/>
  <c r="N64" i="4"/>
  <c r="M64" i="4"/>
  <c r="H64" i="4"/>
  <c r="Z63" i="4"/>
  <c r="X63" i="4"/>
  <c r="V63" i="4"/>
  <c r="U63" i="4"/>
  <c r="Y63" i="4" s="1"/>
  <c r="P63" i="4"/>
  <c r="N63" i="4"/>
  <c r="M63" i="4"/>
  <c r="H63" i="4"/>
  <c r="X62" i="4"/>
  <c r="Z62" i="4" s="1"/>
  <c r="V62" i="4"/>
  <c r="U62" i="4"/>
  <c r="Y62" i="4" s="1"/>
  <c r="P62" i="4"/>
  <c r="N62" i="4"/>
  <c r="M62" i="4"/>
  <c r="H62" i="4"/>
  <c r="Y61" i="4"/>
  <c r="X61" i="4"/>
  <c r="Z61" i="4" s="1"/>
  <c r="V61" i="4"/>
  <c r="U61" i="4"/>
  <c r="P61" i="4"/>
  <c r="N61" i="4"/>
  <c r="M61" i="4"/>
  <c r="H61" i="4"/>
  <c r="Z60" i="4"/>
  <c r="X60" i="4"/>
  <c r="V60" i="4"/>
  <c r="U60" i="4"/>
  <c r="Y60" i="4" s="1"/>
  <c r="P60" i="4"/>
  <c r="N60" i="4"/>
  <c r="M60" i="4"/>
  <c r="H60" i="4"/>
  <c r="Z59" i="4"/>
  <c r="X59" i="4"/>
  <c r="V59" i="4"/>
  <c r="U59" i="4"/>
  <c r="P59" i="4"/>
  <c r="N59" i="4"/>
  <c r="M59" i="4"/>
  <c r="H59" i="4"/>
  <c r="X58" i="4"/>
  <c r="Z58" i="4" s="1"/>
  <c r="V58" i="4"/>
  <c r="U58" i="4"/>
  <c r="Y58" i="4" s="1"/>
  <c r="P58" i="4"/>
  <c r="N58" i="4"/>
  <c r="M58" i="4"/>
  <c r="H58" i="4"/>
  <c r="Y57" i="4"/>
  <c r="X57" i="4"/>
  <c r="V57" i="4"/>
  <c r="U57" i="4"/>
  <c r="P57" i="4"/>
  <c r="N57" i="4"/>
  <c r="M57" i="4"/>
  <c r="H57" i="4"/>
  <c r="Z56" i="4"/>
  <c r="X56" i="4"/>
  <c r="V56" i="4"/>
  <c r="U56" i="4"/>
  <c r="Y56" i="4" s="1"/>
  <c r="P56" i="4"/>
  <c r="N56" i="4"/>
  <c r="M56" i="4"/>
  <c r="H56" i="4"/>
  <c r="Z55" i="4"/>
  <c r="X55" i="4"/>
  <c r="V55" i="4"/>
  <c r="U55" i="4"/>
  <c r="Y55" i="4" s="1"/>
  <c r="P55" i="4"/>
  <c r="N55" i="4"/>
  <c r="M55" i="4"/>
  <c r="H55" i="4"/>
  <c r="X54" i="4"/>
  <c r="Z54" i="4" s="1"/>
  <c r="V54" i="4"/>
  <c r="U54" i="4"/>
  <c r="Y54" i="4" s="1"/>
  <c r="P54" i="4"/>
  <c r="N54" i="4"/>
  <c r="M54" i="4"/>
  <c r="H54" i="4"/>
  <c r="Y53" i="4"/>
  <c r="X53" i="4"/>
  <c r="V53" i="4"/>
  <c r="U53" i="4"/>
  <c r="P53" i="4"/>
  <c r="N53" i="4"/>
  <c r="M53" i="4"/>
  <c r="H53" i="4"/>
  <c r="Z52" i="4"/>
  <c r="X52" i="4"/>
  <c r="V52" i="4"/>
  <c r="U52" i="4"/>
  <c r="Y52" i="4" s="1"/>
  <c r="P52" i="4"/>
  <c r="N52" i="4"/>
  <c r="M52" i="4"/>
  <c r="H52" i="4"/>
  <c r="Z51" i="4"/>
  <c r="X51" i="4"/>
  <c r="V51" i="4"/>
  <c r="U51" i="4"/>
  <c r="Y51" i="4" s="1"/>
  <c r="P51" i="4"/>
  <c r="N51" i="4"/>
  <c r="M51" i="4"/>
  <c r="H51" i="4"/>
  <c r="X50" i="4"/>
  <c r="Z50" i="4" s="1"/>
  <c r="V50" i="4"/>
  <c r="U50" i="4"/>
  <c r="P50" i="4"/>
  <c r="N50" i="4"/>
  <c r="M50" i="4"/>
  <c r="H50" i="4"/>
  <c r="Y49" i="4"/>
  <c r="X49" i="4"/>
  <c r="Z49" i="4" s="1"/>
  <c r="V49" i="4"/>
  <c r="U49" i="4"/>
  <c r="P49" i="4"/>
  <c r="N49" i="4"/>
  <c r="M49" i="4"/>
  <c r="H49" i="4"/>
  <c r="Y48" i="4"/>
  <c r="X48" i="4"/>
  <c r="V48" i="4"/>
  <c r="U48" i="4"/>
  <c r="P48" i="4"/>
  <c r="Z48" i="4" s="1"/>
  <c r="N48" i="4"/>
  <c r="M48" i="4"/>
  <c r="H48" i="4"/>
  <c r="Z47" i="4"/>
  <c r="X47" i="4"/>
  <c r="V47" i="4"/>
  <c r="U47" i="4"/>
  <c r="Y47" i="4" s="1"/>
  <c r="P47" i="4"/>
  <c r="N47" i="4"/>
  <c r="M47" i="4"/>
  <c r="H47" i="4"/>
  <c r="X46" i="4"/>
  <c r="Z46" i="4" s="1"/>
  <c r="V46" i="4"/>
  <c r="U46" i="4"/>
  <c r="P46" i="4"/>
  <c r="N46" i="4"/>
  <c r="M46" i="4"/>
  <c r="H46" i="4"/>
  <c r="Y45" i="4"/>
  <c r="X45" i="4"/>
  <c r="Z45" i="4" s="1"/>
  <c r="V45" i="4"/>
  <c r="U45" i="4"/>
  <c r="P45" i="4"/>
  <c r="N45" i="4"/>
  <c r="M45" i="4"/>
  <c r="H45" i="4"/>
  <c r="Y44" i="4"/>
  <c r="X44" i="4"/>
  <c r="V44" i="4"/>
  <c r="U44" i="4"/>
  <c r="P44" i="4"/>
  <c r="Z44" i="4" s="1"/>
  <c r="N44" i="4"/>
  <c r="M44" i="4"/>
  <c r="H44" i="4"/>
  <c r="Z43" i="4"/>
  <c r="X43" i="4"/>
  <c r="V43" i="4"/>
  <c r="U43" i="4"/>
  <c r="Y43" i="4" s="1"/>
  <c r="P43" i="4"/>
  <c r="N43" i="4"/>
  <c r="M43" i="4"/>
  <c r="H43" i="4"/>
  <c r="X42" i="4"/>
  <c r="Z42" i="4" s="1"/>
  <c r="V42" i="4"/>
  <c r="U42" i="4"/>
  <c r="P42" i="4"/>
  <c r="N42" i="4"/>
  <c r="M42" i="4"/>
  <c r="H42" i="4"/>
  <c r="Y41" i="4"/>
  <c r="X41" i="4"/>
  <c r="Z41" i="4" s="1"/>
  <c r="V41" i="4"/>
  <c r="U41" i="4"/>
  <c r="P41" i="4"/>
  <c r="N41" i="4"/>
  <c r="M41" i="4"/>
  <c r="H41" i="4"/>
  <c r="Y40" i="4"/>
  <c r="X40" i="4"/>
  <c r="V40" i="4"/>
  <c r="U40" i="4"/>
  <c r="P40" i="4"/>
  <c r="Z40" i="4" s="1"/>
  <c r="N40" i="4"/>
  <c r="M40" i="4"/>
  <c r="H40" i="4"/>
  <c r="Z39" i="4"/>
  <c r="X39" i="4"/>
  <c r="V39" i="4"/>
  <c r="U39" i="4"/>
  <c r="Y39" i="4" s="1"/>
  <c r="P39" i="4"/>
  <c r="N39" i="4"/>
  <c r="M39" i="4"/>
  <c r="H39" i="4"/>
  <c r="X38" i="4"/>
  <c r="Z38" i="4" s="1"/>
  <c r="V38" i="4"/>
  <c r="U38" i="4"/>
  <c r="P38" i="4"/>
  <c r="N38" i="4"/>
  <c r="M38" i="4"/>
  <c r="H38" i="4"/>
  <c r="Y37" i="4"/>
  <c r="X37" i="4"/>
  <c r="Z37" i="4" s="1"/>
  <c r="V37" i="4"/>
  <c r="U37" i="4"/>
  <c r="P37" i="4"/>
  <c r="N37" i="4"/>
  <c r="M37" i="4"/>
  <c r="H37" i="4"/>
  <c r="Y36" i="4"/>
  <c r="X36" i="4"/>
  <c r="V36" i="4"/>
  <c r="U36" i="4"/>
  <c r="P36" i="4"/>
  <c r="Z36" i="4" s="1"/>
  <c r="N36" i="4"/>
  <c r="M36" i="4"/>
  <c r="H36" i="4"/>
  <c r="Z35" i="4"/>
  <c r="X35" i="4"/>
  <c r="V35" i="4"/>
  <c r="U35" i="4"/>
  <c r="Y35" i="4" s="1"/>
  <c r="P35" i="4"/>
  <c r="N35" i="4"/>
  <c r="M35" i="4"/>
  <c r="H35" i="4"/>
  <c r="X34" i="4"/>
  <c r="Z34" i="4" s="1"/>
  <c r="V34" i="4"/>
  <c r="U34" i="4"/>
  <c r="P34" i="4"/>
  <c r="N34" i="4"/>
  <c r="M34" i="4"/>
  <c r="H34" i="4"/>
  <c r="Y33" i="4"/>
  <c r="X33" i="4"/>
  <c r="Z33" i="4" s="1"/>
  <c r="V33" i="4"/>
  <c r="U33" i="4"/>
  <c r="P33" i="4"/>
  <c r="N33" i="4"/>
  <c r="M33" i="4"/>
  <c r="H33" i="4"/>
  <c r="Y32" i="4"/>
  <c r="X32" i="4"/>
  <c r="V32" i="4"/>
  <c r="U32" i="4"/>
  <c r="P32" i="4"/>
  <c r="Z32" i="4" s="1"/>
  <c r="N32" i="4"/>
  <c r="M32" i="4"/>
  <c r="H32" i="4"/>
  <c r="Z31" i="4"/>
  <c r="X31" i="4"/>
  <c r="V31" i="4"/>
  <c r="U31" i="4"/>
  <c r="Y31" i="4" s="1"/>
  <c r="P31" i="4"/>
  <c r="N31" i="4"/>
  <c r="M31" i="4"/>
  <c r="H31" i="4"/>
  <c r="X30" i="4"/>
  <c r="Z30" i="4" s="1"/>
  <c r="V30" i="4"/>
  <c r="U30" i="4"/>
  <c r="P30" i="4"/>
  <c r="N30" i="4"/>
  <c r="M30" i="4"/>
  <c r="H30" i="4"/>
  <c r="Y29" i="4"/>
  <c r="X29" i="4"/>
  <c r="Z29" i="4" s="1"/>
  <c r="V29" i="4"/>
  <c r="U29" i="4"/>
  <c r="P29" i="4"/>
  <c r="N29" i="4"/>
  <c r="M29" i="4"/>
  <c r="H29" i="4"/>
  <c r="Y28" i="4"/>
  <c r="X28" i="4"/>
  <c r="V28" i="4"/>
  <c r="U28" i="4"/>
  <c r="P28" i="4"/>
  <c r="Z28" i="4" s="1"/>
  <c r="N28" i="4"/>
  <c r="M28" i="4"/>
  <c r="H28" i="4"/>
  <c r="Z27" i="4"/>
  <c r="X27" i="4"/>
  <c r="V27" i="4"/>
  <c r="U27" i="4"/>
  <c r="Y27" i="4" s="1"/>
  <c r="P27" i="4"/>
  <c r="N27" i="4"/>
  <c r="M27" i="4"/>
  <c r="H27" i="4"/>
  <c r="X26" i="4"/>
  <c r="Z26" i="4" s="1"/>
  <c r="V26" i="4"/>
  <c r="U26" i="4"/>
  <c r="P26" i="4"/>
  <c r="N26" i="4"/>
  <c r="M26" i="4"/>
  <c r="H26" i="4"/>
  <c r="Y25" i="4"/>
  <c r="X25" i="4"/>
  <c r="Z25" i="4" s="1"/>
  <c r="V25" i="4"/>
  <c r="U25" i="4"/>
  <c r="P25" i="4"/>
  <c r="N25" i="4"/>
  <c r="M25" i="4"/>
  <c r="H25" i="4"/>
  <c r="Y24" i="4"/>
  <c r="X24" i="4"/>
  <c r="V24" i="4"/>
  <c r="U24" i="4"/>
  <c r="P24" i="4"/>
  <c r="Z24" i="4" s="1"/>
  <c r="N24" i="4"/>
  <c r="M24" i="4"/>
  <c r="H24" i="4"/>
  <c r="Z23" i="4"/>
  <c r="X23" i="4"/>
  <c r="V23" i="4"/>
  <c r="U23" i="4"/>
  <c r="Y23" i="4" s="1"/>
  <c r="P23" i="4"/>
  <c r="N23" i="4"/>
  <c r="M23" i="4"/>
  <c r="H23" i="4"/>
  <c r="X22" i="4"/>
  <c r="Z22" i="4" s="1"/>
  <c r="V22" i="4"/>
  <c r="U22" i="4"/>
  <c r="P22" i="4"/>
  <c r="N22" i="4"/>
  <c r="M22" i="4"/>
  <c r="H22" i="4"/>
  <c r="Y21" i="4"/>
  <c r="X21" i="4"/>
  <c r="Z21" i="4" s="1"/>
  <c r="V21" i="4"/>
  <c r="U21" i="4"/>
  <c r="P21" i="4"/>
  <c r="N21" i="4"/>
  <c r="M21" i="4"/>
  <c r="H21" i="4"/>
  <c r="Y20" i="4"/>
  <c r="X20" i="4"/>
  <c r="Z20" i="4" s="1"/>
  <c r="V20" i="4"/>
  <c r="U20" i="4"/>
  <c r="P20" i="4"/>
  <c r="N20" i="4"/>
  <c r="M20" i="4"/>
  <c r="H20" i="4"/>
  <c r="Z19" i="4"/>
  <c r="X19" i="4"/>
  <c r="V19" i="4"/>
  <c r="U19" i="4"/>
  <c r="Y19" i="4" s="1"/>
  <c r="P19" i="4"/>
  <c r="N19" i="4"/>
  <c r="M19" i="4"/>
  <c r="H19" i="4"/>
  <c r="Z18" i="4"/>
  <c r="X18" i="4"/>
  <c r="V18" i="4"/>
  <c r="U18" i="4"/>
  <c r="Y18" i="4" s="1"/>
  <c r="P18" i="4"/>
  <c r="N18" i="4"/>
  <c r="M18" i="4"/>
  <c r="H18" i="4"/>
  <c r="X17" i="4"/>
  <c r="Z17" i="4" s="1"/>
  <c r="V17" i="4"/>
  <c r="U17" i="4"/>
  <c r="P17" i="4"/>
  <c r="N17" i="4"/>
  <c r="M17" i="4"/>
  <c r="Y17" i="4" s="1"/>
  <c r="H17" i="4"/>
  <c r="Y16" i="4"/>
  <c r="X16" i="4"/>
  <c r="Z16" i="4" s="1"/>
  <c r="V16" i="4"/>
  <c r="U16" i="4"/>
  <c r="P16" i="4"/>
  <c r="N16" i="4"/>
  <c r="M16" i="4"/>
  <c r="H16" i="4"/>
  <c r="Z15" i="4"/>
  <c r="X15" i="4"/>
  <c r="V15" i="4"/>
  <c r="U15" i="4"/>
  <c r="Y15" i="4" s="1"/>
  <c r="P15" i="4"/>
  <c r="N15" i="4"/>
  <c r="M15" i="4"/>
  <c r="H15" i="4"/>
  <c r="Z14" i="4"/>
  <c r="X14" i="4"/>
  <c r="V14" i="4"/>
  <c r="U14" i="4"/>
  <c r="Y14" i="4" s="1"/>
  <c r="P14" i="4"/>
  <c r="N14" i="4"/>
  <c r="M14" i="4"/>
  <c r="H14" i="4"/>
  <c r="X13" i="4"/>
  <c r="Z13" i="4" s="1"/>
  <c r="V13" i="4"/>
  <c r="U13" i="4"/>
  <c r="P13" i="4"/>
  <c r="N13" i="4"/>
  <c r="M13" i="4"/>
  <c r="Y13" i="4" s="1"/>
  <c r="H13" i="4"/>
  <c r="Y12" i="4"/>
  <c r="X12" i="4"/>
  <c r="Z12" i="4" s="1"/>
  <c r="V12" i="4"/>
  <c r="U12" i="4"/>
  <c r="P12" i="4"/>
  <c r="N12" i="4"/>
  <c r="M12" i="4"/>
  <c r="H12" i="4"/>
  <c r="Z11" i="4"/>
  <c r="X11" i="4"/>
  <c r="V11" i="4"/>
  <c r="U11" i="4"/>
  <c r="Y11" i="4" s="1"/>
  <c r="P11" i="4"/>
  <c r="N11" i="4"/>
  <c r="M11" i="4"/>
  <c r="H11" i="4"/>
  <c r="Z10" i="4"/>
  <c r="X10" i="4"/>
  <c r="V10" i="4"/>
  <c r="U10" i="4"/>
  <c r="Y10" i="4" s="1"/>
  <c r="P10" i="4"/>
  <c r="N10" i="4"/>
  <c r="M10" i="4"/>
  <c r="H10" i="4"/>
  <c r="X9" i="4"/>
  <c r="Z9" i="4" s="1"/>
  <c r="V9" i="4"/>
  <c r="U9" i="4"/>
  <c r="P9" i="4"/>
  <c r="N9" i="4"/>
  <c r="M9" i="4"/>
  <c r="Y9" i="4" s="1"/>
  <c r="H9" i="4"/>
  <c r="Y8" i="4"/>
  <c r="X8" i="4"/>
  <c r="Z8" i="4" s="1"/>
  <c r="V8" i="4"/>
  <c r="U8" i="4"/>
  <c r="P8" i="4"/>
  <c r="N8" i="4"/>
  <c r="M8" i="4"/>
  <c r="H8" i="4"/>
  <c r="Z7" i="4"/>
  <c r="X7" i="4"/>
  <c r="V7" i="4"/>
  <c r="U7" i="4"/>
  <c r="Y7" i="4" s="1"/>
  <c r="P7" i="4"/>
  <c r="N7" i="4"/>
  <c r="M7" i="4"/>
  <c r="H7" i="4"/>
  <c r="Z6" i="4"/>
  <c r="X6" i="4"/>
  <c r="V6" i="4"/>
  <c r="U6" i="4"/>
  <c r="Y6" i="4" s="1"/>
  <c r="P6" i="4"/>
  <c r="N6" i="4"/>
  <c r="M6" i="4"/>
  <c r="H6" i="4"/>
  <c r="X5" i="4"/>
  <c r="Z5" i="4" s="1"/>
  <c r="V5" i="4"/>
  <c r="U5" i="4"/>
  <c r="P5" i="4"/>
  <c r="N5" i="4"/>
  <c r="M5" i="4"/>
  <c r="Y5" i="4" s="1"/>
  <c r="H5" i="4"/>
  <c r="Y4" i="4"/>
  <c r="X4" i="4"/>
  <c r="Z4" i="4" s="1"/>
  <c r="V4" i="4"/>
  <c r="U4" i="4"/>
  <c r="P4" i="4"/>
  <c r="N4" i="4"/>
  <c r="M4" i="4"/>
  <c r="H4" i="4"/>
  <c r="Z3" i="4"/>
  <c r="X3" i="4"/>
  <c r="V3" i="4"/>
  <c r="U3" i="4"/>
  <c r="Y3" i="4" s="1"/>
  <c r="P3" i="4"/>
  <c r="N3" i="4"/>
  <c r="M3" i="4"/>
  <c r="H3" i="4"/>
  <c r="Z2" i="4"/>
  <c r="X2" i="4"/>
  <c r="V2" i="4"/>
  <c r="U2" i="4"/>
  <c r="Y2" i="4" s="1"/>
  <c r="P2" i="4"/>
  <c r="N2" i="4"/>
  <c r="M2" i="4"/>
  <c r="H2" i="4"/>
  <c r="Y22" i="4" l="1"/>
  <c r="Y26" i="4"/>
  <c r="Y30" i="4"/>
  <c r="Y34" i="4"/>
  <c r="Y38" i="4"/>
  <c r="Y42" i="4"/>
  <c r="Y46" i="4"/>
  <c r="Y50" i="4"/>
  <c r="Z57" i="4"/>
  <c r="Z53" i="4"/>
  <c r="Y59" i="4"/>
  <c r="Y170" i="4"/>
  <c r="Y174" i="4"/>
  <c r="Y178" i="4"/>
  <c r="Y182" i="4"/>
  <c r="Y186" i="4"/>
  <c r="Y190" i="4"/>
  <c r="Y194" i="4"/>
  <c r="Y183" i="4"/>
  <c r="Y187" i="4"/>
  <c r="Y191" i="4"/>
  <c r="Y195" i="4"/>
  <c r="Z341" i="4"/>
  <c r="Z343" i="4"/>
  <c r="Z345" i="4"/>
  <c r="Z349" i="4"/>
  <c r="Z353" i="4"/>
  <c r="Z355" i="4"/>
  <c r="Z357" i="4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C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2" i="1"/>
  <c r="AH2" i="2" l="1"/>
  <c r="AE2" i="2"/>
  <c r="AB2" i="2"/>
  <c r="D130" i="2"/>
  <c r="E130" i="2"/>
  <c r="F130" i="2"/>
  <c r="H130" i="2"/>
  <c r="I130" i="2"/>
  <c r="J130" i="2"/>
  <c r="L130" i="2"/>
  <c r="M130" i="2"/>
  <c r="N130" i="2"/>
  <c r="O130" i="2"/>
  <c r="P130" i="2"/>
  <c r="R130" i="2"/>
  <c r="S130" i="2"/>
  <c r="T130" i="2"/>
  <c r="U130" i="2"/>
  <c r="V130" i="2"/>
  <c r="X130" i="2"/>
  <c r="AI130" i="2"/>
  <c r="AJ130" i="2"/>
  <c r="AK130" i="2"/>
  <c r="AM130" i="2"/>
  <c r="AN130" i="2"/>
  <c r="AO130" i="2"/>
  <c r="AP130" i="2"/>
  <c r="AQ130" i="2"/>
  <c r="AR130" i="2"/>
  <c r="AS130" i="2"/>
  <c r="AT130" i="2"/>
  <c r="AU130" i="2"/>
  <c r="AV130" i="2"/>
  <c r="AW130" i="2"/>
  <c r="D131" i="2"/>
  <c r="E131" i="2"/>
  <c r="F131" i="2"/>
  <c r="H131" i="2"/>
  <c r="I131" i="2"/>
  <c r="J131" i="2"/>
  <c r="L131" i="2"/>
  <c r="M131" i="2"/>
  <c r="N131" i="2"/>
  <c r="O131" i="2"/>
  <c r="P131" i="2"/>
  <c r="R131" i="2"/>
  <c r="S131" i="2"/>
  <c r="T131" i="2"/>
  <c r="U131" i="2"/>
  <c r="V131" i="2"/>
  <c r="X131" i="2"/>
  <c r="AI131" i="2"/>
  <c r="AJ131" i="2"/>
  <c r="AK131" i="2"/>
  <c r="AM131" i="2"/>
  <c r="AN131" i="2"/>
  <c r="AO131" i="2"/>
  <c r="AP131" i="2"/>
  <c r="AQ131" i="2"/>
  <c r="AR131" i="2"/>
  <c r="AS131" i="2"/>
  <c r="AT131" i="2"/>
  <c r="AU131" i="2"/>
  <c r="AV131" i="2"/>
  <c r="AW131" i="2"/>
  <c r="D132" i="2"/>
  <c r="E132" i="2"/>
  <c r="F132" i="2"/>
  <c r="H132" i="2"/>
  <c r="I132" i="2"/>
  <c r="J132" i="2"/>
  <c r="L132" i="2"/>
  <c r="M132" i="2"/>
  <c r="N132" i="2"/>
  <c r="O132" i="2"/>
  <c r="P132" i="2"/>
  <c r="R132" i="2"/>
  <c r="S132" i="2"/>
  <c r="T132" i="2"/>
  <c r="U132" i="2"/>
  <c r="V132" i="2"/>
  <c r="X132" i="2"/>
  <c r="AI132" i="2"/>
  <c r="AJ132" i="2"/>
  <c r="AK132" i="2"/>
  <c r="AM132" i="2"/>
  <c r="AN132" i="2"/>
  <c r="AO132" i="2"/>
  <c r="AP132" i="2"/>
  <c r="AQ132" i="2"/>
  <c r="AR132" i="2"/>
  <c r="AS132" i="2"/>
  <c r="AT132" i="2"/>
  <c r="AU132" i="2"/>
  <c r="AV132" i="2"/>
  <c r="AW132" i="2"/>
  <c r="D133" i="2"/>
  <c r="E133" i="2"/>
  <c r="F133" i="2"/>
  <c r="H133" i="2"/>
  <c r="I133" i="2"/>
  <c r="J133" i="2"/>
  <c r="L133" i="2"/>
  <c r="M133" i="2"/>
  <c r="N133" i="2"/>
  <c r="O133" i="2"/>
  <c r="P133" i="2"/>
  <c r="R133" i="2"/>
  <c r="S133" i="2"/>
  <c r="T133" i="2"/>
  <c r="U133" i="2"/>
  <c r="V133" i="2"/>
  <c r="X133" i="2"/>
  <c r="AI133" i="2"/>
  <c r="AJ133" i="2"/>
  <c r="AK133" i="2"/>
  <c r="AM133" i="2"/>
  <c r="AN133" i="2"/>
  <c r="AO133" i="2"/>
  <c r="AP133" i="2"/>
  <c r="AQ133" i="2"/>
  <c r="AR133" i="2"/>
  <c r="AS133" i="2"/>
  <c r="AT133" i="2"/>
  <c r="AU133" i="2"/>
  <c r="AV133" i="2"/>
  <c r="AW133" i="2"/>
  <c r="D134" i="2"/>
  <c r="E134" i="2"/>
  <c r="F134" i="2"/>
  <c r="H134" i="2"/>
  <c r="I134" i="2"/>
  <c r="J134" i="2"/>
  <c r="L134" i="2"/>
  <c r="M134" i="2"/>
  <c r="N134" i="2"/>
  <c r="O134" i="2"/>
  <c r="P134" i="2"/>
  <c r="R134" i="2"/>
  <c r="S134" i="2"/>
  <c r="T134" i="2"/>
  <c r="U134" i="2"/>
  <c r="V134" i="2"/>
  <c r="X134" i="2"/>
  <c r="AI134" i="2"/>
  <c r="AJ134" i="2"/>
  <c r="AK134" i="2"/>
  <c r="AM134" i="2"/>
  <c r="AN134" i="2"/>
  <c r="AO134" i="2"/>
  <c r="AP134" i="2"/>
  <c r="AQ134" i="2"/>
  <c r="AR134" i="2"/>
  <c r="AS134" i="2"/>
  <c r="AT134" i="2"/>
  <c r="AU134" i="2"/>
  <c r="AV134" i="2"/>
  <c r="AW134" i="2"/>
  <c r="D135" i="2"/>
  <c r="E135" i="2"/>
  <c r="F135" i="2"/>
  <c r="H135" i="2"/>
  <c r="I135" i="2"/>
  <c r="J135" i="2"/>
  <c r="L135" i="2"/>
  <c r="M135" i="2"/>
  <c r="N135" i="2"/>
  <c r="O135" i="2"/>
  <c r="P135" i="2"/>
  <c r="R135" i="2"/>
  <c r="S135" i="2"/>
  <c r="T135" i="2"/>
  <c r="U135" i="2"/>
  <c r="V135" i="2"/>
  <c r="X135" i="2"/>
  <c r="AI135" i="2"/>
  <c r="AJ135" i="2"/>
  <c r="AK135" i="2"/>
  <c r="AM135" i="2"/>
  <c r="AN135" i="2"/>
  <c r="AO135" i="2"/>
  <c r="AP135" i="2"/>
  <c r="AQ135" i="2"/>
  <c r="AR135" i="2"/>
  <c r="AS135" i="2"/>
  <c r="AT135" i="2"/>
  <c r="AU135" i="2"/>
  <c r="AV135" i="2"/>
  <c r="AW135" i="2"/>
  <c r="D136" i="2"/>
  <c r="E136" i="2"/>
  <c r="F136" i="2"/>
  <c r="H136" i="2"/>
  <c r="I136" i="2"/>
  <c r="J136" i="2"/>
  <c r="L136" i="2"/>
  <c r="M136" i="2"/>
  <c r="N136" i="2"/>
  <c r="O136" i="2"/>
  <c r="P136" i="2"/>
  <c r="R136" i="2"/>
  <c r="S136" i="2"/>
  <c r="T136" i="2"/>
  <c r="U136" i="2"/>
  <c r="V136" i="2"/>
  <c r="X136" i="2"/>
  <c r="AI136" i="2"/>
  <c r="AJ136" i="2"/>
  <c r="AK136" i="2"/>
  <c r="AM136" i="2"/>
  <c r="AN136" i="2"/>
  <c r="AO136" i="2"/>
  <c r="AP136" i="2"/>
  <c r="AQ136" i="2"/>
  <c r="AR136" i="2"/>
  <c r="AS136" i="2"/>
  <c r="AT136" i="2"/>
  <c r="AU136" i="2"/>
  <c r="AV136" i="2"/>
  <c r="AW136" i="2"/>
  <c r="D137" i="2"/>
  <c r="E137" i="2"/>
  <c r="F137" i="2"/>
  <c r="H137" i="2"/>
  <c r="I137" i="2"/>
  <c r="J137" i="2"/>
  <c r="L137" i="2"/>
  <c r="M137" i="2"/>
  <c r="N137" i="2"/>
  <c r="O137" i="2"/>
  <c r="P137" i="2"/>
  <c r="R137" i="2"/>
  <c r="S137" i="2"/>
  <c r="T137" i="2"/>
  <c r="U137" i="2"/>
  <c r="V137" i="2"/>
  <c r="X137" i="2"/>
  <c r="AI137" i="2"/>
  <c r="AJ137" i="2"/>
  <c r="AK137" i="2"/>
  <c r="AM137" i="2"/>
  <c r="AN137" i="2"/>
  <c r="AO137" i="2"/>
  <c r="AP137" i="2"/>
  <c r="AQ137" i="2"/>
  <c r="AR137" i="2"/>
  <c r="AS137" i="2"/>
  <c r="AT137" i="2"/>
  <c r="AU137" i="2"/>
  <c r="AV137" i="2"/>
  <c r="AW137" i="2"/>
  <c r="D138" i="2"/>
  <c r="E138" i="2"/>
  <c r="F138" i="2"/>
  <c r="H138" i="2"/>
  <c r="I138" i="2"/>
  <c r="J138" i="2"/>
  <c r="L138" i="2"/>
  <c r="M138" i="2"/>
  <c r="N138" i="2"/>
  <c r="O138" i="2"/>
  <c r="P138" i="2"/>
  <c r="R138" i="2"/>
  <c r="S138" i="2"/>
  <c r="T138" i="2"/>
  <c r="U138" i="2"/>
  <c r="V138" i="2"/>
  <c r="X138" i="2"/>
  <c r="AI138" i="2"/>
  <c r="AJ138" i="2"/>
  <c r="AK138" i="2"/>
  <c r="AM138" i="2"/>
  <c r="AN138" i="2"/>
  <c r="AO138" i="2"/>
  <c r="AP138" i="2"/>
  <c r="AQ138" i="2"/>
  <c r="AR138" i="2"/>
  <c r="AS138" i="2"/>
  <c r="AT138" i="2"/>
  <c r="AU138" i="2"/>
  <c r="AV138" i="2"/>
  <c r="AW138" i="2"/>
  <c r="D139" i="2"/>
  <c r="E139" i="2"/>
  <c r="F139" i="2"/>
  <c r="H139" i="2"/>
  <c r="I139" i="2"/>
  <c r="J139" i="2"/>
  <c r="L139" i="2"/>
  <c r="M139" i="2"/>
  <c r="N139" i="2"/>
  <c r="O139" i="2"/>
  <c r="P139" i="2"/>
  <c r="R139" i="2"/>
  <c r="S139" i="2"/>
  <c r="T139" i="2"/>
  <c r="U139" i="2"/>
  <c r="V139" i="2"/>
  <c r="X139" i="2"/>
  <c r="AI139" i="2"/>
  <c r="AJ139" i="2"/>
  <c r="AK139" i="2"/>
  <c r="AM139" i="2"/>
  <c r="AN139" i="2"/>
  <c r="AO139" i="2"/>
  <c r="AP139" i="2"/>
  <c r="AQ139" i="2"/>
  <c r="AR139" i="2"/>
  <c r="AS139" i="2"/>
  <c r="AT139" i="2"/>
  <c r="AU139" i="2"/>
  <c r="AV139" i="2"/>
  <c r="AW139" i="2"/>
  <c r="D140" i="2"/>
  <c r="E140" i="2"/>
  <c r="F140" i="2"/>
  <c r="H140" i="2"/>
  <c r="I140" i="2"/>
  <c r="J140" i="2"/>
  <c r="L140" i="2"/>
  <c r="M140" i="2"/>
  <c r="N140" i="2"/>
  <c r="O140" i="2"/>
  <c r="P140" i="2"/>
  <c r="R140" i="2"/>
  <c r="S140" i="2"/>
  <c r="T140" i="2"/>
  <c r="U140" i="2"/>
  <c r="V140" i="2"/>
  <c r="X140" i="2"/>
  <c r="AI140" i="2"/>
  <c r="AJ140" i="2"/>
  <c r="AK140" i="2"/>
  <c r="AM140" i="2"/>
  <c r="AN140" i="2"/>
  <c r="AO140" i="2"/>
  <c r="AP140" i="2"/>
  <c r="AQ140" i="2"/>
  <c r="AR140" i="2"/>
  <c r="AS140" i="2"/>
  <c r="AT140" i="2"/>
  <c r="AU140" i="2"/>
  <c r="AV140" i="2"/>
  <c r="AW140" i="2"/>
  <c r="D129" i="2"/>
  <c r="E129" i="2"/>
  <c r="F129" i="2"/>
  <c r="H129" i="2"/>
  <c r="I129" i="2"/>
  <c r="J129" i="2"/>
  <c r="L129" i="2"/>
  <c r="M129" i="2"/>
  <c r="N129" i="2"/>
  <c r="O129" i="2"/>
  <c r="P129" i="2"/>
  <c r="R129" i="2"/>
  <c r="S129" i="2"/>
  <c r="T129" i="2"/>
  <c r="U129" i="2"/>
  <c r="V129" i="2"/>
  <c r="X129" i="2"/>
  <c r="AI129" i="2"/>
  <c r="AJ129" i="2"/>
  <c r="AK129" i="2"/>
  <c r="AM129" i="2"/>
  <c r="AN129" i="2"/>
  <c r="AO129" i="2"/>
  <c r="AP129" i="2"/>
  <c r="AQ129" i="2"/>
  <c r="AR129" i="2"/>
  <c r="AS129" i="2"/>
  <c r="AT129" i="2"/>
  <c r="AU129" i="2"/>
  <c r="AV129" i="2"/>
  <c r="AW129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5" i="2"/>
  <c r="BC66" i="2"/>
  <c r="BC67" i="2"/>
  <c r="BC68" i="2"/>
  <c r="BC69" i="2"/>
  <c r="BC70" i="2"/>
  <c r="BC71" i="2"/>
  <c r="BC72" i="2"/>
  <c r="BC73" i="2"/>
  <c r="BC75" i="2"/>
  <c r="BC76" i="2"/>
  <c r="BC77" i="2"/>
  <c r="BC78" i="2"/>
  <c r="BC79" i="2"/>
  <c r="BC80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5" i="2"/>
  <c r="BA66" i="2"/>
  <c r="BA67" i="2"/>
  <c r="BA68" i="2"/>
  <c r="BA69" i="2"/>
  <c r="BA70" i="2"/>
  <c r="BA71" i="2"/>
  <c r="BA72" i="2"/>
  <c r="BA73" i="2"/>
  <c r="BA75" i="2"/>
  <c r="BA76" i="2"/>
  <c r="BA77" i="2"/>
  <c r="BA78" i="2"/>
  <c r="BA79" i="2"/>
  <c r="BA80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2" i="2"/>
  <c r="D128" i="2"/>
  <c r="E128" i="2"/>
  <c r="F128" i="2"/>
  <c r="H128" i="2"/>
  <c r="I128" i="2"/>
  <c r="J128" i="2"/>
  <c r="L128" i="2"/>
  <c r="N128" i="2"/>
  <c r="O128" i="2"/>
  <c r="P128" i="2"/>
  <c r="R128" i="2"/>
  <c r="T128" i="2"/>
  <c r="U128" i="2"/>
  <c r="V128" i="2"/>
  <c r="X128" i="2"/>
  <c r="AI128" i="2"/>
  <c r="AJ128" i="2"/>
  <c r="AK128" i="2"/>
  <c r="AM128" i="2"/>
  <c r="AN128" i="2"/>
  <c r="AO128" i="2"/>
  <c r="AP128" i="2"/>
  <c r="AQ128" i="2"/>
  <c r="AR128" i="2"/>
  <c r="AS128" i="2"/>
  <c r="AT128" i="2"/>
  <c r="AU128" i="2"/>
  <c r="AV128" i="2"/>
  <c r="AW128" i="2"/>
  <c r="D127" i="2"/>
  <c r="E127" i="2"/>
  <c r="F127" i="2"/>
  <c r="H127" i="2"/>
  <c r="I127" i="2"/>
  <c r="J127" i="2"/>
  <c r="L127" i="2"/>
  <c r="N127" i="2"/>
  <c r="O127" i="2"/>
  <c r="P127" i="2"/>
  <c r="R127" i="2"/>
  <c r="T127" i="2"/>
  <c r="U127" i="2"/>
  <c r="V127" i="2"/>
  <c r="X127" i="2"/>
  <c r="AI127" i="2"/>
  <c r="AJ127" i="2"/>
  <c r="AK127" i="2"/>
  <c r="AM127" i="2"/>
  <c r="AN127" i="2"/>
  <c r="AO127" i="2"/>
  <c r="AP127" i="2"/>
  <c r="AQ127" i="2"/>
  <c r="AR127" i="2"/>
  <c r="AS127" i="2"/>
  <c r="AT127" i="2"/>
  <c r="AU127" i="2"/>
  <c r="AV127" i="2"/>
  <c r="AW127" i="2"/>
  <c r="D126" i="2"/>
  <c r="E126" i="2"/>
  <c r="F126" i="2"/>
  <c r="H126" i="2"/>
  <c r="I126" i="2"/>
  <c r="J126" i="2"/>
  <c r="L126" i="2"/>
  <c r="M126" i="2"/>
  <c r="N126" i="2"/>
  <c r="O126" i="2"/>
  <c r="P126" i="2"/>
  <c r="R126" i="2"/>
  <c r="S126" i="2"/>
  <c r="T126" i="2"/>
  <c r="U126" i="2"/>
  <c r="V126" i="2"/>
  <c r="X126" i="2"/>
  <c r="AI126" i="2"/>
  <c r="AJ126" i="2"/>
  <c r="AK126" i="2"/>
  <c r="AM126" i="2"/>
  <c r="AN126" i="2"/>
  <c r="AO126" i="2"/>
  <c r="AP126" i="2"/>
  <c r="AQ126" i="2"/>
  <c r="AR126" i="2"/>
  <c r="AS126" i="2"/>
  <c r="AT126" i="2"/>
  <c r="AU126" i="2"/>
  <c r="AV126" i="2"/>
  <c r="AW126" i="2"/>
  <c r="D125" i="2"/>
  <c r="E125" i="2"/>
  <c r="F125" i="2"/>
  <c r="H125" i="2"/>
  <c r="I125" i="2"/>
  <c r="J125" i="2"/>
  <c r="L125" i="2"/>
  <c r="M125" i="2"/>
  <c r="N125" i="2"/>
  <c r="O125" i="2"/>
  <c r="P125" i="2"/>
  <c r="R125" i="2"/>
  <c r="S125" i="2"/>
  <c r="T125" i="2"/>
  <c r="U125" i="2"/>
  <c r="V125" i="2"/>
  <c r="X125" i="2"/>
  <c r="AI125" i="2"/>
  <c r="AJ125" i="2"/>
  <c r="AK125" i="2"/>
  <c r="AM125" i="2"/>
  <c r="AN125" i="2"/>
  <c r="AO125" i="2"/>
  <c r="AP125" i="2"/>
  <c r="AQ125" i="2"/>
  <c r="AR125" i="2"/>
  <c r="AS125" i="2"/>
  <c r="AT125" i="2"/>
  <c r="AU125" i="2"/>
  <c r="AV125" i="2"/>
  <c r="AW125" i="2"/>
  <c r="C140" i="2"/>
  <c r="C139" i="2"/>
  <c r="C138" i="2"/>
  <c r="C137" i="2"/>
  <c r="C136" i="2"/>
  <c r="C135" i="2"/>
  <c r="D124" i="2"/>
  <c r="E124" i="2"/>
  <c r="F124" i="2"/>
  <c r="H124" i="2"/>
  <c r="I124" i="2"/>
  <c r="J124" i="2"/>
  <c r="L124" i="2"/>
  <c r="M124" i="2"/>
  <c r="N124" i="2"/>
  <c r="O124" i="2"/>
  <c r="P124" i="2"/>
  <c r="R124" i="2"/>
  <c r="S124" i="2"/>
  <c r="T124" i="2"/>
  <c r="U124" i="2"/>
  <c r="V124" i="2"/>
  <c r="X124" i="2"/>
  <c r="AI124" i="2"/>
  <c r="AJ124" i="2"/>
  <c r="AK124" i="2"/>
  <c r="AM124" i="2"/>
  <c r="AN124" i="2"/>
  <c r="AO124" i="2"/>
  <c r="AP124" i="2"/>
  <c r="AQ124" i="2"/>
  <c r="AR124" i="2"/>
  <c r="AS124" i="2"/>
  <c r="AT124" i="2"/>
  <c r="AU124" i="2"/>
  <c r="AV124" i="2"/>
  <c r="AW124" i="2"/>
  <c r="D123" i="2"/>
  <c r="E123" i="2"/>
  <c r="F123" i="2"/>
  <c r="H123" i="2"/>
  <c r="I123" i="2"/>
  <c r="J123" i="2"/>
  <c r="L123" i="2"/>
  <c r="M123" i="2"/>
  <c r="N123" i="2"/>
  <c r="O123" i="2"/>
  <c r="P123" i="2"/>
  <c r="R123" i="2"/>
  <c r="S123" i="2"/>
  <c r="T123" i="2"/>
  <c r="U123" i="2"/>
  <c r="V123" i="2"/>
  <c r="X123" i="2"/>
  <c r="AI123" i="2"/>
  <c r="AJ123" i="2"/>
  <c r="AK123" i="2"/>
  <c r="AM123" i="2"/>
  <c r="AN123" i="2"/>
  <c r="AO123" i="2"/>
  <c r="AP123" i="2"/>
  <c r="AQ123" i="2"/>
  <c r="AR123" i="2"/>
  <c r="AS123" i="2"/>
  <c r="AT123" i="2"/>
  <c r="AU123" i="2"/>
  <c r="AV123" i="2"/>
  <c r="AW123" i="2"/>
  <c r="C133" i="2"/>
  <c r="C132" i="2"/>
  <c r="C131" i="2"/>
  <c r="C134" i="2"/>
  <c r="C130" i="2"/>
  <c r="C129" i="2"/>
  <c r="C128" i="2"/>
  <c r="C126" i="2"/>
  <c r="C124" i="2"/>
  <c r="C127" i="2"/>
  <c r="C125" i="2"/>
  <c r="C123" i="2"/>
  <c r="D122" i="2"/>
  <c r="E122" i="2"/>
  <c r="F122" i="2"/>
  <c r="H122" i="2"/>
  <c r="I122" i="2"/>
  <c r="J122" i="2"/>
  <c r="L122" i="2"/>
  <c r="M122" i="2"/>
  <c r="N122" i="2"/>
  <c r="O122" i="2"/>
  <c r="P122" i="2"/>
  <c r="R122" i="2"/>
  <c r="S122" i="2"/>
  <c r="T122" i="2"/>
  <c r="U122" i="2"/>
  <c r="V122" i="2"/>
  <c r="X122" i="2"/>
  <c r="AI122" i="2"/>
  <c r="AJ122" i="2"/>
  <c r="AK122" i="2"/>
  <c r="AM122" i="2"/>
  <c r="AN122" i="2"/>
  <c r="AO122" i="2"/>
  <c r="AP122" i="2"/>
  <c r="AQ122" i="2"/>
  <c r="AR122" i="2"/>
  <c r="AS122" i="2"/>
  <c r="AT122" i="2"/>
  <c r="AU122" i="2"/>
  <c r="AV122" i="2"/>
  <c r="AW122" i="2"/>
  <c r="D121" i="2"/>
  <c r="E121" i="2"/>
  <c r="F121" i="2"/>
  <c r="H121" i="2"/>
  <c r="I121" i="2"/>
  <c r="J121" i="2"/>
  <c r="L121" i="2"/>
  <c r="M121" i="2"/>
  <c r="N121" i="2"/>
  <c r="O121" i="2"/>
  <c r="P121" i="2"/>
  <c r="R121" i="2"/>
  <c r="S121" i="2"/>
  <c r="T121" i="2"/>
  <c r="U121" i="2"/>
  <c r="V121" i="2"/>
  <c r="X121" i="2"/>
  <c r="AI121" i="2"/>
  <c r="AJ121" i="2"/>
  <c r="AK121" i="2"/>
  <c r="AM121" i="2"/>
  <c r="AN121" i="2"/>
  <c r="AO121" i="2"/>
  <c r="AP121" i="2"/>
  <c r="AQ121" i="2"/>
  <c r="AR121" i="2"/>
  <c r="AS121" i="2"/>
  <c r="AT121" i="2"/>
  <c r="AU121" i="2"/>
  <c r="AV121" i="2"/>
  <c r="AW121" i="2"/>
  <c r="D120" i="2"/>
  <c r="E120" i="2"/>
  <c r="F120" i="2"/>
  <c r="H120" i="2"/>
  <c r="I120" i="2"/>
  <c r="J120" i="2"/>
  <c r="L120" i="2"/>
  <c r="M120" i="2"/>
  <c r="N120" i="2"/>
  <c r="O120" i="2"/>
  <c r="P120" i="2"/>
  <c r="R120" i="2"/>
  <c r="S120" i="2"/>
  <c r="T120" i="2"/>
  <c r="U120" i="2"/>
  <c r="V120" i="2"/>
  <c r="X120" i="2"/>
  <c r="AI120" i="2"/>
  <c r="AJ120" i="2"/>
  <c r="AK120" i="2"/>
  <c r="AM120" i="2"/>
  <c r="AN120" i="2"/>
  <c r="AO120" i="2"/>
  <c r="AP120" i="2"/>
  <c r="AQ120" i="2"/>
  <c r="AR120" i="2"/>
  <c r="AS120" i="2"/>
  <c r="AT120" i="2"/>
  <c r="AU120" i="2"/>
  <c r="AV120" i="2"/>
  <c r="AW120" i="2"/>
  <c r="D119" i="2"/>
  <c r="E119" i="2"/>
  <c r="F119" i="2"/>
  <c r="H119" i="2"/>
  <c r="I119" i="2"/>
  <c r="J119" i="2"/>
  <c r="L119" i="2"/>
  <c r="M119" i="2"/>
  <c r="N119" i="2"/>
  <c r="O119" i="2"/>
  <c r="P119" i="2"/>
  <c r="R119" i="2"/>
  <c r="S119" i="2"/>
  <c r="T119" i="2"/>
  <c r="U119" i="2"/>
  <c r="V119" i="2"/>
  <c r="X119" i="2"/>
  <c r="AI119" i="2"/>
  <c r="AJ119" i="2"/>
  <c r="AK119" i="2"/>
  <c r="AM119" i="2"/>
  <c r="AN119" i="2"/>
  <c r="AO119" i="2"/>
  <c r="AP119" i="2"/>
  <c r="AQ119" i="2"/>
  <c r="AR119" i="2"/>
  <c r="AS119" i="2"/>
  <c r="AT119" i="2"/>
  <c r="AU119" i="2"/>
  <c r="AV119" i="2"/>
  <c r="AW119" i="2"/>
  <c r="C122" i="2"/>
  <c r="C121" i="2"/>
  <c r="C120" i="2"/>
  <c r="C119" i="2"/>
  <c r="D118" i="2"/>
  <c r="E118" i="2"/>
  <c r="F118" i="2"/>
  <c r="H118" i="2"/>
  <c r="I118" i="2"/>
  <c r="J118" i="2"/>
  <c r="L118" i="2"/>
  <c r="M118" i="2"/>
  <c r="N118" i="2"/>
  <c r="O118" i="2"/>
  <c r="P118" i="2"/>
  <c r="R118" i="2"/>
  <c r="S118" i="2"/>
  <c r="T118" i="2"/>
  <c r="U118" i="2"/>
  <c r="V118" i="2"/>
  <c r="X118" i="2"/>
  <c r="AI118" i="2"/>
  <c r="AJ118" i="2"/>
  <c r="AK118" i="2"/>
  <c r="AM118" i="2"/>
  <c r="AN118" i="2"/>
  <c r="AO118" i="2"/>
  <c r="AP118" i="2"/>
  <c r="AQ118" i="2"/>
  <c r="AR118" i="2"/>
  <c r="AS118" i="2"/>
  <c r="AT118" i="2"/>
  <c r="AU118" i="2"/>
  <c r="AV118" i="2"/>
  <c r="AW118" i="2"/>
  <c r="D117" i="2"/>
  <c r="E117" i="2"/>
  <c r="F117" i="2"/>
  <c r="H117" i="2"/>
  <c r="I117" i="2"/>
  <c r="J117" i="2"/>
  <c r="L117" i="2"/>
  <c r="M117" i="2"/>
  <c r="N117" i="2"/>
  <c r="O117" i="2"/>
  <c r="P117" i="2"/>
  <c r="R117" i="2"/>
  <c r="S117" i="2"/>
  <c r="T117" i="2"/>
  <c r="U117" i="2"/>
  <c r="V117" i="2"/>
  <c r="X117" i="2"/>
  <c r="AI117" i="2"/>
  <c r="AJ117" i="2"/>
  <c r="AK117" i="2"/>
  <c r="AM117" i="2"/>
  <c r="AN117" i="2"/>
  <c r="AO117" i="2"/>
  <c r="AP117" i="2"/>
  <c r="AQ117" i="2"/>
  <c r="AR117" i="2"/>
  <c r="AS117" i="2"/>
  <c r="AT117" i="2"/>
  <c r="AU117" i="2"/>
  <c r="AV117" i="2"/>
  <c r="AW117" i="2"/>
  <c r="C118" i="2"/>
  <c r="C117" i="2"/>
  <c r="AY117" i="2" l="1"/>
  <c r="AY136" i="2"/>
  <c r="AY127" i="2"/>
  <c r="AY125" i="2"/>
  <c r="AY122" i="2"/>
  <c r="BA139" i="2"/>
  <c r="BA136" i="2"/>
  <c r="BA132" i="2"/>
  <c r="BA128" i="2"/>
  <c r="BA117" i="2"/>
  <c r="AZ139" i="2"/>
  <c r="AZ135" i="2"/>
  <c r="AZ134" i="2"/>
  <c r="AZ127" i="2"/>
  <c r="AZ125" i="2"/>
  <c r="AZ121" i="2"/>
  <c r="AY140" i="2"/>
  <c r="AY139" i="2"/>
  <c r="AY138" i="2"/>
  <c r="AY131" i="2"/>
  <c r="AY123" i="2"/>
  <c r="AY124" i="2"/>
  <c r="BA137" i="2"/>
  <c r="BA138" i="2"/>
  <c r="BA133" i="2"/>
  <c r="BA123" i="2"/>
  <c r="AZ119" i="2"/>
  <c r="AZ120" i="2"/>
  <c r="AZ117" i="2"/>
  <c r="AZ137" i="2"/>
  <c r="AZ132" i="2"/>
  <c r="AZ126" i="2"/>
  <c r="AZ131" i="2"/>
  <c r="BA126" i="2"/>
  <c r="AY135" i="2"/>
  <c r="AY132" i="2"/>
  <c r="BA118" i="2"/>
  <c r="BA127" i="2"/>
  <c r="AZ138" i="2"/>
  <c r="AY121" i="2"/>
  <c r="BA140" i="2"/>
  <c r="AY118" i="2"/>
  <c r="AY137" i="2"/>
  <c r="BA120" i="2"/>
  <c r="AZ124" i="2"/>
  <c r="AZ123" i="2"/>
  <c r="AZ128" i="2"/>
  <c r="BA124" i="2"/>
  <c r="AZ140" i="2"/>
  <c r="AY128" i="2"/>
  <c r="BA134" i="2"/>
  <c r="AY133" i="2"/>
  <c r="BA129" i="2"/>
  <c r="BA119" i="2"/>
  <c r="AZ133" i="2"/>
  <c r="AY130" i="2"/>
  <c r="BA135" i="2"/>
  <c r="BA131" i="2"/>
  <c r="AZ118" i="2"/>
  <c r="AZ136" i="2"/>
  <c r="AZ130" i="2"/>
  <c r="AZ122" i="2"/>
  <c r="BA130" i="2"/>
  <c r="AY134" i="2"/>
  <c r="AY119" i="2"/>
  <c r="AY120" i="2"/>
  <c r="BA125" i="2"/>
  <c r="BA121" i="2"/>
  <c r="BA122" i="2"/>
  <c r="AZ129" i="2"/>
  <c r="AY126" i="2"/>
  <c r="AY129" i="2"/>
  <c r="AZ114" i="2"/>
  <c r="AN114" i="2"/>
  <c r="AI114" i="2"/>
  <c r="AH114" i="2"/>
  <c r="AF114" i="2"/>
  <c r="AE114" i="2"/>
  <c r="AC114" i="2"/>
  <c r="AB114" i="2"/>
  <c r="AA114" i="2"/>
  <c r="Y114" i="2"/>
  <c r="S114" i="2"/>
  <c r="M114" i="2"/>
  <c r="AD114" i="2" s="1"/>
  <c r="I114" i="2"/>
  <c r="AZ113" i="2"/>
  <c r="AN113" i="2"/>
  <c r="AI113" i="2"/>
  <c r="AH113" i="2"/>
  <c r="AF113" i="2"/>
  <c r="AE113" i="2"/>
  <c r="AC113" i="2"/>
  <c r="AB113" i="2"/>
  <c r="AA113" i="2"/>
  <c r="Y113" i="2"/>
  <c r="S113" i="2"/>
  <c r="AG113" i="2" s="1"/>
  <c r="M113" i="2"/>
  <c r="I113" i="2"/>
  <c r="AZ112" i="2"/>
  <c r="AN112" i="2"/>
  <c r="AI112" i="2"/>
  <c r="AH112" i="2"/>
  <c r="AF112" i="2"/>
  <c r="AE112" i="2"/>
  <c r="AC112" i="2"/>
  <c r="AB112" i="2"/>
  <c r="AA112" i="2"/>
  <c r="Y112" i="2"/>
  <c r="AJ112" i="2" s="1"/>
  <c r="S112" i="2"/>
  <c r="M112" i="2"/>
  <c r="I112" i="2"/>
  <c r="AZ111" i="2"/>
  <c r="AN111" i="2"/>
  <c r="AI111" i="2"/>
  <c r="AH111" i="2"/>
  <c r="AF111" i="2"/>
  <c r="AE111" i="2"/>
  <c r="AC111" i="2"/>
  <c r="AB111" i="2"/>
  <c r="AA111" i="2"/>
  <c r="Y111" i="2"/>
  <c r="S111" i="2"/>
  <c r="M111" i="2"/>
  <c r="I111" i="2"/>
  <c r="AZ110" i="2"/>
  <c r="AN110" i="2"/>
  <c r="AI110" i="2"/>
  <c r="AH110" i="2"/>
  <c r="AF110" i="2"/>
  <c r="AE110" i="2"/>
  <c r="AC110" i="2"/>
  <c r="AB110" i="2"/>
  <c r="AA110" i="2"/>
  <c r="Y110" i="2"/>
  <c r="S110" i="2"/>
  <c r="M110" i="2"/>
  <c r="AD110" i="2" s="1"/>
  <c r="I110" i="2"/>
  <c r="AZ109" i="2"/>
  <c r="AN109" i="2"/>
  <c r="AI109" i="2"/>
  <c r="AH109" i="2"/>
  <c r="AF109" i="2"/>
  <c r="AE109" i="2"/>
  <c r="AC109" i="2"/>
  <c r="AB109" i="2"/>
  <c r="AA109" i="2"/>
  <c r="Y109" i="2"/>
  <c r="S109" i="2"/>
  <c r="AG109" i="2" s="1"/>
  <c r="M109" i="2"/>
  <c r="I109" i="2"/>
  <c r="AZ108" i="2"/>
  <c r="AN108" i="2"/>
  <c r="AI108" i="2"/>
  <c r="AH108" i="2"/>
  <c r="AF108" i="2"/>
  <c r="AE108" i="2"/>
  <c r="AC108" i="2"/>
  <c r="AB108" i="2"/>
  <c r="AA108" i="2"/>
  <c r="Y108" i="2"/>
  <c r="AJ108" i="2" s="1"/>
  <c r="S108" i="2"/>
  <c r="M108" i="2"/>
  <c r="I108" i="2"/>
  <c r="AZ107" i="2"/>
  <c r="AN107" i="2"/>
  <c r="AI107" i="2"/>
  <c r="AH107" i="2"/>
  <c r="AF107" i="2"/>
  <c r="AE107" i="2"/>
  <c r="AC107" i="2"/>
  <c r="AB107" i="2"/>
  <c r="AA107" i="2"/>
  <c r="Y107" i="2"/>
  <c r="S107" i="2"/>
  <c r="M107" i="2"/>
  <c r="I107" i="2"/>
  <c r="AZ106" i="2"/>
  <c r="AN106" i="2"/>
  <c r="AI106" i="2"/>
  <c r="AH106" i="2"/>
  <c r="AF106" i="2"/>
  <c r="AE106" i="2"/>
  <c r="AC106" i="2"/>
  <c r="AB106" i="2"/>
  <c r="AA106" i="2"/>
  <c r="Y106" i="2"/>
  <c r="S106" i="2"/>
  <c r="M106" i="2"/>
  <c r="AD106" i="2" s="1"/>
  <c r="I106" i="2"/>
  <c r="AZ105" i="2"/>
  <c r="AN105" i="2"/>
  <c r="AI105" i="2"/>
  <c r="AH105" i="2"/>
  <c r="AF105" i="2"/>
  <c r="AE105" i="2"/>
  <c r="AC105" i="2"/>
  <c r="AB105" i="2"/>
  <c r="AA105" i="2"/>
  <c r="Y105" i="2"/>
  <c r="S105" i="2"/>
  <c r="AG105" i="2" s="1"/>
  <c r="M105" i="2"/>
  <c r="I105" i="2"/>
  <c r="AZ104" i="2"/>
  <c r="AN104" i="2"/>
  <c r="AI104" i="2"/>
  <c r="AH104" i="2"/>
  <c r="AF104" i="2"/>
  <c r="AE104" i="2"/>
  <c r="AC104" i="2"/>
  <c r="AB104" i="2"/>
  <c r="AA104" i="2"/>
  <c r="Y104" i="2"/>
  <c r="AJ104" i="2" s="1"/>
  <c r="S104" i="2"/>
  <c r="M104" i="2"/>
  <c r="I104" i="2"/>
  <c r="AZ103" i="2"/>
  <c r="AN103" i="2"/>
  <c r="AI103" i="2"/>
  <c r="AH103" i="2"/>
  <c r="AF103" i="2"/>
  <c r="AE103" i="2"/>
  <c r="AC103" i="2"/>
  <c r="AB103" i="2"/>
  <c r="AA103" i="2"/>
  <c r="Y103" i="2"/>
  <c r="S103" i="2"/>
  <c r="M103" i="2"/>
  <c r="I103" i="2"/>
  <c r="AZ102" i="2"/>
  <c r="AN102" i="2"/>
  <c r="AI102" i="2"/>
  <c r="AH102" i="2"/>
  <c r="AF102" i="2"/>
  <c r="AE102" i="2"/>
  <c r="AC102" i="2"/>
  <c r="AB102" i="2"/>
  <c r="AA102" i="2"/>
  <c r="Y102" i="2"/>
  <c r="S102" i="2"/>
  <c r="M102" i="2"/>
  <c r="AD102" i="2" s="1"/>
  <c r="I102" i="2"/>
  <c r="AZ101" i="2"/>
  <c r="AN101" i="2"/>
  <c r="AI101" i="2"/>
  <c r="AH101" i="2"/>
  <c r="AF101" i="2"/>
  <c r="AE101" i="2"/>
  <c r="AC101" i="2"/>
  <c r="AB101" i="2"/>
  <c r="AA101" i="2"/>
  <c r="Y101" i="2"/>
  <c r="S101" i="2"/>
  <c r="AG101" i="2" s="1"/>
  <c r="M101" i="2"/>
  <c r="I101" i="2"/>
  <c r="AZ100" i="2"/>
  <c r="AN100" i="2"/>
  <c r="AI100" i="2"/>
  <c r="AH100" i="2"/>
  <c r="AF100" i="2"/>
  <c r="AE100" i="2"/>
  <c r="AC100" i="2"/>
  <c r="AB100" i="2"/>
  <c r="AA100" i="2"/>
  <c r="Y100" i="2"/>
  <c r="AJ100" i="2" s="1"/>
  <c r="S100" i="2"/>
  <c r="M100" i="2"/>
  <c r="I100" i="2"/>
  <c r="AZ99" i="2"/>
  <c r="AN99" i="2"/>
  <c r="AI99" i="2"/>
  <c r="AH99" i="2"/>
  <c r="AF99" i="2"/>
  <c r="AE99" i="2"/>
  <c r="AC99" i="2"/>
  <c r="AB99" i="2"/>
  <c r="AA99" i="2"/>
  <c r="Y99" i="2"/>
  <c r="S99" i="2"/>
  <c r="M99" i="2"/>
  <c r="I99" i="2"/>
  <c r="AZ98" i="2"/>
  <c r="AN98" i="2"/>
  <c r="AI98" i="2"/>
  <c r="AH98" i="2"/>
  <c r="AF98" i="2"/>
  <c r="AE98" i="2"/>
  <c r="AC98" i="2"/>
  <c r="AB98" i="2"/>
  <c r="AA98" i="2"/>
  <c r="Y98" i="2"/>
  <c r="S98" i="2"/>
  <c r="M98" i="2"/>
  <c r="I98" i="2"/>
  <c r="AZ97" i="2"/>
  <c r="AN97" i="2"/>
  <c r="AI97" i="2"/>
  <c r="AH97" i="2"/>
  <c r="AF97" i="2"/>
  <c r="AE97" i="2"/>
  <c r="AC97" i="2"/>
  <c r="AB97" i="2"/>
  <c r="AA97" i="2"/>
  <c r="Y97" i="2"/>
  <c r="S97" i="2"/>
  <c r="M97" i="2"/>
  <c r="I97" i="2"/>
  <c r="AZ96" i="2"/>
  <c r="AN96" i="2"/>
  <c r="AI96" i="2"/>
  <c r="AH96" i="2"/>
  <c r="AF96" i="2"/>
  <c r="AE96" i="2"/>
  <c r="AC96" i="2"/>
  <c r="AB96" i="2"/>
  <c r="AA96" i="2"/>
  <c r="Y96" i="2"/>
  <c r="AJ96" i="2" s="1"/>
  <c r="S96" i="2"/>
  <c r="AG96" i="2" s="1"/>
  <c r="M96" i="2"/>
  <c r="I96" i="2"/>
  <c r="AZ95" i="2"/>
  <c r="AN95" i="2"/>
  <c r="AI95" i="2"/>
  <c r="AH95" i="2"/>
  <c r="AF95" i="2"/>
  <c r="AE95" i="2"/>
  <c r="AC95" i="2"/>
  <c r="AB95" i="2"/>
  <c r="AA95" i="2"/>
  <c r="Y95" i="2"/>
  <c r="S95" i="2"/>
  <c r="M95" i="2"/>
  <c r="I95" i="2"/>
  <c r="AZ94" i="2"/>
  <c r="AN94" i="2"/>
  <c r="AI94" i="2"/>
  <c r="AH94" i="2"/>
  <c r="AF94" i="2"/>
  <c r="AE94" i="2"/>
  <c r="AC94" i="2"/>
  <c r="AB94" i="2"/>
  <c r="AA94" i="2"/>
  <c r="Y94" i="2"/>
  <c r="S94" i="2"/>
  <c r="M94" i="2"/>
  <c r="I94" i="2"/>
  <c r="AZ93" i="2"/>
  <c r="AN93" i="2"/>
  <c r="AI93" i="2"/>
  <c r="AH93" i="2"/>
  <c r="AF93" i="2"/>
  <c r="AE93" i="2"/>
  <c r="AC93" i="2"/>
  <c r="AB93" i="2"/>
  <c r="AA93" i="2"/>
  <c r="Y93" i="2"/>
  <c r="S93" i="2"/>
  <c r="AG93" i="2" s="1"/>
  <c r="M93" i="2"/>
  <c r="AD93" i="2" s="1"/>
  <c r="I93" i="2"/>
  <c r="AZ92" i="2"/>
  <c r="AN92" i="2"/>
  <c r="AI92" i="2"/>
  <c r="AH92" i="2"/>
  <c r="AF92" i="2"/>
  <c r="AE92" i="2"/>
  <c r="AC92" i="2"/>
  <c r="AB92" i="2"/>
  <c r="AA92" i="2"/>
  <c r="Y92" i="2"/>
  <c r="AJ92" i="2" s="1"/>
  <c r="S92" i="2"/>
  <c r="M92" i="2"/>
  <c r="I92" i="2"/>
  <c r="AZ91" i="2"/>
  <c r="AN91" i="2"/>
  <c r="AI91" i="2"/>
  <c r="AH91" i="2"/>
  <c r="AF91" i="2"/>
  <c r="AE91" i="2"/>
  <c r="AC91" i="2"/>
  <c r="AB91" i="2"/>
  <c r="AA91" i="2"/>
  <c r="Y91" i="2"/>
  <c r="S91" i="2"/>
  <c r="M91" i="2"/>
  <c r="I91" i="2"/>
  <c r="AZ90" i="2"/>
  <c r="AN90" i="2"/>
  <c r="AI90" i="2"/>
  <c r="AH90" i="2"/>
  <c r="AF90" i="2"/>
  <c r="AE90" i="2"/>
  <c r="AC90" i="2"/>
  <c r="AB90" i="2"/>
  <c r="AA90" i="2"/>
  <c r="Y90" i="2"/>
  <c r="S90" i="2"/>
  <c r="M90" i="2"/>
  <c r="AD90" i="2" s="1"/>
  <c r="I90" i="2"/>
  <c r="AZ89" i="2"/>
  <c r="AN89" i="2"/>
  <c r="AI89" i="2"/>
  <c r="AH89" i="2"/>
  <c r="AF89" i="2"/>
  <c r="AE89" i="2"/>
  <c r="AC89" i="2"/>
  <c r="AB89" i="2"/>
  <c r="AA89" i="2"/>
  <c r="Y89" i="2"/>
  <c r="S89" i="2"/>
  <c r="AG89" i="2" s="1"/>
  <c r="M89" i="2"/>
  <c r="I89" i="2"/>
  <c r="AZ88" i="2"/>
  <c r="AN88" i="2"/>
  <c r="AI88" i="2"/>
  <c r="AH88" i="2"/>
  <c r="AF88" i="2"/>
  <c r="AE88" i="2"/>
  <c r="AC88" i="2"/>
  <c r="AB88" i="2"/>
  <c r="AA88" i="2"/>
  <c r="Y88" i="2"/>
  <c r="AJ88" i="2" s="1"/>
  <c r="S88" i="2"/>
  <c r="M88" i="2"/>
  <c r="I88" i="2"/>
  <c r="AZ87" i="2"/>
  <c r="AN87" i="2"/>
  <c r="AI87" i="2"/>
  <c r="AH87" i="2"/>
  <c r="AF87" i="2"/>
  <c r="AE87" i="2"/>
  <c r="AC87" i="2"/>
  <c r="AB87" i="2"/>
  <c r="AA87" i="2"/>
  <c r="Y87" i="2"/>
  <c r="S87" i="2"/>
  <c r="M87" i="2"/>
  <c r="I87" i="2"/>
  <c r="AZ86" i="2"/>
  <c r="AN86" i="2"/>
  <c r="AI86" i="2"/>
  <c r="AH86" i="2"/>
  <c r="AF86" i="2"/>
  <c r="AE86" i="2"/>
  <c r="AC86" i="2"/>
  <c r="AB86" i="2"/>
  <c r="AA86" i="2"/>
  <c r="Y86" i="2"/>
  <c r="S86" i="2"/>
  <c r="M86" i="2"/>
  <c r="AD86" i="2" s="1"/>
  <c r="I86" i="2"/>
  <c r="AZ85" i="2"/>
  <c r="AN85" i="2"/>
  <c r="AI85" i="2"/>
  <c r="AH85" i="2"/>
  <c r="AF85" i="2"/>
  <c r="AE85" i="2"/>
  <c r="AC85" i="2"/>
  <c r="AB85" i="2"/>
  <c r="AA85" i="2"/>
  <c r="Y85" i="2"/>
  <c r="S85" i="2"/>
  <c r="M85" i="2"/>
  <c r="I85" i="2"/>
  <c r="AZ84" i="2"/>
  <c r="AN84" i="2"/>
  <c r="AI84" i="2"/>
  <c r="AH84" i="2"/>
  <c r="AF84" i="2"/>
  <c r="AE84" i="2"/>
  <c r="AC84" i="2"/>
  <c r="AB84" i="2"/>
  <c r="AA84" i="2"/>
  <c r="Y84" i="2"/>
  <c r="S84" i="2"/>
  <c r="M84" i="2"/>
  <c r="I84" i="2"/>
  <c r="AZ83" i="2"/>
  <c r="AN83" i="2"/>
  <c r="AI83" i="2"/>
  <c r="AH83" i="2"/>
  <c r="AF83" i="2"/>
  <c r="AE83" i="2"/>
  <c r="AC83" i="2"/>
  <c r="AB83" i="2"/>
  <c r="AA83" i="2"/>
  <c r="Y83" i="2"/>
  <c r="S83" i="2"/>
  <c r="M83" i="2"/>
  <c r="I83" i="2"/>
  <c r="AZ82" i="2"/>
  <c r="AN82" i="2"/>
  <c r="AI82" i="2"/>
  <c r="AH82" i="2"/>
  <c r="AF82" i="2"/>
  <c r="AE82" i="2"/>
  <c r="AC82" i="2"/>
  <c r="AB82" i="2"/>
  <c r="AA82" i="2"/>
  <c r="Y82" i="2"/>
  <c r="S82" i="2"/>
  <c r="M82" i="2"/>
  <c r="AD82" i="2" s="1"/>
  <c r="I82" i="2"/>
  <c r="AZ81" i="2"/>
  <c r="AN81" i="2"/>
  <c r="AI81" i="2"/>
  <c r="AH81" i="2"/>
  <c r="AF81" i="2"/>
  <c r="AE81" i="2"/>
  <c r="AC81" i="2"/>
  <c r="AB81" i="2"/>
  <c r="AA81" i="2"/>
  <c r="Y81" i="2"/>
  <c r="S81" i="2"/>
  <c r="M81" i="2"/>
  <c r="I81" i="2"/>
  <c r="AZ80" i="2"/>
  <c r="AN80" i="2"/>
  <c r="AI80" i="2"/>
  <c r="AH80" i="2"/>
  <c r="AF80" i="2"/>
  <c r="AE80" i="2"/>
  <c r="AC80" i="2"/>
  <c r="AB80" i="2"/>
  <c r="AA80" i="2"/>
  <c r="Y80" i="2"/>
  <c r="AJ80" i="2" s="1"/>
  <c r="S80" i="2"/>
  <c r="AG80" i="2" s="1"/>
  <c r="M80" i="2"/>
  <c r="I80" i="2"/>
  <c r="AZ79" i="2"/>
  <c r="AN79" i="2"/>
  <c r="AI79" i="2"/>
  <c r="AH79" i="2"/>
  <c r="AF79" i="2"/>
  <c r="AE79" i="2"/>
  <c r="AC79" i="2"/>
  <c r="AB79" i="2"/>
  <c r="AA79" i="2"/>
  <c r="Y79" i="2"/>
  <c r="S79" i="2"/>
  <c r="M79" i="2"/>
  <c r="I79" i="2"/>
  <c r="AZ78" i="2"/>
  <c r="AN78" i="2"/>
  <c r="AI78" i="2"/>
  <c r="AH78" i="2"/>
  <c r="AF78" i="2"/>
  <c r="AE78" i="2"/>
  <c r="AC78" i="2"/>
  <c r="AB78" i="2"/>
  <c r="AA78" i="2"/>
  <c r="Y78" i="2"/>
  <c r="S78" i="2"/>
  <c r="M78" i="2"/>
  <c r="AD78" i="2" s="1"/>
  <c r="I78" i="2"/>
  <c r="AZ77" i="2"/>
  <c r="AN77" i="2"/>
  <c r="AI77" i="2"/>
  <c r="AH77" i="2"/>
  <c r="AF77" i="2"/>
  <c r="AE77" i="2"/>
  <c r="AC77" i="2"/>
  <c r="AB77" i="2"/>
  <c r="AA77" i="2"/>
  <c r="Y77" i="2"/>
  <c r="S77" i="2"/>
  <c r="M77" i="2"/>
  <c r="I77" i="2"/>
  <c r="AZ76" i="2"/>
  <c r="AN76" i="2"/>
  <c r="AI76" i="2"/>
  <c r="AH76" i="2"/>
  <c r="AF76" i="2"/>
  <c r="AE76" i="2"/>
  <c r="AC76" i="2"/>
  <c r="AB76" i="2"/>
  <c r="AA76" i="2"/>
  <c r="Y76" i="2"/>
  <c r="AJ76" i="2" s="1"/>
  <c r="S76" i="2"/>
  <c r="AG76" i="2" s="1"/>
  <c r="M76" i="2"/>
  <c r="I76" i="2"/>
  <c r="AZ75" i="2"/>
  <c r="AN75" i="2"/>
  <c r="AI75" i="2"/>
  <c r="AH75" i="2"/>
  <c r="AF75" i="2"/>
  <c r="AE75" i="2"/>
  <c r="AC75" i="2"/>
  <c r="AB75" i="2"/>
  <c r="AA75" i="2"/>
  <c r="Y75" i="2"/>
  <c r="S75" i="2"/>
  <c r="M75" i="2"/>
  <c r="I75" i="2"/>
  <c r="AZ74" i="2"/>
  <c r="AN74" i="2"/>
  <c r="AI74" i="2"/>
  <c r="AH74" i="2"/>
  <c r="AF74" i="2"/>
  <c r="AE74" i="2"/>
  <c r="AC74" i="2"/>
  <c r="AB74" i="2"/>
  <c r="AA74" i="2"/>
  <c r="Y74" i="2"/>
  <c r="S74" i="2"/>
  <c r="M74" i="2"/>
  <c r="AD74" i="2" s="1"/>
  <c r="I74" i="2"/>
  <c r="AZ73" i="2"/>
  <c r="AN73" i="2"/>
  <c r="AI73" i="2"/>
  <c r="AH73" i="2"/>
  <c r="AF73" i="2"/>
  <c r="AE73" i="2"/>
  <c r="AC73" i="2"/>
  <c r="AB73" i="2"/>
  <c r="AA73" i="2"/>
  <c r="Y73" i="2"/>
  <c r="S73" i="2"/>
  <c r="M73" i="2"/>
  <c r="I73" i="2"/>
  <c r="AZ72" i="2"/>
  <c r="AN72" i="2"/>
  <c r="AI72" i="2"/>
  <c r="AH72" i="2"/>
  <c r="AF72" i="2"/>
  <c r="AE72" i="2"/>
  <c r="AC72" i="2"/>
  <c r="AB72" i="2"/>
  <c r="AA72" i="2"/>
  <c r="Y72" i="2"/>
  <c r="S72" i="2"/>
  <c r="M72" i="2"/>
  <c r="I72" i="2"/>
  <c r="AZ71" i="2"/>
  <c r="AI71" i="2"/>
  <c r="AH71" i="2"/>
  <c r="AF71" i="2"/>
  <c r="AE71" i="2"/>
  <c r="AC71" i="2"/>
  <c r="AB71" i="2"/>
  <c r="AA71" i="2"/>
  <c r="Y71" i="2"/>
  <c r="AJ71" i="2" s="1"/>
  <c r="S71" i="2"/>
  <c r="AG71" i="2" s="1"/>
  <c r="M71" i="2"/>
  <c r="I71" i="2"/>
  <c r="AZ70" i="2"/>
  <c r="AN70" i="2"/>
  <c r="AI70" i="2"/>
  <c r="AH70" i="2"/>
  <c r="AF70" i="2"/>
  <c r="AE70" i="2"/>
  <c r="AC70" i="2"/>
  <c r="AB70" i="2"/>
  <c r="AA70" i="2"/>
  <c r="Y70" i="2"/>
  <c r="S70" i="2"/>
  <c r="M70" i="2"/>
  <c r="I70" i="2"/>
  <c r="AZ69" i="2"/>
  <c r="AN69" i="2"/>
  <c r="AI69" i="2"/>
  <c r="AH69" i="2"/>
  <c r="AF69" i="2"/>
  <c r="AE69" i="2"/>
  <c r="AC69" i="2"/>
  <c r="AB69" i="2"/>
  <c r="AA69" i="2"/>
  <c r="Y69" i="2"/>
  <c r="S69" i="2"/>
  <c r="M69" i="2"/>
  <c r="I69" i="2"/>
  <c r="AZ68" i="2"/>
  <c r="AN68" i="2"/>
  <c r="AI68" i="2"/>
  <c r="AH68" i="2"/>
  <c r="AF68" i="2"/>
  <c r="AE68" i="2"/>
  <c r="AC68" i="2"/>
  <c r="AB68" i="2"/>
  <c r="AA68" i="2"/>
  <c r="Y68" i="2"/>
  <c r="S68" i="2"/>
  <c r="M68" i="2"/>
  <c r="I68" i="2"/>
  <c r="AZ67" i="2"/>
  <c r="AN67" i="2"/>
  <c r="AI67" i="2"/>
  <c r="AH67" i="2"/>
  <c r="AF67" i="2"/>
  <c r="AE67" i="2"/>
  <c r="AC67" i="2"/>
  <c r="AB67" i="2"/>
  <c r="AA67" i="2"/>
  <c r="Y67" i="2"/>
  <c r="AJ67" i="2" s="1"/>
  <c r="S67" i="2"/>
  <c r="AG67" i="2" s="1"/>
  <c r="M67" i="2"/>
  <c r="AD67" i="2" s="1"/>
  <c r="I67" i="2"/>
  <c r="AZ66" i="2"/>
  <c r="AN66" i="2"/>
  <c r="AI66" i="2"/>
  <c r="AH66" i="2"/>
  <c r="AF66" i="2"/>
  <c r="AE66" i="2"/>
  <c r="AC66" i="2"/>
  <c r="AB66" i="2"/>
  <c r="AA66" i="2"/>
  <c r="Y66" i="2"/>
  <c r="S66" i="2"/>
  <c r="M66" i="2"/>
  <c r="I66" i="2"/>
  <c r="AZ65" i="2"/>
  <c r="AN65" i="2"/>
  <c r="AI65" i="2"/>
  <c r="AH65" i="2"/>
  <c r="AF65" i="2"/>
  <c r="AE65" i="2"/>
  <c r="AC65" i="2"/>
  <c r="AB65" i="2"/>
  <c r="AA65" i="2"/>
  <c r="Y65" i="2"/>
  <c r="S65" i="2"/>
  <c r="M65" i="2"/>
  <c r="I65" i="2"/>
  <c r="AZ64" i="2"/>
  <c r="AN64" i="2"/>
  <c r="AI64" i="2"/>
  <c r="AH64" i="2"/>
  <c r="AF64" i="2"/>
  <c r="AE64" i="2"/>
  <c r="AC64" i="2"/>
  <c r="AB64" i="2"/>
  <c r="AA64" i="2"/>
  <c r="Y64" i="2"/>
  <c r="S64" i="2"/>
  <c r="M64" i="2"/>
  <c r="I64" i="2"/>
  <c r="AZ63" i="2"/>
  <c r="AN63" i="2"/>
  <c r="AI63" i="2"/>
  <c r="AH63" i="2"/>
  <c r="AF63" i="2"/>
  <c r="AE63" i="2"/>
  <c r="AC63" i="2"/>
  <c r="AB63" i="2"/>
  <c r="AA63" i="2"/>
  <c r="Y63" i="2"/>
  <c r="AJ63" i="2" s="1"/>
  <c r="S63" i="2"/>
  <c r="AG63" i="2" s="1"/>
  <c r="M63" i="2"/>
  <c r="AD63" i="2" s="1"/>
  <c r="I63" i="2"/>
  <c r="AZ62" i="2"/>
  <c r="AN62" i="2"/>
  <c r="AI62" i="2"/>
  <c r="AH62" i="2"/>
  <c r="AF62" i="2"/>
  <c r="AE62" i="2"/>
  <c r="AC62" i="2"/>
  <c r="AB62" i="2"/>
  <c r="AA62" i="2"/>
  <c r="Y62" i="2"/>
  <c r="S62" i="2"/>
  <c r="M62" i="2"/>
  <c r="I62" i="2"/>
  <c r="AZ61" i="2"/>
  <c r="AN61" i="2"/>
  <c r="AI61" i="2"/>
  <c r="AH61" i="2"/>
  <c r="AF61" i="2"/>
  <c r="AE61" i="2"/>
  <c r="AC61" i="2"/>
  <c r="AB61" i="2"/>
  <c r="AA61" i="2"/>
  <c r="Y61" i="2"/>
  <c r="S61" i="2"/>
  <c r="M61" i="2"/>
  <c r="I61" i="2"/>
  <c r="AZ60" i="2"/>
  <c r="AN60" i="2"/>
  <c r="AI60" i="2"/>
  <c r="AH60" i="2"/>
  <c r="AF60" i="2"/>
  <c r="AE60" i="2"/>
  <c r="AC60" i="2"/>
  <c r="AB60" i="2"/>
  <c r="AA60" i="2"/>
  <c r="Y60" i="2"/>
  <c r="S60" i="2"/>
  <c r="M60" i="2"/>
  <c r="I60" i="2"/>
  <c r="AZ59" i="2"/>
  <c r="AN59" i="2"/>
  <c r="AI59" i="2"/>
  <c r="AH59" i="2"/>
  <c r="AF59" i="2"/>
  <c r="AE59" i="2"/>
  <c r="AC59" i="2"/>
  <c r="AB59" i="2"/>
  <c r="AA59" i="2"/>
  <c r="Y59" i="2"/>
  <c r="AJ59" i="2" s="1"/>
  <c r="S59" i="2"/>
  <c r="AG59" i="2" s="1"/>
  <c r="M59" i="2"/>
  <c r="AD59" i="2" s="1"/>
  <c r="I59" i="2"/>
  <c r="AZ58" i="2"/>
  <c r="AN58" i="2"/>
  <c r="AI58" i="2"/>
  <c r="AH58" i="2"/>
  <c r="AF58" i="2"/>
  <c r="AE58" i="2"/>
  <c r="AC58" i="2"/>
  <c r="AB58" i="2"/>
  <c r="AA58" i="2"/>
  <c r="Y58" i="2"/>
  <c r="S58" i="2"/>
  <c r="M58" i="2"/>
  <c r="I58" i="2"/>
  <c r="AZ57" i="2"/>
  <c r="AN57" i="2"/>
  <c r="AI57" i="2"/>
  <c r="AH57" i="2"/>
  <c r="AF57" i="2"/>
  <c r="AE57" i="2"/>
  <c r="AC57" i="2"/>
  <c r="AB57" i="2"/>
  <c r="AA57" i="2"/>
  <c r="Y57" i="2"/>
  <c r="AJ57" i="2" s="1"/>
  <c r="U57" i="2"/>
  <c r="S57" i="2"/>
  <c r="AG57" i="2" s="1"/>
  <c r="O57" i="2"/>
  <c r="M57" i="2"/>
  <c r="AD57" i="2" s="1"/>
  <c r="I57" i="2"/>
  <c r="AZ56" i="2"/>
  <c r="AN56" i="2"/>
  <c r="AI56" i="2"/>
  <c r="AH56" i="2"/>
  <c r="AF56" i="2"/>
  <c r="AE56" i="2"/>
  <c r="AC56" i="2"/>
  <c r="AB56" i="2"/>
  <c r="AA56" i="2"/>
  <c r="Y56" i="2"/>
  <c r="AJ56" i="2" s="1"/>
  <c r="U56" i="2"/>
  <c r="S56" i="2"/>
  <c r="AG56" i="2" s="1"/>
  <c r="O56" i="2"/>
  <c r="M56" i="2"/>
  <c r="I56" i="2"/>
  <c r="AZ55" i="2"/>
  <c r="AN55" i="2"/>
  <c r="AI55" i="2"/>
  <c r="AH55" i="2"/>
  <c r="AF55" i="2"/>
  <c r="AE55" i="2"/>
  <c r="AC55" i="2"/>
  <c r="AB55" i="2"/>
  <c r="AA55" i="2"/>
  <c r="Y55" i="2"/>
  <c r="S55" i="2"/>
  <c r="M55" i="2"/>
  <c r="AD55" i="2" s="1"/>
  <c r="I55" i="2"/>
  <c r="AZ54" i="2"/>
  <c r="AN54" i="2"/>
  <c r="AI54" i="2"/>
  <c r="AH54" i="2"/>
  <c r="AF54" i="2"/>
  <c r="AE54" i="2"/>
  <c r="AC54" i="2"/>
  <c r="AB54" i="2"/>
  <c r="AA54" i="2"/>
  <c r="Y54" i="2"/>
  <c r="AJ54" i="2" s="1"/>
  <c r="S54" i="2"/>
  <c r="AG54" i="2" s="1"/>
  <c r="M54" i="2"/>
  <c r="AD54" i="2" s="1"/>
  <c r="I54" i="2"/>
  <c r="AZ53" i="2"/>
  <c r="AN53" i="2"/>
  <c r="AI53" i="2"/>
  <c r="AH53" i="2"/>
  <c r="AF53" i="2"/>
  <c r="AE53" i="2"/>
  <c r="AC53" i="2"/>
  <c r="AB53" i="2"/>
  <c r="AA53" i="2"/>
  <c r="Y53" i="2"/>
  <c r="S53" i="2"/>
  <c r="M53" i="2"/>
  <c r="I53" i="2"/>
  <c r="AJ53" i="2" s="1"/>
  <c r="AZ52" i="2"/>
  <c r="AN52" i="2"/>
  <c r="AI52" i="2"/>
  <c r="AH52" i="2"/>
  <c r="AF52" i="2"/>
  <c r="AE52" i="2"/>
  <c r="AC52" i="2"/>
  <c r="AB52" i="2"/>
  <c r="AA52" i="2"/>
  <c r="Y52" i="2"/>
  <c r="S52" i="2"/>
  <c r="M52" i="2"/>
  <c r="AD52" i="2" s="1"/>
  <c r="I52" i="2"/>
  <c r="AZ51" i="2"/>
  <c r="AN51" i="2"/>
  <c r="AI51" i="2"/>
  <c r="AH51" i="2"/>
  <c r="AF51" i="2"/>
  <c r="AE51" i="2"/>
  <c r="AC51" i="2"/>
  <c r="AB51" i="2"/>
  <c r="AA51" i="2"/>
  <c r="Y51" i="2"/>
  <c r="AJ51" i="2" s="1"/>
  <c r="S51" i="2"/>
  <c r="AG51" i="2" s="1"/>
  <c r="M51" i="2"/>
  <c r="AD51" i="2" s="1"/>
  <c r="I51" i="2"/>
  <c r="AZ50" i="2"/>
  <c r="AN50" i="2"/>
  <c r="AI50" i="2"/>
  <c r="AH50" i="2"/>
  <c r="AF50" i="2"/>
  <c r="AE50" i="2"/>
  <c r="AC50" i="2"/>
  <c r="AB50" i="2"/>
  <c r="AA50" i="2"/>
  <c r="Y50" i="2"/>
  <c r="AJ50" i="2" s="1"/>
  <c r="S50" i="2"/>
  <c r="M50" i="2"/>
  <c r="I50" i="2"/>
  <c r="AZ49" i="2"/>
  <c r="AN49" i="2"/>
  <c r="AI49" i="2"/>
  <c r="AH49" i="2"/>
  <c r="AF49" i="2"/>
  <c r="AE49" i="2"/>
  <c r="AD49" i="2"/>
  <c r="AC49" i="2"/>
  <c r="AB49" i="2"/>
  <c r="AA49" i="2"/>
  <c r="Y49" i="2"/>
  <c r="AJ49" i="2" s="1"/>
  <c r="S49" i="2"/>
  <c r="M49" i="2"/>
  <c r="I49" i="2"/>
  <c r="AZ48" i="2"/>
  <c r="AN48" i="2"/>
  <c r="AI48" i="2"/>
  <c r="AH48" i="2"/>
  <c r="AF48" i="2"/>
  <c r="AE48" i="2"/>
  <c r="AC48" i="2"/>
  <c r="AB48" i="2"/>
  <c r="AA48" i="2"/>
  <c r="Y48" i="2"/>
  <c r="S48" i="2"/>
  <c r="M48" i="2"/>
  <c r="AD48" i="2" s="1"/>
  <c r="I48" i="2"/>
  <c r="AZ47" i="2"/>
  <c r="AN47" i="2"/>
  <c r="AI47" i="2"/>
  <c r="AH47" i="2"/>
  <c r="AF47" i="2"/>
  <c r="AE47" i="2"/>
  <c r="AD47" i="2"/>
  <c r="AC47" i="2"/>
  <c r="AB47" i="2"/>
  <c r="AA47" i="2"/>
  <c r="Y47" i="2"/>
  <c r="AJ47" i="2" s="1"/>
  <c r="S47" i="2"/>
  <c r="AG47" i="2" s="1"/>
  <c r="M47" i="2"/>
  <c r="I47" i="2"/>
  <c r="AZ46" i="2"/>
  <c r="AN46" i="2"/>
  <c r="AI46" i="2"/>
  <c r="AH46" i="2"/>
  <c r="AF46" i="2"/>
  <c r="AE46" i="2"/>
  <c r="AC46" i="2"/>
  <c r="AB46" i="2"/>
  <c r="AA46" i="2"/>
  <c r="Y46" i="2"/>
  <c r="AJ46" i="2" s="1"/>
  <c r="S46" i="2"/>
  <c r="M46" i="2"/>
  <c r="AD46" i="2" s="1"/>
  <c r="I46" i="2"/>
  <c r="AZ45" i="2"/>
  <c r="AN45" i="2"/>
  <c r="AI45" i="2"/>
  <c r="AH45" i="2"/>
  <c r="AF45" i="2"/>
  <c r="AE45" i="2"/>
  <c r="AC45" i="2"/>
  <c r="AB45" i="2"/>
  <c r="AA45" i="2"/>
  <c r="Y45" i="2"/>
  <c r="S45" i="2"/>
  <c r="M45" i="2"/>
  <c r="AD45" i="2" s="1"/>
  <c r="I45" i="2"/>
  <c r="AJ45" i="2" s="1"/>
  <c r="AZ44" i="2"/>
  <c r="AN44" i="2"/>
  <c r="AI44" i="2"/>
  <c r="AH44" i="2"/>
  <c r="AF44" i="2"/>
  <c r="AE44" i="2"/>
  <c r="AC44" i="2"/>
  <c r="AB44" i="2"/>
  <c r="AA44" i="2"/>
  <c r="Y44" i="2"/>
  <c r="S44" i="2"/>
  <c r="M44" i="2"/>
  <c r="I44" i="2"/>
  <c r="AD44" i="2" s="1"/>
  <c r="AZ43" i="2"/>
  <c r="AN43" i="2"/>
  <c r="AI43" i="2"/>
  <c r="AH43" i="2"/>
  <c r="AF43" i="2"/>
  <c r="AE43" i="2"/>
  <c r="AC43" i="2"/>
  <c r="AB43" i="2"/>
  <c r="AA43" i="2"/>
  <c r="Y43" i="2"/>
  <c r="S43" i="2"/>
  <c r="M43" i="2"/>
  <c r="AD43" i="2" s="1"/>
  <c r="I43" i="2"/>
  <c r="AZ42" i="2"/>
  <c r="AN42" i="2"/>
  <c r="AI42" i="2"/>
  <c r="AH42" i="2"/>
  <c r="AF42" i="2"/>
  <c r="AE42" i="2"/>
  <c r="AC125" i="2" s="1"/>
  <c r="AC42" i="2"/>
  <c r="AB42" i="2"/>
  <c r="AA42" i="2"/>
  <c r="Y42" i="2"/>
  <c r="AJ42" i="2" s="1"/>
  <c r="S42" i="2"/>
  <c r="M42" i="2"/>
  <c r="I42" i="2"/>
  <c r="AZ41" i="2"/>
  <c r="AN41" i="2"/>
  <c r="AI41" i="2"/>
  <c r="AH41" i="2"/>
  <c r="AF41" i="2"/>
  <c r="AE41" i="2"/>
  <c r="AC41" i="2"/>
  <c r="AB41" i="2"/>
  <c r="AA41" i="2"/>
  <c r="Y41" i="2"/>
  <c r="S41" i="2"/>
  <c r="M41" i="2"/>
  <c r="AD41" i="2" s="1"/>
  <c r="I41" i="2"/>
  <c r="AZ40" i="2"/>
  <c r="AN40" i="2"/>
  <c r="AI40" i="2"/>
  <c r="AH40" i="2"/>
  <c r="AF40" i="2"/>
  <c r="AE40" i="2"/>
  <c r="AD40" i="2"/>
  <c r="AC40" i="2"/>
  <c r="AB40" i="2"/>
  <c r="AA40" i="2"/>
  <c r="Y40" i="2"/>
  <c r="AJ40" i="2" s="1"/>
  <c r="S40" i="2"/>
  <c r="AG40" i="2" s="1"/>
  <c r="M40" i="2"/>
  <c r="I40" i="2"/>
  <c r="AZ39" i="2"/>
  <c r="AN39" i="2"/>
  <c r="AI39" i="2"/>
  <c r="AH39" i="2"/>
  <c r="AF39" i="2"/>
  <c r="AE39" i="2"/>
  <c r="AC39" i="2"/>
  <c r="AB39" i="2"/>
  <c r="AA39" i="2"/>
  <c r="Y39" i="2"/>
  <c r="S39" i="2"/>
  <c r="M39" i="2"/>
  <c r="AD39" i="2" s="1"/>
  <c r="I39" i="2"/>
  <c r="AZ38" i="2"/>
  <c r="AN38" i="2"/>
  <c r="AI38" i="2"/>
  <c r="AH38" i="2"/>
  <c r="AF38" i="2"/>
  <c r="AE38" i="2"/>
  <c r="AC38" i="2"/>
  <c r="AB38" i="2"/>
  <c r="AA38" i="2"/>
  <c r="Y38" i="2"/>
  <c r="AJ38" i="2" s="1"/>
  <c r="S38" i="2"/>
  <c r="AG38" i="2" s="1"/>
  <c r="M38" i="2"/>
  <c r="I38" i="2"/>
  <c r="AZ37" i="2"/>
  <c r="AN37" i="2"/>
  <c r="AI37" i="2"/>
  <c r="AH37" i="2"/>
  <c r="AF37" i="2"/>
  <c r="AE37" i="2"/>
  <c r="AC37" i="2"/>
  <c r="AB37" i="2"/>
  <c r="AA37" i="2"/>
  <c r="Y37" i="2"/>
  <c r="S37" i="2"/>
  <c r="M37" i="2"/>
  <c r="I37" i="2"/>
  <c r="AJ37" i="2" s="1"/>
  <c r="AZ36" i="2"/>
  <c r="AN36" i="2"/>
  <c r="AI36" i="2"/>
  <c r="AH36" i="2"/>
  <c r="AF36" i="2"/>
  <c r="AE36" i="2"/>
  <c r="AC36" i="2"/>
  <c r="AB36" i="2"/>
  <c r="AA36" i="2"/>
  <c r="Y36" i="2"/>
  <c r="AJ36" i="2" s="1"/>
  <c r="S36" i="2"/>
  <c r="M36" i="2"/>
  <c r="AD36" i="2" s="1"/>
  <c r="I36" i="2"/>
  <c r="AZ35" i="2"/>
  <c r="AN35" i="2"/>
  <c r="AI35" i="2"/>
  <c r="AH35" i="2"/>
  <c r="AF35" i="2"/>
  <c r="AE35" i="2"/>
  <c r="AC35" i="2"/>
  <c r="AB35" i="2"/>
  <c r="AA35" i="2"/>
  <c r="Y35" i="2"/>
  <c r="AJ35" i="2" s="1"/>
  <c r="S35" i="2"/>
  <c r="AG35" i="2" s="1"/>
  <c r="M35" i="2"/>
  <c r="I35" i="2"/>
  <c r="AZ34" i="2"/>
  <c r="AN34" i="2"/>
  <c r="AI34" i="2"/>
  <c r="AH34" i="2"/>
  <c r="AF34" i="2"/>
  <c r="AE34" i="2"/>
  <c r="AC34" i="2"/>
  <c r="AB34" i="2"/>
  <c r="AA34" i="2"/>
  <c r="Y34" i="2"/>
  <c r="AJ34" i="2" s="1"/>
  <c r="S34" i="2"/>
  <c r="M34" i="2"/>
  <c r="I34" i="2"/>
  <c r="AZ33" i="2"/>
  <c r="AN33" i="2"/>
  <c r="AI33" i="2"/>
  <c r="AH33" i="2"/>
  <c r="AF33" i="2"/>
  <c r="AE33" i="2"/>
  <c r="AD33" i="2"/>
  <c r="AC33" i="2"/>
  <c r="AB33" i="2"/>
  <c r="AA33" i="2"/>
  <c r="Y33" i="2"/>
  <c r="AJ33" i="2" s="1"/>
  <c r="S33" i="2"/>
  <c r="M33" i="2"/>
  <c r="I33" i="2"/>
  <c r="AZ32" i="2"/>
  <c r="AN32" i="2"/>
  <c r="AI32" i="2"/>
  <c r="AH32" i="2"/>
  <c r="AF32" i="2"/>
  <c r="AE32" i="2"/>
  <c r="AC32" i="2"/>
  <c r="AB32" i="2"/>
  <c r="AA32" i="2"/>
  <c r="Y32" i="2"/>
  <c r="S32" i="2"/>
  <c r="M32" i="2"/>
  <c r="AD32" i="2" s="1"/>
  <c r="I32" i="2"/>
  <c r="AZ31" i="2"/>
  <c r="AN31" i="2"/>
  <c r="AI31" i="2"/>
  <c r="AH31" i="2"/>
  <c r="AF31" i="2"/>
  <c r="AE31" i="2"/>
  <c r="AD31" i="2"/>
  <c r="AC31" i="2"/>
  <c r="AB31" i="2"/>
  <c r="AA31" i="2"/>
  <c r="Y31" i="2"/>
  <c r="AJ31" i="2" s="1"/>
  <c r="S31" i="2"/>
  <c r="AG31" i="2" s="1"/>
  <c r="M31" i="2"/>
  <c r="I31" i="2"/>
  <c r="AZ30" i="2"/>
  <c r="AN30" i="2"/>
  <c r="AI30" i="2"/>
  <c r="AH30" i="2"/>
  <c r="AF30" i="2"/>
  <c r="AE30" i="2"/>
  <c r="AC30" i="2"/>
  <c r="AB30" i="2"/>
  <c r="AA30" i="2"/>
  <c r="Y30" i="2"/>
  <c r="AJ30" i="2" s="1"/>
  <c r="S30" i="2"/>
  <c r="M30" i="2"/>
  <c r="AD30" i="2" s="1"/>
  <c r="I30" i="2"/>
  <c r="AZ29" i="2"/>
  <c r="AN29" i="2"/>
  <c r="AI29" i="2"/>
  <c r="AH29" i="2"/>
  <c r="AF29" i="2"/>
  <c r="AE29" i="2"/>
  <c r="AC29" i="2"/>
  <c r="AB29" i="2"/>
  <c r="AA29" i="2"/>
  <c r="Y29" i="2"/>
  <c r="S29" i="2"/>
  <c r="M29" i="2"/>
  <c r="AD29" i="2" s="1"/>
  <c r="I29" i="2"/>
  <c r="AJ29" i="2" s="1"/>
  <c r="AZ28" i="2"/>
  <c r="AN28" i="2"/>
  <c r="AI28" i="2"/>
  <c r="AH28" i="2"/>
  <c r="AF28" i="2"/>
  <c r="AE28" i="2"/>
  <c r="AC28" i="2"/>
  <c r="AB28" i="2"/>
  <c r="AA28" i="2"/>
  <c r="Y28" i="2"/>
  <c r="S28" i="2"/>
  <c r="M28" i="2"/>
  <c r="I28" i="2"/>
  <c r="AD28" i="2" s="1"/>
  <c r="AZ27" i="2"/>
  <c r="AN27" i="2"/>
  <c r="AI27" i="2"/>
  <c r="AH27" i="2"/>
  <c r="AF27" i="2"/>
  <c r="AE27" i="2"/>
  <c r="AC27" i="2"/>
  <c r="AB27" i="2"/>
  <c r="AA27" i="2"/>
  <c r="Y27" i="2"/>
  <c r="S27" i="2"/>
  <c r="M27" i="2"/>
  <c r="AD27" i="2" s="1"/>
  <c r="I27" i="2"/>
  <c r="AZ26" i="2"/>
  <c r="AN26" i="2"/>
  <c r="AI26" i="2"/>
  <c r="AH26" i="2"/>
  <c r="AF26" i="2"/>
  <c r="AE26" i="2"/>
  <c r="AC26" i="2"/>
  <c r="AB26" i="2"/>
  <c r="AA26" i="2"/>
  <c r="Y26" i="2"/>
  <c r="AJ26" i="2" s="1"/>
  <c r="S26" i="2"/>
  <c r="M26" i="2"/>
  <c r="I26" i="2"/>
  <c r="AZ25" i="2"/>
  <c r="AN25" i="2"/>
  <c r="AI25" i="2"/>
  <c r="AH25" i="2"/>
  <c r="AF25" i="2"/>
  <c r="AE25" i="2"/>
  <c r="AC25" i="2"/>
  <c r="AB25" i="2"/>
  <c r="AA25" i="2"/>
  <c r="Y25" i="2"/>
  <c r="S25" i="2"/>
  <c r="M25" i="2"/>
  <c r="AD25" i="2" s="1"/>
  <c r="I25" i="2"/>
  <c r="AZ24" i="2"/>
  <c r="AN24" i="2"/>
  <c r="AI24" i="2"/>
  <c r="AH24" i="2"/>
  <c r="AF24" i="2"/>
  <c r="AE24" i="2"/>
  <c r="AD24" i="2"/>
  <c r="AC24" i="2"/>
  <c r="AB24" i="2"/>
  <c r="AA24" i="2"/>
  <c r="Y24" i="2"/>
  <c r="AJ24" i="2" s="1"/>
  <c r="S24" i="2"/>
  <c r="AG24" i="2" s="1"/>
  <c r="M24" i="2"/>
  <c r="I24" i="2"/>
  <c r="AZ23" i="2"/>
  <c r="AN23" i="2"/>
  <c r="AI23" i="2"/>
  <c r="AH23" i="2"/>
  <c r="AF23" i="2"/>
  <c r="AE23" i="2"/>
  <c r="AC23" i="2"/>
  <c r="AB23" i="2"/>
  <c r="AA23" i="2"/>
  <c r="Y23" i="2"/>
  <c r="S23" i="2"/>
  <c r="M23" i="2"/>
  <c r="AD23" i="2" s="1"/>
  <c r="I23" i="2"/>
  <c r="AZ22" i="2"/>
  <c r="AN22" i="2"/>
  <c r="AI22" i="2"/>
  <c r="AH22" i="2"/>
  <c r="AF22" i="2"/>
  <c r="AE22" i="2"/>
  <c r="AC22" i="2"/>
  <c r="AB22" i="2"/>
  <c r="AA22" i="2"/>
  <c r="Y22" i="2"/>
  <c r="AJ22" i="2" s="1"/>
  <c r="S22" i="2"/>
  <c r="M22" i="2"/>
  <c r="I22" i="2"/>
  <c r="AZ21" i="2"/>
  <c r="AN21" i="2"/>
  <c r="AI21" i="2"/>
  <c r="AH21" i="2"/>
  <c r="AF21" i="2"/>
  <c r="AE21" i="2"/>
  <c r="AC21" i="2"/>
  <c r="AB21" i="2"/>
  <c r="AA21" i="2"/>
  <c r="Y21" i="2"/>
  <c r="S21" i="2"/>
  <c r="M21" i="2"/>
  <c r="I21" i="2"/>
  <c r="AJ21" i="2" s="1"/>
  <c r="AZ20" i="2"/>
  <c r="AN20" i="2"/>
  <c r="AI20" i="2"/>
  <c r="AH20" i="2"/>
  <c r="AF20" i="2"/>
  <c r="AE20" i="2"/>
  <c r="AC20" i="2"/>
  <c r="AB20" i="2"/>
  <c r="AA20" i="2"/>
  <c r="Y20" i="2"/>
  <c r="S20" i="2"/>
  <c r="M20" i="2"/>
  <c r="AD20" i="2" s="1"/>
  <c r="I20" i="2"/>
  <c r="AZ19" i="2"/>
  <c r="AN19" i="2"/>
  <c r="AI19" i="2"/>
  <c r="AH19" i="2"/>
  <c r="AF19" i="2"/>
  <c r="AE19" i="2"/>
  <c r="AC19" i="2"/>
  <c r="AB19" i="2"/>
  <c r="AA19" i="2"/>
  <c r="Y19" i="2"/>
  <c r="S19" i="2"/>
  <c r="M19" i="2"/>
  <c r="I19" i="2"/>
  <c r="AN18" i="2"/>
  <c r="AI18" i="2"/>
  <c r="AH18" i="2"/>
  <c r="AF18" i="2"/>
  <c r="AE18" i="2"/>
  <c r="AC18" i="2"/>
  <c r="AB18" i="2"/>
  <c r="AA18" i="2"/>
  <c r="Y18" i="2"/>
  <c r="S18" i="2"/>
  <c r="M18" i="2"/>
  <c r="I18" i="2"/>
  <c r="AZ17" i="2"/>
  <c r="AN17" i="2"/>
  <c r="AI17" i="2"/>
  <c r="AH17" i="2"/>
  <c r="AF17" i="2"/>
  <c r="AE17" i="2"/>
  <c r="AC17" i="2"/>
  <c r="AB17" i="2"/>
  <c r="AA17" i="2"/>
  <c r="Y17" i="2"/>
  <c r="S17" i="2"/>
  <c r="M17" i="2"/>
  <c r="I17" i="2"/>
  <c r="AZ16" i="2"/>
  <c r="AN16" i="2"/>
  <c r="AI16" i="2"/>
  <c r="AH16" i="2"/>
  <c r="AF16" i="2"/>
  <c r="AE16" i="2"/>
  <c r="AC16" i="2"/>
  <c r="AB16" i="2"/>
  <c r="AA16" i="2"/>
  <c r="Y16" i="2"/>
  <c r="S16" i="2"/>
  <c r="M16" i="2"/>
  <c r="I16" i="2"/>
  <c r="AZ15" i="2"/>
  <c r="AN15" i="2"/>
  <c r="AI15" i="2"/>
  <c r="AH15" i="2"/>
  <c r="AF15" i="2"/>
  <c r="AE15" i="2"/>
  <c r="AC15" i="2"/>
  <c r="AB15" i="2"/>
  <c r="AA15" i="2"/>
  <c r="Y15" i="2"/>
  <c r="AJ15" i="2" s="1"/>
  <c r="S15" i="2"/>
  <c r="M15" i="2"/>
  <c r="I15" i="2"/>
  <c r="AZ14" i="2"/>
  <c r="AN14" i="2"/>
  <c r="AI14" i="2"/>
  <c r="AH14" i="2"/>
  <c r="AF14" i="2"/>
  <c r="AE14" i="2"/>
  <c r="AC14" i="2"/>
  <c r="AB14" i="2"/>
  <c r="AA14" i="2"/>
  <c r="Y14" i="2"/>
  <c r="S14" i="2"/>
  <c r="M14" i="2"/>
  <c r="I14" i="2"/>
  <c r="AZ13" i="2"/>
  <c r="AN13" i="2"/>
  <c r="AI13" i="2"/>
  <c r="AH13" i="2"/>
  <c r="AF13" i="2"/>
  <c r="AE13" i="2"/>
  <c r="AC13" i="2"/>
  <c r="AB13" i="2"/>
  <c r="AA13" i="2"/>
  <c r="Y13" i="2"/>
  <c r="S13" i="2"/>
  <c r="M13" i="2"/>
  <c r="I13" i="2"/>
  <c r="AZ12" i="2"/>
  <c r="AN12" i="2"/>
  <c r="AI12" i="2"/>
  <c r="AH12" i="2"/>
  <c r="AF12" i="2"/>
  <c r="AE12" i="2"/>
  <c r="AC12" i="2"/>
  <c r="AB12" i="2"/>
  <c r="AA12" i="2"/>
  <c r="Y12" i="2"/>
  <c r="S12" i="2"/>
  <c r="M12" i="2"/>
  <c r="I12" i="2"/>
  <c r="AZ11" i="2"/>
  <c r="AN11" i="2"/>
  <c r="AI11" i="2"/>
  <c r="AH11" i="2"/>
  <c r="AF11" i="2"/>
  <c r="AE11" i="2"/>
  <c r="AC11" i="2"/>
  <c r="AB11" i="2"/>
  <c r="AA11" i="2"/>
  <c r="Y11" i="2"/>
  <c r="S11" i="2"/>
  <c r="M11" i="2"/>
  <c r="I11" i="2"/>
  <c r="AZ10" i="2"/>
  <c r="AN10" i="2"/>
  <c r="AI10" i="2"/>
  <c r="AH10" i="2"/>
  <c r="AF10" i="2"/>
  <c r="AE10" i="2"/>
  <c r="AC10" i="2"/>
  <c r="AB10" i="2"/>
  <c r="AA10" i="2"/>
  <c r="Y10" i="2"/>
  <c r="S10" i="2"/>
  <c r="M10" i="2"/>
  <c r="I10" i="2"/>
  <c r="AZ9" i="2"/>
  <c r="AN9" i="2"/>
  <c r="AI9" i="2"/>
  <c r="AH9" i="2"/>
  <c r="AF9" i="2"/>
  <c r="AE9" i="2"/>
  <c r="AC9" i="2"/>
  <c r="AB9" i="2"/>
  <c r="AA9" i="2"/>
  <c r="Y9" i="2"/>
  <c r="S9" i="2"/>
  <c r="M9" i="2"/>
  <c r="I9" i="2"/>
  <c r="AZ8" i="2"/>
  <c r="AN8" i="2"/>
  <c r="AI8" i="2"/>
  <c r="AH8" i="2"/>
  <c r="AF8" i="2"/>
  <c r="AE8" i="2"/>
  <c r="AC8" i="2"/>
  <c r="AB8" i="2"/>
  <c r="AA8" i="2"/>
  <c r="Y8" i="2"/>
  <c r="S8" i="2"/>
  <c r="M8" i="2"/>
  <c r="I8" i="2"/>
  <c r="AZ7" i="2"/>
  <c r="AN7" i="2"/>
  <c r="AI7" i="2"/>
  <c r="AH7" i="2"/>
  <c r="AF7" i="2"/>
  <c r="AE7" i="2"/>
  <c r="AC7" i="2"/>
  <c r="AB7" i="2"/>
  <c r="AA7" i="2"/>
  <c r="Y7" i="2"/>
  <c r="S7" i="2"/>
  <c r="M7" i="2"/>
  <c r="I7" i="2"/>
  <c r="AZ6" i="2"/>
  <c r="AN6" i="2"/>
  <c r="AI6" i="2"/>
  <c r="AH6" i="2"/>
  <c r="AF6" i="2"/>
  <c r="AE6" i="2"/>
  <c r="AC6" i="2"/>
  <c r="AB6" i="2"/>
  <c r="AA6" i="2"/>
  <c r="Y6" i="2"/>
  <c r="S6" i="2"/>
  <c r="M6" i="2"/>
  <c r="I6" i="2"/>
  <c r="AZ5" i="2"/>
  <c r="AN5" i="2"/>
  <c r="AI5" i="2"/>
  <c r="AH5" i="2"/>
  <c r="AF5" i="2"/>
  <c r="AE5" i="2"/>
  <c r="AC5" i="2"/>
  <c r="AB5" i="2"/>
  <c r="AA5" i="2"/>
  <c r="Y5" i="2"/>
  <c r="S5" i="2"/>
  <c r="M5" i="2"/>
  <c r="I5" i="2"/>
  <c r="AZ4" i="2"/>
  <c r="AN4" i="2"/>
  <c r="AI4" i="2"/>
  <c r="AH4" i="2"/>
  <c r="AF4" i="2"/>
  <c r="AE4" i="2"/>
  <c r="AC4" i="2"/>
  <c r="AB4" i="2"/>
  <c r="AA4" i="2"/>
  <c r="Y4" i="2"/>
  <c r="S4" i="2"/>
  <c r="M4" i="2"/>
  <c r="I4" i="2"/>
  <c r="AZ3" i="2"/>
  <c r="AN3" i="2"/>
  <c r="AI3" i="2"/>
  <c r="AH3" i="2"/>
  <c r="AF3" i="2"/>
  <c r="AE3" i="2"/>
  <c r="AC3" i="2"/>
  <c r="AB3" i="2"/>
  <c r="AA3" i="2"/>
  <c r="Y3" i="2"/>
  <c r="S3" i="2"/>
  <c r="M3" i="2"/>
  <c r="I3" i="2"/>
  <c r="AZ2" i="2"/>
  <c r="AN2" i="2"/>
  <c r="AI2" i="2"/>
  <c r="AF2" i="2"/>
  <c r="AC2" i="2"/>
  <c r="AA2" i="2"/>
  <c r="Y2" i="2"/>
  <c r="S2" i="2"/>
  <c r="M2" i="2"/>
  <c r="I2" i="2"/>
  <c r="AJ3" i="2" l="1"/>
  <c r="AG4" i="2"/>
  <c r="AD5" i="2"/>
  <c r="AJ7" i="2"/>
  <c r="AG8" i="2"/>
  <c r="AD9" i="2"/>
  <c r="AJ11" i="2"/>
  <c r="AD13" i="2"/>
  <c r="AG16" i="2"/>
  <c r="AD17" i="2"/>
  <c r="AJ20" i="2"/>
  <c r="AD21" i="2"/>
  <c r="AG23" i="2"/>
  <c r="AG27" i="2"/>
  <c r="AG30" i="2"/>
  <c r="AD37" i="2"/>
  <c r="AB124" i="2" s="1"/>
  <c r="AG39" i="2"/>
  <c r="AL125" i="2"/>
  <c r="AG43" i="2"/>
  <c r="AG46" i="2"/>
  <c r="AG48" i="2"/>
  <c r="AD53" i="2"/>
  <c r="AG55" i="2"/>
  <c r="AJ73" i="2"/>
  <c r="AG74" i="2"/>
  <c r="AJ77" i="2"/>
  <c r="AG78" i="2"/>
  <c r="AJ81" i="2"/>
  <c r="AG82" i="2"/>
  <c r="AJ85" i="2"/>
  <c r="AG86" i="2"/>
  <c r="AJ89" i="2"/>
  <c r="AG90" i="2"/>
  <c r="AJ93" i="2"/>
  <c r="AJ97" i="2"/>
  <c r="AG98" i="2"/>
  <c r="AJ101" i="2"/>
  <c r="AG102" i="2"/>
  <c r="AJ105" i="2"/>
  <c r="AG106" i="2"/>
  <c r="AJ109" i="2"/>
  <c r="AG110" i="2"/>
  <c r="AJ113" i="2"/>
  <c r="AG114" i="2"/>
  <c r="AJ4" i="2"/>
  <c r="AG5" i="2"/>
  <c r="AJ8" i="2"/>
  <c r="AG9" i="2"/>
  <c r="AG13" i="2"/>
  <c r="AJ16" i="2"/>
  <c r="AG17" i="2"/>
  <c r="AJ23" i="2"/>
  <c r="AH122" i="2" s="1"/>
  <c r="AJ25" i="2"/>
  <c r="AJ27" i="2"/>
  <c r="AD35" i="2"/>
  <c r="AD38" i="2"/>
  <c r="AJ39" i="2"/>
  <c r="AJ41" i="2"/>
  <c r="AJ43" i="2"/>
  <c r="AJ48" i="2"/>
  <c r="AJ55" i="2"/>
  <c r="AG58" i="2"/>
  <c r="AJ61" i="2"/>
  <c r="AJ65" i="2"/>
  <c r="AG66" i="2"/>
  <c r="AJ69" i="2"/>
  <c r="AG70" i="2"/>
  <c r="AD71" i="2"/>
  <c r="AJ74" i="2"/>
  <c r="AD76" i="2"/>
  <c r="AJ78" i="2"/>
  <c r="AD80" i="2"/>
  <c r="AJ82" i="2"/>
  <c r="AJ86" i="2"/>
  <c r="AJ90" i="2"/>
  <c r="AG95" i="2"/>
  <c r="AD96" i="2"/>
  <c r="AJ98" i="2"/>
  <c r="AJ102" i="2"/>
  <c r="AJ106" i="2"/>
  <c r="AJ110" i="2"/>
  <c r="AJ114" i="2"/>
  <c r="AJ5" i="2"/>
  <c r="AJ9" i="2"/>
  <c r="AJ13" i="2"/>
  <c r="AJ17" i="2"/>
  <c r="AJ28" i="2"/>
  <c r="AJ44" i="2"/>
  <c r="AH125" i="2" s="1"/>
  <c r="AJ58" i="2"/>
  <c r="AJ66" i="2"/>
  <c r="AJ70" i="2"/>
  <c r="AJ75" i="2"/>
  <c r="AJ79" i="2"/>
  <c r="AJ83" i="2"/>
  <c r="AJ95" i="2"/>
  <c r="AA118" i="2"/>
  <c r="AA117" i="2"/>
  <c r="AG12" i="2"/>
  <c r="Q120" i="2"/>
  <c r="Q119" i="2"/>
  <c r="Z122" i="2"/>
  <c r="Z121" i="2"/>
  <c r="W127" i="2"/>
  <c r="W128" i="2"/>
  <c r="AG127" i="2"/>
  <c r="AG128" i="2"/>
  <c r="G138" i="2"/>
  <c r="G137" i="2"/>
  <c r="AD137" i="2"/>
  <c r="AD138" i="2"/>
  <c r="AX137" i="2"/>
  <c r="AX138" i="2"/>
  <c r="G140" i="2"/>
  <c r="G139" i="2"/>
  <c r="AD139" i="2"/>
  <c r="AD140" i="2"/>
  <c r="AG2" i="2"/>
  <c r="Q117" i="2"/>
  <c r="Q118" i="2"/>
  <c r="AD10" i="2"/>
  <c r="AJ12" i="2"/>
  <c r="W119" i="2"/>
  <c r="W120" i="2"/>
  <c r="AD14" i="2"/>
  <c r="AG22" i="2"/>
  <c r="Q121" i="2"/>
  <c r="Q122" i="2"/>
  <c r="AA124" i="2"/>
  <c r="AA123" i="2"/>
  <c r="AX123" i="2"/>
  <c r="AX124" i="2"/>
  <c r="Y125" i="2"/>
  <c r="G127" i="2"/>
  <c r="G128" i="2"/>
  <c r="AC128" i="2"/>
  <c r="AC127" i="2"/>
  <c r="M128" i="2"/>
  <c r="M127" i="2"/>
  <c r="AG62" i="2"/>
  <c r="Q130" i="2"/>
  <c r="Q129" i="2"/>
  <c r="Z131" i="2"/>
  <c r="Z132" i="2"/>
  <c r="Z126" i="2"/>
  <c r="AX131" i="2"/>
  <c r="AX126" i="2"/>
  <c r="AX132" i="2"/>
  <c r="AD84" i="2"/>
  <c r="K134" i="2"/>
  <c r="K133" i="2"/>
  <c r="AF134" i="2"/>
  <c r="AF133" i="2"/>
  <c r="AC135" i="2"/>
  <c r="AC136" i="2"/>
  <c r="AL135" i="2"/>
  <c r="AL136" i="2"/>
  <c r="Z137" i="2"/>
  <c r="Z138" i="2"/>
  <c r="AD111" i="2"/>
  <c r="K140" i="2"/>
  <c r="K139" i="2"/>
  <c r="AF140" i="2"/>
  <c r="AF139" i="2"/>
  <c r="AD3" i="2"/>
  <c r="Z118" i="2"/>
  <c r="Z117" i="2"/>
  <c r="AG6" i="2"/>
  <c r="G119" i="2"/>
  <c r="G120" i="2"/>
  <c r="AG14" i="2"/>
  <c r="AD15" i="2"/>
  <c r="W124" i="2"/>
  <c r="W123" i="2"/>
  <c r="AG123" i="2"/>
  <c r="AG124" i="2"/>
  <c r="AD34" i="2"/>
  <c r="K125" i="2"/>
  <c r="AD42" i="2"/>
  <c r="AX125" i="2"/>
  <c r="AJ62" i="2"/>
  <c r="W130" i="2"/>
  <c r="W129" i="2"/>
  <c r="AA132" i="2"/>
  <c r="AA126" i="2"/>
  <c r="AA131" i="2"/>
  <c r="AA134" i="2"/>
  <c r="AA133" i="2"/>
  <c r="AD87" i="2"/>
  <c r="AD91" i="2"/>
  <c r="G136" i="2"/>
  <c r="G135" i="2"/>
  <c r="AD135" i="2"/>
  <c r="AD136" i="2"/>
  <c r="AX135" i="2"/>
  <c r="AX136" i="2"/>
  <c r="AD97" i="2"/>
  <c r="AG99" i="2"/>
  <c r="Q137" i="2"/>
  <c r="Q138" i="2"/>
  <c r="AA138" i="2"/>
  <c r="AA137" i="2"/>
  <c r="AG137" i="2"/>
  <c r="AG138" i="2"/>
  <c r="AD100" i="2"/>
  <c r="AG103" i="2"/>
  <c r="AD104" i="2"/>
  <c r="AG107" i="2"/>
  <c r="AD108" i="2"/>
  <c r="AG111" i="2"/>
  <c r="Q139" i="2"/>
  <c r="Q140" i="2"/>
  <c r="AA140" i="2"/>
  <c r="AA139" i="2"/>
  <c r="AG139" i="2"/>
  <c r="AG140" i="2"/>
  <c r="AD112" i="2"/>
  <c r="AD2" i="2"/>
  <c r="K118" i="2"/>
  <c r="K117" i="2"/>
  <c r="AX118" i="2"/>
  <c r="AX117" i="2"/>
  <c r="AC117" i="2"/>
  <c r="AC118" i="2"/>
  <c r="AA119" i="2"/>
  <c r="AA120" i="2"/>
  <c r="AG120" i="2"/>
  <c r="AG119" i="2"/>
  <c r="K122" i="2"/>
  <c r="K121" i="2"/>
  <c r="AD22" i="2"/>
  <c r="AF121" i="2"/>
  <c r="AF122" i="2"/>
  <c r="AX122" i="2"/>
  <c r="AX121" i="2"/>
  <c r="Y137" i="2"/>
  <c r="Y138" i="2"/>
  <c r="Y139" i="2"/>
  <c r="Y140" i="2"/>
  <c r="AX139" i="2"/>
  <c r="AX140" i="2"/>
  <c r="AD117" i="2"/>
  <c r="AD118" i="2"/>
  <c r="AD6" i="2"/>
  <c r="AC120" i="2"/>
  <c r="AC119" i="2"/>
  <c r="AL119" i="2"/>
  <c r="AL120" i="2"/>
  <c r="AD18" i="2"/>
  <c r="AD19" i="2"/>
  <c r="AA121" i="2"/>
  <c r="AA122" i="2"/>
  <c r="AG32" i="2"/>
  <c r="Q123" i="2"/>
  <c r="Q124" i="2"/>
  <c r="AF124" i="2"/>
  <c r="AF123" i="2"/>
  <c r="G125" i="2"/>
  <c r="AD125" i="2"/>
  <c r="Y128" i="2"/>
  <c r="Y127" i="2"/>
  <c r="AJ52" i="2"/>
  <c r="AA130" i="2"/>
  <c r="AA129" i="2"/>
  <c r="AG130" i="2"/>
  <c r="AG129" i="2"/>
  <c r="AD72" i="2"/>
  <c r="K132" i="2"/>
  <c r="K126" i="2"/>
  <c r="K131" i="2"/>
  <c r="AF132" i="2"/>
  <c r="AF131" i="2"/>
  <c r="AF126" i="2"/>
  <c r="Z133" i="2"/>
  <c r="Z134" i="2"/>
  <c r="AX133" i="2"/>
  <c r="AX134" i="2"/>
  <c r="AJ94" i="2"/>
  <c r="W136" i="2"/>
  <c r="W135" i="2"/>
  <c r="AD99" i="2"/>
  <c r="K138" i="2"/>
  <c r="K137" i="2"/>
  <c r="AF138" i="2"/>
  <c r="AF137" i="2"/>
  <c r="AD103" i="2"/>
  <c r="AD107" i="2"/>
  <c r="Z139" i="2"/>
  <c r="Z140" i="2"/>
  <c r="AJ2" i="2"/>
  <c r="W118" i="2"/>
  <c r="W117" i="2"/>
  <c r="AG117" i="2"/>
  <c r="AG118" i="2"/>
  <c r="AF117" i="2"/>
  <c r="AF118" i="2"/>
  <c r="AD7" i="2"/>
  <c r="AG10" i="2"/>
  <c r="AD11" i="2"/>
  <c r="Y120" i="2"/>
  <c r="Y119" i="2"/>
  <c r="AD119" i="2"/>
  <c r="AD120" i="2"/>
  <c r="AX119" i="2"/>
  <c r="AX120" i="2"/>
  <c r="AG18" i="2"/>
  <c r="AG19" i="2"/>
  <c r="AC122" i="2"/>
  <c r="AC121" i="2"/>
  <c r="AD26" i="2"/>
  <c r="Z125" i="2"/>
  <c r="AF125" i="2"/>
  <c r="AD50" i="2"/>
  <c r="AD60" i="2"/>
  <c r="AC129" i="2"/>
  <c r="AC130" i="2"/>
  <c r="AL130" i="2"/>
  <c r="AL129" i="2"/>
  <c r="AD64" i="2"/>
  <c r="AD68" i="2"/>
  <c r="AG72" i="2"/>
  <c r="Q131" i="2"/>
  <c r="Q132" i="2"/>
  <c r="Q126" i="2"/>
  <c r="AG131" i="2"/>
  <c r="AG132" i="2"/>
  <c r="AG126" i="2"/>
  <c r="AG84" i="2"/>
  <c r="Q133" i="2"/>
  <c r="Q134" i="2"/>
  <c r="AG133" i="2"/>
  <c r="AG134" i="2"/>
  <c r="Y135" i="2"/>
  <c r="Y136" i="2"/>
  <c r="G118" i="2"/>
  <c r="G117" i="2"/>
  <c r="Y117" i="2"/>
  <c r="Y118" i="2"/>
  <c r="AL118" i="2"/>
  <c r="AL117" i="2"/>
  <c r="AG3" i="2"/>
  <c r="AD4" i="2"/>
  <c r="AJ19" i="2"/>
  <c r="AG20" i="2"/>
  <c r="G122" i="2"/>
  <c r="G121" i="2"/>
  <c r="Y121" i="2"/>
  <c r="Y122" i="2"/>
  <c r="AD122" i="2"/>
  <c r="AD121" i="2"/>
  <c r="AL122" i="2"/>
  <c r="AL121" i="2"/>
  <c r="AG26" i="2"/>
  <c r="AG28" i="2"/>
  <c r="G124" i="2"/>
  <c r="G123" i="2"/>
  <c r="Y123" i="2"/>
  <c r="Y124" i="2"/>
  <c r="AC123" i="2"/>
  <c r="AC124" i="2"/>
  <c r="AJ32" i="2"/>
  <c r="AG34" i="2"/>
  <c r="AG36" i="2"/>
  <c r="AG42" i="2"/>
  <c r="Q125" i="2"/>
  <c r="AA125" i="2"/>
  <c r="AG44" i="2"/>
  <c r="AG50" i="2"/>
  <c r="AG52" i="2"/>
  <c r="Q128" i="2"/>
  <c r="Q127" i="2"/>
  <c r="AA127" i="2"/>
  <c r="AA128" i="2"/>
  <c r="AF127" i="2"/>
  <c r="AF128" i="2"/>
  <c r="AX128" i="2"/>
  <c r="AX127" i="2"/>
  <c r="S127" i="2"/>
  <c r="S128" i="2"/>
  <c r="AG60" i="2"/>
  <c r="AD61" i="2"/>
  <c r="G130" i="2"/>
  <c r="G129" i="2"/>
  <c r="Y130" i="2"/>
  <c r="Y129" i="2"/>
  <c r="AD129" i="2"/>
  <c r="AD130" i="2"/>
  <c r="AX130" i="2"/>
  <c r="AX129" i="2"/>
  <c r="AG64" i="2"/>
  <c r="AD65" i="2"/>
  <c r="AG68" i="2"/>
  <c r="AD69" i="2"/>
  <c r="W132" i="2"/>
  <c r="W126" i="2"/>
  <c r="W131" i="2"/>
  <c r="AC131" i="2"/>
  <c r="AC126" i="2"/>
  <c r="AC132" i="2"/>
  <c r="AJ72" i="2"/>
  <c r="AD73" i="2"/>
  <c r="AD75" i="2"/>
  <c r="AD77" i="2"/>
  <c r="AD79" i="2"/>
  <c r="AD81" i="2"/>
  <c r="AD83" i="2"/>
  <c r="W134" i="2"/>
  <c r="W133" i="2"/>
  <c r="AC133" i="2"/>
  <c r="AC134" i="2"/>
  <c r="AJ84" i="2"/>
  <c r="AD85" i="2"/>
  <c r="AG87" i="2"/>
  <c r="AD88" i="2"/>
  <c r="AG91" i="2"/>
  <c r="AD92" i="2"/>
  <c r="AD94" i="2"/>
  <c r="K136" i="2"/>
  <c r="K135" i="2"/>
  <c r="Z135" i="2"/>
  <c r="Z136" i="2"/>
  <c r="AF136" i="2"/>
  <c r="AF135" i="2"/>
  <c r="AG97" i="2"/>
  <c r="AJ6" i="2"/>
  <c r="AG7" i="2"/>
  <c r="AD8" i="2"/>
  <c r="AJ10" i="2"/>
  <c r="AG11" i="2"/>
  <c r="AD12" i="2"/>
  <c r="K119" i="2"/>
  <c r="K120" i="2"/>
  <c r="Z119" i="2"/>
  <c r="Z120" i="2"/>
  <c r="AF120" i="2"/>
  <c r="AF119" i="2"/>
  <c r="AJ14" i="2"/>
  <c r="AG15" i="2"/>
  <c r="AD16" i="2"/>
  <c r="AJ18" i="2"/>
  <c r="AG21" i="2"/>
  <c r="W122" i="2"/>
  <c r="W121" i="2"/>
  <c r="AG122" i="2"/>
  <c r="AG121" i="2"/>
  <c r="AG25" i="2"/>
  <c r="AG29" i="2"/>
  <c r="K124" i="2"/>
  <c r="K123" i="2"/>
  <c r="Z124" i="2"/>
  <c r="Z123" i="2"/>
  <c r="AD123" i="2"/>
  <c r="AD124" i="2"/>
  <c r="AL123" i="2"/>
  <c r="AL124" i="2"/>
  <c r="AG33" i="2"/>
  <c r="AG37" i="2"/>
  <c r="AG41" i="2"/>
  <c r="W125" i="2"/>
  <c r="AG125" i="2"/>
  <c r="AG45" i="2"/>
  <c r="AG49" i="2"/>
  <c r="K127" i="2"/>
  <c r="K128" i="2"/>
  <c r="Z128" i="2"/>
  <c r="Z127" i="2"/>
  <c r="AD128" i="2"/>
  <c r="AD127" i="2"/>
  <c r="AL128" i="2"/>
  <c r="AL127" i="2"/>
  <c r="AG53" i="2"/>
  <c r="AD56" i="2"/>
  <c r="AD58" i="2"/>
  <c r="AB128" i="2" s="1"/>
  <c r="AJ60" i="2"/>
  <c r="AG61" i="2"/>
  <c r="AD62" i="2"/>
  <c r="K130" i="2"/>
  <c r="K129" i="2"/>
  <c r="Z130" i="2"/>
  <c r="Z129" i="2"/>
  <c r="AF130" i="2"/>
  <c r="AF129" i="2"/>
  <c r="AJ64" i="2"/>
  <c r="AG65" i="2"/>
  <c r="AD66" i="2"/>
  <c r="AJ68" i="2"/>
  <c r="AG69" i="2"/>
  <c r="AD70" i="2"/>
  <c r="G132" i="2"/>
  <c r="G126" i="2"/>
  <c r="G131" i="2"/>
  <c r="Y131" i="2"/>
  <c r="Y132" i="2"/>
  <c r="Y126" i="2"/>
  <c r="AD131" i="2"/>
  <c r="AD126" i="2"/>
  <c r="AD132" i="2"/>
  <c r="AL131" i="2"/>
  <c r="AL126" i="2"/>
  <c r="AL132" i="2"/>
  <c r="AG73" i="2"/>
  <c r="AG75" i="2"/>
  <c r="AG77" i="2"/>
  <c r="AG79" i="2"/>
  <c r="AG81" i="2"/>
  <c r="AG83" i="2"/>
  <c r="G134" i="2"/>
  <c r="G133" i="2"/>
  <c r="Y133" i="2"/>
  <c r="Y134" i="2"/>
  <c r="AD133" i="2"/>
  <c r="AD134" i="2"/>
  <c r="AL133" i="2"/>
  <c r="AL134" i="2"/>
  <c r="AG85" i="2"/>
  <c r="AJ87" i="2"/>
  <c r="AG88" i="2"/>
  <c r="AD89" i="2"/>
  <c r="AJ91" i="2"/>
  <c r="AG92" i="2"/>
  <c r="AG94" i="2"/>
  <c r="Q135" i="2"/>
  <c r="Q136" i="2"/>
  <c r="AA136" i="2"/>
  <c r="AA135" i="2"/>
  <c r="AG135" i="2"/>
  <c r="AG136" i="2"/>
  <c r="AD95" i="2"/>
  <c r="AD98" i="2"/>
  <c r="AJ99" i="2"/>
  <c r="W138" i="2"/>
  <c r="W137" i="2"/>
  <c r="AC137" i="2"/>
  <c r="AC138" i="2"/>
  <c r="AL137" i="2"/>
  <c r="AL138" i="2"/>
  <c r="AG100" i="2"/>
  <c r="AD101" i="2"/>
  <c r="AJ103" i="2"/>
  <c r="AG104" i="2"/>
  <c r="AD105" i="2"/>
  <c r="AJ107" i="2"/>
  <c r="AG108" i="2"/>
  <c r="AD109" i="2"/>
  <c r="AJ111" i="2"/>
  <c r="W140" i="2"/>
  <c r="W139" i="2"/>
  <c r="AC139" i="2"/>
  <c r="AC140" i="2"/>
  <c r="AL139" i="2"/>
  <c r="AL140" i="2"/>
  <c r="AG112" i="2"/>
  <c r="AD113" i="2"/>
  <c r="AC2" i="1"/>
  <c r="AZ114" i="1"/>
  <c r="AN114" i="1"/>
  <c r="AI114" i="1"/>
  <c r="AH114" i="1"/>
  <c r="AF114" i="1"/>
  <c r="AE114" i="1"/>
  <c r="AC114" i="1"/>
  <c r="AB114" i="1"/>
  <c r="AA114" i="1"/>
  <c r="Y114" i="1"/>
  <c r="S114" i="1"/>
  <c r="M114" i="1"/>
  <c r="I114" i="1"/>
  <c r="AZ113" i="1"/>
  <c r="AN113" i="1"/>
  <c r="AI113" i="1"/>
  <c r="AH113" i="1"/>
  <c r="AF113" i="1"/>
  <c r="AE113" i="1"/>
  <c r="AC113" i="1"/>
  <c r="AB113" i="1"/>
  <c r="AA113" i="1"/>
  <c r="Y113" i="1"/>
  <c r="AJ113" i="1" s="1"/>
  <c r="S113" i="1"/>
  <c r="M113" i="1"/>
  <c r="I113" i="1"/>
  <c r="AZ112" i="1"/>
  <c r="AN112" i="1"/>
  <c r="AI112" i="1"/>
  <c r="AH112" i="1"/>
  <c r="AF112" i="1"/>
  <c r="AE112" i="1"/>
  <c r="AC112" i="1"/>
  <c r="AB112" i="1"/>
  <c r="AA112" i="1"/>
  <c r="Y112" i="1"/>
  <c r="S112" i="1"/>
  <c r="M112" i="1"/>
  <c r="I112" i="1"/>
  <c r="AZ111" i="1"/>
  <c r="AN111" i="1"/>
  <c r="AI111" i="1"/>
  <c r="AH111" i="1"/>
  <c r="AF111" i="1"/>
  <c r="AE111" i="1"/>
  <c r="AC111" i="1"/>
  <c r="AB111" i="1"/>
  <c r="AA111" i="1"/>
  <c r="Y111" i="1"/>
  <c r="S111" i="1"/>
  <c r="M111" i="1"/>
  <c r="I111" i="1"/>
  <c r="AZ110" i="1"/>
  <c r="AN110" i="1"/>
  <c r="AI110" i="1"/>
  <c r="AH110" i="1"/>
  <c r="AF110" i="1"/>
  <c r="AE110" i="1"/>
  <c r="AC110" i="1"/>
  <c r="AB110" i="1"/>
  <c r="AA110" i="1"/>
  <c r="Y110" i="1"/>
  <c r="S110" i="1"/>
  <c r="AG110" i="1" s="1"/>
  <c r="M110" i="1"/>
  <c r="I110" i="1"/>
  <c r="AZ109" i="1"/>
  <c r="AN109" i="1"/>
  <c r="AI109" i="1"/>
  <c r="AH109" i="1"/>
  <c r="AF109" i="1"/>
  <c r="AE109" i="1"/>
  <c r="AC109" i="1"/>
  <c r="AB109" i="1"/>
  <c r="AA109" i="1"/>
  <c r="Y109" i="1"/>
  <c r="S109" i="1"/>
  <c r="M109" i="1"/>
  <c r="I109" i="1"/>
  <c r="AZ108" i="1"/>
  <c r="AN108" i="1"/>
  <c r="AI108" i="1"/>
  <c r="AH108" i="1"/>
  <c r="AF108" i="1"/>
  <c r="AE108" i="1"/>
  <c r="AC108" i="1"/>
  <c r="AB108" i="1"/>
  <c r="AA108" i="1"/>
  <c r="Y108" i="1"/>
  <c r="S108" i="1"/>
  <c r="M108" i="1"/>
  <c r="I108" i="1"/>
  <c r="AZ98" i="1"/>
  <c r="AN98" i="1"/>
  <c r="AI98" i="1"/>
  <c r="AH98" i="1"/>
  <c r="AF98" i="1"/>
  <c r="AE98" i="1"/>
  <c r="AC98" i="1"/>
  <c r="AB98" i="1"/>
  <c r="AA98" i="1"/>
  <c r="Y98" i="1"/>
  <c r="S98" i="1"/>
  <c r="M98" i="1"/>
  <c r="I98" i="1"/>
  <c r="AZ97" i="1"/>
  <c r="AN97" i="1"/>
  <c r="AI97" i="1"/>
  <c r="AH97" i="1"/>
  <c r="AF97" i="1"/>
  <c r="AE97" i="1"/>
  <c r="AC97" i="1"/>
  <c r="AB97" i="1"/>
  <c r="AA97" i="1"/>
  <c r="Y97" i="1"/>
  <c r="S97" i="1"/>
  <c r="AG97" i="1" s="1"/>
  <c r="M97" i="1"/>
  <c r="I97" i="1"/>
  <c r="AZ107" i="1"/>
  <c r="AN107" i="1"/>
  <c r="AI107" i="1"/>
  <c r="AH107" i="1"/>
  <c r="AF107" i="1"/>
  <c r="AE107" i="1"/>
  <c r="AC107" i="1"/>
  <c r="AB107" i="1"/>
  <c r="AA107" i="1"/>
  <c r="Y107" i="1"/>
  <c r="S107" i="1"/>
  <c r="M107" i="1"/>
  <c r="I107" i="1"/>
  <c r="AZ106" i="1"/>
  <c r="AN106" i="1"/>
  <c r="AI106" i="1"/>
  <c r="AH106" i="1"/>
  <c r="AF106" i="1"/>
  <c r="AE106" i="1"/>
  <c r="AC106" i="1"/>
  <c r="AB106" i="1"/>
  <c r="AA106" i="1"/>
  <c r="Y106" i="1"/>
  <c r="S106" i="1"/>
  <c r="M106" i="1"/>
  <c r="I106" i="1"/>
  <c r="AZ96" i="1"/>
  <c r="AN96" i="1"/>
  <c r="AI96" i="1"/>
  <c r="AH96" i="1"/>
  <c r="AF96" i="1"/>
  <c r="AE96" i="1"/>
  <c r="AC96" i="1"/>
  <c r="AB96" i="1"/>
  <c r="AA96" i="1"/>
  <c r="Y96" i="1"/>
  <c r="S96" i="1"/>
  <c r="M96" i="1"/>
  <c r="I96" i="1"/>
  <c r="AZ105" i="1"/>
  <c r="AN105" i="1"/>
  <c r="AI105" i="1"/>
  <c r="AH105" i="1"/>
  <c r="AF105" i="1"/>
  <c r="AE105" i="1"/>
  <c r="AC105" i="1"/>
  <c r="AB105" i="1"/>
  <c r="AA105" i="1"/>
  <c r="Y105" i="1"/>
  <c r="S105" i="1"/>
  <c r="M105" i="1"/>
  <c r="I105" i="1"/>
  <c r="AZ104" i="1"/>
  <c r="AN104" i="1"/>
  <c r="AI104" i="1"/>
  <c r="AH104" i="1"/>
  <c r="AF104" i="1"/>
  <c r="AE104" i="1"/>
  <c r="AC104" i="1"/>
  <c r="AB104" i="1"/>
  <c r="AA104" i="1"/>
  <c r="Y104" i="1"/>
  <c r="S104" i="1"/>
  <c r="M104" i="1"/>
  <c r="I104" i="1"/>
  <c r="AZ103" i="1"/>
  <c r="AN103" i="1"/>
  <c r="AI103" i="1"/>
  <c r="AH103" i="1"/>
  <c r="AF103" i="1"/>
  <c r="AE103" i="1"/>
  <c r="AC103" i="1"/>
  <c r="AB103" i="1"/>
  <c r="AA103" i="1"/>
  <c r="Y103" i="1"/>
  <c r="S103" i="1"/>
  <c r="M103" i="1"/>
  <c r="I103" i="1"/>
  <c r="AZ102" i="1"/>
  <c r="AN102" i="1"/>
  <c r="AI102" i="1"/>
  <c r="AH102" i="1"/>
  <c r="AF102" i="1"/>
  <c r="AE102" i="1"/>
  <c r="AC102" i="1"/>
  <c r="AB102" i="1"/>
  <c r="AA102" i="1"/>
  <c r="Y102" i="1"/>
  <c r="S102" i="1"/>
  <c r="M102" i="1"/>
  <c r="I102" i="1"/>
  <c r="AZ101" i="1"/>
  <c r="AN101" i="1"/>
  <c r="AI101" i="1"/>
  <c r="AH101" i="1"/>
  <c r="AF101" i="1"/>
  <c r="AE101" i="1"/>
  <c r="AC101" i="1"/>
  <c r="AB101" i="1"/>
  <c r="AA101" i="1"/>
  <c r="Y101" i="1"/>
  <c r="S101" i="1"/>
  <c r="M101" i="1"/>
  <c r="I101" i="1"/>
  <c r="AZ100" i="1"/>
  <c r="AN100" i="1"/>
  <c r="AI100" i="1"/>
  <c r="AH100" i="1"/>
  <c r="AF100" i="1"/>
  <c r="AE100" i="1"/>
  <c r="AC100" i="1"/>
  <c r="AB100" i="1"/>
  <c r="AA100" i="1"/>
  <c r="Y100" i="1"/>
  <c r="AJ100" i="1" s="1"/>
  <c r="S100" i="1"/>
  <c r="M100" i="1"/>
  <c r="I100" i="1"/>
  <c r="AZ95" i="1"/>
  <c r="AN95" i="1"/>
  <c r="AI95" i="1"/>
  <c r="AH95" i="1"/>
  <c r="AF95" i="1"/>
  <c r="AE95" i="1"/>
  <c r="AC95" i="1"/>
  <c r="AB95" i="1"/>
  <c r="AA95" i="1"/>
  <c r="Y95" i="1"/>
  <c r="S95" i="1"/>
  <c r="M95" i="1"/>
  <c r="I95" i="1"/>
  <c r="AZ94" i="1"/>
  <c r="AN94" i="1"/>
  <c r="AI94" i="1"/>
  <c r="AH94" i="1"/>
  <c r="AF94" i="1"/>
  <c r="AE94" i="1"/>
  <c r="AC94" i="1"/>
  <c r="AB94" i="1"/>
  <c r="AA94" i="1"/>
  <c r="Y94" i="1"/>
  <c r="S94" i="1"/>
  <c r="M94" i="1"/>
  <c r="I94" i="1"/>
  <c r="AZ99" i="1"/>
  <c r="AN99" i="1"/>
  <c r="AI99" i="1"/>
  <c r="AH99" i="1"/>
  <c r="AF99" i="1"/>
  <c r="AE99" i="1"/>
  <c r="AC99" i="1"/>
  <c r="AB99" i="1"/>
  <c r="AA99" i="1"/>
  <c r="Y99" i="1"/>
  <c r="AJ99" i="1" s="1"/>
  <c r="S99" i="1"/>
  <c r="AG99" i="1" s="1"/>
  <c r="M99" i="1"/>
  <c r="I99" i="1"/>
  <c r="AZ93" i="1"/>
  <c r="AN93" i="1"/>
  <c r="AI93" i="1"/>
  <c r="AH93" i="1"/>
  <c r="AF93" i="1"/>
  <c r="AE93" i="1"/>
  <c r="AC93" i="1"/>
  <c r="AB93" i="1"/>
  <c r="AA93" i="1"/>
  <c r="Y93" i="1"/>
  <c r="S93" i="1"/>
  <c r="M93" i="1"/>
  <c r="I93" i="1"/>
  <c r="AZ92" i="1"/>
  <c r="AN92" i="1"/>
  <c r="AI92" i="1"/>
  <c r="AH92" i="1"/>
  <c r="AF92" i="1"/>
  <c r="AE92" i="1"/>
  <c r="AC92" i="1"/>
  <c r="AB92" i="1"/>
  <c r="AA92" i="1"/>
  <c r="Y92" i="1"/>
  <c r="S92" i="1"/>
  <c r="M92" i="1"/>
  <c r="I92" i="1"/>
  <c r="AZ91" i="1"/>
  <c r="AN91" i="1"/>
  <c r="AI91" i="1"/>
  <c r="AH91" i="1"/>
  <c r="AF91" i="1"/>
  <c r="AE91" i="1"/>
  <c r="AC91" i="1"/>
  <c r="AB91" i="1"/>
  <c r="AA91" i="1"/>
  <c r="Y91" i="1"/>
  <c r="S91" i="1"/>
  <c r="M91" i="1"/>
  <c r="AD91" i="1" s="1"/>
  <c r="I91" i="1"/>
  <c r="AZ90" i="1"/>
  <c r="AN90" i="1"/>
  <c r="AI90" i="1"/>
  <c r="AH90" i="1"/>
  <c r="AF90" i="1"/>
  <c r="AE90" i="1"/>
  <c r="AC90" i="1"/>
  <c r="AB90" i="1"/>
  <c r="AA90" i="1"/>
  <c r="Y90" i="1"/>
  <c r="S90" i="1"/>
  <c r="M90" i="1"/>
  <c r="I90" i="1"/>
  <c r="AZ89" i="1"/>
  <c r="AN89" i="1"/>
  <c r="AI89" i="1"/>
  <c r="AH89" i="1"/>
  <c r="AF89" i="1"/>
  <c r="AE89" i="1"/>
  <c r="AC89" i="1"/>
  <c r="AB89" i="1"/>
  <c r="AA89" i="1"/>
  <c r="Y89" i="1"/>
  <c r="AJ89" i="1" s="1"/>
  <c r="S89" i="1"/>
  <c r="M89" i="1"/>
  <c r="I89" i="1"/>
  <c r="AZ88" i="1"/>
  <c r="AN88" i="1"/>
  <c r="AI88" i="1"/>
  <c r="AH88" i="1"/>
  <c r="AF88" i="1"/>
  <c r="AE88" i="1"/>
  <c r="AC88" i="1"/>
  <c r="AB88" i="1"/>
  <c r="AA88" i="1"/>
  <c r="Y88" i="1"/>
  <c r="S88" i="1"/>
  <c r="M88" i="1"/>
  <c r="I88" i="1"/>
  <c r="AZ87" i="1"/>
  <c r="AN87" i="1"/>
  <c r="AI87" i="1"/>
  <c r="AH87" i="1"/>
  <c r="AF87" i="1"/>
  <c r="AE87" i="1"/>
  <c r="AC87" i="1"/>
  <c r="AB87" i="1"/>
  <c r="AA87" i="1"/>
  <c r="Y87" i="1"/>
  <c r="S87" i="1"/>
  <c r="M87" i="1"/>
  <c r="AD87" i="1" s="1"/>
  <c r="I87" i="1"/>
  <c r="AZ86" i="1"/>
  <c r="AN86" i="1"/>
  <c r="AI86" i="1"/>
  <c r="AH86" i="1"/>
  <c r="AF86" i="1"/>
  <c r="AE86" i="1"/>
  <c r="AC86" i="1"/>
  <c r="AB86" i="1"/>
  <c r="AA86" i="1"/>
  <c r="Y86" i="1"/>
  <c r="S86" i="1"/>
  <c r="AG86" i="1" s="1"/>
  <c r="M86" i="1"/>
  <c r="I86" i="1"/>
  <c r="AZ85" i="1"/>
  <c r="AN85" i="1"/>
  <c r="AI85" i="1"/>
  <c r="AH85" i="1"/>
  <c r="AF85" i="1"/>
  <c r="AE85" i="1"/>
  <c r="AC85" i="1"/>
  <c r="AB85" i="1"/>
  <c r="AA85" i="1"/>
  <c r="Y85" i="1"/>
  <c r="S85" i="1"/>
  <c r="M85" i="1"/>
  <c r="I85" i="1"/>
  <c r="AZ84" i="1"/>
  <c r="AN84" i="1"/>
  <c r="AI84" i="1"/>
  <c r="AH84" i="1"/>
  <c r="AF84" i="1"/>
  <c r="AE84" i="1"/>
  <c r="AC84" i="1"/>
  <c r="AB84" i="1"/>
  <c r="AA84" i="1"/>
  <c r="Y84" i="1"/>
  <c r="S84" i="1"/>
  <c r="M84" i="1"/>
  <c r="I84" i="1"/>
  <c r="AZ71" i="1"/>
  <c r="AI71" i="1"/>
  <c r="AH71" i="1"/>
  <c r="AF71" i="1"/>
  <c r="AE71" i="1"/>
  <c r="AC71" i="1"/>
  <c r="AB71" i="1"/>
  <c r="AA71" i="1"/>
  <c r="Y71" i="1"/>
  <c r="S71" i="1"/>
  <c r="M71" i="1"/>
  <c r="I71" i="1"/>
  <c r="AZ83" i="1"/>
  <c r="AN83" i="1"/>
  <c r="AI83" i="1"/>
  <c r="AH83" i="1"/>
  <c r="AF83" i="1"/>
  <c r="AE83" i="1"/>
  <c r="AC83" i="1"/>
  <c r="AB83" i="1"/>
  <c r="AA83" i="1"/>
  <c r="Y83" i="1"/>
  <c r="S83" i="1"/>
  <c r="M83" i="1"/>
  <c r="I83" i="1"/>
  <c r="AZ82" i="1"/>
  <c r="AN82" i="1"/>
  <c r="AI82" i="1"/>
  <c r="AH82" i="1"/>
  <c r="AF82" i="1"/>
  <c r="AE82" i="1"/>
  <c r="AC82" i="1"/>
  <c r="AB82" i="1"/>
  <c r="AA82" i="1"/>
  <c r="Y82" i="1"/>
  <c r="S82" i="1"/>
  <c r="AG82" i="1" s="1"/>
  <c r="M82" i="1"/>
  <c r="I82" i="1"/>
  <c r="AZ81" i="1"/>
  <c r="AN81" i="1"/>
  <c r="AI81" i="1"/>
  <c r="AH81" i="1"/>
  <c r="AF81" i="1"/>
  <c r="AE81" i="1"/>
  <c r="AC81" i="1"/>
  <c r="AB81" i="1"/>
  <c r="AA81" i="1"/>
  <c r="Y81" i="1"/>
  <c r="S81" i="1"/>
  <c r="M81" i="1"/>
  <c r="I81" i="1"/>
  <c r="AZ70" i="1"/>
  <c r="AN70" i="1"/>
  <c r="AI70" i="1"/>
  <c r="AH70" i="1"/>
  <c r="AF70" i="1"/>
  <c r="AE70" i="1"/>
  <c r="AC70" i="1"/>
  <c r="AB70" i="1"/>
  <c r="AA70" i="1"/>
  <c r="Y70" i="1"/>
  <c r="S70" i="1"/>
  <c r="M70" i="1"/>
  <c r="I70" i="1"/>
  <c r="AZ80" i="1"/>
  <c r="AN80" i="1"/>
  <c r="AI80" i="1"/>
  <c r="AH80" i="1"/>
  <c r="AF80" i="1"/>
  <c r="AE80" i="1"/>
  <c r="AC80" i="1"/>
  <c r="AB80" i="1"/>
  <c r="AA80" i="1"/>
  <c r="Y80" i="1"/>
  <c r="S80" i="1"/>
  <c r="M80" i="1"/>
  <c r="I80" i="1"/>
  <c r="AZ69" i="1"/>
  <c r="AN69" i="1"/>
  <c r="AI69" i="1"/>
  <c r="AH69" i="1"/>
  <c r="AF69" i="1"/>
  <c r="AE69" i="1"/>
  <c r="AC69" i="1"/>
  <c r="AB69" i="1"/>
  <c r="AA69" i="1"/>
  <c r="Y69" i="1"/>
  <c r="S69" i="1"/>
  <c r="M69" i="1"/>
  <c r="I69" i="1"/>
  <c r="AZ68" i="1"/>
  <c r="AN68" i="1"/>
  <c r="AI68" i="1"/>
  <c r="AH68" i="1"/>
  <c r="AF68" i="1"/>
  <c r="AE68" i="1"/>
  <c r="AC68" i="1"/>
  <c r="AB68" i="1"/>
  <c r="AA68" i="1"/>
  <c r="Y68" i="1"/>
  <c r="AJ68" i="1" s="1"/>
  <c r="S68" i="1"/>
  <c r="M68" i="1"/>
  <c r="I68" i="1"/>
  <c r="AZ67" i="1"/>
  <c r="AN67" i="1"/>
  <c r="AI67" i="1"/>
  <c r="AH67" i="1"/>
  <c r="AF67" i="1"/>
  <c r="AE67" i="1"/>
  <c r="AC67" i="1"/>
  <c r="AB67" i="1"/>
  <c r="AA67" i="1"/>
  <c r="Y67" i="1"/>
  <c r="S67" i="1"/>
  <c r="M67" i="1"/>
  <c r="I67" i="1"/>
  <c r="AZ66" i="1"/>
  <c r="AN66" i="1"/>
  <c r="AI66" i="1"/>
  <c r="AH66" i="1"/>
  <c r="AF66" i="1"/>
  <c r="AE66" i="1"/>
  <c r="AC66" i="1"/>
  <c r="AB66" i="1"/>
  <c r="AA66" i="1"/>
  <c r="Y66" i="1"/>
  <c r="S66" i="1"/>
  <c r="M66" i="1"/>
  <c r="I66" i="1"/>
  <c r="AZ79" i="1"/>
  <c r="AN79" i="1"/>
  <c r="AI79" i="1"/>
  <c r="AH79" i="1"/>
  <c r="AF79" i="1"/>
  <c r="AE79" i="1"/>
  <c r="AC79" i="1"/>
  <c r="AB79" i="1"/>
  <c r="AA79" i="1"/>
  <c r="Y79" i="1"/>
  <c r="S79" i="1"/>
  <c r="AG79" i="1" s="1"/>
  <c r="M79" i="1"/>
  <c r="I79" i="1"/>
  <c r="AZ65" i="1"/>
  <c r="AN65" i="1"/>
  <c r="AI65" i="1"/>
  <c r="AH65" i="1"/>
  <c r="AF65" i="1"/>
  <c r="AE65" i="1"/>
  <c r="AC65" i="1"/>
  <c r="AB65" i="1"/>
  <c r="AA65" i="1"/>
  <c r="Y65" i="1"/>
  <c r="S65" i="1"/>
  <c r="M65" i="1"/>
  <c r="I65" i="1"/>
  <c r="AZ78" i="1"/>
  <c r="AN78" i="1"/>
  <c r="AI78" i="1"/>
  <c r="AH78" i="1"/>
  <c r="AF78" i="1"/>
  <c r="AE78" i="1"/>
  <c r="AC78" i="1"/>
  <c r="AB78" i="1"/>
  <c r="AA78" i="1"/>
  <c r="Y78" i="1"/>
  <c r="S78" i="1"/>
  <c r="M78" i="1"/>
  <c r="I78" i="1"/>
  <c r="AZ77" i="1"/>
  <c r="AN77" i="1"/>
  <c r="AI77" i="1"/>
  <c r="AH77" i="1"/>
  <c r="AF77" i="1"/>
  <c r="AE77" i="1"/>
  <c r="AC77" i="1"/>
  <c r="AB77" i="1"/>
  <c r="AA77" i="1"/>
  <c r="Y77" i="1"/>
  <c r="S77" i="1"/>
  <c r="M77" i="1"/>
  <c r="I77" i="1"/>
  <c r="AZ64" i="1"/>
  <c r="AN64" i="1"/>
  <c r="AI64" i="1"/>
  <c r="AH64" i="1"/>
  <c r="AF64" i="1"/>
  <c r="AE64" i="1"/>
  <c r="AC64" i="1"/>
  <c r="AB64" i="1"/>
  <c r="AA64" i="1"/>
  <c r="Y64" i="1"/>
  <c r="S64" i="1"/>
  <c r="M64" i="1"/>
  <c r="I64" i="1"/>
  <c r="AZ76" i="1"/>
  <c r="AN76" i="1"/>
  <c r="AI76" i="1"/>
  <c r="AH76" i="1"/>
  <c r="AF76" i="1"/>
  <c r="AE76" i="1"/>
  <c r="AC76" i="1"/>
  <c r="AB76" i="1"/>
  <c r="AA76" i="1"/>
  <c r="Y76" i="1"/>
  <c r="S76" i="1"/>
  <c r="M76" i="1"/>
  <c r="I76" i="1"/>
  <c r="AZ75" i="1"/>
  <c r="AN75" i="1"/>
  <c r="AI75" i="1"/>
  <c r="AH75" i="1"/>
  <c r="AF75" i="1"/>
  <c r="AE75" i="1"/>
  <c r="AC75" i="1"/>
  <c r="AB75" i="1"/>
  <c r="AA75" i="1"/>
  <c r="Y75" i="1"/>
  <c r="S75" i="1"/>
  <c r="M75" i="1"/>
  <c r="I75" i="1"/>
  <c r="AZ74" i="1"/>
  <c r="AN74" i="1"/>
  <c r="AI74" i="1"/>
  <c r="AH74" i="1"/>
  <c r="AF74" i="1"/>
  <c r="AE74" i="1"/>
  <c r="AC74" i="1"/>
  <c r="AB74" i="1"/>
  <c r="AA74" i="1"/>
  <c r="Y74" i="1"/>
  <c r="S74" i="1"/>
  <c r="M74" i="1"/>
  <c r="I74" i="1"/>
  <c r="AZ73" i="1"/>
  <c r="AN73" i="1"/>
  <c r="AI73" i="1"/>
  <c r="AH73" i="1"/>
  <c r="AF73" i="1"/>
  <c r="AE73" i="1"/>
  <c r="AC73" i="1"/>
  <c r="AB73" i="1"/>
  <c r="AA73" i="1"/>
  <c r="Y73" i="1"/>
  <c r="S73" i="1"/>
  <c r="M73" i="1"/>
  <c r="I73" i="1"/>
  <c r="AZ72" i="1"/>
  <c r="AN72" i="1"/>
  <c r="AI72" i="1"/>
  <c r="AH72" i="1"/>
  <c r="AF72" i="1"/>
  <c r="AE72" i="1"/>
  <c r="AC72" i="1"/>
  <c r="AB72" i="1"/>
  <c r="AA72" i="1"/>
  <c r="Y72" i="1"/>
  <c r="S72" i="1"/>
  <c r="M72" i="1"/>
  <c r="I72" i="1"/>
  <c r="AZ63" i="1"/>
  <c r="AN63" i="1"/>
  <c r="AI63" i="1"/>
  <c r="AH63" i="1"/>
  <c r="AF63" i="1"/>
  <c r="AE63" i="1"/>
  <c r="AC63" i="1"/>
  <c r="AB63" i="1"/>
  <c r="AA63" i="1"/>
  <c r="Y63" i="1"/>
  <c r="S63" i="1"/>
  <c r="M63" i="1"/>
  <c r="I63" i="1"/>
  <c r="AZ62" i="1"/>
  <c r="AN62" i="1"/>
  <c r="AI62" i="1"/>
  <c r="AH62" i="1"/>
  <c r="AF62" i="1"/>
  <c r="AE62" i="1"/>
  <c r="AC62" i="1"/>
  <c r="AB62" i="1"/>
  <c r="AA62" i="1"/>
  <c r="Y62" i="1"/>
  <c r="S62" i="1"/>
  <c r="M62" i="1"/>
  <c r="I62" i="1"/>
  <c r="AZ61" i="1"/>
  <c r="AN61" i="1"/>
  <c r="AI61" i="1"/>
  <c r="AH61" i="1"/>
  <c r="AF61" i="1"/>
  <c r="AE61" i="1"/>
  <c r="AC61" i="1"/>
  <c r="AB61" i="1"/>
  <c r="AA61" i="1"/>
  <c r="Y61" i="1"/>
  <c r="S61" i="1"/>
  <c r="M61" i="1"/>
  <c r="I61" i="1"/>
  <c r="AZ60" i="1"/>
  <c r="AN60" i="1"/>
  <c r="AI60" i="1"/>
  <c r="AH60" i="1"/>
  <c r="AF60" i="1"/>
  <c r="AE60" i="1"/>
  <c r="AC60" i="1"/>
  <c r="AB60" i="1"/>
  <c r="AA60" i="1"/>
  <c r="Y60" i="1"/>
  <c r="S60" i="1"/>
  <c r="M60" i="1"/>
  <c r="I60" i="1"/>
  <c r="AZ59" i="1"/>
  <c r="AN59" i="1"/>
  <c r="AI59" i="1"/>
  <c r="AH59" i="1"/>
  <c r="AF59" i="1"/>
  <c r="AE59" i="1"/>
  <c r="AC59" i="1"/>
  <c r="AB59" i="1"/>
  <c r="AA59" i="1"/>
  <c r="Y59" i="1"/>
  <c r="S59" i="1"/>
  <c r="M59" i="1"/>
  <c r="I59" i="1"/>
  <c r="AZ58" i="1"/>
  <c r="AN58" i="1"/>
  <c r="AI58" i="1"/>
  <c r="AH58" i="1"/>
  <c r="AF58" i="1"/>
  <c r="AE58" i="1"/>
  <c r="AC58" i="1"/>
  <c r="AB58" i="1"/>
  <c r="AA58" i="1"/>
  <c r="Y58" i="1"/>
  <c r="S58" i="1"/>
  <c r="M58" i="1"/>
  <c r="I58" i="1"/>
  <c r="AZ57" i="1"/>
  <c r="AN57" i="1"/>
  <c r="AI57" i="1"/>
  <c r="AH57" i="1"/>
  <c r="AF57" i="1"/>
  <c r="AE57" i="1"/>
  <c r="AC57" i="1"/>
  <c r="AB57" i="1"/>
  <c r="AA57" i="1"/>
  <c r="Y57" i="1"/>
  <c r="U57" i="1"/>
  <c r="S57" i="1"/>
  <c r="O57" i="1"/>
  <c r="M57" i="1"/>
  <c r="I57" i="1"/>
  <c r="AZ56" i="1"/>
  <c r="AN56" i="1"/>
  <c r="AI56" i="1"/>
  <c r="AH56" i="1"/>
  <c r="AF56" i="1"/>
  <c r="AE56" i="1"/>
  <c r="AC56" i="1"/>
  <c r="AB56" i="1"/>
  <c r="AA56" i="1"/>
  <c r="Y56" i="1"/>
  <c r="U56" i="1"/>
  <c r="S56" i="1"/>
  <c r="O56" i="1"/>
  <c r="M56" i="1"/>
  <c r="I56" i="1"/>
  <c r="AZ55" i="1"/>
  <c r="AN55" i="1"/>
  <c r="AI55" i="1"/>
  <c r="AH55" i="1"/>
  <c r="AF55" i="1"/>
  <c r="AE55" i="1"/>
  <c r="AC55" i="1"/>
  <c r="AB55" i="1"/>
  <c r="AA55" i="1"/>
  <c r="Y55" i="1"/>
  <c r="S55" i="1"/>
  <c r="M55" i="1"/>
  <c r="I55" i="1"/>
  <c r="AZ54" i="1"/>
  <c r="AN54" i="1"/>
  <c r="AI54" i="1"/>
  <c r="AH54" i="1"/>
  <c r="AF54" i="1"/>
  <c r="AE54" i="1"/>
  <c r="AC54" i="1"/>
  <c r="AB54" i="1"/>
  <c r="AA54" i="1"/>
  <c r="Y54" i="1"/>
  <c r="AJ54" i="1" s="1"/>
  <c r="S54" i="1"/>
  <c r="M54" i="1"/>
  <c r="AD54" i="1" s="1"/>
  <c r="I54" i="1"/>
  <c r="AZ53" i="1"/>
  <c r="AN53" i="1"/>
  <c r="AI53" i="1"/>
  <c r="AH53" i="1"/>
  <c r="AF53" i="1"/>
  <c r="AE53" i="1"/>
  <c r="AC53" i="1"/>
  <c r="AB53" i="1"/>
  <c r="AA53" i="1"/>
  <c r="Y53" i="1"/>
  <c r="S53" i="1"/>
  <c r="M53" i="1"/>
  <c r="I53" i="1"/>
  <c r="AZ52" i="1"/>
  <c r="AN52" i="1"/>
  <c r="AI52" i="1"/>
  <c r="AH52" i="1"/>
  <c r="AF52" i="1"/>
  <c r="AE52" i="1"/>
  <c r="AC52" i="1"/>
  <c r="AB52" i="1"/>
  <c r="AA52" i="1"/>
  <c r="Y52" i="1"/>
  <c r="S52" i="1"/>
  <c r="M52" i="1"/>
  <c r="I52" i="1"/>
  <c r="AZ41" i="1"/>
  <c r="AN41" i="1"/>
  <c r="AI41" i="1"/>
  <c r="AH41" i="1"/>
  <c r="AF41" i="1"/>
  <c r="AE41" i="1"/>
  <c r="AC41" i="1"/>
  <c r="AB41" i="1"/>
  <c r="AA41" i="1"/>
  <c r="Y41" i="1"/>
  <c r="S41" i="1"/>
  <c r="M41" i="1"/>
  <c r="I41" i="1"/>
  <c r="AZ51" i="1"/>
  <c r="AN51" i="1"/>
  <c r="AI51" i="1"/>
  <c r="AH51" i="1"/>
  <c r="AF51" i="1"/>
  <c r="AE51" i="1"/>
  <c r="AC51" i="1"/>
  <c r="AB51" i="1"/>
  <c r="AA51" i="1"/>
  <c r="Y51" i="1"/>
  <c r="S51" i="1"/>
  <c r="M51" i="1"/>
  <c r="I51" i="1"/>
  <c r="AZ50" i="1"/>
  <c r="AN50" i="1"/>
  <c r="AI50" i="1"/>
  <c r="AH50" i="1"/>
  <c r="AF50" i="1"/>
  <c r="AE50" i="1"/>
  <c r="AC50" i="1"/>
  <c r="AB50" i="1"/>
  <c r="AA50" i="1"/>
  <c r="Y50" i="1"/>
  <c r="AJ50" i="1" s="1"/>
  <c r="S50" i="1"/>
  <c r="AG50" i="1" s="1"/>
  <c r="M50" i="1"/>
  <c r="I50" i="1"/>
  <c r="AZ40" i="1"/>
  <c r="AN40" i="1"/>
  <c r="AI40" i="1"/>
  <c r="AH40" i="1"/>
  <c r="AF40" i="1"/>
  <c r="AE40" i="1"/>
  <c r="AC40" i="1"/>
  <c r="AB40" i="1"/>
  <c r="AA40" i="1"/>
  <c r="Y40" i="1"/>
  <c r="S40" i="1"/>
  <c r="M40" i="1"/>
  <c r="I40" i="1"/>
  <c r="AZ39" i="1"/>
  <c r="AN39" i="1"/>
  <c r="AI39" i="1"/>
  <c r="AH39" i="1"/>
  <c r="AF39" i="1"/>
  <c r="AE39" i="1"/>
  <c r="AC39" i="1"/>
  <c r="AB39" i="1"/>
  <c r="AA39" i="1"/>
  <c r="Y39" i="1"/>
  <c r="S39" i="1"/>
  <c r="M39" i="1"/>
  <c r="I39" i="1"/>
  <c r="AZ38" i="1"/>
  <c r="AN38" i="1"/>
  <c r="AI38" i="1"/>
  <c r="AH38" i="1"/>
  <c r="AF38" i="1"/>
  <c r="AE38" i="1"/>
  <c r="AC38" i="1"/>
  <c r="AB38" i="1"/>
  <c r="AA38" i="1"/>
  <c r="Y38" i="1"/>
  <c r="S38" i="1"/>
  <c r="M38" i="1"/>
  <c r="I38" i="1"/>
  <c r="AZ49" i="1"/>
  <c r="AN49" i="1"/>
  <c r="AI49" i="1"/>
  <c r="AH49" i="1"/>
  <c r="AF49" i="1"/>
  <c r="AE49" i="1"/>
  <c r="AC49" i="1"/>
  <c r="AB49" i="1"/>
  <c r="AA49" i="1"/>
  <c r="Y49" i="1"/>
  <c r="AJ49" i="1" s="1"/>
  <c r="S49" i="1"/>
  <c r="M49" i="1"/>
  <c r="I49" i="1"/>
  <c r="AZ48" i="1"/>
  <c r="AN48" i="1"/>
  <c r="AI48" i="1"/>
  <c r="AH48" i="1"/>
  <c r="AF48" i="1"/>
  <c r="AE48" i="1"/>
  <c r="AC48" i="1"/>
  <c r="AB48" i="1"/>
  <c r="AA48" i="1"/>
  <c r="Y48" i="1"/>
  <c r="S48" i="1"/>
  <c r="M48" i="1"/>
  <c r="I48" i="1"/>
  <c r="AZ37" i="1"/>
  <c r="AN37" i="1"/>
  <c r="AI37" i="1"/>
  <c r="AH37" i="1"/>
  <c r="AF37" i="1"/>
  <c r="AE37" i="1"/>
  <c r="AC37" i="1"/>
  <c r="AB37" i="1"/>
  <c r="AA37" i="1"/>
  <c r="Y37" i="1"/>
  <c r="S37" i="1"/>
  <c r="M37" i="1"/>
  <c r="I37" i="1"/>
  <c r="AZ47" i="1"/>
  <c r="AN47" i="1"/>
  <c r="AI47" i="1"/>
  <c r="AH47" i="1"/>
  <c r="AF47" i="1"/>
  <c r="AE47" i="1"/>
  <c r="AC47" i="1"/>
  <c r="AB47" i="1"/>
  <c r="AA47" i="1"/>
  <c r="Y47" i="1"/>
  <c r="S47" i="1"/>
  <c r="M47" i="1"/>
  <c r="I47" i="1"/>
  <c r="AZ36" i="1"/>
  <c r="AN36" i="1"/>
  <c r="AI36" i="1"/>
  <c r="AH36" i="1"/>
  <c r="AF36" i="1"/>
  <c r="AE36" i="1"/>
  <c r="AC36" i="1"/>
  <c r="AB36" i="1"/>
  <c r="AA36" i="1"/>
  <c r="Y36" i="1"/>
  <c r="AJ36" i="1" s="1"/>
  <c r="S36" i="1"/>
  <c r="AG36" i="1" s="1"/>
  <c r="M36" i="1"/>
  <c r="I36" i="1"/>
  <c r="AZ46" i="1"/>
  <c r="AN46" i="1"/>
  <c r="AI46" i="1"/>
  <c r="AH46" i="1"/>
  <c r="AF46" i="1"/>
  <c r="AE46" i="1"/>
  <c r="AC46" i="1"/>
  <c r="AB46" i="1"/>
  <c r="AA46" i="1"/>
  <c r="Y46" i="1"/>
  <c r="S46" i="1"/>
  <c r="M46" i="1"/>
  <c r="I46" i="1"/>
  <c r="AZ45" i="1"/>
  <c r="AN45" i="1"/>
  <c r="AI45" i="1"/>
  <c r="AH45" i="1"/>
  <c r="AF45" i="1"/>
  <c r="AE45" i="1"/>
  <c r="AC45" i="1"/>
  <c r="AB45" i="1"/>
  <c r="AA45" i="1"/>
  <c r="Y45" i="1"/>
  <c r="S45" i="1"/>
  <c r="M45" i="1"/>
  <c r="I45" i="1"/>
  <c r="AZ35" i="1"/>
  <c r="AN35" i="1"/>
  <c r="AI35" i="1"/>
  <c r="AH35" i="1"/>
  <c r="AF35" i="1"/>
  <c r="AE35" i="1"/>
  <c r="AC35" i="1"/>
  <c r="AB35" i="1"/>
  <c r="AA35" i="1"/>
  <c r="Y35" i="1"/>
  <c r="S35" i="1"/>
  <c r="M35" i="1"/>
  <c r="I35" i="1"/>
  <c r="AZ34" i="1"/>
  <c r="AN34" i="1"/>
  <c r="AI34" i="1"/>
  <c r="AH34" i="1"/>
  <c r="AF34" i="1"/>
  <c r="AE34" i="1"/>
  <c r="AC34" i="1"/>
  <c r="AB34" i="1"/>
  <c r="AA34" i="1"/>
  <c r="Y34" i="1"/>
  <c r="S34" i="1"/>
  <c r="M34" i="1"/>
  <c r="I34" i="1"/>
  <c r="AZ44" i="1"/>
  <c r="AN44" i="1"/>
  <c r="AI44" i="1"/>
  <c r="AH44" i="1"/>
  <c r="AF44" i="1"/>
  <c r="AE44" i="1"/>
  <c r="AC44" i="1"/>
  <c r="AB44" i="1"/>
  <c r="AA44" i="1"/>
  <c r="Y44" i="1"/>
  <c r="S44" i="1"/>
  <c r="M44" i="1"/>
  <c r="I44" i="1"/>
  <c r="AZ33" i="1"/>
  <c r="AN33" i="1"/>
  <c r="AI33" i="1"/>
  <c r="AH33" i="1"/>
  <c r="AF33" i="1"/>
  <c r="AE33" i="1"/>
  <c r="AC33" i="1"/>
  <c r="AB33" i="1"/>
  <c r="AA33" i="1"/>
  <c r="Y33" i="1"/>
  <c r="S33" i="1"/>
  <c r="M33" i="1"/>
  <c r="I33" i="1"/>
  <c r="AZ43" i="1"/>
  <c r="AN43" i="1"/>
  <c r="AI43" i="1"/>
  <c r="AH43" i="1"/>
  <c r="AF43" i="1"/>
  <c r="AE43" i="1"/>
  <c r="AC43" i="1"/>
  <c r="AB43" i="1"/>
  <c r="AA43" i="1"/>
  <c r="Y43" i="1"/>
  <c r="S43" i="1"/>
  <c r="M43" i="1"/>
  <c r="I43" i="1"/>
  <c r="AZ42" i="1"/>
  <c r="AN42" i="1"/>
  <c r="AI42" i="1"/>
  <c r="AH42" i="1"/>
  <c r="AF42" i="1"/>
  <c r="AE42" i="1"/>
  <c r="AC42" i="1"/>
  <c r="AB42" i="1"/>
  <c r="AA42" i="1"/>
  <c r="Y42" i="1"/>
  <c r="AJ42" i="1" s="1"/>
  <c r="S42" i="1"/>
  <c r="AG42" i="1" s="1"/>
  <c r="M42" i="1"/>
  <c r="AD42" i="1" s="1"/>
  <c r="I42" i="1"/>
  <c r="AZ32" i="1"/>
  <c r="AN32" i="1"/>
  <c r="AI32" i="1"/>
  <c r="AH32" i="1"/>
  <c r="AF32" i="1"/>
  <c r="AE32" i="1"/>
  <c r="AC32" i="1"/>
  <c r="AB32" i="1"/>
  <c r="AA32" i="1"/>
  <c r="Y32" i="1"/>
  <c r="S32" i="1"/>
  <c r="M32" i="1"/>
  <c r="I32" i="1"/>
  <c r="AZ31" i="1"/>
  <c r="AN31" i="1"/>
  <c r="AI31" i="1"/>
  <c r="AH31" i="1"/>
  <c r="AF31" i="1"/>
  <c r="AE31" i="1"/>
  <c r="AC31" i="1"/>
  <c r="AB31" i="1"/>
  <c r="AA31" i="1"/>
  <c r="Y31" i="1"/>
  <c r="S31" i="1"/>
  <c r="M31" i="1"/>
  <c r="I31" i="1"/>
  <c r="AZ30" i="1"/>
  <c r="AN30" i="1"/>
  <c r="AI30" i="1"/>
  <c r="AH30" i="1"/>
  <c r="AF30" i="1"/>
  <c r="AE30" i="1"/>
  <c r="AD30" i="1"/>
  <c r="AC30" i="1"/>
  <c r="AB30" i="1"/>
  <c r="AA30" i="1"/>
  <c r="Y30" i="1"/>
  <c r="AJ30" i="1" s="1"/>
  <c r="S30" i="1"/>
  <c r="AG30" i="1" s="1"/>
  <c r="M30" i="1"/>
  <c r="I30" i="1"/>
  <c r="AZ29" i="1"/>
  <c r="AN29" i="1"/>
  <c r="AI29" i="1"/>
  <c r="AH29" i="1"/>
  <c r="AF29" i="1"/>
  <c r="AE29" i="1"/>
  <c r="AC29" i="1"/>
  <c r="AB29" i="1"/>
  <c r="AA29" i="1"/>
  <c r="Y29" i="1"/>
  <c r="S29" i="1"/>
  <c r="M29" i="1"/>
  <c r="I29" i="1"/>
  <c r="AZ28" i="1"/>
  <c r="AN28" i="1"/>
  <c r="AI28" i="1"/>
  <c r="AH28" i="1"/>
  <c r="AF28" i="1"/>
  <c r="AE28" i="1"/>
  <c r="AC28" i="1"/>
  <c r="AB28" i="1"/>
  <c r="AA28" i="1"/>
  <c r="Y28" i="1"/>
  <c r="S28" i="1"/>
  <c r="M28" i="1"/>
  <c r="I28" i="1"/>
  <c r="AJ28" i="1" s="1"/>
  <c r="AZ27" i="1"/>
  <c r="AN27" i="1"/>
  <c r="AI27" i="1"/>
  <c r="AH27" i="1"/>
  <c r="AF27" i="1"/>
  <c r="AE27" i="1"/>
  <c r="AD27" i="1"/>
  <c r="AC27" i="1"/>
  <c r="AB27" i="1"/>
  <c r="AA27" i="1"/>
  <c r="Y27" i="1"/>
  <c r="S27" i="1"/>
  <c r="M27" i="1"/>
  <c r="I27" i="1"/>
  <c r="AZ26" i="1"/>
  <c r="AN26" i="1"/>
  <c r="AI26" i="1"/>
  <c r="AH26" i="1"/>
  <c r="AF26" i="1"/>
  <c r="AE26" i="1"/>
  <c r="AC26" i="1"/>
  <c r="AB26" i="1"/>
  <c r="AA26" i="1"/>
  <c r="Y26" i="1"/>
  <c r="S26" i="1"/>
  <c r="M26" i="1"/>
  <c r="I26" i="1"/>
  <c r="AZ25" i="1"/>
  <c r="AN25" i="1"/>
  <c r="AI25" i="1"/>
  <c r="AH25" i="1"/>
  <c r="AF25" i="1"/>
  <c r="AE25" i="1"/>
  <c r="AC25" i="1"/>
  <c r="AB25" i="1"/>
  <c r="AA25" i="1"/>
  <c r="Y25" i="1"/>
  <c r="S25" i="1"/>
  <c r="M25" i="1"/>
  <c r="AD25" i="1" s="1"/>
  <c r="I25" i="1"/>
  <c r="AZ24" i="1"/>
  <c r="AN24" i="1"/>
  <c r="AI24" i="1"/>
  <c r="AH24" i="1"/>
  <c r="AF24" i="1"/>
  <c r="AE24" i="1"/>
  <c r="AC24" i="1"/>
  <c r="AB24" i="1"/>
  <c r="AA24" i="1"/>
  <c r="Y24" i="1"/>
  <c r="S24" i="1"/>
  <c r="M24" i="1"/>
  <c r="I24" i="1"/>
  <c r="AZ23" i="1"/>
  <c r="AN23" i="1"/>
  <c r="AI23" i="1"/>
  <c r="AH23" i="1"/>
  <c r="AF23" i="1"/>
  <c r="AE23" i="1"/>
  <c r="AC23" i="1"/>
  <c r="AB23" i="1"/>
  <c r="AA23" i="1"/>
  <c r="Y23" i="1"/>
  <c r="S23" i="1"/>
  <c r="M23" i="1"/>
  <c r="I23" i="1"/>
  <c r="AD23" i="1" s="1"/>
  <c r="AZ22" i="1"/>
  <c r="AN22" i="1"/>
  <c r="AI22" i="1"/>
  <c r="AH22" i="1"/>
  <c r="AF22" i="1"/>
  <c r="AE22" i="1"/>
  <c r="AC22" i="1"/>
  <c r="AB22" i="1"/>
  <c r="AA22" i="1"/>
  <c r="Y22" i="1"/>
  <c r="S22" i="1"/>
  <c r="M22" i="1"/>
  <c r="AD22" i="1" s="1"/>
  <c r="I22" i="1"/>
  <c r="AZ11" i="1"/>
  <c r="AN11" i="1"/>
  <c r="AI11" i="1"/>
  <c r="AH11" i="1"/>
  <c r="AF11" i="1"/>
  <c r="AE11" i="1"/>
  <c r="AC11" i="1"/>
  <c r="AB11" i="1"/>
  <c r="AA11" i="1"/>
  <c r="Y11" i="1"/>
  <c r="S11" i="1"/>
  <c r="M11" i="1"/>
  <c r="I11" i="1"/>
  <c r="AZ10" i="1"/>
  <c r="AN10" i="1"/>
  <c r="AI10" i="1"/>
  <c r="AH10" i="1"/>
  <c r="AF10" i="1"/>
  <c r="AE10" i="1"/>
  <c r="AC10" i="1"/>
  <c r="AB10" i="1"/>
  <c r="AA10" i="1"/>
  <c r="Y10" i="1"/>
  <c r="S10" i="1"/>
  <c r="M10" i="1"/>
  <c r="AD10" i="1" s="1"/>
  <c r="I10" i="1"/>
  <c r="AZ9" i="1"/>
  <c r="AN9" i="1"/>
  <c r="AI9" i="1"/>
  <c r="AH9" i="1"/>
  <c r="AF9" i="1"/>
  <c r="AE9" i="1"/>
  <c r="AC9" i="1"/>
  <c r="AB9" i="1"/>
  <c r="AA9" i="1"/>
  <c r="Y9" i="1"/>
  <c r="S9" i="1"/>
  <c r="M9" i="1"/>
  <c r="I9" i="1"/>
  <c r="AZ21" i="1"/>
  <c r="AN21" i="1"/>
  <c r="AI21" i="1"/>
  <c r="AH21" i="1"/>
  <c r="AF21" i="1"/>
  <c r="AE21" i="1"/>
  <c r="AC21" i="1"/>
  <c r="AB21" i="1"/>
  <c r="AA21" i="1"/>
  <c r="Y21" i="1"/>
  <c r="S21" i="1"/>
  <c r="M21" i="1"/>
  <c r="I21" i="1"/>
  <c r="AZ20" i="1"/>
  <c r="AN20" i="1"/>
  <c r="AI20" i="1"/>
  <c r="AH20" i="1"/>
  <c r="AF20" i="1"/>
  <c r="AE20" i="1"/>
  <c r="AC20" i="1"/>
  <c r="AB20" i="1"/>
  <c r="AA20" i="1"/>
  <c r="Y20" i="1"/>
  <c r="S20" i="1"/>
  <c r="M20" i="1"/>
  <c r="I20" i="1"/>
  <c r="AZ8" i="1"/>
  <c r="AN8" i="1"/>
  <c r="AI8" i="1"/>
  <c r="AH8" i="1"/>
  <c r="AF8" i="1"/>
  <c r="AE8" i="1"/>
  <c r="AC8" i="1"/>
  <c r="AB8" i="1"/>
  <c r="AA8" i="1"/>
  <c r="Y8" i="1"/>
  <c r="S8" i="1"/>
  <c r="AG8" i="1" s="1"/>
  <c r="M8" i="1"/>
  <c r="AD8" i="1" s="1"/>
  <c r="I8" i="1"/>
  <c r="AZ19" i="1"/>
  <c r="AN19" i="1"/>
  <c r="AI19" i="1"/>
  <c r="AH19" i="1"/>
  <c r="AF19" i="1"/>
  <c r="AE19" i="1"/>
  <c r="AC19" i="1"/>
  <c r="AB19" i="1"/>
  <c r="AA19" i="1"/>
  <c r="Y19" i="1"/>
  <c r="S19" i="1"/>
  <c r="M19" i="1"/>
  <c r="I19" i="1"/>
  <c r="AZ7" i="1"/>
  <c r="AN7" i="1"/>
  <c r="AI7" i="1"/>
  <c r="AH7" i="1"/>
  <c r="AF7" i="1"/>
  <c r="AE7" i="1"/>
  <c r="AC7" i="1"/>
  <c r="AB7" i="1"/>
  <c r="AA7" i="1"/>
  <c r="Y7" i="1"/>
  <c r="S7" i="1"/>
  <c r="M7" i="1"/>
  <c r="I7" i="1"/>
  <c r="AN18" i="1"/>
  <c r="AI18" i="1"/>
  <c r="AH18" i="1"/>
  <c r="AF18" i="1"/>
  <c r="AE18" i="1"/>
  <c r="AC18" i="1"/>
  <c r="AB18" i="1"/>
  <c r="AA18" i="1"/>
  <c r="Y18" i="1"/>
  <c r="S18" i="1"/>
  <c r="M18" i="1"/>
  <c r="I18" i="1"/>
  <c r="AZ17" i="1"/>
  <c r="AN17" i="1"/>
  <c r="AI17" i="1"/>
  <c r="AH17" i="1"/>
  <c r="AF17" i="1"/>
  <c r="AE17" i="1"/>
  <c r="AC17" i="1"/>
  <c r="AB17" i="1"/>
  <c r="AA17" i="1"/>
  <c r="Y17" i="1"/>
  <c r="S17" i="1"/>
  <c r="M17" i="1"/>
  <c r="I17" i="1"/>
  <c r="AZ6" i="1"/>
  <c r="AN6" i="1"/>
  <c r="AI6" i="1"/>
  <c r="AH6" i="1"/>
  <c r="AF6" i="1"/>
  <c r="AE6" i="1"/>
  <c r="AC6" i="1"/>
  <c r="AB6" i="1"/>
  <c r="AA6" i="1"/>
  <c r="Y6" i="1"/>
  <c r="AJ6" i="1" s="1"/>
  <c r="S6" i="1"/>
  <c r="M6" i="1"/>
  <c r="I6" i="1"/>
  <c r="AZ5" i="1"/>
  <c r="AN5" i="1"/>
  <c r="AI5" i="1"/>
  <c r="AH5" i="1"/>
  <c r="AF5" i="1"/>
  <c r="AE5" i="1"/>
  <c r="AC5" i="1"/>
  <c r="AB5" i="1"/>
  <c r="AA5" i="1"/>
  <c r="Y5" i="1"/>
  <c r="S5" i="1"/>
  <c r="M5" i="1"/>
  <c r="I5" i="1"/>
  <c r="AZ16" i="1"/>
  <c r="AN16" i="1"/>
  <c r="AI16" i="1"/>
  <c r="AH16" i="1"/>
  <c r="AF16" i="1"/>
  <c r="AE16" i="1"/>
  <c r="AC16" i="1"/>
  <c r="AB16" i="1"/>
  <c r="AA16" i="1"/>
  <c r="Y16" i="1"/>
  <c r="S16" i="1"/>
  <c r="M16" i="1"/>
  <c r="I16" i="1"/>
  <c r="AZ15" i="1"/>
  <c r="AN15" i="1"/>
  <c r="AI15" i="1"/>
  <c r="AH15" i="1"/>
  <c r="AF15" i="1"/>
  <c r="AE15" i="1"/>
  <c r="AC15" i="1"/>
  <c r="AB15" i="1"/>
  <c r="AA15" i="1"/>
  <c r="Y15" i="1"/>
  <c r="S15" i="1"/>
  <c r="M15" i="1"/>
  <c r="I15" i="1"/>
  <c r="AZ14" i="1"/>
  <c r="AN14" i="1"/>
  <c r="AI14" i="1"/>
  <c r="AH14" i="1"/>
  <c r="AF14" i="1"/>
  <c r="AE14" i="1"/>
  <c r="AC14" i="1"/>
  <c r="AB14" i="1"/>
  <c r="AA14" i="1"/>
  <c r="Y14" i="1"/>
  <c r="AJ14" i="1" s="1"/>
  <c r="S14" i="1"/>
  <c r="M14" i="1"/>
  <c r="I14" i="1"/>
  <c r="AZ4" i="1"/>
  <c r="AN4" i="1"/>
  <c r="AI4" i="1"/>
  <c r="AH4" i="1"/>
  <c r="AF4" i="1"/>
  <c r="AE4" i="1"/>
  <c r="AC4" i="1"/>
  <c r="AB4" i="1"/>
  <c r="AA4" i="1"/>
  <c r="Y4" i="1"/>
  <c r="S4" i="1"/>
  <c r="M4" i="1"/>
  <c r="I4" i="1"/>
  <c r="AZ3" i="1"/>
  <c r="AN3" i="1"/>
  <c r="AI3" i="1"/>
  <c r="AH3" i="1"/>
  <c r="AF3" i="1"/>
  <c r="AE3" i="1"/>
  <c r="AC3" i="1"/>
  <c r="AB3" i="1"/>
  <c r="AA3" i="1"/>
  <c r="Y3" i="1"/>
  <c r="S3" i="1"/>
  <c r="M3" i="1"/>
  <c r="I3" i="1"/>
  <c r="AZ13" i="1"/>
  <c r="AN13" i="1"/>
  <c r="AI13" i="1"/>
  <c r="AH13" i="1"/>
  <c r="AF13" i="1"/>
  <c r="AE13" i="1"/>
  <c r="AC13" i="1"/>
  <c r="AB13" i="1"/>
  <c r="AA13" i="1"/>
  <c r="Y13" i="1"/>
  <c r="S13" i="1"/>
  <c r="M13" i="1"/>
  <c r="I13" i="1"/>
  <c r="AZ12" i="1"/>
  <c r="AN12" i="1"/>
  <c r="AI12" i="1"/>
  <c r="AH12" i="1"/>
  <c r="AF12" i="1"/>
  <c r="AE12" i="1"/>
  <c r="AC12" i="1"/>
  <c r="AB12" i="1"/>
  <c r="AA12" i="1"/>
  <c r="Y12" i="1"/>
  <c r="AJ12" i="1" s="1"/>
  <c r="S12" i="1"/>
  <c r="M12" i="1"/>
  <c r="I12" i="1"/>
  <c r="AZ2" i="1"/>
  <c r="AN2" i="1"/>
  <c r="AI2" i="1"/>
  <c r="AH2" i="1"/>
  <c r="AF2" i="1"/>
  <c r="AE2" i="1"/>
  <c r="AB2" i="1"/>
  <c r="AA2" i="1"/>
  <c r="Y2" i="1"/>
  <c r="AJ2" i="1" s="1"/>
  <c r="S2" i="1"/>
  <c r="M2" i="1"/>
  <c r="I2" i="1"/>
  <c r="AG22" i="1" l="1"/>
  <c r="AJ24" i="1"/>
  <c r="AG25" i="1"/>
  <c r="AD26" i="1"/>
  <c r="AD55" i="1"/>
  <c r="AG58" i="1"/>
  <c r="AG62" i="1"/>
  <c r="AG65" i="1"/>
  <c r="AJ79" i="1"/>
  <c r="AG66" i="1"/>
  <c r="AG80" i="1"/>
  <c r="AJ82" i="1"/>
  <c r="AJ86" i="1"/>
  <c r="AG87" i="1"/>
  <c r="AJ90" i="1"/>
  <c r="AG91" i="1"/>
  <c r="AG94" i="1"/>
  <c r="AJ97" i="1"/>
  <c r="AB127" i="2"/>
  <c r="AB123" i="2"/>
  <c r="AD2" i="1"/>
  <c r="AJ21" i="1"/>
  <c r="AJ22" i="1"/>
  <c r="AJ25" i="1"/>
  <c r="AJ33" i="1"/>
  <c r="AG44" i="1"/>
  <c r="AD34" i="1"/>
  <c r="AJ45" i="1"/>
  <c r="AD36" i="1"/>
  <c r="AJ37" i="1"/>
  <c r="AG40" i="1"/>
  <c r="AD50" i="1"/>
  <c r="AJ41" i="1"/>
  <c r="AJ58" i="1"/>
  <c r="AJ62" i="1"/>
  <c r="AJ77" i="1"/>
  <c r="AJ80" i="1"/>
  <c r="AJ83" i="1"/>
  <c r="AJ87" i="1"/>
  <c r="AJ96" i="1"/>
  <c r="AH121" i="2"/>
  <c r="AJ5" i="1"/>
  <c r="AJ19" i="1"/>
  <c r="AJ9" i="1"/>
  <c r="AJ29" i="1"/>
  <c r="AJ32" i="1"/>
  <c r="AJ46" i="1"/>
  <c r="AJ40" i="1"/>
  <c r="AJ52" i="1"/>
  <c r="AH139" i="2"/>
  <c r="AH140" i="2"/>
  <c r="AH123" i="2"/>
  <c r="AH124" i="2"/>
  <c r="AE132" i="2"/>
  <c r="AE126" i="2"/>
  <c r="AE131" i="2"/>
  <c r="AB134" i="2"/>
  <c r="AB133" i="2"/>
  <c r="AJ7" i="1"/>
  <c r="AD35" i="1"/>
  <c r="AD53" i="1"/>
  <c r="AG56" i="1"/>
  <c r="AD57" i="1"/>
  <c r="AD59" i="1"/>
  <c r="AD84" i="1"/>
  <c r="AD92" i="1"/>
  <c r="AB130" i="2"/>
  <c r="AB129" i="2"/>
  <c r="AH131" i="2"/>
  <c r="AH126" i="2"/>
  <c r="AH132" i="2"/>
  <c r="AH118" i="2"/>
  <c r="AH117" i="2"/>
  <c r="AE138" i="2"/>
  <c r="AE137" i="2"/>
  <c r="AB140" i="2"/>
  <c r="AB139" i="2"/>
  <c r="AE130" i="2"/>
  <c r="AE129" i="2"/>
  <c r="AE119" i="2"/>
  <c r="AE120" i="2"/>
  <c r="AG15" i="1"/>
  <c r="AG17" i="1"/>
  <c r="AD21" i="1"/>
  <c r="AG26" i="1"/>
  <c r="AD56" i="1"/>
  <c r="AJ56" i="1"/>
  <c r="AG59" i="1"/>
  <c r="AD60" i="1"/>
  <c r="AG63" i="1"/>
  <c r="AG75" i="1"/>
  <c r="AH133" i="2"/>
  <c r="AH134" i="2"/>
  <c r="AE136" i="2"/>
  <c r="AE135" i="2"/>
  <c r="AB136" i="2"/>
  <c r="AB135" i="2"/>
  <c r="AE127" i="2"/>
  <c r="AE128" i="2"/>
  <c r="AB132" i="2"/>
  <c r="AB131" i="2"/>
  <c r="AB126" i="2"/>
  <c r="AB122" i="2"/>
  <c r="AB121" i="2"/>
  <c r="AB125" i="2"/>
  <c r="AD13" i="1"/>
  <c r="AD15" i="1"/>
  <c r="AD17" i="1"/>
  <c r="AD20" i="1"/>
  <c r="AD28" i="1"/>
  <c r="AD31" i="1"/>
  <c r="AD38" i="1"/>
  <c r="AJ39" i="1"/>
  <c r="AD70" i="1"/>
  <c r="AE125" i="2"/>
  <c r="AE134" i="2"/>
  <c r="AE133" i="2"/>
  <c r="AH135" i="2"/>
  <c r="AH136" i="2"/>
  <c r="AH128" i="2"/>
  <c r="AH127" i="2"/>
  <c r="AB117" i="2"/>
  <c r="AB118" i="2"/>
  <c r="AE140" i="2"/>
  <c r="AE139" i="2"/>
  <c r="AG13" i="1"/>
  <c r="AD3" i="1"/>
  <c r="AD18" i="1"/>
  <c r="AD7" i="1"/>
  <c r="AD11" i="1"/>
  <c r="AD24" i="1"/>
  <c r="AJ27" i="1"/>
  <c r="AD29" i="1"/>
  <c r="AD32" i="1"/>
  <c r="AD37" i="1"/>
  <c r="AG53" i="1"/>
  <c r="AB138" i="2"/>
  <c r="AB137" i="2"/>
  <c r="AE123" i="2"/>
  <c r="AE124" i="2"/>
  <c r="AH130" i="2"/>
  <c r="AH129" i="2"/>
  <c r="AJ15" i="1"/>
  <c r="AD19" i="1"/>
  <c r="AD9" i="1"/>
  <c r="AJ10" i="1"/>
  <c r="AJ23" i="1"/>
  <c r="AJ26" i="1"/>
  <c r="AG29" i="1"/>
  <c r="AJ31" i="1"/>
  <c r="AG33" i="1"/>
  <c r="AD44" i="1"/>
  <c r="AD46" i="1"/>
  <c r="AJ47" i="1"/>
  <c r="AG37" i="1"/>
  <c r="AD48" i="1"/>
  <c r="AD49" i="1"/>
  <c r="AD40" i="1"/>
  <c r="AG41" i="1"/>
  <c r="AD52" i="1"/>
  <c r="AJ53" i="1"/>
  <c r="AG54" i="1"/>
  <c r="AJ55" i="1"/>
  <c r="AG57" i="1"/>
  <c r="AD79" i="1"/>
  <c r="AD86" i="1"/>
  <c r="AD90" i="1"/>
  <c r="AJ92" i="1"/>
  <c r="AD99" i="1"/>
  <c r="AG100" i="1"/>
  <c r="AJ103" i="1"/>
  <c r="AD105" i="1"/>
  <c r="AG107" i="1"/>
  <c r="AD97" i="1"/>
  <c r="AJ108" i="1"/>
  <c r="AD110" i="1"/>
  <c r="AG113" i="1"/>
  <c r="AH137" i="2"/>
  <c r="AH138" i="2"/>
  <c r="AB120" i="2"/>
  <c r="AB119" i="2"/>
  <c r="AE122" i="2"/>
  <c r="AE121" i="2"/>
  <c r="AH119" i="2"/>
  <c r="AH120" i="2"/>
  <c r="AE118" i="2"/>
  <c r="AE117" i="2"/>
  <c r="AD88" i="1"/>
  <c r="AJ3" i="1"/>
  <c r="AJ18" i="1"/>
  <c r="AG23" i="1"/>
  <c r="AG31" i="1"/>
  <c r="AD33" i="1"/>
  <c r="AJ44" i="1"/>
  <c r="AD41" i="1"/>
  <c r="AJ57" i="1"/>
  <c r="AJ60" i="1"/>
  <c r="AD62" i="1"/>
  <c r="AG73" i="1"/>
  <c r="AG68" i="1"/>
  <c r="AJ70" i="1"/>
  <c r="AD82" i="1"/>
  <c r="AJ84" i="1"/>
  <c r="AG89" i="1"/>
  <c r="AJ13" i="1"/>
  <c r="AG16" i="1"/>
  <c r="AJ17" i="1"/>
  <c r="AG20" i="1"/>
  <c r="AG28" i="1"/>
  <c r="AD43" i="1"/>
  <c r="AJ34" i="1"/>
  <c r="AJ35" i="1"/>
  <c r="AG48" i="1"/>
  <c r="AD39" i="1"/>
  <c r="AD51" i="1"/>
  <c r="AJ59" i="1"/>
  <c r="AD61" i="1"/>
  <c r="AG72" i="1"/>
  <c r="AG74" i="1"/>
  <c r="AG67" i="1"/>
  <c r="AD85" i="1"/>
  <c r="AG88" i="1"/>
  <c r="AJ91" i="1"/>
  <c r="AD93" i="1"/>
  <c r="AG95" i="1"/>
  <c r="AD104" i="1"/>
  <c r="AG112" i="1"/>
  <c r="AJ16" i="1"/>
  <c r="AJ20" i="1"/>
  <c r="AG10" i="1"/>
  <c r="AJ11" i="1"/>
  <c r="AG27" i="1"/>
  <c r="AG43" i="1"/>
  <c r="AJ48" i="1"/>
  <c r="AG51" i="1"/>
  <c r="AG55" i="1"/>
  <c r="AD58" i="1"/>
  <c r="AG61" i="1"/>
  <c r="AG85" i="1"/>
  <c r="AJ88" i="1"/>
  <c r="AG93" i="1"/>
  <c r="AJ112" i="1"/>
  <c r="AD114" i="1"/>
  <c r="AD67" i="1"/>
  <c r="AJ4" i="1"/>
  <c r="AJ43" i="1"/>
  <c r="AJ51" i="1"/>
  <c r="AJ61" i="1"/>
  <c r="AJ85" i="1"/>
  <c r="AG90" i="1"/>
  <c r="AJ93" i="1"/>
  <c r="AJ109" i="1"/>
  <c r="AD111" i="1"/>
  <c r="AG114" i="1"/>
  <c r="AD16" i="1"/>
  <c r="AG111" i="1"/>
  <c r="AJ114" i="1"/>
  <c r="AD65" i="1"/>
  <c r="AD112" i="1"/>
  <c r="AG2" i="1"/>
  <c r="AG3" i="1"/>
  <c r="AG18" i="1"/>
  <c r="AJ8" i="1"/>
  <c r="AG24" i="1"/>
  <c r="AG32" i="1"/>
  <c r="AD45" i="1"/>
  <c r="AD47" i="1"/>
  <c r="AJ38" i="1"/>
  <c r="AG52" i="1"/>
  <c r="AG60" i="1"/>
  <c r="AG76" i="1"/>
  <c r="AG84" i="1"/>
  <c r="AD89" i="1"/>
  <c r="AG92" i="1"/>
  <c r="AD100" i="1"/>
  <c r="AD107" i="1"/>
  <c r="AJ111" i="1"/>
  <c r="AD113" i="1"/>
  <c r="AD102" i="1"/>
  <c r="AG105" i="1"/>
  <c r="AJ107" i="1"/>
  <c r="AD98" i="1"/>
  <c r="AD95" i="1"/>
  <c r="AG102" i="1"/>
  <c r="AJ105" i="1"/>
  <c r="AD106" i="1"/>
  <c r="AG98" i="1"/>
  <c r="AJ110" i="1"/>
  <c r="AJ102" i="1"/>
  <c r="AG106" i="1"/>
  <c r="AJ98" i="1"/>
  <c r="AD109" i="1"/>
  <c r="AJ95" i="1"/>
  <c r="AD101" i="1"/>
  <c r="AG104" i="1"/>
  <c r="AJ106" i="1"/>
  <c r="AG109" i="1"/>
  <c r="AD94" i="1"/>
  <c r="AG101" i="1"/>
  <c r="AJ104" i="1"/>
  <c r="AD96" i="1"/>
  <c r="AJ101" i="1"/>
  <c r="AD103" i="1"/>
  <c r="AG96" i="1"/>
  <c r="AD108" i="1"/>
  <c r="AJ94" i="1"/>
  <c r="AG103" i="1"/>
  <c r="AG108" i="1"/>
  <c r="AD72" i="1"/>
  <c r="AD75" i="1"/>
  <c r="AG77" i="1"/>
  <c r="AD80" i="1"/>
  <c r="AJ72" i="1"/>
  <c r="AD74" i="1"/>
  <c r="AJ75" i="1"/>
  <c r="AD64" i="1"/>
  <c r="AD81" i="1"/>
  <c r="AD71" i="1"/>
  <c r="AD63" i="1"/>
  <c r="AG64" i="1"/>
  <c r="AJ65" i="1"/>
  <c r="AJ67" i="1"/>
  <c r="AD69" i="1"/>
  <c r="AG81" i="1"/>
  <c r="AG71" i="1"/>
  <c r="AJ74" i="1"/>
  <c r="AJ64" i="1"/>
  <c r="AD78" i="1"/>
  <c r="AD66" i="1"/>
  <c r="AG69" i="1"/>
  <c r="AJ81" i="1"/>
  <c r="AJ71" i="1"/>
  <c r="AJ63" i="1"/>
  <c r="AD73" i="1"/>
  <c r="AD76" i="1"/>
  <c r="AG78" i="1"/>
  <c r="AJ69" i="1"/>
  <c r="AD83" i="1"/>
  <c r="AJ78" i="1"/>
  <c r="AJ66" i="1"/>
  <c r="AD68" i="1"/>
  <c r="AG70" i="1"/>
  <c r="AG83" i="1"/>
  <c r="AJ73" i="1"/>
  <c r="AJ76" i="1"/>
  <c r="AD77" i="1"/>
  <c r="AG46" i="1"/>
  <c r="AG39" i="1"/>
  <c r="AG45" i="1"/>
  <c r="AG35" i="1"/>
  <c r="AG38" i="1"/>
  <c r="AG34" i="1"/>
  <c r="AG49" i="1"/>
  <c r="AG47" i="1"/>
  <c r="AD12" i="1"/>
  <c r="AD14" i="1"/>
  <c r="AD6" i="1"/>
  <c r="AG14" i="1"/>
  <c r="AD4" i="1"/>
  <c r="AD5" i="1"/>
  <c r="AG7" i="1"/>
  <c r="AG12" i="1"/>
  <c r="AG6" i="1"/>
  <c r="AG19" i="1"/>
  <c r="AG4" i="1"/>
  <c r="AG5" i="1"/>
  <c r="AG11" i="1"/>
  <c r="AG9" i="1"/>
  <c r="AG21" i="1"/>
</calcChain>
</file>

<file path=xl/sharedStrings.xml><?xml version="1.0" encoding="utf-8"?>
<sst xmlns="http://schemas.openxmlformats.org/spreadsheetml/2006/main" count="2176" uniqueCount="602">
  <si>
    <t xml:space="preserve"> </t>
  </si>
  <si>
    <t>ESPECIE</t>
  </si>
  <si>
    <t>Tolerancia</t>
  </si>
  <si>
    <t>GERMINACION</t>
  </si>
  <si>
    <t>JULIAN</t>
  </si>
  <si>
    <t>Altura</t>
  </si>
  <si>
    <t>Hojas</t>
  </si>
  <si>
    <t>Nudos</t>
  </si>
  <si>
    <t>Entrenudos</t>
  </si>
  <si>
    <t>Sintomas</t>
  </si>
  <si>
    <t>Defol</t>
  </si>
  <si>
    <t>Alt1</t>
  </si>
  <si>
    <t>N1</t>
  </si>
  <si>
    <t>E1</t>
  </si>
  <si>
    <t>Alt2</t>
  </si>
  <si>
    <t>N2</t>
  </si>
  <si>
    <t>E2</t>
  </si>
  <si>
    <t>Alt3</t>
  </si>
  <si>
    <t>N3</t>
  </si>
  <si>
    <t>E3</t>
  </si>
  <si>
    <r>
      <rPr>
        <sz val="11"/>
        <color theme="1"/>
        <rFont val="Calibri"/>
        <family val="2"/>
      </rPr>
      <t>ψ</t>
    </r>
    <r>
      <rPr>
        <sz val="9.35"/>
        <color theme="1"/>
        <rFont val="Calibri"/>
        <family val="2"/>
      </rPr>
      <t xml:space="preserve">H </t>
    </r>
    <r>
      <rPr>
        <sz val="11"/>
        <color theme="1"/>
        <rFont val="Calibri"/>
        <family val="2"/>
        <scheme val="minor"/>
      </rPr>
      <t>(Bar)</t>
    </r>
  </si>
  <si>
    <t>Fotosintesis (umol/m2s)</t>
  </si>
  <si>
    <t>Conductancia (mol H2O/m2s)</t>
  </si>
  <si>
    <t>Conductancia (mmol H2O/m2s)</t>
  </si>
  <si>
    <t>CO2 intercelular (umol CO2/mol)</t>
  </si>
  <si>
    <t>Transpiracion (mmol/m2s)</t>
  </si>
  <si>
    <t>Deficit de presion de vapor (kPa)</t>
  </si>
  <si>
    <t>Humedad Relativa (%)</t>
  </si>
  <si>
    <t>Cl-</t>
  </si>
  <si>
    <t>Ca</t>
  </si>
  <si>
    <t>K</t>
  </si>
  <si>
    <t>Mg</t>
  </si>
  <si>
    <t>Na</t>
  </si>
  <si>
    <t>P</t>
  </si>
  <si>
    <t>S</t>
  </si>
  <si>
    <t>Na/K</t>
  </si>
  <si>
    <t>V1</t>
  </si>
  <si>
    <t>V6</t>
  </si>
  <si>
    <t>V8</t>
  </si>
  <si>
    <t>V13</t>
  </si>
  <si>
    <t>V20</t>
  </si>
  <si>
    <t>V26</t>
  </si>
  <si>
    <t>V35</t>
  </si>
  <si>
    <t>V36</t>
  </si>
  <si>
    <t>V47</t>
  </si>
  <si>
    <t>V64</t>
  </si>
  <si>
    <t>V68</t>
  </si>
  <si>
    <t>V72</t>
  </si>
  <si>
    <t>V76</t>
  </si>
  <si>
    <t>V80</t>
  </si>
  <si>
    <t>V85</t>
  </si>
  <si>
    <t>V93</t>
  </si>
  <si>
    <t>V101</t>
  </si>
  <si>
    <t>V104</t>
  </si>
  <si>
    <t>V115</t>
  </si>
  <si>
    <t>V125</t>
  </si>
  <si>
    <t>VC3</t>
  </si>
  <si>
    <t>VC4</t>
  </si>
  <si>
    <t>VC5</t>
  </si>
  <si>
    <t>VC6</t>
  </si>
  <si>
    <t>VC7</t>
  </si>
  <si>
    <t>VC9</t>
  </si>
  <si>
    <t>VC11</t>
  </si>
  <si>
    <t>VC13</t>
  </si>
  <si>
    <t>VC14</t>
  </si>
  <si>
    <t>VC15</t>
  </si>
  <si>
    <t>H2</t>
  </si>
  <si>
    <t>H10</t>
  </si>
  <si>
    <t>H16</t>
  </si>
  <si>
    <t>H23</t>
  </si>
  <si>
    <t>H26</t>
  </si>
  <si>
    <t>H45</t>
  </si>
  <si>
    <t>H48</t>
  </si>
  <si>
    <t>H99</t>
  </si>
  <si>
    <t>H53</t>
  </si>
  <si>
    <t>H59</t>
  </si>
  <si>
    <t>H66</t>
  </si>
  <si>
    <t>H75</t>
  </si>
  <si>
    <t>H77</t>
  </si>
  <si>
    <t>H80</t>
  </si>
  <si>
    <t>H89</t>
  </si>
  <si>
    <t>H103</t>
  </si>
  <si>
    <t>H106</t>
  </si>
  <si>
    <t>H107</t>
  </si>
  <si>
    <t>H108</t>
  </si>
  <si>
    <t>H128</t>
  </si>
  <si>
    <t>HC2</t>
  </si>
  <si>
    <t>HC6</t>
  </si>
  <si>
    <t>HC7</t>
  </si>
  <si>
    <t>HC8</t>
  </si>
  <si>
    <t>HC9</t>
  </si>
  <si>
    <t>HC11</t>
  </si>
  <si>
    <t>HC12</t>
  </si>
  <si>
    <t>HC13</t>
  </si>
  <si>
    <t>HC14</t>
  </si>
  <si>
    <t>HC15</t>
  </si>
  <si>
    <t>K10</t>
  </si>
  <si>
    <t>K17</t>
  </si>
  <si>
    <t>K21</t>
  </si>
  <si>
    <t>K24</t>
  </si>
  <si>
    <t>K33</t>
  </si>
  <si>
    <t>K39</t>
  </si>
  <si>
    <t>K40</t>
  </si>
  <si>
    <t>K41</t>
  </si>
  <si>
    <t>K43</t>
  </si>
  <si>
    <t>K45</t>
  </si>
  <si>
    <t>K71</t>
  </si>
  <si>
    <t>K72</t>
  </si>
  <si>
    <t>K81</t>
  </si>
  <si>
    <t>K89</t>
  </si>
  <si>
    <t>K91</t>
  </si>
  <si>
    <t>K92</t>
  </si>
  <si>
    <t>K95</t>
  </si>
  <si>
    <t>K104</t>
  </si>
  <si>
    <t>K113</t>
  </si>
  <si>
    <t>K125</t>
  </si>
  <si>
    <t>K127</t>
  </si>
  <si>
    <t>K128</t>
  </si>
  <si>
    <t>KC1</t>
  </si>
  <si>
    <t>KC3</t>
  </si>
  <si>
    <t>KC5</t>
  </si>
  <si>
    <t>KC6</t>
  </si>
  <si>
    <t>KC7</t>
  </si>
  <si>
    <t>KC10</t>
  </si>
  <si>
    <t>KC11</t>
  </si>
  <si>
    <t>KC12</t>
  </si>
  <si>
    <t>KC13</t>
  </si>
  <si>
    <t>KC14</t>
  </si>
  <si>
    <t>L1</t>
  </si>
  <si>
    <t>L23</t>
  </si>
  <si>
    <t>L46</t>
  </si>
  <si>
    <t>L47</t>
  </si>
  <si>
    <t>L53</t>
  </si>
  <si>
    <t>L62</t>
  </si>
  <si>
    <t>L66</t>
  </si>
  <si>
    <t>L72</t>
  </si>
  <si>
    <t>L79</t>
  </si>
  <si>
    <t>L87</t>
  </si>
  <si>
    <t>L93</t>
  </si>
  <si>
    <t>L101</t>
  </si>
  <si>
    <t>L104</t>
  </si>
  <si>
    <t>L112</t>
  </si>
  <si>
    <t>L113</t>
  </si>
  <si>
    <t>L120</t>
  </si>
  <si>
    <t>L127</t>
  </si>
  <si>
    <t>LC1</t>
  </si>
  <si>
    <t>LC5</t>
  </si>
  <si>
    <t>LC9</t>
  </si>
  <si>
    <t>LC11</t>
  </si>
  <si>
    <t>VT</t>
  </si>
  <si>
    <t>VS</t>
  </si>
  <si>
    <t>VC</t>
  </si>
  <si>
    <t>HT</t>
  </si>
  <si>
    <t>HS</t>
  </si>
  <si>
    <t>HC</t>
  </si>
  <si>
    <t>KT</t>
  </si>
  <si>
    <t>KS</t>
  </si>
  <si>
    <t>KC</t>
  </si>
  <si>
    <t>LT</t>
  </si>
  <si>
    <t>LS</t>
  </si>
  <si>
    <t>LC</t>
  </si>
  <si>
    <t>ψH (Bar)</t>
  </si>
  <si>
    <t>m</t>
  </si>
  <si>
    <t>sd</t>
  </si>
  <si>
    <t>Na/Ca</t>
  </si>
  <si>
    <t>Cl/Ca</t>
  </si>
  <si>
    <t>Cl/K</t>
  </si>
  <si>
    <t>±</t>
  </si>
  <si>
    <t>Altura_30</t>
  </si>
  <si>
    <t>BCT</t>
  </si>
  <si>
    <t>BCS</t>
  </si>
  <si>
    <t>BCC</t>
  </si>
  <si>
    <t>b</t>
  </si>
  <si>
    <t>ab</t>
  </si>
  <si>
    <t>a</t>
  </si>
  <si>
    <t>c</t>
  </si>
  <si>
    <t>Altura_0</t>
  </si>
  <si>
    <t>Nudos_0</t>
  </si>
  <si>
    <t>Entrenudos_0</t>
  </si>
  <si>
    <t>Altura_45</t>
  </si>
  <si>
    <t>Altura_60</t>
  </si>
  <si>
    <t>ns</t>
  </si>
  <si>
    <t>RGR30</t>
  </si>
  <si>
    <t>RGR45</t>
  </si>
  <si>
    <t>RGR60</t>
  </si>
  <si>
    <t>AlturaI</t>
  </si>
  <si>
    <t>HojasI</t>
  </si>
  <si>
    <t>NudosI</t>
  </si>
  <si>
    <t>EntrenudosI</t>
  </si>
  <si>
    <t>AlturaM</t>
  </si>
  <si>
    <t>HojasM</t>
  </si>
  <si>
    <t>NudosM</t>
  </si>
  <si>
    <t>SintomasM</t>
  </si>
  <si>
    <t>AlturaRM</t>
  </si>
  <si>
    <t>NudosRM</t>
  </si>
  <si>
    <t>DefolM</t>
  </si>
  <si>
    <t>EntrenudosM</t>
  </si>
  <si>
    <t>AlturaF</t>
  </si>
  <si>
    <t>HojasF</t>
  </si>
  <si>
    <t>NudosF</t>
  </si>
  <si>
    <t>SintomasF</t>
  </si>
  <si>
    <t>AlturaRF</t>
  </si>
  <si>
    <t>NudosRF</t>
  </si>
  <si>
    <t>DefolF</t>
  </si>
  <si>
    <t>EntrenudosF</t>
  </si>
  <si>
    <t>CrecimientoA</t>
  </si>
  <si>
    <t>CrecimientoE</t>
  </si>
  <si>
    <t>H1</t>
  </si>
  <si>
    <t>H3</t>
  </si>
  <si>
    <t>H4</t>
  </si>
  <si>
    <t>H5</t>
  </si>
  <si>
    <t>H6</t>
  </si>
  <si>
    <t>H7</t>
  </si>
  <si>
    <t>H8</t>
  </si>
  <si>
    <t>H9</t>
  </si>
  <si>
    <t>H11</t>
  </si>
  <si>
    <t>H12</t>
  </si>
  <si>
    <t>H13</t>
  </si>
  <si>
    <t>H14</t>
  </si>
  <si>
    <t>H15</t>
  </si>
  <si>
    <t>H17</t>
  </si>
  <si>
    <t>H18</t>
  </si>
  <si>
    <t>H19</t>
  </si>
  <si>
    <t>H20</t>
  </si>
  <si>
    <t>H21</t>
  </si>
  <si>
    <t>H22</t>
  </si>
  <si>
    <t>H24</t>
  </si>
  <si>
    <t>H25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</si>
  <si>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</si>
  <si>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</si>
  <si>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</si>
  <si>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</si>
  <si>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</si>
  <si>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</si>
  <si>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</si>
  <si>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</si>
  <si>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</si>
  <si>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</si>
  <si>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</si>
  <si>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</si>
  <si>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</si>
  <si>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</si>
  <si>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H42</t>
  </si>
  <si>
    <t>H44</t>
  </si>
  <si>
    <t>H46</t>
  </si>
  <si>
    <t>H47</t>
  </si>
  <si>
    <t>H49</t>
  </si>
  <si>
    <t>H50</t>
  </si>
  <si>
    <t>H51</t>
  </si>
  <si>
    <t>H52</t>
  </si>
  <si>
    <t>H54</t>
  </si>
  <si>
    <t>H55</t>
  </si>
  <si>
    <t>H56</t>
  </si>
  <si>
    <t>H57</t>
  </si>
  <si>
    <t>H58</t>
  </si>
  <si>
    <t>H60</t>
  </si>
  <si>
    <t>H61</t>
  </si>
  <si>
    <t>H62</t>
  </si>
  <si>
    <t>H63</t>
  </si>
  <si>
    <t>H64</t>
  </si>
  <si>
    <t>H65</t>
  </si>
  <si>
    <t>H67</t>
  </si>
  <si>
    <t>H68</t>
  </si>
  <si>
    <t>H69</t>
  </si>
  <si>
    <t>H70</t>
  </si>
  <si>
    <t>H71</t>
  </si>
  <si>
    <t>H72</t>
  </si>
  <si>
    <t>H73</t>
  </si>
  <si>
    <t>H74</t>
  </si>
  <si>
    <t>H76</t>
  </si>
  <si>
    <t>H78</t>
  </si>
  <si>
    <t>H79</t>
  </si>
  <si>
    <t>H81</t>
  </si>
  <si>
    <t>H85</t>
  </si>
  <si>
    <t>H86</t>
  </si>
  <si>
    <t>H87</t>
  </si>
  <si>
    <t>H88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</si>
  <si>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</si>
  <si>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</si>
  <si>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</si>
  <si>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</si>
  <si>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</si>
  <si>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</si>
  <si>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</si>
  <si>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</si>
  <si>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</si>
  <si>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H100</t>
  </si>
  <si>
    <t>H101</t>
  </si>
  <si>
    <t>H102</t>
  </si>
  <si>
    <t>H104</t>
  </si>
  <si>
    <t>H105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</si>
  <si>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</si>
  <si>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</si>
  <si>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</si>
  <si>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</si>
  <si>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</si>
  <si>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</si>
  <si>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</si>
  <si>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</si>
  <si>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</si>
  <si>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</si>
  <si>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</si>
  <si>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</si>
  <si>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</si>
  <si>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</si>
  <si>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</si>
  <si>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</si>
  <si>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</si>
  <si>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</si>
  <si>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</si>
  <si>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HC1</t>
  </si>
  <si>
    <t>HC3</t>
  </si>
  <si>
    <t>HC4</t>
  </si>
  <si>
    <t>HC5</t>
  </si>
  <si>
    <t>HC10</t>
  </si>
  <si>
    <t>K3</t>
  </si>
  <si>
    <t>K5</t>
  </si>
  <si>
    <t>K6</t>
  </si>
  <si>
    <t>K7</t>
  </si>
  <si>
    <t>K8</t>
  </si>
  <si>
    <t>K9</t>
  </si>
  <si>
    <t>K11</t>
  </si>
  <si>
    <t>K12</t>
  </si>
  <si>
    <t>K14</t>
  </si>
  <si>
    <t>K15</t>
  </si>
  <si>
    <t>K16</t>
  </si>
  <si>
    <t>K18</t>
  </si>
  <si>
    <t>K19</t>
  </si>
  <si>
    <t>K22</t>
  </si>
  <si>
    <t>K26</t>
  </si>
  <si>
    <t>K28</t>
  </si>
  <si>
    <t>K30</t>
  </si>
  <si>
    <t>K32</t>
  </si>
  <si>
    <t>K34</t>
  </si>
  <si>
    <t>K35</t>
  </si>
  <si>
    <t>K37</t>
  </si>
  <si>
    <t>K38</t>
  </si>
  <si>
    <t>K42</t>
  </si>
  <si>
    <t>K44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</si>
  <si>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</si>
  <si>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</si>
  <si>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</si>
  <si>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</si>
  <si>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</si>
  <si>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</si>
  <si>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</si>
  <si>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</si>
  <si>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</si>
  <si>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</si>
  <si>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</si>
  <si>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</si>
  <si>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</si>
  <si>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</si>
  <si>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</si>
  <si>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</si>
  <si>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</si>
  <si>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</si>
  <si>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</si>
  <si>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</si>
  <si>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</si>
  <si>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</si>
  <si>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</si>
  <si>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K73</t>
  </si>
  <si>
    <t>K74</t>
  </si>
  <si>
    <t>K75</t>
  </si>
  <si>
    <t>K76</t>
  </si>
  <si>
    <t>K77</t>
  </si>
  <si>
    <t>K79</t>
  </si>
  <si>
    <t>K80</t>
  </si>
  <si>
    <t>K82</t>
  </si>
  <si>
    <t>K83</t>
  </si>
  <si>
    <t>K84</t>
  </si>
  <si>
    <t>K86</t>
  </si>
  <si>
    <t>K87</t>
  </si>
  <si>
    <t>K88</t>
  </si>
  <si>
    <t>K90</t>
  </si>
  <si>
    <t>K93</t>
  </si>
  <si>
    <t>K94</t>
  </si>
  <si>
    <t>K96</t>
  </si>
  <si>
    <t>K97</t>
  </si>
  <si>
    <t>K98</t>
  </si>
  <si>
    <t>K100</t>
  </si>
  <si>
    <t>K101</t>
  </si>
  <si>
    <t>K102</t>
  </si>
  <si>
    <t>K103</t>
  </si>
  <si>
    <t>K105</t>
  </si>
  <si>
    <t>K106</t>
  </si>
  <si>
    <t>K107</t>
  </si>
  <si>
    <t>K108</t>
  </si>
  <si>
    <t>K109</t>
  </si>
  <si>
    <t>K111</t>
  </si>
  <si>
    <t>K114</t>
  </si>
  <si>
    <t>K115</t>
  </si>
  <si>
    <t>K116</t>
  </si>
  <si>
    <t>K118</t>
  </si>
  <si>
    <t>K119</t>
  </si>
  <si>
    <t>K120</t>
  </si>
  <si>
    <t>K121</t>
  </si>
  <si>
    <t>K122</t>
  </si>
  <si>
    <t>K123</t>
  </si>
  <si>
    <t>K124</t>
  </si>
  <si>
    <t>K126</t>
  </si>
  <si>
    <t>KC2</t>
  </si>
  <si>
    <t>KC4</t>
  </si>
  <si>
    <t>KC8</t>
  </si>
  <si>
    <t>KC9</t>
  </si>
  <si>
    <t>KC15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</si>
  <si>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</si>
  <si>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</si>
  <si>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</si>
  <si>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</si>
  <si>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</si>
  <si>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</si>
  <si>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</si>
  <si>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</si>
  <si>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</si>
  <si>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</si>
  <si>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</si>
  <si>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</si>
  <si>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</si>
  <si>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</si>
  <si>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</si>
  <si>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</si>
  <si>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</si>
  <si>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</si>
  <si>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</si>
  <si>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</si>
  <si>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L24</t>
  </si>
  <si>
    <t>L26</t>
  </si>
  <si>
    <t>L27</t>
  </si>
  <si>
    <t>L28</t>
  </si>
  <si>
    <t>L29</t>
  </si>
  <si>
    <t>L30</t>
  </si>
  <si>
    <t>L31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</si>
  <si>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</si>
  <si>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</si>
  <si>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</si>
  <si>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</si>
  <si>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</si>
  <si>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</si>
  <si>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</si>
  <si>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</si>
  <si>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</si>
  <si>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</si>
  <si>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</si>
  <si>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</si>
  <si>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</si>
  <si>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L48</t>
  </si>
  <si>
    <t>L49</t>
  </si>
  <si>
    <t>L50</t>
  </si>
  <si>
    <t>L51</t>
  </si>
  <si>
    <t>L52</t>
  </si>
  <si>
    <t>L54</t>
  </si>
  <si>
    <t>L55</t>
  </si>
  <si>
    <t>L56</t>
  </si>
  <si>
    <t>L57</t>
  </si>
  <si>
    <t>L58</t>
  </si>
  <si>
    <t>L59</t>
  </si>
  <si>
    <t>L60</t>
  </si>
  <si>
    <t>L61</t>
  </si>
  <si>
    <t>L63</t>
  </si>
  <si>
    <t>L64</t>
  </si>
  <si>
    <t>L65</t>
  </si>
  <si>
    <t>L67</t>
  </si>
  <si>
    <t>L68</t>
  </si>
  <si>
    <t>L69</t>
  </si>
  <si>
    <t>L70</t>
  </si>
  <si>
    <t>L71</t>
  </si>
  <si>
    <t>L73</t>
  </si>
  <si>
    <t>L74</t>
  </si>
  <si>
    <t>L75</t>
  </si>
  <si>
    <t>L76</t>
  </si>
  <si>
    <t>L77</t>
  </si>
  <si>
    <t>L78</t>
  </si>
  <si>
    <t>L80</t>
  </si>
  <si>
    <t>L81</t>
  </si>
  <si>
    <t>L82</t>
  </si>
  <si>
    <t>L83</t>
  </si>
  <si>
    <t>L84</t>
  </si>
  <si>
    <t>L85</t>
  </si>
  <si>
    <t>L86</t>
  </si>
  <si>
    <t>L88</t>
  </si>
  <si>
    <t>L92</t>
  </si>
  <si>
    <t>L94</t>
  </si>
  <si>
    <t>L96</t>
  </si>
  <si>
    <t>L97</t>
  </si>
  <si>
    <t>L100</t>
  </si>
  <si>
    <t>L102</t>
  </si>
  <si>
    <t>L103</t>
  </si>
  <si>
    <t>L105</t>
  </si>
  <si>
    <t>L106</t>
  </si>
  <si>
    <t>L107</t>
  </si>
  <si>
    <t>L108</t>
  </si>
  <si>
    <t>L109</t>
  </si>
  <si>
    <t>L110</t>
  </si>
  <si>
    <t>L111</t>
  </si>
  <si>
    <t>L114</t>
  </si>
  <si>
    <t>L115</t>
  </si>
  <si>
    <t>L116</t>
  </si>
  <si>
    <t>L117</t>
  </si>
  <si>
    <t>L118</t>
  </si>
  <si>
    <t>L119</t>
  </si>
  <si>
    <t>L121</t>
  </si>
  <si>
    <t>L122</t>
  </si>
  <si>
    <t>L123</t>
  </si>
  <si>
    <t>L124</t>
  </si>
  <si>
    <t>L125</t>
  </si>
  <si>
    <t>L126</t>
  </si>
  <si>
    <t>L128</t>
  </si>
  <si>
    <t>LC10</t>
  </si>
  <si>
    <t>V2</t>
  </si>
  <si>
    <t>V3</t>
  </si>
  <si>
    <t>V4</t>
  </si>
  <si>
    <t>V5</t>
  </si>
  <si>
    <t>V7</t>
  </si>
  <si>
    <t>V9</t>
  </si>
  <si>
    <t>V10</t>
  </si>
  <si>
    <t>V11</t>
  </si>
  <si>
    <t>V12</t>
  </si>
  <si>
    <t>V14</t>
  </si>
  <si>
    <t>V15</t>
  </si>
  <si>
    <t>V16</t>
  </si>
  <si>
    <t>V17</t>
  </si>
  <si>
    <t>V18</t>
  </si>
  <si>
    <t>V19</t>
  </si>
  <si>
    <t>V21</t>
  </si>
  <si>
    <t>V22</t>
  </si>
  <si>
    <t>V24</t>
  </si>
  <si>
    <t>V25</t>
  </si>
  <si>
    <t>V29</t>
  </si>
  <si>
    <t>V30</t>
  </si>
  <si>
    <t>V31</t>
  </si>
  <si>
    <t>V32</t>
  </si>
  <si>
    <t>V33</t>
  </si>
  <si>
    <t>V34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</si>
  <si>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</si>
  <si>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</si>
  <si>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</si>
  <si>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</si>
  <si>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</si>
  <si>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</si>
  <si>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</si>
  <si>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</si>
  <si>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</si>
  <si>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</si>
  <si>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</si>
  <si>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</si>
  <si>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</si>
  <si>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</si>
  <si>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</si>
  <si>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</si>
  <si>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</si>
  <si>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</si>
  <si>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</si>
  <si>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</si>
  <si>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</si>
  <si>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</si>
  <si>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</si>
  <si>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</si>
  <si>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</si>
  <si>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</si>
  <si>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V65</t>
  </si>
  <si>
    <t>V66</t>
  </si>
  <si>
    <t>V67</t>
  </si>
  <si>
    <t>V70</t>
  </si>
  <si>
    <t>V71</t>
  </si>
  <si>
    <t>V74</t>
  </si>
  <si>
    <t>V75</t>
  </si>
  <si>
    <t>V78</t>
  </si>
  <si>
    <t>V81</t>
  </si>
  <si>
    <t>V82</t>
  </si>
  <si>
    <t>V84</t>
  </si>
  <si>
    <t>V86</t>
  </si>
  <si>
    <t>V87</t>
  </si>
  <si>
    <t>V97</t>
  </si>
  <si>
    <t>V98</t>
  </si>
  <si>
    <t>V100</t>
  </si>
  <si>
    <t>V102</t>
  </si>
  <si>
    <t>V103</t>
  </si>
  <si>
    <t>V105</t>
  </si>
  <si>
    <t>V106</t>
  </si>
  <si>
    <t>V107</t>
  </si>
  <si>
    <t>V108</t>
  </si>
  <si>
    <t>V110</t>
  </si>
  <si>
    <t>V111</t>
  </si>
  <si>
    <t>V112</t>
  </si>
  <si>
    <t>V114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</si>
  <si>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</si>
  <si>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</si>
  <si>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</si>
  <si>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</si>
  <si>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</si>
  <si>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</si>
  <si>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</si>
  <si>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</si>
  <si>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</si>
  <si>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V126</t>
  </si>
  <si>
    <t>VC1</t>
  </si>
  <si>
    <t>VC2</t>
  </si>
  <si>
    <t>VC8</t>
  </si>
  <si>
    <t>VC10</t>
  </si>
  <si>
    <t>VC12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</si>
</sst>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;@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0" fillId="0" borderId="1" xfId="0" applyBorder="1"/>
    <xf numFmtId="0" fontId="0" fillId="0" borderId="2" xfId="0" applyBorder="1" applyAlignment="1">
      <alignment textRotation="45"/>
    </xf>
    <xf numFmtId="164" fontId="0" fillId="0" borderId="3" xfId="0" applyNumberFormat="1" applyBorder="1" applyAlignment="1">
      <alignment textRotation="45"/>
    </xf>
    <xf numFmtId="2" fontId="0" fillId="0" borderId="3" xfId="0" applyNumberFormat="1" applyBorder="1" applyAlignment="1">
      <alignment textRotation="45"/>
    </xf>
    <xf numFmtId="0" fontId="0" fillId="0" borderId="3" xfId="0" applyBorder="1" applyAlignment="1">
      <alignment textRotation="45"/>
    </xf>
    <xf numFmtId="0" fontId="0" fillId="0" borderId="4" xfId="0" applyBorder="1" applyAlignment="1">
      <alignment textRotation="45"/>
    </xf>
    <xf numFmtId="0" fontId="0" fillId="0" borderId="5" xfId="0" applyBorder="1" applyAlignment="1">
      <alignment textRotation="45"/>
    </xf>
    <xf numFmtId="2" fontId="0" fillId="0" borderId="1" xfId="0" applyNumberFormat="1" applyBorder="1" applyAlignment="1">
      <alignment textRotation="45"/>
    </xf>
    <xf numFmtId="2" fontId="0" fillId="0" borderId="2" xfId="0" applyNumberFormat="1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Alignment="1">
      <alignment textRotation="45"/>
    </xf>
    <xf numFmtId="2" fontId="0" fillId="0" borderId="2" xfId="0" applyNumberFormat="1" applyBorder="1"/>
    <xf numFmtId="2" fontId="4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0" fontId="0" fillId="2" borderId="8" xfId="0" applyFill="1" applyBorder="1"/>
    <xf numFmtId="0" fontId="0" fillId="0" borderId="0" xfId="0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4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Alignment="1">
      <alignment vertical="top"/>
    </xf>
    <xf numFmtId="0" fontId="0" fillId="3" borderId="8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Border="1"/>
    <xf numFmtId="164" fontId="0" fillId="0" borderId="11" xfId="0" applyNumberFormat="1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7" xfId="0" applyNumberFormat="1" applyBorder="1"/>
    <xf numFmtId="0" fontId="0" fillId="0" borderId="8" xfId="0" applyFill="1" applyBorder="1"/>
    <xf numFmtId="0" fontId="0" fillId="0" borderId="13" xfId="0" applyFill="1" applyBorder="1"/>
    <xf numFmtId="0" fontId="0" fillId="0" borderId="14" xfId="0" applyBorder="1"/>
    <xf numFmtId="164" fontId="0" fillId="0" borderId="15" xfId="0" applyNumberFormat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4" borderId="0" xfId="0" applyNumberFormat="1" applyFill="1" applyAlignment="1">
      <alignment vertical="top"/>
    </xf>
    <xf numFmtId="0" fontId="0" fillId="0" borderId="10" xfId="0" applyBorder="1"/>
    <xf numFmtId="164" fontId="0" fillId="0" borderId="10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Fill="1" applyBorder="1"/>
    <xf numFmtId="164" fontId="0" fillId="0" borderId="13" xfId="0" applyNumberFormat="1" applyBorder="1"/>
    <xf numFmtId="0" fontId="0" fillId="0" borderId="14" xfId="0" applyFill="1" applyBorder="1"/>
    <xf numFmtId="0" fontId="0" fillId="0" borderId="7" xfId="0" applyFill="1" applyBorder="1"/>
    <xf numFmtId="2" fontId="0" fillId="0" borderId="0" xfId="0" applyNumberFormat="1" applyFill="1" applyAlignment="1">
      <alignment vertical="top"/>
    </xf>
    <xf numFmtId="165" fontId="4" fillId="0" borderId="0" xfId="1" applyNumberFormat="1" applyFont="1" applyFill="1" applyBorder="1" applyAlignment="1">
      <alignment horizontal="center"/>
    </xf>
    <xf numFmtId="166" fontId="0" fillId="0" borderId="0" xfId="0" applyNumberFormat="1"/>
    <xf numFmtId="1" fontId="1" fillId="0" borderId="0" xfId="0" applyNumberFormat="1" applyFont="1" applyBorder="1"/>
    <xf numFmtId="166" fontId="1" fillId="0" borderId="0" xfId="0" applyNumberFormat="1" applyFont="1" applyBorder="1"/>
    <xf numFmtId="165" fontId="1" fillId="0" borderId="0" xfId="0" applyNumberFormat="1" applyFont="1" applyBorder="1"/>
    <xf numFmtId="2" fontId="1" fillId="0" borderId="0" xfId="0" applyNumberFormat="1" applyFont="1" applyBorder="1"/>
    <xf numFmtId="1" fontId="0" fillId="0" borderId="9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1" fontId="0" fillId="0" borderId="17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18" xfId="0" applyNumberFormat="1" applyBorder="1" applyAlignment="1">
      <alignment horizontal="left"/>
    </xf>
    <xf numFmtId="1" fontId="0" fillId="0" borderId="18" xfId="0" applyNumberFormat="1" applyBorder="1" applyAlignment="1">
      <alignment horizontal="left"/>
    </xf>
    <xf numFmtId="166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5" fontId="0" fillId="0" borderId="18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3" xfId="0" applyBorder="1"/>
    <xf numFmtId="0" fontId="0" fillId="0" borderId="0" xfId="0" applyBorder="1" applyAlignment="1">
      <alignment horizontal="left"/>
    </xf>
    <xf numFmtId="1" fontId="5" fillId="0" borderId="9" xfId="0" applyNumberFormat="1" applyFont="1" applyBorder="1" applyAlignment="1">
      <alignment horizontal="right"/>
    </xf>
    <xf numFmtId="1" fontId="6" fillId="0" borderId="0" xfId="0" applyNumberFormat="1" applyFont="1" applyBorder="1"/>
    <xf numFmtId="1" fontId="5" fillId="0" borderId="17" xfId="0" applyNumberFormat="1" applyFont="1" applyBorder="1" applyAlignment="1">
      <alignment horizontal="right"/>
    </xf>
    <xf numFmtId="0" fontId="5" fillId="0" borderId="0" xfId="0" applyFont="1"/>
    <xf numFmtId="1" fontId="5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left"/>
    </xf>
    <xf numFmtId="1" fontId="0" fillId="0" borderId="11" xfId="0" applyNumberFormat="1" applyBorder="1" applyAlignment="1">
      <alignment horizontal="right"/>
    </xf>
    <xf numFmtId="1" fontId="1" fillId="0" borderId="7" xfId="0" applyNumberFormat="1" applyFont="1" applyBorder="1"/>
    <xf numFmtId="1" fontId="0" fillId="0" borderId="7" xfId="0" applyNumberFormat="1" applyBorder="1" applyAlignment="1">
      <alignment horizontal="left"/>
    </xf>
    <xf numFmtId="1" fontId="0" fillId="0" borderId="21" xfId="0" applyNumberFormat="1" applyBorder="1" applyAlignment="1">
      <alignment horizontal="left"/>
    </xf>
    <xf numFmtId="1" fontId="0" fillId="0" borderId="7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1" fontId="0" fillId="0" borderId="12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7" xfId="0" applyNumberFormat="1" applyBorder="1" applyAlignment="1">
      <alignment horizontal="left"/>
    </xf>
    <xf numFmtId="166" fontId="0" fillId="0" borderId="7" xfId="0" applyNumberForma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166" fontId="0" fillId="0" borderId="12" xfId="0" applyNumberForma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5" fillId="0" borderId="0" xfId="0" applyNumberFormat="1" applyFont="1" applyBorder="1" applyAlignment="1">
      <alignment horizontal="left"/>
    </xf>
    <xf numFmtId="166" fontId="5" fillId="0" borderId="0" xfId="0" applyNumberFormat="1" applyFont="1" applyBorder="1" applyAlignment="1">
      <alignment horizontal="right"/>
    </xf>
    <xf numFmtId="166" fontId="5" fillId="0" borderId="17" xfId="0" applyNumberFormat="1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3" xfId="0" applyBorder="1"/>
    <xf numFmtId="164" fontId="0" fillId="0" borderId="23" xfId="0" applyNumberFormat="1" applyBorder="1"/>
    <xf numFmtId="2" fontId="0" fillId="0" borderId="24" xfId="0" applyNumberFormat="1" applyBorder="1"/>
    <xf numFmtId="0" fontId="0" fillId="0" borderId="25" xfId="0" applyBorder="1"/>
    <xf numFmtId="0" fontId="0" fillId="0" borderId="26" xfId="0" applyBorder="1"/>
    <xf numFmtId="2" fontId="0" fillId="0" borderId="25" xfId="0" applyNumberFormat="1" applyBorder="1"/>
  </cellXfs>
  <cellStyles count="2">
    <cellStyle name="Normal" xfId="0" builtinId="0"/>
    <cellStyle name="Normal_A Boix 03 2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[1]Hoja1!$T$2:$T$124</c:f>
              <c:numCache>
                <c:formatCode>General</c:formatCode>
                <c:ptCount val="1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</c:numCache>
            </c:numRef>
          </c:xVal>
          <c:yVal>
            <c:numRef>
              <c:f>[1]Hoja1!$Z$2:$Z$124</c:f>
              <c:numCache>
                <c:formatCode>General</c:formatCode>
                <c:ptCount val="123"/>
                <c:pt idx="0">
                  <c:v>1.0005787037037037</c:v>
                </c:pt>
                <c:pt idx="1">
                  <c:v>1.0485129205265726</c:v>
                </c:pt>
                <c:pt idx="2">
                  <c:v>0.97976878612716767</c:v>
                </c:pt>
                <c:pt idx="3">
                  <c:v>0.83333333333333337</c:v>
                </c:pt>
                <c:pt idx="4">
                  <c:v>0.99586776859504123</c:v>
                </c:pt>
                <c:pt idx="5">
                  <c:v>1</c:v>
                </c:pt>
                <c:pt idx="6">
                  <c:v>0.82911985018726586</c:v>
                </c:pt>
                <c:pt idx="7">
                  <c:v>0.73649906890130368</c:v>
                </c:pt>
                <c:pt idx="8">
                  <c:v>1.0916666666666666</c:v>
                </c:pt>
                <c:pt idx="9">
                  <c:v>0.9862385321100916</c:v>
                </c:pt>
                <c:pt idx="10">
                  <c:v>1.064189189189189</c:v>
                </c:pt>
                <c:pt idx="11">
                  <c:v>1.1905710491367862</c:v>
                </c:pt>
                <c:pt idx="12">
                  <c:v>0.81944444444444442</c:v>
                </c:pt>
                <c:pt idx="13">
                  <c:v>0.95593220338983054</c:v>
                </c:pt>
                <c:pt idx="14">
                  <c:v>1.0044642857142856</c:v>
                </c:pt>
                <c:pt idx="15">
                  <c:v>0.93440773569701863</c:v>
                </c:pt>
                <c:pt idx="16">
                  <c:v>0.95624701955174063</c:v>
                </c:pt>
                <c:pt idx="17">
                  <c:v>0.79468879668049797</c:v>
                </c:pt>
                <c:pt idx="18">
                  <c:v>0.8579409417398246</c:v>
                </c:pt>
                <c:pt idx="19">
                  <c:v>0.85987654320987639</c:v>
                </c:pt>
                <c:pt idx="20">
                  <c:v>1.1035294117647059</c:v>
                </c:pt>
                <c:pt idx="21">
                  <c:v>1.2210144927536233</c:v>
                </c:pt>
                <c:pt idx="22">
                  <c:v>0.98645320197044328</c:v>
                </c:pt>
                <c:pt idx="23">
                  <c:v>0.91228070175438603</c:v>
                </c:pt>
                <c:pt idx="24">
                  <c:v>0.92207792207792205</c:v>
                </c:pt>
                <c:pt idx="25">
                  <c:v>0.99294117647058822</c:v>
                </c:pt>
                <c:pt idx="26">
                  <c:v>0.98667290156651855</c:v>
                </c:pt>
                <c:pt idx="27">
                  <c:v>0.97991071428571419</c:v>
                </c:pt>
                <c:pt idx="28">
                  <c:v>1.6151515151515152</c:v>
                </c:pt>
                <c:pt idx="29">
                  <c:v>0.89010989010988995</c:v>
                </c:pt>
                <c:pt idx="30">
                  <c:v>1</c:v>
                </c:pt>
                <c:pt idx="31">
                  <c:v>0.90409090909090906</c:v>
                </c:pt>
                <c:pt idx="32">
                  <c:v>1.1150743099787686</c:v>
                </c:pt>
                <c:pt idx="33">
                  <c:v>1.0477741585233442</c:v>
                </c:pt>
                <c:pt idx="34">
                  <c:v>0.81328751431844215</c:v>
                </c:pt>
                <c:pt idx="35">
                  <c:v>0.96815286624203822</c:v>
                </c:pt>
                <c:pt idx="36">
                  <c:v>1.0338461538461541</c:v>
                </c:pt>
                <c:pt idx="37">
                  <c:v>0.9243697478991596</c:v>
                </c:pt>
                <c:pt idx="38">
                  <c:v>1</c:v>
                </c:pt>
                <c:pt idx="39">
                  <c:v>0.9375</c:v>
                </c:pt>
                <c:pt idx="40">
                  <c:v>1.1412541254125412</c:v>
                </c:pt>
                <c:pt idx="41">
                  <c:v>1.2037037037037037</c:v>
                </c:pt>
                <c:pt idx="42">
                  <c:v>1.0400000000000003</c:v>
                </c:pt>
                <c:pt idx="43">
                  <c:v>0.9625850340136054</c:v>
                </c:pt>
                <c:pt idx="44">
                  <c:v>1.1192825112107623</c:v>
                </c:pt>
                <c:pt idx="45">
                  <c:v>0.90086206896551713</c:v>
                </c:pt>
                <c:pt idx="46">
                  <c:v>0.95362318840579718</c:v>
                </c:pt>
                <c:pt idx="47">
                  <c:v>0.62040816326530612</c:v>
                </c:pt>
                <c:pt idx="48">
                  <c:v>1.1166666666666667</c:v>
                </c:pt>
                <c:pt idx="49">
                  <c:v>1.0241596638655464</c:v>
                </c:pt>
                <c:pt idx="50">
                  <c:v>0.95449735449735462</c:v>
                </c:pt>
                <c:pt idx="51">
                  <c:v>1.1186868686868687</c:v>
                </c:pt>
                <c:pt idx="52">
                  <c:v>0.88050314465408808</c:v>
                </c:pt>
                <c:pt idx="53">
                  <c:v>1.0934873949579833</c:v>
                </c:pt>
                <c:pt idx="54">
                  <c:v>1.0962962962962963</c:v>
                </c:pt>
                <c:pt idx="55">
                  <c:v>0.98711943793911017</c:v>
                </c:pt>
                <c:pt idx="56">
                  <c:v>1.0227272727272727</c:v>
                </c:pt>
                <c:pt idx="57">
                  <c:v>0.99257567104511712</c:v>
                </c:pt>
                <c:pt idx="58">
                  <c:v>0.68750000000000011</c:v>
                </c:pt>
                <c:pt idx="59">
                  <c:v>1.1032258064516127</c:v>
                </c:pt>
                <c:pt idx="60">
                  <c:v>1.0293303818483674</c:v>
                </c:pt>
                <c:pt idx="61">
                  <c:v>1.4720812182741119</c:v>
                </c:pt>
                <c:pt idx="62">
                  <c:v>1.0153846153846153</c:v>
                </c:pt>
                <c:pt idx="63">
                  <c:v>0.99916364650125433</c:v>
                </c:pt>
                <c:pt idx="64">
                  <c:v>1.1848101265822786</c:v>
                </c:pt>
                <c:pt idx="65">
                  <c:v>1.0096551724137932</c:v>
                </c:pt>
                <c:pt idx="66">
                  <c:v>1.3055555555555556</c:v>
                </c:pt>
                <c:pt idx="67">
                  <c:v>1.0582612653618571</c:v>
                </c:pt>
                <c:pt idx="68">
                  <c:v>0.98617756512493349</c:v>
                </c:pt>
                <c:pt idx="69">
                  <c:v>1.0499164578111948</c:v>
                </c:pt>
                <c:pt idx="70">
                  <c:v>0.85380116959064323</c:v>
                </c:pt>
                <c:pt idx="71">
                  <c:v>0.95391779062299298</c:v>
                </c:pt>
                <c:pt idx="72">
                  <c:v>1.0760517799352749</c:v>
                </c:pt>
                <c:pt idx="73">
                  <c:v>1.0484659848821698</c:v>
                </c:pt>
                <c:pt idx="74">
                  <c:v>0.98507462686567171</c:v>
                </c:pt>
                <c:pt idx="75">
                  <c:v>0.96170212765957452</c:v>
                </c:pt>
                <c:pt idx="76">
                  <c:v>1.1536016949152543</c:v>
                </c:pt>
                <c:pt idx="77">
                  <c:v>1.0029559562518475</c:v>
                </c:pt>
                <c:pt idx="78">
                  <c:v>1.0841379310344827</c:v>
                </c:pt>
                <c:pt idx="79">
                  <c:v>0.45067698259187616</c:v>
                </c:pt>
                <c:pt idx="80">
                  <c:v>1</c:v>
                </c:pt>
                <c:pt idx="81">
                  <c:v>1.1160493827160496</c:v>
                </c:pt>
                <c:pt idx="82">
                  <c:v>1.0367816091954023</c:v>
                </c:pt>
                <c:pt idx="83">
                  <c:v>1.2055455093429777</c:v>
                </c:pt>
                <c:pt idx="84">
                  <c:v>0.72781954887218048</c:v>
                </c:pt>
                <c:pt idx="85">
                  <c:v>1.1115269461077846</c:v>
                </c:pt>
                <c:pt idx="86">
                  <c:v>1.0764023210831724</c:v>
                </c:pt>
                <c:pt idx="87">
                  <c:v>1.0227272727272727</c:v>
                </c:pt>
                <c:pt idx="88">
                  <c:v>0.96696696696696693</c:v>
                </c:pt>
                <c:pt idx="89">
                  <c:v>1.0212765957446808</c:v>
                </c:pt>
                <c:pt idx="90">
                  <c:v>0.85483870967741926</c:v>
                </c:pt>
                <c:pt idx="91">
                  <c:v>1.0977130977130976</c:v>
                </c:pt>
                <c:pt idx="92">
                  <c:v>1.0714285714285714</c:v>
                </c:pt>
                <c:pt idx="93">
                  <c:v>1.0075187969924813</c:v>
                </c:pt>
                <c:pt idx="94">
                  <c:v>0.81950729009552536</c:v>
                </c:pt>
                <c:pt idx="95">
                  <c:v>1.1031746031746033</c:v>
                </c:pt>
                <c:pt idx="96">
                  <c:v>1.0344827586206897</c:v>
                </c:pt>
                <c:pt idx="97">
                  <c:v>1.1197883597883598</c:v>
                </c:pt>
                <c:pt idx="98">
                  <c:v>0.89466821211243108</c:v>
                </c:pt>
                <c:pt idx="99">
                  <c:v>0.83743061062648694</c:v>
                </c:pt>
                <c:pt idx="100">
                  <c:v>1.0252100840336134</c:v>
                </c:pt>
                <c:pt idx="101">
                  <c:v>1.0531135531135529</c:v>
                </c:pt>
                <c:pt idx="102">
                  <c:v>1.0629629629629629</c:v>
                </c:pt>
                <c:pt idx="103">
                  <c:v>1.0129870129870129</c:v>
                </c:pt>
                <c:pt idx="104">
                  <c:v>0.90796963946869058</c:v>
                </c:pt>
                <c:pt idx="105">
                  <c:v>1.0083333333333335</c:v>
                </c:pt>
                <c:pt idx="106">
                  <c:v>1.2308930008045051</c:v>
                </c:pt>
                <c:pt idx="107">
                  <c:v>1.1761229314420805</c:v>
                </c:pt>
                <c:pt idx="108">
                  <c:v>1.2272727272727273</c:v>
                </c:pt>
                <c:pt idx="109">
                  <c:v>0.92492307692307685</c:v>
                </c:pt>
                <c:pt idx="110">
                  <c:v>1.2833333333333334</c:v>
                </c:pt>
                <c:pt idx="111">
                  <c:v>0.95075757575757591</c:v>
                </c:pt>
                <c:pt idx="112">
                  <c:v>1.093849840255591</c:v>
                </c:pt>
                <c:pt idx="113">
                  <c:v>1.2344004340748778</c:v>
                </c:pt>
                <c:pt idx="114">
                  <c:v>1.1413945766463751</c:v>
                </c:pt>
                <c:pt idx="115">
                  <c:v>1.2002743484224965</c:v>
                </c:pt>
                <c:pt idx="116">
                  <c:v>1.1872909698996654</c:v>
                </c:pt>
                <c:pt idx="117">
                  <c:v>1.2054560954816709</c:v>
                </c:pt>
                <c:pt idx="118">
                  <c:v>1.0947712418300655</c:v>
                </c:pt>
                <c:pt idx="119">
                  <c:v>0.98901098901098894</c:v>
                </c:pt>
                <c:pt idx="120">
                  <c:v>1.0754985754985753</c:v>
                </c:pt>
                <c:pt idx="121">
                  <c:v>1.0130010834236187</c:v>
                </c:pt>
                <c:pt idx="122">
                  <c:v>0.86858881483627937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5-4DF1-A51E-4506D639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4144"/>
        <c:axId val="140536064"/>
      </c:scatterChart>
      <c:valAx>
        <c:axId val="1405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36064"/>
        <c:crosses val="autoZero"/>
        <c:crossBetween val="midCat"/>
      </c:valAx>
      <c:valAx>
        <c:axId val="140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213360</xdr:colOff>
      <xdr:row>2</xdr:row>
      <xdr:rowOff>95250</xdr:rowOff>
    </xdr:from>
    <xdr:to>
      <xdr:col>32</xdr:col>
      <xdr:colOff>30480</xdr:colOff>
      <xdr:row>17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folog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T2">
            <v>2</v>
          </cell>
          <cell r="Z2">
            <v>1.0005787037037037</v>
          </cell>
        </row>
        <row r="3">
          <cell r="T3">
            <v>1</v>
          </cell>
          <cell r="Z3">
            <v>1.0485129205265726</v>
          </cell>
        </row>
        <row r="4">
          <cell r="T4">
            <v>1</v>
          </cell>
          <cell r="Z4">
            <v>0.97976878612716767</v>
          </cell>
        </row>
        <row r="5">
          <cell r="T5">
            <v>2</v>
          </cell>
          <cell r="Z5">
            <v>0.83333333333333337</v>
          </cell>
        </row>
        <row r="6">
          <cell r="T6">
            <v>2</v>
          </cell>
          <cell r="Z6">
            <v>0.99586776859504123</v>
          </cell>
        </row>
        <row r="7">
          <cell r="T7">
            <v>1</v>
          </cell>
          <cell r="Z7">
            <v>1</v>
          </cell>
        </row>
        <row r="8">
          <cell r="T8">
            <v>2</v>
          </cell>
          <cell r="Z8">
            <v>0.82911985018726586</v>
          </cell>
        </row>
        <row r="9">
          <cell r="T9">
            <v>1</v>
          </cell>
          <cell r="Z9">
            <v>0.73649906890130368</v>
          </cell>
        </row>
        <row r="10">
          <cell r="T10">
            <v>2</v>
          </cell>
          <cell r="Z10">
            <v>1.0916666666666666</v>
          </cell>
        </row>
        <row r="11">
          <cell r="T11">
            <v>3</v>
          </cell>
          <cell r="Z11">
            <v>0.9862385321100916</v>
          </cell>
        </row>
        <row r="12">
          <cell r="T12">
            <v>2</v>
          </cell>
          <cell r="Z12">
            <v>1.064189189189189</v>
          </cell>
        </row>
        <row r="13">
          <cell r="T13">
            <v>2</v>
          </cell>
          <cell r="Z13">
            <v>1.1905710491367862</v>
          </cell>
        </row>
        <row r="14">
          <cell r="T14">
            <v>2</v>
          </cell>
          <cell r="Z14">
            <v>0.81944444444444442</v>
          </cell>
        </row>
        <row r="15">
          <cell r="T15">
            <v>2</v>
          </cell>
          <cell r="Z15">
            <v>0.95593220338983054</v>
          </cell>
        </row>
        <row r="16">
          <cell r="T16">
            <v>2</v>
          </cell>
          <cell r="Z16">
            <v>1.0044642857142856</v>
          </cell>
        </row>
        <row r="17">
          <cell r="T17">
            <v>3</v>
          </cell>
          <cell r="Z17">
            <v>0.93440773569701863</v>
          </cell>
        </row>
        <row r="18">
          <cell r="T18">
            <v>2</v>
          </cell>
          <cell r="Z18">
            <v>0.95624701955174063</v>
          </cell>
        </row>
        <row r="19">
          <cell r="T19">
            <v>2</v>
          </cell>
          <cell r="Z19">
            <v>0.79468879668049797</v>
          </cell>
        </row>
        <row r="20">
          <cell r="T20">
            <v>2</v>
          </cell>
          <cell r="Z20">
            <v>0.8579409417398246</v>
          </cell>
        </row>
        <row r="21">
          <cell r="T21">
            <v>2</v>
          </cell>
          <cell r="Z21">
            <v>0.85987654320987639</v>
          </cell>
        </row>
        <row r="22">
          <cell r="T22">
            <v>2</v>
          </cell>
          <cell r="Z22">
            <v>1.1035294117647059</v>
          </cell>
        </row>
        <row r="23">
          <cell r="T23">
            <v>2</v>
          </cell>
          <cell r="Z23">
            <v>1.2210144927536233</v>
          </cell>
        </row>
        <row r="24">
          <cell r="T24">
            <v>1</v>
          </cell>
          <cell r="Z24">
            <v>0.98645320197044328</v>
          </cell>
        </row>
        <row r="25">
          <cell r="T25">
            <v>1</v>
          </cell>
          <cell r="Z25">
            <v>0.91228070175438603</v>
          </cell>
        </row>
        <row r="26">
          <cell r="T26">
            <v>2</v>
          </cell>
          <cell r="Z26">
            <v>0.92207792207792205</v>
          </cell>
        </row>
        <row r="27">
          <cell r="T27">
            <v>3</v>
          </cell>
          <cell r="Z27">
            <v>0.99294117647058822</v>
          </cell>
        </row>
        <row r="28">
          <cell r="T28">
            <v>3</v>
          </cell>
          <cell r="Z28">
            <v>0.98667290156651855</v>
          </cell>
        </row>
        <row r="29">
          <cell r="T29">
            <v>2</v>
          </cell>
          <cell r="Z29">
            <v>0.97991071428571419</v>
          </cell>
        </row>
        <row r="30">
          <cell r="T30">
            <v>2</v>
          </cell>
          <cell r="Z30">
            <v>1.6151515151515152</v>
          </cell>
        </row>
        <row r="31">
          <cell r="T31">
            <v>2</v>
          </cell>
          <cell r="Z31">
            <v>0.89010989010988995</v>
          </cell>
        </row>
        <row r="32">
          <cell r="T32">
            <v>2</v>
          </cell>
          <cell r="Z32">
            <v>1</v>
          </cell>
        </row>
        <row r="33">
          <cell r="T33">
            <v>1</v>
          </cell>
          <cell r="Z33">
            <v>0.90409090909090906</v>
          </cell>
        </row>
        <row r="34">
          <cell r="T34">
            <v>2</v>
          </cell>
          <cell r="Z34">
            <v>1.1150743099787686</v>
          </cell>
        </row>
        <row r="35">
          <cell r="T35">
            <v>3</v>
          </cell>
          <cell r="Z35">
            <v>1.0477741585233442</v>
          </cell>
        </row>
        <row r="36">
          <cell r="T36">
            <v>2</v>
          </cell>
          <cell r="Z36">
            <v>0.81328751431844215</v>
          </cell>
        </row>
        <row r="37">
          <cell r="T37">
            <v>1</v>
          </cell>
          <cell r="Z37">
            <v>0.96815286624203822</v>
          </cell>
        </row>
        <row r="38">
          <cell r="T38">
            <v>2</v>
          </cell>
          <cell r="Z38">
            <v>1.0338461538461541</v>
          </cell>
        </row>
        <row r="39">
          <cell r="T39">
            <v>3</v>
          </cell>
          <cell r="Z39">
            <v>0.9243697478991596</v>
          </cell>
        </row>
        <row r="40">
          <cell r="T40">
            <v>2</v>
          </cell>
          <cell r="Z40">
            <v>1</v>
          </cell>
        </row>
        <row r="41">
          <cell r="T41">
            <v>2</v>
          </cell>
          <cell r="Z41">
            <v>0.9375</v>
          </cell>
        </row>
        <row r="42">
          <cell r="T42">
            <v>2</v>
          </cell>
          <cell r="Z42">
            <v>1.1412541254125412</v>
          </cell>
        </row>
        <row r="43">
          <cell r="T43">
            <v>2</v>
          </cell>
          <cell r="Z43">
            <v>1.2037037037037037</v>
          </cell>
        </row>
        <row r="44">
          <cell r="T44">
            <v>1</v>
          </cell>
          <cell r="Z44">
            <v>1.0400000000000003</v>
          </cell>
        </row>
        <row r="45">
          <cell r="T45">
            <v>2</v>
          </cell>
          <cell r="Z45">
            <v>0.9625850340136054</v>
          </cell>
        </row>
        <row r="46">
          <cell r="T46">
            <v>2</v>
          </cell>
          <cell r="Z46">
            <v>1.1192825112107623</v>
          </cell>
        </row>
        <row r="47">
          <cell r="T47">
            <v>1</v>
          </cell>
          <cell r="Z47">
            <v>0.90086206896551713</v>
          </cell>
        </row>
        <row r="48">
          <cell r="T48">
            <v>2</v>
          </cell>
          <cell r="Z48">
            <v>0.95362318840579718</v>
          </cell>
        </row>
        <row r="49">
          <cell r="T49">
            <v>1</v>
          </cell>
          <cell r="Z49">
            <v>0.62040816326530612</v>
          </cell>
        </row>
        <row r="50">
          <cell r="T50">
            <v>2</v>
          </cell>
          <cell r="Z50">
            <v>1.1166666666666667</v>
          </cell>
        </row>
        <row r="51">
          <cell r="T51">
            <v>3</v>
          </cell>
          <cell r="Z51">
            <v>1.0241596638655464</v>
          </cell>
        </row>
        <row r="52">
          <cell r="T52">
            <v>3</v>
          </cell>
          <cell r="Z52">
            <v>0.95449735449735462</v>
          </cell>
        </row>
        <row r="53">
          <cell r="T53">
            <v>1</v>
          </cell>
          <cell r="Z53">
            <v>1.1186868686868687</v>
          </cell>
        </row>
        <row r="54">
          <cell r="T54">
            <v>2</v>
          </cell>
          <cell r="Z54">
            <v>0.88050314465408808</v>
          </cell>
        </row>
        <row r="55">
          <cell r="T55">
            <v>2</v>
          </cell>
          <cell r="Z55">
            <v>1.0934873949579833</v>
          </cell>
        </row>
        <row r="56">
          <cell r="T56">
            <v>1</v>
          </cell>
          <cell r="Z56">
            <v>1.0962962962962963</v>
          </cell>
        </row>
        <row r="57">
          <cell r="T57">
            <v>2</v>
          </cell>
          <cell r="Z57">
            <v>0.98711943793911017</v>
          </cell>
        </row>
        <row r="58">
          <cell r="T58">
            <v>1</v>
          </cell>
          <cell r="Z58">
            <v>1.0227272727272727</v>
          </cell>
        </row>
        <row r="59">
          <cell r="T59">
            <v>1</v>
          </cell>
          <cell r="Z59">
            <v>0.99257567104511712</v>
          </cell>
        </row>
        <row r="60">
          <cell r="T60">
            <v>2</v>
          </cell>
          <cell r="Z60">
            <v>0.68750000000000011</v>
          </cell>
        </row>
        <row r="61">
          <cell r="T61">
            <v>1</v>
          </cell>
          <cell r="Z61">
            <v>1.1032258064516127</v>
          </cell>
        </row>
        <row r="62">
          <cell r="T62">
            <v>1</v>
          </cell>
          <cell r="Z62">
            <v>1.0293303818483674</v>
          </cell>
        </row>
        <row r="63">
          <cell r="T63">
            <v>2</v>
          </cell>
          <cell r="Z63">
            <v>1.4720812182741119</v>
          </cell>
        </row>
        <row r="64">
          <cell r="T64">
            <v>2</v>
          </cell>
          <cell r="Z64">
            <v>1.0153846153846153</v>
          </cell>
        </row>
        <row r="65">
          <cell r="T65">
            <v>3</v>
          </cell>
          <cell r="Z65">
            <v>0.99916364650125433</v>
          </cell>
        </row>
        <row r="66">
          <cell r="T66">
            <v>2</v>
          </cell>
          <cell r="Z66">
            <v>1.1848101265822786</v>
          </cell>
        </row>
        <row r="67">
          <cell r="T67">
            <v>1</v>
          </cell>
          <cell r="Z67">
            <v>1.0096551724137932</v>
          </cell>
        </row>
        <row r="68">
          <cell r="T68">
            <v>2</v>
          </cell>
          <cell r="Z68">
            <v>1.3055555555555556</v>
          </cell>
        </row>
        <row r="69">
          <cell r="T69">
            <v>2</v>
          </cell>
          <cell r="Z69">
            <v>1.0582612653618571</v>
          </cell>
        </row>
        <row r="70">
          <cell r="T70">
            <v>2</v>
          </cell>
          <cell r="Z70">
            <v>0.98617756512493349</v>
          </cell>
        </row>
        <row r="71">
          <cell r="T71">
            <v>2</v>
          </cell>
          <cell r="Z71">
            <v>1.0499164578111948</v>
          </cell>
        </row>
        <row r="72">
          <cell r="T72">
            <v>1</v>
          </cell>
          <cell r="Z72">
            <v>0.85380116959064323</v>
          </cell>
        </row>
        <row r="73">
          <cell r="T73">
            <v>1</v>
          </cell>
          <cell r="Z73">
            <v>0.95391779062299298</v>
          </cell>
        </row>
        <row r="74">
          <cell r="T74">
            <v>1</v>
          </cell>
          <cell r="Z74">
            <v>1.0760517799352749</v>
          </cell>
        </row>
        <row r="75">
          <cell r="T75">
            <v>2</v>
          </cell>
          <cell r="Z75">
            <v>1.0484659848821698</v>
          </cell>
        </row>
        <row r="76">
          <cell r="T76">
            <v>3</v>
          </cell>
          <cell r="Z76">
            <v>0.98507462686567171</v>
          </cell>
        </row>
        <row r="77">
          <cell r="T77">
            <v>3</v>
          </cell>
          <cell r="Z77">
            <v>0.96170212765957452</v>
          </cell>
        </row>
        <row r="78">
          <cell r="T78">
            <v>2</v>
          </cell>
          <cell r="Z78">
            <v>1.1536016949152543</v>
          </cell>
        </row>
        <row r="79">
          <cell r="T79">
            <v>3</v>
          </cell>
          <cell r="Z79">
            <v>1.0029559562518475</v>
          </cell>
        </row>
        <row r="80">
          <cell r="T80">
            <v>3</v>
          </cell>
          <cell r="Z80">
            <v>1.0841379310344827</v>
          </cell>
        </row>
        <row r="81">
          <cell r="T81">
            <v>2</v>
          </cell>
          <cell r="Z81">
            <v>0.45067698259187616</v>
          </cell>
        </row>
        <row r="82">
          <cell r="T82">
            <v>1</v>
          </cell>
          <cell r="Z82">
            <v>1</v>
          </cell>
        </row>
        <row r="83">
          <cell r="T83">
            <v>2</v>
          </cell>
          <cell r="Z83">
            <v>1.1160493827160496</v>
          </cell>
        </row>
        <row r="84">
          <cell r="T84">
            <v>2</v>
          </cell>
          <cell r="Z84">
            <v>1.0367816091954023</v>
          </cell>
        </row>
        <row r="85">
          <cell r="T85">
            <v>1</v>
          </cell>
          <cell r="Z85">
            <v>1.2055455093429777</v>
          </cell>
        </row>
        <row r="86">
          <cell r="T86">
            <v>1</v>
          </cell>
          <cell r="Z86">
            <v>0.72781954887218048</v>
          </cell>
        </row>
        <row r="87">
          <cell r="T87">
            <v>2</v>
          </cell>
          <cell r="Z87">
            <v>1.1115269461077846</v>
          </cell>
        </row>
        <row r="88">
          <cell r="T88">
            <v>2</v>
          </cell>
          <cell r="Z88">
            <v>1.0764023210831724</v>
          </cell>
        </row>
        <row r="89">
          <cell r="T89">
            <v>0</v>
          </cell>
          <cell r="Z89">
            <v>1.0227272727272727</v>
          </cell>
        </row>
        <row r="90">
          <cell r="T90">
            <v>2</v>
          </cell>
          <cell r="Z90">
            <v>0.96696696696696693</v>
          </cell>
        </row>
        <row r="91">
          <cell r="T91">
            <v>1</v>
          </cell>
          <cell r="Z91">
            <v>1.0212765957446808</v>
          </cell>
        </row>
        <row r="92">
          <cell r="T92">
            <v>0</v>
          </cell>
          <cell r="Z92">
            <v>0.85483870967741926</v>
          </cell>
        </row>
        <row r="93">
          <cell r="T93">
            <v>2</v>
          </cell>
          <cell r="Z93">
            <v>1.0977130977130976</v>
          </cell>
        </row>
        <row r="94">
          <cell r="T94">
            <v>1</v>
          </cell>
          <cell r="Z94">
            <v>1.0714285714285714</v>
          </cell>
        </row>
        <row r="95">
          <cell r="T95">
            <v>3</v>
          </cell>
          <cell r="Z95">
            <v>1.0075187969924813</v>
          </cell>
        </row>
        <row r="96">
          <cell r="T96">
            <v>1</v>
          </cell>
          <cell r="Z96">
            <v>0.81950729009552536</v>
          </cell>
        </row>
        <row r="97">
          <cell r="T97">
            <v>2</v>
          </cell>
          <cell r="Z97">
            <v>1.1031746031746033</v>
          </cell>
        </row>
        <row r="98">
          <cell r="T98">
            <v>2</v>
          </cell>
          <cell r="Z98">
            <v>1.0344827586206897</v>
          </cell>
        </row>
        <row r="99">
          <cell r="T99">
            <v>0</v>
          </cell>
          <cell r="Z99">
            <v>1.1197883597883598</v>
          </cell>
        </row>
        <row r="100">
          <cell r="T100">
            <v>1</v>
          </cell>
          <cell r="Z100">
            <v>0.89466821211243108</v>
          </cell>
        </row>
        <row r="101">
          <cell r="T101">
            <v>2</v>
          </cell>
          <cell r="Z101">
            <v>0.83743061062648694</v>
          </cell>
        </row>
        <row r="102">
          <cell r="T102">
            <v>1</v>
          </cell>
          <cell r="Z102">
            <v>1.0252100840336134</v>
          </cell>
        </row>
        <row r="103">
          <cell r="T103">
            <v>3</v>
          </cell>
          <cell r="Z103">
            <v>1.0531135531135529</v>
          </cell>
        </row>
        <row r="104">
          <cell r="T104">
            <v>2</v>
          </cell>
          <cell r="Z104">
            <v>1.0629629629629629</v>
          </cell>
        </row>
        <row r="105">
          <cell r="T105">
            <v>2</v>
          </cell>
          <cell r="Z105">
            <v>1.0129870129870129</v>
          </cell>
        </row>
        <row r="106">
          <cell r="T106">
            <v>2</v>
          </cell>
          <cell r="Z106">
            <v>0.90796963946869058</v>
          </cell>
        </row>
        <row r="107">
          <cell r="T107">
            <v>2</v>
          </cell>
          <cell r="Z107">
            <v>1.0083333333333335</v>
          </cell>
        </row>
        <row r="108">
          <cell r="T108">
            <v>2</v>
          </cell>
          <cell r="Z108">
            <v>1.2308930008045051</v>
          </cell>
        </row>
        <row r="109">
          <cell r="T109">
            <v>2</v>
          </cell>
          <cell r="Z109">
            <v>1.1761229314420805</v>
          </cell>
        </row>
        <row r="110">
          <cell r="T110">
            <v>2</v>
          </cell>
          <cell r="Z110">
            <v>1.2272727272727273</v>
          </cell>
        </row>
        <row r="111">
          <cell r="T111">
            <v>2</v>
          </cell>
          <cell r="Z111">
            <v>0.92492307692307685</v>
          </cell>
        </row>
        <row r="112">
          <cell r="T112">
            <v>2</v>
          </cell>
          <cell r="Z112">
            <v>1.2833333333333334</v>
          </cell>
        </row>
        <row r="113">
          <cell r="T113">
            <v>2</v>
          </cell>
          <cell r="Z113">
            <v>0.95075757575757591</v>
          </cell>
        </row>
        <row r="114">
          <cell r="T114">
            <v>2</v>
          </cell>
          <cell r="Z114">
            <v>1.093849840255591</v>
          </cell>
        </row>
        <row r="115">
          <cell r="T115">
            <v>1</v>
          </cell>
          <cell r="Z115">
            <v>1.2344004340748778</v>
          </cell>
        </row>
        <row r="116">
          <cell r="T116">
            <v>2</v>
          </cell>
          <cell r="Z116">
            <v>1.1413945766463751</v>
          </cell>
        </row>
        <row r="117">
          <cell r="T117">
            <v>2</v>
          </cell>
          <cell r="Z117">
            <v>1.2002743484224965</v>
          </cell>
        </row>
        <row r="118">
          <cell r="T118">
            <v>2</v>
          </cell>
          <cell r="Z118">
            <v>1.1872909698996654</v>
          </cell>
        </row>
        <row r="119">
          <cell r="T119">
            <v>2</v>
          </cell>
          <cell r="Z119">
            <v>1.2054560954816709</v>
          </cell>
        </row>
        <row r="120">
          <cell r="T120">
            <v>2</v>
          </cell>
          <cell r="Z120">
            <v>1.0947712418300655</v>
          </cell>
        </row>
        <row r="121">
          <cell r="T121">
            <v>2</v>
          </cell>
          <cell r="Z121">
            <v>0.98901098901098894</v>
          </cell>
        </row>
        <row r="122">
          <cell r="T122">
            <v>3</v>
          </cell>
          <cell r="Z122">
            <v>1.0754985754985753</v>
          </cell>
        </row>
        <row r="123">
          <cell r="T123">
            <v>3</v>
          </cell>
          <cell r="Z123">
            <v>1.0130010834236187</v>
          </cell>
        </row>
        <row r="124">
          <cell r="T124">
            <v>1</v>
          </cell>
          <cell r="Z124">
            <v>0.86858881483627937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2"/>
  <sheetViews>
    <sheetView tabSelected="1" workbookViewId="0">
      <selection activeCell="C6" sqref="C6"/>
    </sheetView>
  </sheetViews>
  <sheetFormatPr baseColWidth="10" defaultRowHeight="15" x14ac:dyDescent="0.25"/>
  <sheetData>
    <row r="1" spans="1:26" x14ac:dyDescent="0.25">
      <c r="A1" s="119"/>
      <c r="B1" s="119" t="s">
        <v>1</v>
      </c>
      <c r="C1" s="120" t="s">
        <v>3</v>
      </c>
      <c r="D1" s="121" t="s">
        <v>4</v>
      </c>
      <c r="E1" s="122" t="s">
        <v>185</v>
      </c>
      <c r="F1" s="122" t="s">
        <v>186</v>
      </c>
      <c r="G1" s="123" t="s">
        <v>187</v>
      </c>
      <c r="H1" s="122" t="s">
        <v>188</v>
      </c>
      <c r="I1" s="119" t="s">
        <v>189</v>
      </c>
      <c r="J1" s="122" t="s">
        <v>190</v>
      </c>
      <c r="K1" s="122" t="s">
        <v>191</v>
      </c>
      <c r="L1" s="123" t="s">
        <v>192</v>
      </c>
      <c r="M1" s="123" t="s">
        <v>193</v>
      </c>
      <c r="N1" s="123" t="s">
        <v>194</v>
      </c>
      <c r="O1" s="121" t="s">
        <v>195</v>
      </c>
      <c r="P1" s="124" t="s">
        <v>196</v>
      </c>
      <c r="Q1" s="122" t="s">
        <v>197</v>
      </c>
      <c r="R1" s="122" t="s">
        <v>198</v>
      </c>
      <c r="S1" s="122" t="s">
        <v>199</v>
      </c>
      <c r="T1" s="122" t="s">
        <v>200</v>
      </c>
      <c r="U1" s="122" t="s">
        <v>201</v>
      </c>
      <c r="V1" s="122" t="s">
        <v>202</v>
      </c>
      <c r="W1" s="121" t="s">
        <v>203</v>
      </c>
      <c r="X1" s="27" t="s">
        <v>204</v>
      </c>
      <c r="Y1" s="27" t="s">
        <v>205</v>
      </c>
      <c r="Z1" s="27" t="s">
        <v>206</v>
      </c>
    </row>
    <row r="2" spans="1:26" x14ac:dyDescent="0.25">
      <c r="A2" s="20" t="s">
        <v>207</v>
      </c>
      <c r="B2" s="20">
        <v>1</v>
      </c>
      <c r="C2" s="18">
        <v>42823</v>
      </c>
      <c r="D2" s="22">
        <v>87</v>
      </c>
      <c r="E2" s="17">
        <v>14.6</v>
      </c>
      <c r="F2" s="17">
        <v>6</v>
      </c>
      <c r="G2" s="21">
        <v>6</v>
      </c>
      <c r="H2" s="17">
        <f>E2/G2</f>
        <v>2.4333333333333331</v>
      </c>
      <c r="I2" s="20">
        <v>38.4</v>
      </c>
      <c r="J2">
        <v>14</v>
      </c>
      <c r="K2">
        <v>14</v>
      </c>
      <c r="L2" s="21">
        <v>1</v>
      </c>
      <c r="M2" s="21">
        <f>I2/E2</f>
        <v>2.6301369863013697</v>
      </c>
      <c r="N2" s="21">
        <f>K2/G2</f>
        <v>2.3333333333333335</v>
      </c>
      <c r="O2" s="22">
        <v>0</v>
      </c>
      <c r="P2" s="23">
        <f>I2/K2</f>
        <v>2.7428571428571429</v>
      </c>
      <c r="Q2">
        <v>49.4</v>
      </c>
      <c r="R2">
        <v>18</v>
      </c>
      <c r="S2">
        <v>18</v>
      </c>
      <c r="T2">
        <v>2</v>
      </c>
      <c r="U2">
        <f t="shared" ref="U2:U65" si="0">Q2/E2</f>
        <v>3.3835616438356166</v>
      </c>
      <c r="V2">
        <f>S2/G2</f>
        <v>3</v>
      </c>
      <c r="W2" s="22">
        <v>0</v>
      </c>
      <c r="X2">
        <f>Q2/S2</f>
        <v>2.7444444444444445</v>
      </c>
      <c r="Y2" s="24">
        <f>U2-M2</f>
        <v>0.75342465753424692</v>
      </c>
      <c r="Z2">
        <f>X2/P2</f>
        <v>1.0005787037037037</v>
      </c>
    </row>
    <row r="3" spans="1:26" x14ac:dyDescent="0.25">
      <c r="A3" s="20" t="s">
        <v>66</v>
      </c>
      <c r="B3" s="20">
        <v>1</v>
      </c>
      <c r="C3" s="18">
        <v>42813</v>
      </c>
      <c r="D3" s="22">
        <v>77</v>
      </c>
      <c r="E3" s="17">
        <v>14.2</v>
      </c>
      <c r="F3" s="17">
        <v>5</v>
      </c>
      <c r="G3" s="21">
        <v>5</v>
      </c>
      <c r="H3" s="17">
        <f t="shared" ref="H3:H66" si="1">E3/G3</f>
        <v>2.84</v>
      </c>
      <c r="I3" s="20">
        <v>29.3</v>
      </c>
      <c r="J3">
        <v>11</v>
      </c>
      <c r="K3">
        <v>11</v>
      </c>
      <c r="L3" s="21">
        <v>1</v>
      </c>
      <c r="M3" s="21">
        <f t="shared" ref="M3:M66" si="2">I3/E3</f>
        <v>2.063380281690141</v>
      </c>
      <c r="N3" s="21">
        <f t="shared" ref="N3:N66" si="3">K3/G3</f>
        <v>2.2000000000000002</v>
      </c>
      <c r="O3" s="22">
        <v>0</v>
      </c>
      <c r="P3" s="23">
        <f t="shared" ref="P3:P66" si="4">I3/K3</f>
        <v>2.6636363636363636</v>
      </c>
      <c r="Q3">
        <v>39.1</v>
      </c>
      <c r="R3">
        <v>14</v>
      </c>
      <c r="S3">
        <v>14</v>
      </c>
      <c r="T3">
        <v>1</v>
      </c>
      <c r="U3">
        <f t="shared" si="0"/>
        <v>2.7535211267605635</v>
      </c>
      <c r="V3">
        <f t="shared" ref="V3:V66" si="5">S3/G3</f>
        <v>2.8</v>
      </c>
      <c r="W3" s="22">
        <v>0</v>
      </c>
      <c r="X3">
        <f t="shared" ref="X3:X66" si="6">Q3/S3</f>
        <v>2.7928571428571431</v>
      </c>
      <c r="Y3" s="24">
        <f t="shared" ref="Y3:Y66" si="7">U3-M3</f>
        <v>0.6901408450704225</v>
      </c>
      <c r="Z3">
        <f t="shared" ref="Z3:Z66" si="8">X3/P3</f>
        <v>1.0485129205265726</v>
      </c>
    </row>
    <row r="4" spans="1:26" x14ac:dyDescent="0.25">
      <c r="A4" s="20" t="s">
        <v>208</v>
      </c>
      <c r="B4" s="20">
        <v>1</v>
      </c>
      <c r="C4" s="18">
        <v>42821</v>
      </c>
      <c r="D4" s="22">
        <v>85</v>
      </c>
      <c r="E4" s="17">
        <v>8.6999999999999993</v>
      </c>
      <c r="F4" s="17">
        <v>3</v>
      </c>
      <c r="G4" s="21">
        <v>3</v>
      </c>
      <c r="H4" s="17">
        <f t="shared" si="1"/>
        <v>2.9</v>
      </c>
      <c r="I4" s="20">
        <v>17.3</v>
      </c>
      <c r="J4">
        <v>9</v>
      </c>
      <c r="K4">
        <v>9</v>
      </c>
      <c r="L4" s="21">
        <v>1</v>
      </c>
      <c r="M4" s="21">
        <f t="shared" si="2"/>
        <v>1.9885057471264371</v>
      </c>
      <c r="N4" s="21">
        <f t="shared" si="3"/>
        <v>3</v>
      </c>
      <c r="O4" s="22">
        <v>0</v>
      </c>
      <c r="P4" s="23">
        <f t="shared" si="4"/>
        <v>1.9222222222222223</v>
      </c>
      <c r="Q4">
        <v>22.6</v>
      </c>
      <c r="R4">
        <v>12</v>
      </c>
      <c r="S4">
        <v>12</v>
      </c>
      <c r="T4">
        <v>1</v>
      </c>
      <c r="U4">
        <f t="shared" si="0"/>
        <v>2.5977011494252875</v>
      </c>
      <c r="V4">
        <f t="shared" si="5"/>
        <v>4</v>
      </c>
      <c r="W4" s="22">
        <v>0</v>
      </c>
      <c r="X4">
        <f t="shared" si="6"/>
        <v>1.8833333333333335</v>
      </c>
      <c r="Y4" s="24">
        <f t="shared" si="7"/>
        <v>0.60919540229885039</v>
      </c>
      <c r="Z4">
        <f t="shared" si="8"/>
        <v>0.97976878612716767</v>
      </c>
    </row>
    <row r="5" spans="1:26" x14ac:dyDescent="0.25">
      <c r="A5" s="20" t="s">
        <v>209</v>
      </c>
      <c r="B5" s="20">
        <v>1</v>
      </c>
      <c r="C5" s="18">
        <v>42818</v>
      </c>
      <c r="D5" s="22">
        <v>82</v>
      </c>
      <c r="E5" s="17">
        <v>13.4</v>
      </c>
      <c r="F5" s="17">
        <v>5</v>
      </c>
      <c r="G5" s="21">
        <v>5</v>
      </c>
      <c r="H5" s="17">
        <f t="shared" si="1"/>
        <v>2.68</v>
      </c>
      <c r="I5" s="20">
        <v>13.7</v>
      </c>
      <c r="J5">
        <v>5</v>
      </c>
      <c r="K5">
        <v>5</v>
      </c>
      <c r="L5" s="21">
        <v>1</v>
      </c>
      <c r="M5" s="21">
        <f t="shared" si="2"/>
        <v>1.0223880597014925</v>
      </c>
      <c r="N5" s="21">
        <f t="shared" si="3"/>
        <v>1</v>
      </c>
      <c r="O5" s="22">
        <v>0</v>
      </c>
      <c r="P5" s="23">
        <f t="shared" si="4"/>
        <v>2.7399999999999998</v>
      </c>
      <c r="Q5">
        <v>13.7</v>
      </c>
      <c r="R5">
        <v>6</v>
      </c>
      <c r="S5">
        <v>6</v>
      </c>
      <c r="T5">
        <v>2</v>
      </c>
      <c r="U5">
        <f t="shared" si="0"/>
        <v>1.0223880597014925</v>
      </c>
      <c r="V5">
        <f t="shared" si="5"/>
        <v>1.2</v>
      </c>
      <c r="W5" s="22">
        <v>0</v>
      </c>
      <c r="X5">
        <f t="shared" si="6"/>
        <v>2.2833333333333332</v>
      </c>
      <c r="Y5" s="24">
        <f t="shared" si="7"/>
        <v>0</v>
      </c>
      <c r="Z5">
        <f t="shared" si="8"/>
        <v>0.83333333333333337</v>
      </c>
    </row>
    <row r="6" spans="1:26" x14ac:dyDescent="0.25">
      <c r="A6" s="20" t="s">
        <v>210</v>
      </c>
      <c r="B6" s="20">
        <v>1</v>
      </c>
      <c r="C6" s="18">
        <v>42815</v>
      </c>
      <c r="D6" s="22">
        <v>79</v>
      </c>
      <c r="E6" s="17">
        <v>7.9</v>
      </c>
      <c r="F6" s="17">
        <v>2</v>
      </c>
      <c r="G6" s="21">
        <v>2</v>
      </c>
      <c r="H6" s="17">
        <f t="shared" si="1"/>
        <v>3.95</v>
      </c>
      <c r="I6" s="20">
        <v>15.4</v>
      </c>
      <c r="J6">
        <v>7</v>
      </c>
      <c r="K6">
        <v>7</v>
      </c>
      <c r="L6" s="21">
        <v>1</v>
      </c>
      <c r="M6" s="21">
        <f t="shared" si="2"/>
        <v>1.9493670886075949</v>
      </c>
      <c r="N6" s="21">
        <f t="shared" si="3"/>
        <v>3.5</v>
      </c>
      <c r="O6" s="22">
        <v>0</v>
      </c>
      <c r="P6" s="23">
        <f t="shared" si="4"/>
        <v>2.2000000000000002</v>
      </c>
      <c r="Q6">
        <v>24.1</v>
      </c>
      <c r="R6">
        <v>11</v>
      </c>
      <c r="S6">
        <v>11</v>
      </c>
      <c r="T6">
        <v>2</v>
      </c>
      <c r="U6">
        <f t="shared" si="0"/>
        <v>3.0506329113924049</v>
      </c>
      <c r="V6">
        <f t="shared" si="5"/>
        <v>5.5</v>
      </c>
      <c r="W6" s="22">
        <v>0</v>
      </c>
      <c r="X6">
        <f t="shared" si="6"/>
        <v>2.1909090909090909</v>
      </c>
      <c r="Y6" s="24">
        <f t="shared" si="7"/>
        <v>1.10126582278481</v>
      </c>
      <c r="Z6">
        <f t="shared" si="8"/>
        <v>0.99586776859504123</v>
      </c>
    </row>
    <row r="7" spans="1:26" x14ac:dyDescent="0.25">
      <c r="A7" s="20" t="s">
        <v>211</v>
      </c>
      <c r="B7" s="20">
        <v>1</v>
      </c>
      <c r="C7" s="18">
        <v>42818</v>
      </c>
      <c r="D7" s="22">
        <v>82</v>
      </c>
      <c r="E7" s="17">
        <v>16.399999999999999</v>
      </c>
      <c r="F7" s="17">
        <v>4</v>
      </c>
      <c r="G7" s="21">
        <v>4</v>
      </c>
      <c r="H7" s="17">
        <f t="shared" si="1"/>
        <v>4.0999999999999996</v>
      </c>
      <c r="I7" s="20">
        <v>16.7</v>
      </c>
      <c r="J7">
        <v>4</v>
      </c>
      <c r="K7">
        <v>4</v>
      </c>
      <c r="L7" s="21">
        <v>1</v>
      </c>
      <c r="M7" s="21">
        <f t="shared" si="2"/>
        <v>1.0182926829268293</v>
      </c>
      <c r="N7" s="21">
        <f t="shared" si="3"/>
        <v>1</v>
      </c>
      <c r="O7" s="22">
        <v>0</v>
      </c>
      <c r="P7" s="23">
        <f t="shared" si="4"/>
        <v>4.1749999999999998</v>
      </c>
      <c r="Q7">
        <v>16.7</v>
      </c>
      <c r="R7">
        <v>4</v>
      </c>
      <c r="S7">
        <v>4</v>
      </c>
      <c r="T7">
        <v>1</v>
      </c>
      <c r="U7">
        <f t="shared" si="0"/>
        <v>1.0182926829268293</v>
      </c>
      <c r="V7">
        <f t="shared" si="5"/>
        <v>1</v>
      </c>
      <c r="W7" s="22">
        <v>0</v>
      </c>
      <c r="X7">
        <f t="shared" si="6"/>
        <v>4.1749999999999998</v>
      </c>
      <c r="Y7" s="24">
        <f t="shared" si="7"/>
        <v>0</v>
      </c>
      <c r="Z7">
        <f t="shared" si="8"/>
        <v>1</v>
      </c>
    </row>
    <row r="8" spans="1:26" x14ac:dyDescent="0.25">
      <c r="A8" s="20" t="s">
        <v>212</v>
      </c>
      <c r="B8" s="20">
        <v>1</v>
      </c>
      <c r="C8" s="18">
        <v>42818</v>
      </c>
      <c r="D8" s="22">
        <v>82</v>
      </c>
      <c r="E8" s="17">
        <v>13.6</v>
      </c>
      <c r="F8" s="17">
        <v>4</v>
      </c>
      <c r="G8" s="21">
        <v>4</v>
      </c>
      <c r="H8" s="17">
        <f t="shared" si="1"/>
        <v>3.4</v>
      </c>
      <c r="I8" s="20">
        <v>17.8</v>
      </c>
      <c r="J8">
        <v>7</v>
      </c>
      <c r="K8">
        <v>7</v>
      </c>
      <c r="L8" s="21">
        <v>1</v>
      </c>
      <c r="M8" s="21">
        <f t="shared" si="2"/>
        <v>1.3088235294117647</v>
      </c>
      <c r="N8" s="21">
        <f t="shared" si="3"/>
        <v>1.75</v>
      </c>
      <c r="O8" s="22">
        <v>0</v>
      </c>
      <c r="P8" s="23">
        <f t="shared" si="4"/>
        <v>2.5428571428571431</v>
      </c>
      <c r="Q8">
        <v>25.3</v>
      </c>
      <c r="R8">
        <v>12</v>
      </c>
      <c r="S8">
        <v>12</v>
      </c>
      <c r="T8">
        <v>2</v>
      </c>
      <c r="U8">
        <f t="shared" si="0"/>
        <v>1.8602941176470589</v>
      </c>
      <c r="V8">
        <f t="shared" si="5"/>
        <v>3</v>
      </c>
      <c r="W8" s="22">
        <v>0</v>
      </c>
      <c r="X8">
        <f t="shared" si="6"/>
        <v>2.1083333333333334</v>
      </c>
      <c r="Y8" s="24">
        <f t="shared" si="7"/>
        <v>0.55147058823529416</v>
      </c>
      <c r="Z8">
        <f t="shared" si="8"/>
        <v>0.82911985018726586</v>
      </c>
    </row>
    <row r="9" spans="1:26" x14ac:dyDescent="0.25">
      <c r="A9" s="20" t="s">
        <v>213</v>
      </c>
      <c r="B9" s="20">
        <v>1</v>
      </c>
      <c r="C9" s="18">
        <v>42818</v>
      </c>
      <c r="D9" s="22">
        <v>82</v>
      </c>
      <c r="E9" s="17">
        <v>15.6</v>
      </c>
      <c r="F9" s="17">
        <v>5</v>
      </c>
      <c r="G9" s="21">
        <v>5</v>
      </c>
      <c r="H9" s="17">
        <f t="shared" si="1"/>
        <v>3.12</v>
      </c>
      <c r="I9" s="20">
        <v>17.899999999999999</v>
      </c>
      <c r="J9">
        <v>7</v>
      </c>
      <c r="K9">
        <v>7</v>
      </c>
      <c r="L9" s="21">
        <v>0</v>
      </c>
      <c r="M9" s="21">
        <f t="shared" si="2"/>
        <v>1.1474358974358974</v>
      </c>
      <c r="N9" s="21">
        <f t="shared" si="3"/>
        <v>1.4</v>
      </c>
      <c r="O9" s="22">
        <v>0</v>
      </c>
      <c r="P9" s="23">
        <f t="shared" si="4"/>
        <v>2.5571428571428569</v>
      </c>
      <c r="Q9">
        <v>22.6</v>
      </c>
      <c r="R9">
        <v>12</v>
      </c>
      <c r="S9">
        <v>12</v>
      </c>
      <c r="T9">
        <v>1</v>
      </c>
      <c r="U9">
        <f t="shared" si="0"/>
        <v>1.4487179487179489</v>
      </c>
      <c r="V9">
        <f t="shared" si="5"/>
        <v>2.4</v>
      </c>
      <c r="W9" s="22">
        <v>0</v>
      </c>
      <c r="X9">
        <f t="shared" si="6"/>
        <v>1.8833333333333335</v>
      </c>
      <c r="Y9" s="24">
        <f t="shared" si="7"/>
        <v>0.30128205128205154</v>
      </c>
      <c r="Z9">
        <f t="shared" si="8"/>
        <v>0.73649906890130368</v>
      </c>
    </row>
    <row r="10" spans="1:26" x14ac:dyDescent="0.25">
      <c r="A10" s="20" t="s">
        <v>214</v>
      </c>
      <c r="B10" s="20">
        <v>1</v>
      </c>
      <c r="C10" s="18">
        <v>42818</v>
      </c>
      <c r="D10" s="22">
        <v>82</v>
      </c>
      <c r="E10" s="17">
        <v>15.2</v>
      </c>
      <c r="F10" s="17">
        <v>4</v>
      </c>
      <c r="G10" s="21">
        <v>4</v>
      </c>
      <c r="H10" s="17">
        <f t="shared" si="1"/>
        <v>3.8</v>
      </c>
      <c r="I10" s="20">
        <v>30</v>
      </c>
      <c r="J10">
        <v>10</v>
      </c>
      <c r="K10">
        <v>10</v>
      </c>
      <c r="L10" s="21">
        <v>1</v>
      </c>
      <c r="M10" s="21">
        <f t="shared" si="2"/>
        <v>1.9736842105263159</v>
      </c>
      <c r="N10" s="21">
        <f t="shared" si="3"/>
        <v>2.5</v>
      </c>
      <c r="O10" s="22">
        <v>0</v>
      </c>
      <c r="P10" s="23">
        <f t="shared" si="4"/>
        <v>3</v>
      </c>
      <c r="Q10">
        <v>39.299999999999997</v>
      </c>
      <c r="R10">
        <v>12</v>
      </c>
      <c r="S10">
        <v>12</v>
      </c>
      <c r="T10">
        <v>2</v>
      </c>
      <c r="U10">
        <f t="shared" si="0"/>
        <v>2.5855263157894735</v>
      </c>
      <c r="V10">
        <f t="shared" si="5"/>
        <v>3</v>
      </c>
      <c r="W10" s="22">
        <v>0</v>
      </c>
      <c r="X10">
        <f t="shared" si="6"/>
        <v>3.2749999999999999</v>
      </c>
      <c r="Y10" s="24">
        <f t="shared" si="7"/>
        <v>0.61184210526315752</v>
      </c>
      <c r="Z10">
        <f t="shared" si="8"/>
        <v>1.0916666666666666</v>
      </c>
    </row>
    <row r="11" spans="1:26" x14ac:dyDescent="0.25">
      <c r="A11" s="20" t="s">
        <v>67</v>
      </c>
      <c r="B11" s="20">
        <v>1</v>
      </c>
      <c r="C11" s="18">
        <v>42819</v>
      </c>
      <c r="D11" s="22">
        <v>83</v>
      </c>
      <c r="E11" s="17">
        <v>17.3</v>
      </c>
      <c r="F11" s="17">
        <v>5</v>
      </c>
      <c r="G11" s="21">
        <v>5</v>
      </c>
      <c r="H11" s="17">
        <f t="shared" si="1"/>
        <v>3.46</v>
      </c>
      <c r="I11" s="20">
        <v>32.700000000000003</v>
      </c>
      <c r="J11">
        <v>10</v>
      </c>
      <c r="K11">
        <v>10</v>
      </c>
      <c r="L11" s="21">
        <v>1</v>
      </c>
      <c r="M11" s="21">
        <f t="shared" si="2"/>
        <v>1.8901734104046244</v>
      </c>
      <c r="N11" s="21">
        <f t="shared" si="3"/>
        <v>2</v>
      </c>
      <c r="O11" s="22">
        <v>0</v>
      </c>
      <c r="P11" s="23">
        <f t="shared" si="4"/>
        <v>3.2700000000000005</v>
      </c>
      <c r="Q11">
        <v>38.700000000000003</v>
      </c>
      <c r="R11">
        <v>12</v>
      </c>
      <c r="S11">
        <v>12</v>
      </c>
      <c r="T11">
        <v>3</v>
      </c>
      <c r="U11">
        <f t="shared" si="0"/>
        <v>2.2369942196531793</v>
      </c>
      <c r="V11">
        <f t="shared" si="5"/>
        <v>2.4</v>
      </c>
      <c r="W11" s="22">
        <v>0</v>
      </c>
      <c r="X11">
        <f t="shared" si="6"/>
        <v>3.2250000000000001</v>
      </c>
      <c r="Y11" s="24">
        <f t="shared" si="7"/>
        <v>0.34682080924855496</v>
      </c>
      <c r="Z11">
        <f t="shared" si="8"/>
        <v>0.9862385321100916</v>
      </c>
    </row>
    <row r="12" spans="1:26" x14ac:dyDescent="0.25">
      <c r="A12" s="20" t="s">
        <v>215</v>
      </c>
      <c r="B12" s="20">
        <v>1</v>
      </c>
      <c r="C12" s="18">
        <v>42818</v>
      </c>
      <c r="D12" s="22">
        <v>82</v>
      </c>
      <c r="E12" s="17">
        <v>14</v>
      </c>
      <c r="F12" s="17">
        <v>4</v>
      </c>
      <c r="G12" s="21">
        <v>4</v>
      </c>
      <c r="H12" s="17">
        <f t="shared" si="1"/>
        <v>3.5</v>
      </c>
      <c r="I12" s="20">
        <v>22.2</v>
      </c>
      <c r="J12">
        <v>9</v>
      </c>
      <c r="K12">
        <v>9</v>
      </c>
      <c r="L12" s="21">
        <v>1</v>
      </c>
      <c r="M12" s="21">
        <f t="shared" si="2"/>
        <v>1.5857142857142856</v>
      </c>
      <c r="N12" s="21">
        <f t="shared" si="3"/>
        <v>2.25</v>
      </c>
      <c r="O12" s="22">
        <v>0</v>
      </c>
      <c r="P12" s="23">
        <f t="shared" si="4"/>
        <v>2.4666666666666668</v>
      </c>
      <c r="Q12">
        <v>31.5</v>
      </c>
      <c r="R12">
        <v>12</v>
      </c>
      <c r="S12">
        <v>12</v>
      </c>
      <c r="T12">
        <v>2</v>
      </c>
      <c r="U12">
        <f t="shared" si="0"/>
        <v>2.25</v>
      </c>
      <c r="V12">
        <f t="shared" si="5"/>
        <v>3</v>
      </c>
      <c r="W12" s="22">
        <v>0</v>
      </c>
      <c r="X12">
        <f t="shared" si="6"/>
        <v>2.625</v>
      </c>
      <c r="Y12" s="24">
        <f t="shared" si="7"/>
        <v>0.66428571428571437</v>
      </c>
      <c r="Z12">
        <f t="shared" si="8"/>
        <v>1.064189189189189</v>
      </c>
    </row>
    <row r="13" spans="1:26" x14ac:dyDescent="0.25">
      <c r="A13" s="20" t="s">
        <v>216</v>
      </c>
      <c r="B13" s="20">
        <v>1</v>
      </c>
      <c r="C13" s="18">
        <v>42815</v>
      </c>
      <c r="D13" s="22">
        <v>79</v>
      </c>
      <c r="E13" s="17">
        <v>11.7</v>
      </c>
      <c r="F13" s="17">
        <v>4</v>
      </c>
      <c r="G13" s="21">
        <v>4</v>
      </c>
      <c r="H13" s="17">
        <f t="shared" si="1"/>
        <v>2.9249999999999998</v>
      </c>
      <c r="I13" s="20">
        <v>25.1</v>
      </c>
      <c r="J13">
        <v>11</v>
      </c>
      <c r="K13">
        <v>11</v>
      </c>
      <c r="L13" s="21">
        <v>1</v>
      </c>
      <c r="M13" s="21">
        <f t="shared" si="2"/>
        <v>2.1452991452991457</v>
      </c>
      <c r="N13" s="21">
        <f t="shared" si="3"/>
        <v>2.75</v>
      </c>
      <c r="O13" s="22">
        <v>0</v>
      </c>
      <c r="P13" s="23">
        <f t="shared" si="4"/>
        <v>2.2818181818181817</v>
      </c>
      <c r="Q13">
        <v>32.6</v>
      </c>
      <c r="R13">
        <v>12</v>
      </c>
      <c r="S13">
        <v>12</v>
      </c>
      <c r="T13">
        <v>2</v>
      </c>
      <c r="U13">
        <f t="shared" si="0"/>
        <v>2.7863247863247866</v>
      </c>
      <c r="V13">
        <f t="shared" si="5"/>
        <v>3</v>
      </c>
      <c r="W13" s="22">
        <v>0</v>
      </c>
      <c r="X13">
        <f t="shared" si="6"/>
        <v>2.7166666666666668</v>
      </c>
      <c r="Y13" s="24">
        <f t="shared" si="7"/>
        <v>0.64102564102564097</v>
      </c>
      <c r="Z13">
        <f t="shared" si="8"/>
        <v>1.1905710491367862</v>
      </c>
    </row>
    <row r="14" spans="1:26" x14ac:dyDescent="0.25">
      <c r="A14" s="20" t="s">
        <v>217</v>
      </c>
      <c r="B14" s="20">
        <v>1</v>
      </c>
      <c r="C14" s="18">
        <v>42821</v>
      </c>
      <c r="D14" s="22">
        <v>85</v>
      </c>
      <c r="E14" s="17">
        <v>17.7</v>
      </c>
      <c r="F14" s="17">
        <v>4</v>
      </c>
      <c r="G14" s="21">
        <v>4</v>
      </c>
      <c r="H14" s="17">
        <f t="shared" si="1"/>
        <v>4.4249999999999998</v>
      </c>
      <c r="I14" s="20">
        <v>21.6</v>
      </c>
      <c r="J14">
        <v>6</v>
      </c>
      <c r="K14">
        <v>6</v>
      </c>
      <c r="L14" s="21">
        <v>1</v>
      </c>
      <c r="M14" s="21">
        <f t="shared" si="2"/>
        <v>1.2203389830508475</v>
      </c>
      <c r="N14" s="21">
        <f t="shared" si="3"/>
        <v>1.5</v>
      </c>
      <c r="O14" s="22">
        <v>0</v>
      </c>
      <c r="P14" s="23">
        <f t="shared" si="4"/>
        <v>3.6</v>
      </c>
      <c r="Q14">
        <v>29.5</v>
      </c>
      <c r="R14">
        <v>10</v>
      </c>
      <c r="S14">
        <v>10</v>
      </c>
      <c r="T14">
        <v>2</v>
      </c>
      <c r="U14">
        <f t="shared" si="0"/>
        <v>1.6666666666666667</v>
      </c>
      <c r="V14">
        <f t="shared" si="5"/>
        <v>2.5</v>
      </c>
      <c r="W14" s="22">
        <v>0</v>
      </c>
      <c r="X14">
        <f t="shared" si="6"/>
        <v>2.95</v>
      </c>
      <c r="Y14" s="24">
        <f t="shared" si="7"/>
        <v>0.4463276836158192</v>
      </c>
      <c r="Z14">
        <f t="shared" si="8"/>
        <v>0.81944444444444442</v>
      </c>
    </row>
    <row r="15" spans="1:26" x14ac:dyDescent="0.25">
      <c r="A15" s="20" t="s">
        <v>218</v>
      </c>
      <c r="B15" s="20">
        <v>1</v>
      </c>
      <c r="C15" s="18">
        <v>42818</v>
      </c>
      <c r="D15" s="22">
        <v>82</v>
      </c>
      <c r="E15" s="17">
        <v>16.2</v>
      </c>
      <c r="F15" s="17">
        <v>5</v>
      </c>
      <c r="G15" s="21">
        <v>5</v>
      </c>
      <c r="H15" s="17">
        <f t="shared" si="1"/>
        <v>3.2399999999999998</v>
      </c>
      <c r="I15" s="20">
        <v>29.5</v>
      </c>
      <c r="J15">
        <v>9</v>
      </c>
      <c r="K15">
        <v>9</v>
      </c>
      <c r="L15" s="21">
        <v>2</v>
      </c>
      <c r="M15" s="21">
        <f t="shared" si="2"/>
        <v>1.8209876543209877</v>
      </c>
      <c r="N15" s="21">
        <f t="shared" si="3"/>
        <v>1.8</v>
      </c>
      <c r="O15" s="22">
        <v>0</v>
      </c>
      <c r="P15" s="23">
        <f t="shared" si="4"/>
        <v>3.2777777777777777</v>
      </c>
      <c r="Q15">
        <v>37.6</v>
      </c>
      <c r="R15">
        <v>10</v>
      </c>
      <c r="S15">
        <v>12</v>
      </c>
      <c r="T15">
        <v>2</v>
      </c>
      <c r="U15">
        <f t="shared" si="0"/>
        <v>2.3209876543209877</v>
      </c>
      <c r="V15">
        <f t="shared" si="5"/>
        <v>2.4</v>
      </c>
      <c r="W15" s="22">
        <v>0.16666666666666663</v>
      </c>
      <c r="X15">
        <f t="shared" si="6"/>
        <v>3.1333333333333333</v>
      </c>
      <c r="Y15" s="24">
        <f t="shared" si="7"/>
        <v>0.5</v>
      </c>
      <c r="Z15">
        <f t="shared" si="8"/>
        <v>0.95593220338983054</v>
      </c>
    </row>
    <row r="16" spans="1:26" x14ac:dyDescent="0.25">
      <c r="A16" s="20" t="s">
        <v>219</v>
      </c>
      <c r="B16" s="20">
        <v>1</v>
      </c>
      <c r="C16" s="18">
        <v>42821</v>
      </c>
      <c r="D16" s="22">
        <v>85</v>
      </c>
      <c r="E16" s="17">
        <v>17</v>
      </c>
      <c r="F16" s="17">
        <v>4</v>
      </c>
      <c r="G16" s="21">
        <v>4</v>
      </c>
      <c r="H16" s="17">
        <f t="shared" si="1"/>
        <v>4.25</v>
      </c>
      <c r="I16" s="20">
        <v>28</v>
      </c>
      <c r="J16">
        <v>9</v>
      </c>
      <c r="K16">
        <v>9</v>
      </c>
      <c r="L16" s="21">
        <v>1</v>
      </c>
      <c r="M16" s="21">
        <f t="shared" si="2"/>
        <v>1.6470588235294117</v>
      </c>
      <c r="N16" s="21">
        <f t="shared" si="3"/>
        <v>2.25</v>
      </c>
      <c r="O16" s="22">
        <v>0</v>
      </c>
      <c r="P16" s="23">
        <f t="shared" si="4"/>
        <v>3.1111111111111112</v>
      </c>
      <c r="Q16">
        <v>37.5</v>
      </c>
      <c r="R16">
        <v>12</v>
      </c>
      <c r="S16">
        <v>12</v>
      </c>
      <c r="T16">
        <v>2</v>
      </c>
      <c r="U16">
        <f t="shared" si="0"/>
        <v>2.2058823529411766</v>
      </c>
      <c r="V16">
        <f t="shared" si="5"/>
        <v>3</v>
      </c>
      <c r="W16" s="22">
        <v>0</v>
      </c>
      <c r="X16">
        <f t="shared" si="6"/>
        <v>3.125</v>
      </c>
      <c r="Y16" s="24">
        <f t="shared" si="7"/>
        <v>0.55882352941176494</v>
      </c>
      <c r="Z16">
        <f t="shared" si="8"/>
        <v>1.0044642857142856</v>
      </c>
    </row>
    <row r="17" spans="1:26" x14ac:dyDescent="0.25">
      <c r="A17" s="20" t="s">
        <v>68</v>
      </c>
      <c r="B17" s="20">
        <v>1</v>
      </c>
      <c r="C17" s="18">
        <v>42821</v>
      </c>
      <c r="D17" s="22">
        <v>85</v>
      </c>
      <c r="E17" s="17">
        <v>16.100000000000001</v>
      </c>
      <c r="F17" s="17">
        <v>5</v>
      </c>
      <c r="G17" s="21">
        <v>5</v>
      </c>
      <c r="H17" s="17">
        <f t="shared" si="1"/>
        <v>3.22</v>
      </c>
      <c r="I17" s="20">
        <v>36.5</v>
      </c>
      <c r="J17">
        <v>13</v>
      </c>
      <c r="K17">
        <v>13</v>
      </c>
      <c r="L17" s="21">
        <v>2</v>
      </c>
      <c r="M17" s="21">
        <f t="shared" si="2"/>
        <v>2.2670807453416146</v>
      </c>
      <c r="N17" s="21">
        <f t="shared" si="3"/>
        <v>2.6</v>
      </c>
      <c r="O17" s="22">
        <v>0</v>
      </c>
      <c r="P17" s="23">
        <f t="shared" si="4"/>
        <v>2.8076923076923075</v>
      </c>
      <c r="Q17">
        <v>44.6</v>
      </c>
      <c r="R17">
        <v>17</v>
      </c>
      <c r="S17">
        <v>17</v>
      </c>
      <c r="T17">
        <v>3</v>
      </c>
      <c r="U17">
        <f t="shared" si="0"/>
        <v>2.7701863354037264</v>
      </c>
      <c r="V17">
        <f t="shared" si="5"/>
        <v>3.4</v>
      </c>
      <c r="W17" s="22">
        <v>0</v>
      </c>
      <c r="X17">
        <f t="shared" si="6"/>
        <v>2.6235294117647059</v>
      </c>
      <c r="Y17" s="24">
        <f t="shared" si="7"/>
        <v>0.50310559006211175</v>
      </c>
      <c r="Z17">
        <f t="shared" si="8"/>
        <v>0.93440773569701863</v>
      </c>
    </row>
    <row r="18" spans="1:26" x14ac:dyDescent="0.25">
      <c r="A18" s="20" t="s">
        <v>220</v>
      </c>
      <c r="B18" s="20">
        <v>1</v>
      </c>
      <c r="C18" s="18">
        <v>42815</v>
      </c>
      <c r="D18" s="22">
        <v>79</v>
      </c>
      <c r="E18" s="17">
        <v>15.1</v>
      </c>
      <c r="F18" s="17">
        <v>5</v>
      </c>
      <c r="G18" s="21">
        <v>5</v>
      </c>
      <c r="H18" s="17">
        <f t="shared" si="1"/>
        <v>3.02</v>
      </c>
      <c r="I18" s="20">
        <v>46.6</v>
      </c>
      <c r="J18">
        <v>13</v>
      </c>
      <c r="K18">
        <v>13</v>
      </c>
      <c r="L18" s="21">
        <v>2</v>
      </c>
      <c r="M18" s="21">
        <f t="shared" si="2"/>
        <v>3.0860927152317883</v>
      </c>
      <c r="N18" s="21">
        <f t="shared" si="3"/>
        <v>2.6</v>
      </c>
      <c r="O18" s="22">
        <v>0</v>
      </c>
      <c r="P18" s="23">
        <f t="shared" si="4"/>
        <v>3.5846153846153848</v>
      </c>
      <c r="Q18">
        <v>61.7</v>
      </c>
      <c r="R18">
        <v>18</v>
      </c>
      <c r="S18">
        <v>18</v>
      </c>
      <c r="T18">
        <v>2</v>
      </c>
      <c r="U18">
        <f t="shared" si="0"/>
        <v>4.0860927152317883</v>
      </c>
      <c r="V18">
        <f t="shared" si="5"/>
        <v>3.6</v>
      </c>
      <c r="W18" s="22">
        <v>0</v>
      </c>
      <c r="X18">
        <f t="shared" si="6"/>
        <v>3.427777777777778</v>
      </c>
      <c r="Y18" s="24">
        <f t="shared" si="7"/>
        <v>1</v>
      </c>
      <c r="Z18">
        <f t="shared" si="8"/>
        <v>0.95624701955174063</v>
      </c>
    </row>
    <row r="19" spans="1:26" x14ac:dyDescent="0.25">
      <c r="A19" s="20" t="s">
        <v>221</v>
      </c>
      <c r="B19" s="20">
        <v>1</v>
      </c>
      <c r="C19" s="18">
        <v>42818</v>
      </c>
      <c r="D19" s="22">
        <v>82</v>
      </c>
      <c r="E19" s="17">
        <v>13.5</v>
      </c>
      <c r="F19" s="17">
        <v>5</v>
      </c>
      <c r="G19" s="21">
        <v>5</v>
      </c>
      <c r="H19" s="17">
        <f t="shared" si="1"/>
        <v>2.7</v>
      </c>
      <c r="I19" s="20">
        <v>24.1</v>
      </c>
      <c r="J19">
        <v>14</v>
      </c>
      <c r="K19">
        <v>14</v>
      </c>
      <c r="L19" s="21">
        <v>1</v>
      </c>
      <c r="M19" s="21">
        <f t="shared" si="2"/>
        <v>1.7851851851851852</v>
      </c>
      <c r="N19" s="21">
        <f t="shared" si="3"/>
        <v>2.8</v>
      </c>
      <c r="O19" s="22">
        <v>0</v>
      </c>
      <c r="P19" s="23">
        <f t="shared" si="4"/>
        <v>1.7214285714285715</v>
      </c>
      <c r="Q19">
        <v>34.200000000000003</v>
      </c>
      <c r="R19">
        <v>25</v>
      </c>
      <c r="S19">
        <v>25</v>
      </c>
      <c r="T19">
        <v>2</v>
      </c>
      <c r="U19">
        <f t="shared" si="0"/>
        <v>2.5333333333333337</v>
      </c>
      <c r="V19">
        <f t="shared" si="5"/>
        <v>5</v>
      </c>
      <c r="W19" s="22">
        <v>0</v>
      </c>
      <c r="X19">
        <f t="shared" si="6"/>
        <v>1.3680000000000001</v>
      </c>
      <c r="Y19" s="24">
        <f t="shared" si="7"/>
        <v>0.74814814814814845</v>
      </c>
      <c r="Z19">
        <f t="shared" si="8"/>
        <v>0.79468879668049797</v>
      </c>
    </row>
    <row r="20" spans="1:26" x14ac:dyDescent="0.25">
      <c r="A20" s="20" t="s">
        <v>222</v>
      </c>
      <c r="B20" s="20">
        <v>1</v>
      </c>
      <c r="C20" s="18">
        <v>42815</v>
      </c>
      <c r="D20" s="22">
        <v>79</v>
      </c>
      <c r="E20" s="17">
        <v>14.7</v>
      </c>
      <c r="F20" s="17">
        <v>6</v>
      </c>
      <c r="G20" s="21">
        <v>6</v>
      </c>
      <c r="H20" s="17">
        <f t="shared" si="1"/>
        <v>2.4499999999999997</v>
      </c>
      <c r="I20" s="20">
        <v>35.799999999999997</v>
      </c>
      <c r="J20">
        <v>10</v>
      </c>
      <c r="K20">
        <v>10</v>
      </c>
      <c r="L20" s="21">
        <v>1</v>
      </c>
      <c r="M20" s="21">
        <f t="shared" si="2"/>
        <v>2.435374149659864</v>
      </c>
      <c r="N20" s="21">
        <f t="shared" si="3"/>
        <v>1.6666666666666667</v>
      </c>
      <c r="O20" s="22">
        <v>0</v>
      </c>
      <c r="P20" s="23">
        <f t="shared" si="4"/>
        <v>3.5799999999999996</v>
      </c>
      <c r="Q20">
        <v>43</v>
      </c>
      <c r="R20">
        <v>14</v>
      </c>
      <c r="S20">
        <v>14</v>
      </c>
      <c r="T20">
        <v>2</v>
      </c>
      <c r="U20">
        <f t="shared" si="0"/>
        <v>2.925170068027211</v>
      </c>
      <c r="V20">
        <f t="shared" si="5"/>
        <v>2.3333333333333335</v>
      </c>
      <c r="W20" s="22">
        <v>0</v>
      </c>
      <c r="X20">
        <f t="shared" si="6"/>
        <v>3.0714285714285716</v>
      </c>
      <c r="Y20" s="24">
        <f t="shared" si="7"/>
        <v>0.48979591836734704</v>
      </c>
      <c r="Z20">
        <f t="shared" si="8"/>
        <v>0.8579409417398246</v>
      </c>
    </row>
    <row r="21" spans="1:26" x14ac:dyDescent="0.25">
      <c r="A21" s="20" t="s">
        <v>223</v>
      </c>
      <c r="B21" s="20">
        <v>1</v>
      </c>
      <c r="C21" s="18">
        <v>42815</v>
      </c>
      <c r="D21" s="22">
        <v>79</v>
      </c>
      <c r="E21" s="17">
        <v>12.9</v>
      </c>
      <c r="F21" s="17">
        <v>3</v>
      </c>
      <c r="G21" s="21">
        <v>3</v>
      </c>
      <c r="H21" s="17">
        <f t="shared" si="1"/>
        <v>4.3</v>
      </c>
      <c r="I21" s="20">
        <v>18</v>
      </c>
      <c r="J21">
        <v>7</v>
      </c>
      <c r="K21">
        <v>7</v>
      </c>
      <c r="L21" s="21">
        <v>1</v>
      </c>
      <c r="M21" s="21">
        <f t="shared" si="2"/>
        <v>1.3953488372093024</v>
      </c>
      <c r="N21" s="21">
        <f t="shared" si="3"/>
        <v>2.3333333333333335</v>
      </c>
      <c r="O21" s="22">
        <v>0</v>
      </c>
      <c r="P21" s="23">
        <f t="shared" si="4"/>
        <v>2.5714285714285716</v>
      </c>
      <c r="Q21">
        <v>19.899999999999999</v>
      </c>
      <c r="R21">
        <v>9</v>
      </c>
      <c r="S21">
        <v>9</v>
      </c>
      <c r="T21">
        <v>2</v>
      </c>
      <c r="U21">
        <f t="shared" si="0"/>
        <v>1.5426356589147285</v>
      </c>
      <c r="V21">
        <f t="shared" si="5"/>
        <v>3</v>
      </c>
      <c r="W21" s="22">
        <v>0</v>
      </c>
      <c r="X21">
        <f t="shared" si="6"/>
        <v>2.2111111111111108</v>
      </c>
      <c r="Y21" s="24">
        <f t="shared" si="7"/>
        <v>0.14728682170542617</v>
      </c>
      <c r="Z21">
        <f t="shared" si="8"/>
        <v>0.85987654320987639</v>
      </c>
    </row>
    <row r="22" spans="1:26" x14ac:dyDescent="0.25">
      <c r="A22" s="20" t="s">
        <v>224</v>
      </c>
      <c r="B22" s="20">
        <v>1</v>
      </c>
      <c r="C22" s="18">
        <v>42821</v>
      </c>
      <c r="D22" s="22">
        <v>85</v>
      </c>
      <c r="E22" s="17">
        <v>17.2</v>
      </c>
      <c r="F22" s="17">
        <v>4</v>
      </c>
      <c r="G22" s="21">
        <v>4</v>
      </c>
      <c r="H22" s="17">
        <f t="shared" si="1"/>
        <v>4.3</v>
      </c>
      <c r="I22" s="20">
        <v>34</v>
      </c>
      <c r="J22">
        <v>12</v>
      </c>
      <c r="K22">
        <v>12</v>
      </c>
      <c r="L22" s="21">
        <v>1</v>
      </c>
      <c r="M22" s="21">
        <f t="shared" si="2"/>
        <v>1.9767441860465118</v>
      </c>
      <c r="N22" s="21">
        <f t="shared" si="3"/>
        <v>3</v>
      </c>
      <c r="O22" s="22">
        <v>0</v>
      </c>
      <c r="P22" s="23">
        <f t="shared" si="4"/>
        <v>2.8333333333333335</v>
      </c>
      <c r="Q22">
        <v>46.9</v>
      </c>
      <c r="R22">
        <v>15</v>
      </c>
      <c r="S22">
        <v>15</v>
      </c>
      <c r="T22">
        <v>2</v>
      </c>
      <c r="U22">
        <f t="shared" si="0"/>
        <v>2.7267441860465116</v>
      </c>
      <c r="V22">
        <f t="shared" si="5"/>
        <v>3.75</v>
      </c>
      <c r="W22" s="22">
        <v>0</v>
      </c>
      <c r="X22">
        <f t="shared" si="6"/>
        <v>3.1266666666666665</v>
      </c>
      <c r="Y22" s="24">
        <f t="shared" si="7"/>
        <v>0.74999999999999978</v>
      </c>
      <c r="Z22">
        <f t="shared" si="8"/>
        <v>1.1035294117647059</v>
      </c>
    </row>
    <row r="23" spans="1:26" x14ac:dyDescent="0.25">
      <c r="A23" s="20" t="s">
        <v>225</v>
      </c>
      <c r="B23" s="20">
        <v>1</v>
      </c>
      <c r="C23" s="18">
        <v>42828</v>
      </c>
      <c r="D23" s="22">
        <v>92</v>
      </c>
      <c r="E23" s="17">
        <v>14.7</v>
      </c>
      <c r="F23" s="17">
        <v>4</v>
      </c>
      <c r="G23" s="21">
        <v>4</v>
      </c>
      <c r="H23" s="17">
        <f t="shared" si="1"/>
        <v>3.6749999999999998</v>
      </c>
      <c r="I23" s="20">
        <v>27.6</v>
      </c>
      <c r="J23">
        <v>11</v>
      </c>
      <c r="K23">
        <v>11</v>
      </c>
      <c r="L23" s="21">
        <v>1</v>
      </c>
      <c r="M23" s="21">
        <f t="shared" si="2"/>
        <v>1.8775510204081634</v>
      </c>
      <c r="N23" s="21">
        <f t="shared" si="3"/>
        <v>2.75</v>
      </c>
      <c r="O23" s="22">
        <v>0</v>
      </c>
      <c r="P23" s="23">
        <f t="shared" si="4"/>
        <v>2.5090909090909093</v>
      </c>
      <c r="Q23">
        <v>33.700000000000003</v>
      </c>
      <c r="R23">
        <v>11</v>
      </c>
      <c r="S23">
        <v>11</v>
      </c>
      <c r="T23">
        <v>2</v>
      </c>
      <c r="U23">
        <f t="shared" si="0"/>
        <v>2.2925170068027212</v>
      </c>
      <c r="V23">
        <f t="shared" si="5"/>
        <v>2.75</v>
      </c>
      <c r="W23" s="22">
        <v>0</v>
      </c>
      <c r="X23">
        <f t="shared" si="6"/>
        <v>3.0636363636363639</v>
      </c>
      <c r="Y23" s="24">
        <f t="shared" si="7"/>
        <v>0.41496598639455784</v>
      </c>
      <c r="Z23">
        <f t="shared" si="8"/>
        <v>1.2210144927536233</v>
      </c>
    </row>
    <row r="24" spans="1:26" x14ac:dyDescent="0.25">
      <c r="A24" s="20" t="s">
        <v>69</v>
      </c>
      <c r="B24" s="20">
        <v>1</v>
      </c>
      <c r="C24" s="18">
        <v>42817</v>
      </c>
      <c r="D24" s="22">
        <v>81</v>
      </c>
      <c r="E24" s="17">
        <v>15.9</v>
      </c>
      <c r="F24" s="17">
        <v>5</v>
      </c>
      <c r="G24" s="21">
        <v>5</v>
      </c>
      <c r="H24" s="17">
        <f t="shared" si="1"/>
        <v>3.18</v>
      </c>
      <c r="I24" s="20">
        <v>40.6</v>
      </c>
      <c r="J24">
        <v>12</v>
      </c>
      <c r="K24">
        <v>12</v>
      </c>
      <c r="L24" s="21">
        <v>1</v>
      </c>
      <c r="M24" s="21">
        <f t="shared" si="2"/>
        <v>2.5534591194968552</v>
      </c>
      <c r="N24" s="21">
        <f t="shared" si="3"/>
        <v>2.4</v>
      </c>
      <c r="O24" s="22">
        <v>0</v>
      </c>
      <c r="P24" s="23">
        <f t="shared" si="4"/>
        <v>3.3833333333333333</v>
      </c>
      <c r="Q24">
        <v>53.4</v>
      </c>
      <c r="R24">
        <v>16</v>
      </c>
      <c r="S24">
        <v>16</v>
      </c>
      <c r="T24">
        <v>1</v>
      </c>
      <c r="U24">
        <f t="shared" si="0"/>
        <v>3.3584905660377355</v>
      </c>
      <c r="V24">
        <f t="shared" si="5"/>
        <v>3.2</v>
      </c>
      <c r="W24" s="22">
        <v>0</v>
      </c>
      <c r="X24">
        <f t="shared" si="6"/>
        <v>3.3374999999999999</v>
      </c>
      <c r="Y24" s="24">
        <f t="shared" si="7"/>
        <v>0.80503144654088032</v>
      </c>
      <c r="Z24">
        <f t="shared" si="8"/>
        <v>0.98645320197044328</v>
      </c>
    </row>
    <row r="25" spans="1:26" x14ac:dyDescent="0.25">
      <c r="A25" s="20" t="s">
        <v>226</v>
      </c>
      <c r="B25" s="20">
        <v>1</v>
      </c>
      <c r="C25" s="18">
        <v>42821</v>
      </c>
      <c r="D25" s="22">
        <v>85</v>
      </c>
      <c r="E25" s="17">
        <v>8.6</v>
      </c>
      <c r="F25" s="17">
        <v>4</v>
      </c>
      <c r="G25" s="21">
        <v>4</v>
      </c>
      <c r="H25" s="17">
        <f t="shared" si="1"/>
        <v>2.15</v>
      </c>
      <c r="I25" s="20">
        <v>15.2</v>
      </c>
      <c r="J25">
        <v>8</v>
      </c>
      <c r="K25">
        <v>8</v>
      </c>
      <c r="L25" s="21">
        <v>1</v>
      </c>
      <c r="M25" s="21">
        <f t="shared" si="2"/>
        <v>1.7674418604651163</v>
      </c>
      <c r="N25" s="21">
        <f t="shared" si="3"/>
        <v>2</v>
      </c>
      <c r="O25" s="22">
        <v>0</v>
      </c>
      <c r="P25" s="23">
        <f t="shared" si="4"/>
        <v>1.9</v>
      </c>
      <c r="Q25">
        <v>20.8</v>
      </c>
      <c r="R25">
        <v>12</v>
      </c>
      <c r="S25">
        <v>12</v>
      </c>
      <c r="T25">
        <v>1</v>
      </c>
      <c r="U25">
        <f t="shared" si="0"/>
        <v>2.418604651162791</v>
      </c>
      <c r="V25">
        <f t="shared" si="5"/>
        <v>3</v>
      </c>
      <c r="W25" s="22">
        <v>0</v>
      </c>
      <c r="X25">
        <f t="shared" si="6"/>
        <v>1.7333333333333334</v>
      </c>
      <c r="Y25" s="24">
        <f t="shared" si="7"/>
        <v>0.65116279069767469</v>
      </c>
      <c r="Z25">
        <f t="shared" si="8"/>
        <v>0.91228070175438603</v>
      </c>
    </row>
    <row r="26" spans="1:26" x14ac:dyDescent="0.25">
      <c r="A26" s="20" t="s">
        <v>227</v>
      </c>
      <c r="B26" s="20">
        <v>1</v>
      </c>
      <c r="C26" s="18">
        <v>42819</v>
      </c>
      <c r="D26" s="22">
        <v>83</v>
      </c>
      <c r="E26" s="17">
        <v>15.8</v>
      </c>
      <c r="F26" s="17">
        <v>7</v>
      </c>
      <c r="G26" s="21">
        <v>7</v>
      </c>
      <c r="H26" s="17">
        <f t="shared" si="1"/>
        <v>2.2571428571428571</v>
      </c>
      <c r="I26" s="20">
        <v>44.8</v>
      </c>
      <c r="J26">
        <v>16</v>
      </c>
      <c r="K26">
        <v>16</v>
      </c>
      <c r="L26" s="21">
        <v>2</v>
      </c>
      <c r="M26" s="21">
        <f t="shared" si="2"/>
        <v>2.8354430379746831</v>
      </c>
      <c r="N26" s="21">
        <f t="shared" si="3"/>
        <v>2.2857142857142856</v>
      </c>
      <c r="O26" s="22">
        <v>0</v>
      </c>
      <c r="P26" s="23">
        <f t="shared" si="4"/>
        <v>2.8</v>
      </c>
      <c r="Q26">
        <v>56.8</v>
      </c>
      <c r="R26">
        <v>22</v>
      </c>
      <c r="S26">
        <v>22</v>
      </c>
      <c r="T26">
        <v>2</v>
      </c>
      <c r="U26">
        <f t="shared" si="0"/>
        <v>3.5949367088607591</v>
      </c>
      <c r="V26">
        <f t="shared" si="5"/>
        <v>3.1428571428571428</v>
      </c>
      <c r="W26" s="22">
        <v>0</v>
      </c>
      <c r="X26">
        <f t="shared" si="6"/>
        <v>2.5818181818181816</v>
      </c>
      <c r="Y26" s="24">
        <f t="shared" si="7"/>
        <v>0.759493670886076</v>
      </c>
      <c r="Z26">
        <f t="shared" si="8"/>
        <v>0.92207792207792205</v>
      </c>
    </row>
    <row r="27" spans="1:26" x14ac:dyDescent="0.25">
      <c r="A27" s="20" t="s">
        <v>70</v>
      </c>
      <c r="B27" s="20">
        <v>1</v>
      </c>
      <c r="C27" s="18">
        <v>42813</v>
      </c>
      <c r="D27" s="22">
        <v>77</v>
      </c>
      <c r="E27" s="17">
        <v>16.600000000000001</v>
      </c>
      <c r="F27" s="17">
        <v>5</v>
      </c>
      <c r="G27" s="21">
        <v>5</v>
      </c>
      <c r="H27" s="17">
        <f t="shared" si="1"/>
        <v>3.3200000000000003</v>
      </c>
      <c r="I27" s="20">
        <v>34</v>
      </c>
      <c r="J27">
        <v>12</v>
      </c>
      <c r="K27">
        <v>12</v>
      </c>
      <c r="L27" s="21">
        <v>2</v>
      </c>
      <c r="M27" s="21">
        <f t="shared" si="2"/>
        <v>2.0481927710843371</v>
      </c>
      <c r="N27" s="21">
        <f t="shared" si="3"/>
        <v>2.4</v>
      </c>
      <c r="O27" s="22">
        <v>0</v>
      </c>
      <c r="P27" s="23">
        <f t="shared" si="4"/>
        <v>2.8333333333333335</v>
      </c>
      <c r="Q27">
        <v>42.2</v>
      </c>
      <c r="R27">
        <v>13</v>
      </c>
      <c r="S27">
        <v>15</v>
      </c>
      <c r="T27">
        <v>3</v>
      </c>
      <c r="U27">
        <f t="shared" si="0"/>
        <v>2.5421686746987953</v>
      </c>
      <c r="V27">
        <f t="shared" si="5"/>
        <v>3</v>
      </c>
      <c r="W27" s="22">
        <v>0.1333333333333333</v>
      </c>
      <c r="X27">
        <f t="shared" si="6"/>
        <v>2.8133333333333335</v>
      </c>
      <c r="Y27" s="24">
        <f t="shared" si="7"/>
        <v>0.4939759036144582</v>
      </c>
      <c r="Z27">
        <f t="shared" si="8"/>
        <v>0.99294117647058822</v>
      </c>
    </row>
    <row r="28" spans="1:26" x14ac:dyDescent="0.25">
      <c r="A28" s="20" t="s">
        <v>228</v>
      </c>
      <c r="B28" s="20">
        <v>1</v>
      </c>
      <c r="C28" s="18">
        <v>42815</v>
      </c>
      <c r="D28" s="22">
        <v>79</v>
      </c>
      <c r="E28" s="17">
        <v>17.3</v>
      </c>
      <c r="F28" s="17">
        <v>5</v>
      </c>
      <c r="G28" s="21">
        <v>5</v>
      </c>
      <c r="H28" s="17">
        <f t="shared" si="1"/>
        <v>3.46</v>
      </c>
      <c r="I28" s="20">
        <v>32.9</v>
      </c>
      <c r="J28">
        <v>10</v>
      </c>
      <c r="K28">
        <v>10</v>
      </c>
      <c r="L28" s="21">
        <v>1</v>
      </c>
      <c r="M28" s="21">
        <f t="shared" si="2"/>
        <v>1.9017341040462425</v>
      </c>
      <c r="N28" s="21">
        <f t="shared" si="3"/>
        <v>2</v>
      </c>
      <c r="O28" s="22">
        <v>0</v>
      </c>
      <c r="P28" s="23">
        <f t="shared" si="4"/>
        <v>3.29</v>
      </c>
      <c r="Q28">
        <v>42.2</v>
      </c>
      <c r="R28">
        <v>13</v>
      </c>
      <c r="S28">
        <v>13</v>
      </c>
      <c r="T28">
        <v>3</v>
      </c>
      <c r="U28">
        <f t="shared" si="0"/>
        <v>2.4393063583815029</v>
      </c>
      <c r="V28">
        <f t="shared" si="5"/>
        <v>2.6</v>
      </c>
      <c r="W28" s="22">
        <v>0</v>
      </c>
      <c r="X28">
        <f t="shared" si="6"/>
        <v>3.2461538461538462</v>
      </c>
      <c r="Y28" s="24">
        <f t="shared" si="7"/>
        <v>0.53757225433526035</v>
      </c>
      <c r="Z28">
        <f t="shared" si="8"/>
        <v>0.98667290156651855</v>
      </c>
    </row>
    <row r="29" spans="1:26" x14ac:dyDescent="0.25">
      <c r="A29" s="20" t="s">
        <v>229</v>
      </c>
      <c r="B29" s="20">
        <v>1</v>
      </c>
      <c r="C29" s="18">
        <v>42817</v>
      </c>
      <c r="D29" s="22">
        <v>81</v>
      </c>
      <c r="E29" s="17">
        <v>16.100000000000001</v>
      </c>
      <c r="F29" s="17">
        <v>6</v>
      </c>
      <c r="G29" s="21">
        <v>6</v>
      </c>
      <c r="H29" s="17">
        <f t="shared" si="1"/>
        <v>2.6833333333333336</v>
      </c>
      <c r="I29" s="20">
        <v>33.6</v>
      </c>
      <c r="J29">
        <v>12</v>
      </c>
      <c r="K29">
        <v>12</v>
      </c>
      <c r="L29" s="21">
        <v>1</v>
      </c>
      <c r="M29" s="21">
        <f t="shared" si="2"/>
        <v>2.0869565217391304</v>
      </c>
      <c r="N29" s="21">
        <f t="shared" si="3"/>
        <v>2</v>
      </c>
      <c r="O29" s="22">
        <v>0</v>
      </c>
      <c r="P29" s="23">
        <f t="shared" si="4"/>
        <v>2.8000000000000003</v>
      </c>
      <c r="Q29">
        <v>43.9</v>
      </c>
      <c r="R29">
        <v>16</v>
      </c>
      <c r="S29">
        <v>16</v>
      </c>
      <c r="T29">
        <v>2</v>
      </c>
      <c r="U29">
        <f t="shared" si="0"/>
        <v>2.726708074534161</v>
      </c>
      <c r="V29">
        <f t="shared" si="5"/>
        <v>2.6666666666666665</v>
      </c>
      <c r="W29" s="22">
        <v>0</v>
      </c>
      <c r="X29">
        <f t="shared" si="6"/>
        <v>2.7437499999999999</v>
      </c>
      <c r="Y29" s="24">
        <f t="shared" si="7"/>
        <v>0.6397515527950306</v>
      </c>
      <c r="Z29">
        <f t="shared" si="8"/>
        <v>0.97991071428571419</v>
      </c>
    </row>
    <row r="30" spans="1:26" x14ac:dyDescent="0.25">
      <c r="A30" s="20" t="s">
        <v>230</v>
      </c>
      <c r="B30" s="20">
        <v>1</v>
      </c>
      <c r="C30" s="18">
        <v>42815</v>
      </c>
      <c r="D30" s="22">
        <v>79</v>
      </c>
      <c r="E30" s="17">
        <v>13.1</v>
      </c>
      <c r="F30" s="17">
        <v>4</v>
      </c>
      <c r="G30" s="21">
        <v>4</v>
      </c>
      <c r="H30" s="17">
        <f t="shared" si="1"/>
        <v>3.2749999999999999</v>
      </c>
      <c r="I30" s="20">
        <v>30</v>
      </c>
      <c r="J30">
        <v>13</v>
      </c>
      <c r="K30">
        <v>13</v>
      </c>
      <c r="L30" s="21">
        <v>1</v>
      </c>
      <c r="M30" s="21">
        <f t="shared" si="2"/>
        <v>2.2900763358778629</v>
      </c>
      <c r="N30" s="21">
        <f t="shared" si="3"/>
        <v>3.25</v>
      </c>
      <c r="O30" s="22">
        <v>0</v>
      </c>
      <c r="P30" s="23">
        <f t="shared" si="4"/>
        <v>2.3076923076923075</v>
      </c>
      <c r="Q30">
        <v>41</v>
      </c>
      <c r="R30">
        <v>11</v>
      </c>
      <c r="S30">
        <v>11</v>
      </c>
      <c r="T30">
        <v>2</v>
      </c>
      <c r="U30">
        <f t="shared" si="0"/>
        <v>3.1297709923664123</v>
      </c>
      <c r="V30">
        <f t="shared" si="5"/>
        <v>2.75</v>
      </c>
      <c r="W30" s="22">
        <v>0</v>
      </c>
      <c r="X30">
        <f t="shared" si="6"/>
        <v>3.7272727272727271</v>
      </c>
      <c r="Y30" s="24">
        <f t="shared" si="7"/>
        <v>0.83969465648854946</v>
      </c>
      <c r="Z30">
        <f t="shared" si="8"/>
        <v>1.6151515151515152</v>
      </c>
    </row>
    <row r="31" spans="1:26" x14ac:dyDescent="0.25">
      <c r="A31" s="20" t="s">
        <v>231</v>
      </c>
      <c r="B31" s="20">
        <v>1</v>
      </c>
      <c r="C31" s="18">
        <v>42815</v>
      </c>
      <c r="D31" s="22">
        <v>79</v>
      </c>
      <c r="E31" s="17">
        <v>12.4</v>
      </c>
      <c r="F31" s="17">
        <v>4</v>
      </c>
      <c r="G31" s="21">
        <v>4</v>
      </c>
      <c r="H31" s="17">
        <f t="shared" si="1"/>
        <v>3.1</v>
      </c>
      <c r="I31" s="20">
        <v>28.6</v>
      </c>
      <c r="J31">
        <v>11</v>
      </c>
      <c r="K31">
        <v>11</v>
      </c>
      <c r="L31" s="21">
        <v>1</v>
      </c>
      <c r="M31" s="21">
        <f t="shared" si="2"/>
        <v>2.306451612903226</v>
      </c>
      <c r="N31" s="21">
        <f t="shared" si="3"/>
        <v>2.75</v>
      </c>
      <c r="O31" s="22">
        <v>0</v>
      </c>
      <c r="P31" s="23">
        <f t="shared" si="4"/>
        <v>2.6</v>
      </c>
      <c r="Q31">
        <v>32.4</v>
      </c>
      <c r="R31">
        <v>14</v>
      </c>
      <c r="S31">
        <v>14</v>
      </c>
      <c r="T31">
        <v>2</v>
      </c>
      <c r="U31">
        <f t="shared" si="0"/>
        <v>2.6129032258064515</v>
      </c>
      <c r="V31">
        <f t="shared" si="5"/>
        <v>3.5</v>
      </c>
      <c r="W31" s="22">
        <v>0</v>
      </c>
      <c r="X31">
        <f t="shared" si="6"/>
        <v>2.3142857142857141</v>
      </c>
      <c r="Y31" s="24">
        <f t="shared" si="7"/>
        <v>0.30645161290322553</v>
      </c>
      <c r="Z31">
        <f t="shared" si="8"/>
        <v>0.89010989010988995</v>
      </c>
    </row>
    <row r="32" spans="1:26" x14ac:dyDescent="0.25">
      <c r="A32" s="20" t="s">
        <v>232</v>
      </c>
      <c r="B32" s="20">
        <v>1</v>
      </c>
      <c r="C32" s="18">
        <v>42821</v>
      </c>
      <c r="D32" s="22">
        <v>85</v>
      </c>
      <c r="E32" s="17">
        <v>14.7</v>
      </c>
      <c r="F32" s="17">
        <v>5</v>
      </c>
      <c r="G32" s="21">
        <v>5</v>
      </c>
      <c r="H32" s="17">
        <f t="shared" si="1"/>
        <v>2.94</v>
      </c>
      <c r="I32" s="20">
        <v>17.600000000000001</v>
      </c>
      <c r="J32">
        <v>9</v>
      </c>
      <c r="K32">
        <v>9</v>
      </c>
      <c r="L32" s="21">
        <v>1</v>
      </c>
      <c r="M32" s="21">
        <f t="shared" si="2"/>
        <v>1.1972789115646261</v>
      </c>
      <c r="N32" s="21">
        <f t="shared" si="3"/>
        <v>1.8</v>
      </c>
      <c r="O32" s="22">
        <v>0</v>
      </c>
      <c r="P32" s="23">
        <f t="shared" si="4"/>
        <v>1.9555555555555557</v>
      </c>
      <c r="Q32">
        <v>17.600000000000001</v>
      </c>
      <c r="R32">
        <v>9</v>
      </c>
      <c r="S32">
        <v>9</v>
      </c>
      <c r="T32">
        <v>2</v>
      </c>
      <c r="U32">
        <f t="shared" si="0"/>
        <v>1.1972789115646261</v>
      </c>
      <c r="V32">
        <f t="shared" si="5"/>
        <v>1.8</v>
      </c>
      <c r="W32" s="22">
        <v>0</v>
      </c>
      <c r="X32">
        <f t="shared" si="6"/>
        <v>1.9555555555555557</v>
      </c>
      <c r="Y32" s="24">
        <f t="shared" si="7"/>
        <v>0</v>
      </c>
      <c r="Z32">
        <f t="shared" si="8"/>
        <v>1</v>
      </c>
    </row>
    <row r="33" spans="1:26" x14ac:dyDescent="0.25">
      <c r="A33" s="20" t="s">
        <v>233</v>
      </c>
      <c r="B33" s="20">
        <v>1</v>
      </c>
      <c r="C33" s="18">
        <v>42824</v>
      </c>
      <c r="D33" s="22">
        <v>88</v>
      </c>
      <c r="E33" s="17">
        <v>16.8</v>
      </c>
      <c r="F33" s="17">
        <v>5</v>
      </c>
      <c r="G33" s="21">
        <v>5</v>
      </c>
      <c r="H33" s="17">
        <f t="shared" si="1"/>
        <v>3.3600000000000003</v>
      </c>
      <c r="I33" s="20">
        <v>22</v>
      </c>
      <c r="J33">
        <v>9</v>
      </c>
      <c r="K33">
        <v>9</v>
      </c>
      <c r="L33" s="21">
        <v>0</v>
      </c>
      <c r="M33" s="21">
        <f t="shared" si="2"/>
        <v>1.3095238095238095</v>
      </c>
      <c r="N33" s="21">
        <f t="shared" si="3"/>
        <v>1.8</v>
      </c>
      <c r="O33" s="22">
        <v>0</v>
      </c>
      <c r="P33" s="23">
        <f t="shared" si="4"/>
        <v>2.4444444444444446</v>
      </c>
      <c r="Q33">
        <v>22.1</v>
      </c>
      <c r="R33">
        <v>10</v>
      </c>
      <c r="S33">
        <v>10</v>
      </c>
      <c r="T33">
        <v>1</v>
      </c>
      <c r="U33">
        <f t="shared" si="0"/>
        <v>1.3154761904761905</v>
      </c>
      <c r="V33">
        <f t="shared" si="5"/>
        <v>2</v>
      </c>
      <c r="W33" s="22">
        <v>0</v>
      </c>
      <c r="X33">
        <f t="shared" si="6"/>
        <v>2.21</v>
      </c>
      <c r="Y33" s="24">
        <f t="shared" si="7"/>
        <v>5.9523809523809312E-3</v>
      </c>
      <c r="Z33">
        <f t="shared" si="8"/>
        <v>0.90409090909090906</v>
      </c>
    </row>
    <row r="34" spans="1:26" x14ac:dyDescent="0.25">
      <c r="A34" s="20" t="s">
        <v>234</v>
      </c>
      <c r="B34" s="20">
        <v>1</v>
      </c>
      <c r="C34" s="18">
        <v>42821</v>
      </c>
      <c r="D34" s="22">
        <v>85</v>
      </c>
      <c r="E34" s="17">
        <v>15.7</v>
      </c>
      <c r="F34" s="17">
        <v>4</v>
      </c>
      <c r="G34" s="21">
        <v>4</v>
      </c>
      <c r="H34" s="17">
        <f t="shared" si="1"/>
        <v>3.9249999999999998</v>
      </c>
      <c r="I34" s="20">
        <v>31.4</v>
      </c>
      <c r="J34">
        <v>12</v>
      </c>
      <c r="K34">
        <v>13</v>
      </c>
      <c r="L34" s="21">
        <v>1</v>
      </c>
      <c r="M34" s="21">
        <f t="shared" si="2"/>
        <v>2</v>
      </c>
      <c r="N34" s="21">
        <f t="shared" si="3"/>
        <v>3.25</v>
      </c>
      <c r="O34" s="22">
        <v>7.6923076923076872E-2</v>
      </c>
      <c r="P34" s="23">
        <f t="shared" si="4"/>
        <v>2.4153846153846152</v>
      </c>
      <c r="Q34">
        <v>40.4</v>
      </c>
      <c r="R34">
        <v>15</v>
      </c>
      <c r="S34">
        <v>15</v>
      </c>
      <c r="T34">
        <v>2</v>
      </c>
      <c r="U34">
        <f t="shared" si="0"/>
        <v>2.573248407643312</v>
      </c>
      <c r="V34">
        <f t="shared" si="5"/>
        <v>3.75</v>
      </c>
      <c r="W34" s="22">
        <v>0</v>
      </c>
      <c r="X34">
        <f t="shared" si="6"/>
        <v>2.6933333333333334</v>
      </c>
      <c r="Y34" s="24">
        <f t="shared" si="7"/>
        <v>0.57324840764331197</v>
      </c>
      <c r="Z34">
        <f t="shared" si="8"/>
        <v>1.1150743099787686</v>
      </c>
    </row>
    <row r="35" spans="1:26" x14ac:dyDescent="0.25">
      <c r="A35" s="20" t="s">
        <v>235</v>
      </c>
      <c r="B35" s="20">
        <v>1</v>
      </c>
      <c r="C35" s="18">
        <v>42815</v>
      </c>
      <c r="D35" s="22">
        <v>79</v>
      </c>
      <c r="E35" s="17">
        <v>13.8</v>
      </c>
      <c r="F35" s="17">
        <v>4</v>
      </c>
      <c r="G35" s="21">
        <v>4</v>
      </c>
      <c r="H35" s="17">
        <f t="shared" si="1"/>
        <v>3.45</v>
      </c>
      <c r="I35" s="20">
        <v>30.7</v>
      </c>
      <c r="J35">
        <v>10</v>
      </c>
      <c r="K35">
        <v>10</v>
      </c>
      <c r="L35" s="21">
        <v>1</v>
      </c>
      <c r="M35" s="21">
        <f t="shared" si="2"/>
        <v>2.22463768115942</v>
      </c>
      <c r="N35" s="21">
        <f t="shared" si="3"/>
        <v>2.5</v>
      </c>
      <c r="O35" s="22">
        <v>0</v>
      </c>
      <c r="P35" s="23">
        <f t="shared" si="4"/>
        <v>3.07</v>
      </c>
      <c r="Q35">
        <v>38.6</v>
      </c>
      <c r="R35">
        <v>12</v>
      </c>
      <c r="S35">
        <v>12</v>
      </c>
      <c r="T35">
        <v>3</v>
      </c>
      <c r="U35">
        <f t="shared" si="0"/>
        <v>2.7971014492753623</v>
      </c>
      <c r="V35">
        <f t="shared" si="5"/>
        <v>3</v>
      </c>
      <c r="W35" s="22">
        <v>0</v>
      </c>
      <c r="X35">
        <f t="shared" si="6"/>
        <v>3.2166666666666668</v>
      </c>
      <c r="Y35" s="24">
        <f t="shared" si="7"/>
        <v>0.57246376811594235</v>
      </c>
      <c r="Z35">
        <f t="shared" si="8"/>
        <v>1.0477741585233442</v>
      </c>
    </row>
    <row r="36" spans="1:26" x14ac:dyDescent="0.25">
      <c r="A36" s="20" t="s">
        <v>236</v>
      </c>
      <c r="B36" s="20">
        <v>1</v>
      </c>
      <c r="C36" s="18">
        <v>42818</v>
      </c>
      <c r="D36" s="22">
        <v>82</v>
      </c>
      <c r="E36" s="17">
        <v>17.8</v>
      </c>
      <c r="F36" s="17">
        <v>6</v>
      </c>
      <c r="G36" s="21">
        <v>6</v>
      </c>
      <c r="H36" s="17">
        <f t="shared" si="1"/>
        <v>2.9666666666666668</v>
      </c>
      <c r="I36" s="20">
        <v>29.1</v>
      </c>
      <c r="J36">
        <v>12</v>
      </c>
      <c r="K36">
        <v>12</v>
      </c>
      <c r="L36" s="21">
        <v>1</v>
      </c>
      <c r="M36" s="21">
        <f t="shared" si="2"/>
        <v>1.6348314606741574</v>
      </c>
      <c r="N36" s="21">
        <f t="shared" si="3"/>
        <v>2</v>
      </c>
      <c r="O36" s="22">
        <v>0</v>
      </c>
      <c r="P36" s="23">
        <f t="shared" si="4"/>
        <v>2.4250000000000003</v>
      </c>
      <c r="Q36">
        <v>35.5</v>
      </c>
      <c r="R36">
        <v>18</v>
      </c>
      <c r="S36">
        <v>18</v>
      </c>
      <c r="T36">
        <v>2</v>
      </c>
      <c r="U36">
        <f t="shared" si="0"/>
        <v>1.99438202247191</v>
      </c>
      <c r="V36">
        <f t="shared" si="5"/>
        <v>3</v>
      </c>
      <c r="W36" s="22">
        <v>0</v>
      </c>
      <c r="X36">
        <f t="shared" si="6"/>
        <v>1.9722222222222223</v>
      </c>
      <c r="Y36" s="24">
        <f t="shared" si="7"/>
        <v>0.35955056179775258</v>
      </c>
      <c r="Z36">
        <f t="shared" si="8"/>
        <v>0.81328751431844215</v>
      </c>
    </row>
    <row r="37" spans="1:26" x14ac:dyDescent="0.25">
      <c r="A37" s="20" t="s">
        <v>237</v>
      </c>
      <c r="B37" s="20">
        <v>1</v>
      </c>
      <c r="C37" s="18">
        <v>42815</v>
      </c>
      <c r="D37" s="22">
        <v>79</v>
      </c>
      <c r="E37" s="17">
        <v>11</v>
      </c>
      <c r="F37" s="17">
        <v>3</v>
      </c>
      <c r="G37" s="21">
        <v>3</v>
      </c>
      <c r="H37" s="17">
        <f t="shared" si="1"/>
        <v>3.6666666666666665</v>
      </c>
      <c r="I37" s="20">
        <v>15.7</v>
      </c>
      <c r="J37">
        <v>8</v>
      </c>
      <c r="K37">
        <v>8</v>
      </c>
      <c r="L37" s="21">
        <v>1</v>
      </c>
      <c r="M37" s="21">
        <f t="shared" si="2"/>
        <v>1.4272727272727272</v>
      </c>
      <c r="N37" s="21">
        <f t="shared" si="3"/>
        <v>2.6666666666666665</v>
      </c>
      <c r="O37" s="22">
        <v>0</v>
      </c>
      <c r="P37" s="23">
        <f t="shared" si="4"/>
        <v>1.9624999999999999</v>
      </c>
      <c r="Q37">
        <v>19</v>
      </c>
      <c r="R37">
        <v>10</v>
      </c>
      <c r="S37">
        <v>10</v>
      </c>
      <c r="T37">
        <v>1</v>
      </c>
      <c r="U37">
        <f t="shared" si="0"/>
        <v>1.7272727272727273</v>
      </c>
      <c r="V37">
        <f t="shared" si="5"/>
        <v>3.3333333333333335</v>
      </c>
      <c r="W37" s="22">
        <v>0</v>
      </c>
      <c r="X37">
        <f t="shared" si="6"/>
        <v>1.9</v>
      </c>
      <c r="Y37" s="24">
        <f t="shared" si="7"/>
        <v>0.30000000000000004</v>
      </c>
      <c r="Z37">
        <f t="shared" si="8"/>
        <v>0.96815286624203822</v>
      </c>
    </row>
    <row r="38" spans="1:26" x14ac:dyDescent="0.25">
      <c r="A38" s="20" t="s">
        <v>238</v>
      </c>
      <c r="B38" s="20">
        <v>1</v>
      </c>
      <c r="C38" s="18">
        <v>42818</v>
      </c>
      <c r="D38" s="22">
        <v>82</v>
      </c>
      <c r="E38" s="17">
        <v>12</v>
      </c>
      <c r="F38" s="17">
        <v>5</v>
      </c>
      <c r="G38" s="21">
        <v>5</v>
      </c>
      <c r="H38" s="17">
        <f t="shared" si="1"/>
        <v>2.4</v>
      </c>
      <c r="I38" s="20">
        <v>26</v>
      </c>
      <c r="J38">
        <v>12</v>
      </c>
      <c r="K38">
        <v>12</v>
      </c>
      <c r="L38" s="21">
        <v>1</v>
      </c>
      <c r="M38" s="21">
        <f t="shared" si="2"/>
        <v>2.1666666666666665</v>
      </c>
      <c r="N38" s="21">
        <f t="shared" si="3"/>
        <v>2.4</v>
      </c>
      <c r="O38" s="22">
        <v>0</v>
      </c>
      <c r="P38" s="23">
        <f t="shared" si="4"/>
        <v>2.1666666666666665</v>
      </c>
      <c r="Q38">
        <v>33.6</v>
      </c>
      <c r="R38">
        <v>15</v>
      </c>
      <c r="S38">
        <v>15</v>
      </c>
      <c r="T38">
        <v>2</v>
      </c>
      <c r="U38">
        <f t="shared" si="0"/>
        <v>2.8000000000000003</v>
      </c>
      <c r="V38">
        <f t="shared" si="5"/>
        <v>3</v>
      </c>
      <c r="W38" s="22">
        <v>0</v>
      </c>
      <c r="X38">
        <f t="shared" si="6"/>
        <v>2.2400000000000002</v>
      </c>
      <c r="Y38" s="24">
        <f t="shared" si="7"/>
        <v>0.63333333333333375</v>
      </c>
      <c r="Z38">
        <f t="shared" si="8"/>
        <v>1.0338461538461541</v>
      </c>
    </row>
    <row r="39" spans="1:26" x14ac:dyDescent="0.25">
      <c r="A39" s="20" t="s">
        <v>239</v>
      </c>
      <c r="B39" s="20">
        <v>1</v>
      </c>
      <c r="C39" s="18">
        <v>42815</v>
      </c>
      <c r="D39" s="22">
        <v>79</v>
      </c>
      <c r="E39" s="17">
        <v>12.3</v>
      </c>
      <c r="F39" s="17">
        <v>4</v>
      </c>
      <c r="G39" s="21">
        <v>4</v>
      </c>
      <c r="H39" s="17">
        <f t="shared" si="1"/>
        <v>3.0750000000000002</v>
      </c>
      <c r="I39" s="20">
        <v>27.2</v>
      </c>
      <c r="J39">
        <v>11</v>
      </c>
      <c r="K39">
        <v>11</v>
      </c>
      <c r="L39" s="21">
        <v>1</v>
      </c>
      <c r="M39" s="21">
        <f t="shared" si="2"/>
        <v>2.2113821138211378</v>
      </c>
      <c r="N39" s="21">
        <f t="shared" si="3"/>
        <v>2.75</v>
      </c>
      <c r="O39" s="22">
        <v>0</v>
      </c>
      <c r="P39" s="23">
        <f t="shared" si="4"/>
        <v>2.4727272727272727</v>
      </c>
      <c r="Q39">
        <v>32</v>
      </c>
      <c r="R39">
        <v>14</v>
      </c>
      <c r="S39">
        <v>14</v>
      </c>
      <c r="T39">
        <v>3</v>
      </c>
      <c r="U39">
        <f t="shared" si="0"/>
        <v>2.6016260162601625</v>
      </c>
      <c r="V39">
        <f t="shared" si="5"/>
        <v>3.5</v>
      </c>
      <c r="W39" s="22">
        <v>0</v>
      </c>
      <c r="X39">
        <f t="shared" si="6"/>
        <v>2.2857142857142856</v>
      </c>
      <c r="Y39" s="24">
        <f t="shared" si="7"/>
        <v>0.39024390243902474</v>
      </c>
      <c r="Z39">
        <f t="shared" si="8"/>
        <v>0.9243697478991596</v>
      </c>
    </row>
    <row r="40" spans="1:26" x14ac:dyDescent="0.25">
      <c r="A40" s="20" t="s">
        <v>240</v>
      </c>
      <c r="B40" s="20">
        <v>1</v>
      </c>
      <c r="C40" s="18">
        <v>42818</v>
      </c>
      <c r="D40" s="22">
        <v>82</v>
      </c>
      <c r="E40" s="17">
        <v>7.3</v>
      </c>
      <c r="F40" s="17">
        <v>4</v>
      </c>
      <c r="G40" s="21">
        <v>4</v>
      </c>
      <c r="H40" s="17">
        <f t="shared" si="1"/>
        <v>1.825</v>
      </c>
      <c r="I40" s="20">
        <v>10.6</v>
      </c>
      <c r="J40">
        <v>8</v>
      </c>
      <c r="K40">
        <v>8</v>
      </c>
      <c r="L40" s="21">
        <v>1</v>
      </c>
      <c r="M40" s="21">
        <f t="shared" si="2"/>
        <v>1.452054794520548</v>
      </c>
      <c r="N40" s="21">
        <f t="shared" si="3"/>
        <v>2</v>
      </c>
      <c r="O40" s="22">
        <v>0</v>
      </c>
      <c r="P40" s="23">
        <f t="shared" si="4"/>
        <v>1.325</v>
      </c>
      <c r="Q40">
        <v>10.6</v>
      </c>
      <c r="R40">
        <v>7</v>
      </c>
      <c r="S40">
        <v>8</v>
      </c>
      <c r="T40">
        <v>2</v>
      </c>
      <c r="U40">
        <f t="shared" si="0"/>
        <v>1.452054794520548</v>
      </c>
      <c r="V40">
        <f t="shared" si="5"/>
        <v>2</v>
      </c>
      <c r="W40" s="22">
        <v>0.125</v>
      </c>
      <c r="X40">
        <f t="shared" si="6"/>
        <v>1.325</v>
      </c>
      <c r="Y40" s="24">
        <f t="shared" si="7"/>
        <v>0</v>
      </c>
      <c r="Z40">
        <f t="shared" si="8"/>
        <v>1</v>
      </c>
    </row>
    <row r="41" spans="1:26" x14ac:dyDescent="0.25">
      <c r="A41" s="20" t="s">
        <v>241</v>
      </c>
      <c r="B41" s="20">
        <v>1</v>
      </c>
      <c r="C41" s="18">
        <v>42813</v>
      </c>
      <c r="D41" s="22">
        <v>77</v>
      </c>
      <c r="E41" s="17">
        <v>11</v>
      </c>
      <c r="F41" s="17">
        <v>5</v>
      </c>
      <c r="G41" s="21">
        <v>5</v>
      </c>
      <c r="H41" s="17">
        <f t="shared" si="1"/>
        <v>2.2000000000000002</v>
      </c>
      <c r="I41" s="20">
        <v>19.2</v>
      </c>
      <c r="J41">
        <v>9</v>
      </c>
      <c r="K41">
        <v>9</v>
      </c>
      <c r="L41" s="21">
        <v>2</v>
      </c>
      <c r="M41" s="21">
        <f t="shared" si="2"/>
        <v>1.7454545454545454</v>
      </c>
      <c r="N41" s="21">
        <f t="shared" si="3"/>
        <v>1.8</v>
      </c>
      <c r="O41" s="22">
        <v>0</v>
      </c>
      <c r="P41" s="23">
        <f t="shared" si="4"/>
        <v>2.1333333333333333</v>
      </c>
      <c r="Q41">
        <v>22</v>
      </c>
      <c r="R41">
        <v>11</v>
      </c>
      <c r="S41">
        <v>11</v>
      </c>
      <c r="T41">
        <v>2</v>
      </c>
      <c r="U41">
        <f t="shared" si="0"/>
        <v>2</v>
      </c>
      <c r="V41">
        <f t="shared" si="5"/>
        <v>2.2000000000000002</v>
      </c>
      <c r="W41" s="22">
        <v>0</v>
      </c>
      <c r="X41">
        <f t="shared" si="6"/>
        <v>2</v>
      </c>
      <c r="Y41" s="24">
        <f t="shared" si="7"/>
        <v>0.25454545454545463</v>
      </c>
      <c r="Z41">
        <f t="shared" si="8"/>
        <v>0.9375</v>
      </c>
    </row>
    <row r="42" spans="1:26" x14ac:dyDescent="0.25">
      <c r="A42" s="20" t="s">
        <v>242</v>
      </c>
      <c r="B42" s="20">
        <v>1</v>
      </c>
      <c r="C42" s="18">
        <v>42815</v>
      </c>
      <c r="D42" s="22">
        <v>79</v>
      </c>
      <c r="E42" s="17">
        <v>12.6</v>
      </c>
      <c r="F42" s="17">
        <v>5</v>
      </c>
      <c r="G42" s="21">
        <v>5</v>
      </c>
      <c r="H42" s="17">
        <f t="shared" si="1"/>
        <v>2.52</v>
      </c>
      <c r="I42" s="20">
        <v>20.2</v>
      </c>
      <c r="J42">
        <v>14</v>
      </c>
      <c r="K42">
        <v>14</v>
      </c>
      <c r="L42" s="21">
        <v>1</v>
      </c>
      <c r="M42" s="21">
        <f t="shared" si="2"/>
        <v>1.6031746031746033</v>
      </c>
      <c r="N42" s="21">
        <f t="shared" si="3"/>
        <v>2.8</v>
      </c>
      <c r="O42" s="22">
        <v>0</v>
      </c>
      <c r="P42" s="23">
        <f t="shared" si="4"/>
        <v>1.4428571428571428</v>
      </c>
      <c r="Q42">
        <v>24.7</v>
      </c>
      <c r="R42">
        <v>12</v>
      </c>
      <c r="S42">
        <v>15</v>
      </c>
      <c r="T42">
        <v>2</v>
      </c>
      <c r="U42">
        <f t="shared" si="0"/>
        <v>1.9603174603174602</v>
      </c>
      <c r="V42">
        <f t="shared" si="5"/>
        <v>3</v>
      </c>
      <c r="W42" s="22">
        <v>0.19999999999999996</v>
      </c>
      <c r="X42">
        <f t="shared" si="6"/>
        <v>1.6466666666666667</v>
      </c>
      <c r="Y42" s="24">
        <f t="shared" si="7"/>
        <v>0.35714285714285698</v>
      </c>
      <c r="Z42">
        <f t="shared" si="8"/>
        <v>1.1412541254125412</v>
      </c>
    </row>
    <row r="43" spans="1:26" x14ac:dyDescent="0.25">
      <c r="A43" s="20" t="s">
        <v>243</v>
      </c>
      <c r="B43" s="20">
        <v>1</v>
      </c>
      <c r="C43" s="18">
        <v>42824</v>
      </c>
      <c r="D43" s="22">
        <v>88</v>
      </c>
      <c r="E43" s="17">
        <v>10.9</v>
      </c>
      <c r="F43" s="17">
        <v>4</v>
      </c>
      <c r="G43" s="21">
        <v>4</v>
      </c>
      <c r="H43" s="17">
        <f t="shared" si="1"/>
        <v>2.7250000000000001</v>
      </c>
      <c r="I43" s="20">
        <v>16.2</v>
      </c>
      <c r="J43">
        <v>8</v>
      </c>
      <c r="K43">
        <v>8</v>
      </c>
      <c r="L43" s="21">
        <v>2</v>
      </c>
      <c r="M43" s="21">
        <f t="shared" si="2"/>
        <v>1.4862385321100917</v>
      </c>
      <c r="N43" s="21">
        <f t="shared" si="3"/>
        <v>2</v>
      </c>
      <c r="O43" s="22">
        <v>0</v>
      </c>
      <c r="P43" s="23">
        <f t="shared" si="4"/>
        <v>2.0249999999999999</v>
      </c>
      <c r="Q43">
        <v>19.5</v>
      </c>
      <c r="R43">
        <v>6</v>
      </c>
      <c r="S43">
        <v>8</v>
      </c>
      <c r="T43">
        <v>2</v>
      </c>
      <c r="U43">
        <f t="shared" si="0"/>
        <v>1.7889908256880733</v>
      </c>
      <c r="V43">
        <f t="shared" si="5"/>
        <v>2</v>
      </c>
      <c r="W43" s="22">
        <v>0.25</v>
      </c>
      <c r="X43">
        <f t="shared" si="6"/>
        <v>2.4375</v>
      </c>
      <c r="Y43" s="24">
        <f t="shared" si="7"/>
        <v>0.30275229357798161</v>
      </c>
      <c r="Z43">
        <f t="shared" si="8"/>
        <v>1.2037037037037037</v>
      </c>
    </row>
    <row r="44" spans="1:26" x14ac:dyDescent="0.25">
      <c r="A44" s="20" t="s">
        <v>71</v>
      </c>
      <c r="B44" s="20">
        <v>1</v>
      </c>
      <c r="C44" s="18">
        <v>42815</v>
      </c>
      <c r="D44" s="22">
        <v>79</v>
      </c>
      <c r="E44" s="17">
        <v>10.1</v>
      </c>
      <c r="F44" s="17">
        <v>5</v>
      </c>
      <c r="G44" s="21">
        <v>5</v>
      </c>
      <c r="H44" s="17">
        <f t="shared" si="1"/>
        <v>2.02</v>
      </c>
      <c r="I44" s="20">
        <v>29</v>
      </c>
      <c r="J44">
        <v>12</v>
      </c>
      <c r="K44">
        <v>12</v>
      </c>
      <c r="L44" s="21">
        <v>1</v>
      </c>
      <c r="M44" s="21">
        <f t="shared" si="2"/>
        <v>2.8712871287128712</v>
      </c>
      <c r="N44" s="21">
        <f t="shared" si="3"/>
        <v>2.4</v>
      </c>
      <c r="O44" s="22">
        <v>0</v>
      </c>
      <c r="P44" s="23">
        <f t="shared" si="4"/>
        <v>2.4166666666666665</v>
      </c>
      <c r="Q44">
        <v>37.700000000000003</v>
      </c>
      <c r="R44">
        <v>15</v>
      </c>
      <c r="S44">
        <v>15</v>
      </c>
      <c r="T44">
        <v>1</v>
      </c>
      <c r="U44">
        <f t="shared" si="0"/>
        <v>3.7326732673267329</v>
      </c>
      <c r="V44">
        <f t="shared" si="5"/>
        <v>3</v>
      </c>
      <c r="W44" s="22">
        <v>0</v>
      </c>
      <c r="X44">
        <f t="shared" si="6"/>
        <v>2.5133333333333336</v>
      </c>
      <c r="Y44" s="24">
        <f t="shared" si="7"/>
        <v>0.86138613861386171</v>
      </c>
      <c r="Z44">
        <f t="shared" si="8"/>
        <v>1.0400000000000003</v>
      </c>
    </row>
    <row r="45" spans="1:26" x14ac:dyDescent="0.25">
      <c r="A45" s="20" t="s">
        <v>244</v>
      </c>
      <c r="B45" s="20">
        <v>1</v>
      </c>
      <c r="C45" s="18">
        <v>42818</v>
      </c>
      <c r="D45" s="22">
        <v>82</v>
      </c>
      <c r="E45" s="17">
        <v>13</v>
      </c>
      <c r="F45" s="17">
        <v>5</v>
      </c>
      <c r="G45" s="21">
        <v>5</v>
      </c>
      <c r="H45" s="17">
        <f t="shared" si="1"/>
        <v>2.6</v>
      </c>
      <c r="I45" s="20">
        <v>24.5</v>
      </c>
      <c r="J45">
        <v>10</v>
      </c>
      <c r="K45">
        <v>10</v>
      </c>
      <c r="L45" s="21">
        <v>1</v>
      </c>
      <c r="M45" s="21">
        <f t="shared" si="2"/>
        <v>1.8846153846153846</v>
      </c>
      <c r="N45" s="21">
        <f t="shared" si="3"/>
        <v>2</v>
      </c>
      <c r="O45" s="22">
        <v>0</v>
      </c>
      <c r="P45" s="23">
        <f t="shared" si="4"/>
        <v>2.4500000000000002</v>
      </c>
      <c r="Q45">
        <v>28.3</v>
      </c>
      <c r="R45">
        <v>12</v>
      </c>
      <c r="S45">
        <v>12</v>
      </c>
      <c r="T45">
        <v>2</v>
      </c>
      <c r="U45">
        <f t="shared" si="0"/>
        <v>2.1769230769230772</v>
      </c>
      <c r="V45">
        <f t="shared" si="5"/>
        <v>2.4</v>
      </c>
      <c r="W45" s="22">
        <v>0</v>
      </c>
      <c r="X45">
        <f t="shared" si="6"/>
        <v>2.3583333333333334</v>
      </c>
      <c r="Y45" s="24">
        <f t="shared" si="7"/>
        <v>0.2923076923076926</v>
      </c>
      <c r="Z45">
        <f t="shared" si="8"/>
        <v>0.9625850340136054</v>
      </c>
    </row>
    <row r="46" spans="1:26" x14ac:dyDescent="0.25">
      <c r="A46" s="20" t="s">
        <v>245</v>
      </c>
      <c r="B46" s="20">
        <v>1</v>
      </c>
      <c r="C46" s="18">
        <v>42821</v>
      </c>
      <c r="D46" s="22">
        <v>85</v>
      </c>
      <c r="E46" s="17">
        <v>14.5</v>
      </c>
      <c r="F46" s="17">
        <v>4</v>
      </c>
      <c r="G46" s="21">
        <v>4</v>
      </c>
      <c r="H46" s="17">
        <f t="shared" si="1"/>
        <v>3.625</v>
      </c>
      <c r="I46" s="20">
        <v>22.3</v>
      </c>
      <c r="J46">
        <v>8</v>
      </c>
      <c r="K46">
        <v>8</v>
      </c>
      <c r="L46" s="21">
        <v>1</v>
      </c>
      <c r="M46" s="21">
        <f t="shared" si="2"/>
        <v>1.5379310344827586</v>
      </c>
      <c r="N46" s="21">
        <f t="shared" si="3"/>
        <v>2</v>
      </c>
      <c r="O46" s="22">
        <v>0</v>
      </c>
      <c r="P46" s="23">
        <f t="shared" si="4"/>
        <v>2.7875000000000001</v>
      </c>
      <c r="Q46">
        <v>31.2</v>
      </c>
      <c r="R46">
        <v>10</v>
      </c>
      <c r="S46">
        <v>10</v>
      </c>
      <c r="T46">
        <v>2</v>
      </c>
      <c r="U46">
        <f t="shared" si="0"/>
        <v>2.1517241379310343</v>
      </c>
      <c r="V46">
        <f t="shared" si="5"/>
        <v>2.5</v>
      </c>
      <c r="W46" s="22">
        <v>0</v>
      </c>
      <c r="X46">
        <f t="shared" si="6"/>
        <v>3.12</v>
      </c>
      <c r="Y46" s="24">
        <f t="shared" si="7"/>
        <v>0.61379310344827576</v>
      </c>
      <c r="Z46">
        <f t="shared" si="8"/>
        <v>1.1192825112107623</v>
      </c>
    </row>
    <row r="47" spans="1:26" x14ac:dyDescent="0.25">
      <c r="A47" s="20" t="s">
        <v>72</v>
      </c>
      <c r="B47" s="20">
        <v>1</v>
      </c>
      <c r="C47" s="18">
        <v>42821</v>
      </c>
      <c r="D47" s="22">
        <v>85</v>
      </c>
      <c r="E47" s="17">
        <v>12.2</v>
      </c>
      <c r="F47" s="17">
        <v>5</v>
      </c>
      <c r="G47" s="21">
        <v>5</v>
      </c>
      <c r="H47" s="17">
        <f t="shared" si="1"/>
        <v>2.44</v>
      </c>
      <c r="I47" s="20">
        <v>34.799999999999997</v>
      </c>
      <c r="J47">
        <v>11</v>
      </c>
      <c r="K47">
        <v>11</v>
      </c>
      <c r="L47" s="21">
        <v>1</v>
      </c>
      <c r="M47" s="21">
        <f t="shared" si="2"/>
        <v>2.8524590163934427</v>
      </c>
      <c r="N47" s="21">
        <f t="shared" si="3"/>
        <v>2.2000000000000002</v>
      </c>
      <c r="O47" s="22">
        <v>0</v>
      </c>
      <c r="P47" s="23">
        <f t="shared" si="4"/>
        <v>3.1636363636363636</v>
      </c>
      <c r="Q47">
        <v>51.3</v>
      </c>
      <c r="R47">
        <v>18</v>
      </c>
      <c r="S47">
        <v>18</v>
      </c>
      <c r="T47">
        <v>1</v>
      </c>
      <c r="U47">
        <f t="shared" si="0"/>
        <v>4.2049180327868854</v>
      </c>
      <c r="V47">
        <f t="shared" si="5"/>
        <v>3.6</v>
      </c>
      <c r="W47" s="22">
        <v>0</v>
      </c>
      <c r="X47">
        <f t="shared" si="6"/>
        <v>2.8499999999999996</v>
      </c>
      <c r="Y47" s="24">
        <f t="shared" si="7"/>
        <v>1.3524590163934427</v>
      </c>
      <c r="Z47">
        <f t="shared" si="8"/>
        <v>0.90086206896551713</v>
      </c>
    </row>
    <row r="48" spans="1:26" x14ac:dyDescent="0.25">
      <c r="A48" s="20" t="s">
        <v>246</v>
      </c>
      <c r="B48" s="20">
        <v>1</v>
      </c>
      <c r="C48" s="18">
        <v>42815</v>
      </c>
      <c r="D48" s="22">
        <v>79</v>
      </c>
      <c r="E48" s="17">
        <v>10.3</v>
      </c>
      <c r="F48" s="17">
        <v>4</v>
      </c>
      <c r="G48" s="21">
        <v>4</v>
      </c>
      <c r="H48" s="17">
        <f t="shared" si="1"/>
        <v>2.5750000000000002</v>
      </c>
      <c r="I48" s="20">
        <v>23</v>
      </c>
      <c r="J48">
        <v>10</v>
      </c>
      <c r="K48">
        <v>10</v>
      </c>
      <c r="L48" s="21">
        <v>2</v>
      </c>
      <c r="M48" s="21">
        <f t="shared" si="2"/>
        <v>2.233009708737864</v>
      </c>
      <c r="N48" s="21">
        <f t="shared" si="3"/>
        <v>2.5</v>
      </c>
      <c r="O48" s="22">
        <v>0</v>
      </c>
      <c r="P48" s="23">
        <f t="shared" si="4"/>
        <v>2.2999999999999998</v>
      </c>
      <c r="Q48">
        <v>32.9</v>
      </c>
      <c r="R48">
        <v>15</v>
      </c>
      <c r="S48">
        <v>15</v>
      </c>
      <c r="T48">
        <v>2</v>
      </c>
      <c r="U48">
        <f t="shared" si="0"/>
        <v>3.1941747572815529</v>
      </c>
      <c r="V48">
        <f t="shared" si="5"/>
        <v>3.75</v>
      </c>
      <c r="W48" s="22">
        <v>0</v>
      </c>
      <c r="X48">
        <f t="shared" si="6"/>
        <v>2.1933333333333334</v>
      </c>
      <c r="Y48" s="24">
        <f t="shared" si="7"/>
        <v>0.96116504854368889</v>
      </c>
      <c r="Z48">
        <f t="shared" si="8"/>
        <v>0.95362318840579718</v>
      </c>
    </row>
    <row r="49" spans="1:26" x14ac:dyDescent="0.25">
      <c r="A49" s="20" t="s">
        <v>247</v>
      </c>
      <c r="B49" s="20">
        <v>1</v>
      </c>
      <c r="C49" s="18">
        <v>42821</v>
      </c>
      <c r="D49" s="22">
        <v>85</v>
      </c>
      <c r="E49" s="17">
        <v>11.9</v>
      </c>
      <c r="F49" s="17">
        <v>4</v>
      </c>
      <c r="G49" s="21">
        <v>4</v>
      </c>
      <c r="H49" s="17">
        <f t="shared" si="1"/>
        <v>2.9750000000000001</v>
      </c>
      <c r="I49" s="20">
        <v>14</v>
      </c>
      <c r="J49">
        <v>4</v>
      </c>
      <c r="K49">
        <v>4</v>
      </c>
      <c r="L49" s="21">
        <v>0</v>
      </c>
      <c r="M49" s="21">
        <f t="shared" si="2"/>
        <v>1.1764705882352942</v>
      </c>
      <c r="N49" s="21">
        <f t="shared" si="3"/>
        <v>1</v>
      </c>
      <c r="O49" s="22">
        <v>0</v>
      </c>
      <c r="P49" s="23">
        <f t="shared" si="4"/>
        <v>3.5</v>
      </c>
      <c r="Q49">
        <v>15.2</v>
      </c>
      <c r="R49">
        <v>7</v>
      </c>
      <c r="S49">
        <v>7</v>
      </c>
      <c r="T49">
        <v>1</v>
      </c>
      <c r="U49">
        <f t="shared" si="0"/>
        <v>1.2773109243697478</v>
      </c>
      <c r="V49">
        <f t="shared" si="5"/>
        <v>1.75</v>
      </c>
      <c r="W49" s="22">
        <v>0</v>
      </c>
      <c r="X49">
        <f t="shared" si="6"/>
        <v>2.1714285714285713</v>
      </c>
      <c r="Y49" s="24">
        <f t="shared" si="7"/>
        <v>0.10084033613445365</v>
      </c>
      <c r="Z49">
        <f t="shared" si="8"/>
        <v>0.62040816326530612</v>
      </c>
    </row>
    <row r="50" spans="1:26" x14ac:dyDescent="0.25">
      <c r="A50" s="20" t="s">
        <v>248</v>
      </c>
      <c r="B50" s="20">
        <v>1</v>
      </c>
      <c r="C50" s="18">
        <v>42821</v>
      </c>
      <c r="D50" s="22">
        <v>85</v>
      </c>
      <c r="E50" s="17">
        <v>12.7</v>
      </c>
      <c r="F50" s="17">
        <v>4</v>
      </c>
      <c r="G50" s="21">
        <v>4</v>
      </c>
      <c r="H50" s="17">
        <f t="shared" si="1"/>
        <v>3.1749999999999998</v>
      </c>
      <c r="I50" s="20">
        <v>22.5</v>
      </c>
      <c r="J50">
        <v>12</v>
      </c>
      <c r="K50">
        <v>12</v>
      </c>
      <c r="L50" s="21">
        <v>1</v>
      </c>
      <c r="M50" s="21">
        <f t="shared" si="2"/>
        <v>1.7716535433070868</v>
      </c>
      <c r="N50" s="21">
        <f t="shared" si="3"/>
        <v>3</v>
      </c>
      <c r="O50" s="22">
        <v>0</v>
      </c>
      <c r="P50" s="23">
        <f t="shared" si="4"/>
        <v>1.875</v>
      </c>
      <c r="Q50">
        <v>33.5</v>
      </c>
      <c r="R50">
        <v>16</v>
      </c>
      <c r="S50">
        <v>16</v>
      </c>
      <c r="T50">
        <v>2</v>
      </c>
      <c r="U50">
        <f t="shared" si="0"/>
        <v>2.6377952755905514</v>
      </c>
      <c r="V50">
        <f t="shared" si="5"/>
        <v>4</v>
      </c>
      <c r="W50" s="22">
        <v>0</v>
      </c>
      <c r="X50">
        <f t="shared" si="6"/>
        <v>2.09375</v>
      </c>
      <c r="Y50" s="24">
        <f t="shared" si="7"/>
        <v>0.86614173228346458</v>
      </c>
      <c r="Z50">
        <f t="shared" si="8"/>
        <v>1.1166666666666667</v>
      </c>
    </row>
    <row r="51" spans="1:26" x14ac:dyDescent="0.25">
      <c r="A51" s="20" t="s">
        <v>249</v>
      </c>
      <c r="B51" s="20">
        <v>1</v>
      </c>
      <c r="C51" s="18">
        <v>42821</v>
      </c>
      <c r="D51" s="22">
        <v>85</v>
      </c>
      <c r="E51" s="17">
        <v>12.9</v>
      </c>
      <c r="F51" s="17">
        <v>6</v>
      </c>
      <c r="G51" s="21">
        <v>6</v>
      </c>
      <c r="H51" s="17">
        <f t="shared" si="1"/>
        <v>2.15</v>
      </c>
      <c r="I51" s="20">
        <v>28</v>
      </c>
      <c r="J51">
        <v>13</v>
      </c>
      <c r="K51">
        <v>13</v>
      </c>
      <c r="L51" s="21">
        <v>1</v>
      </c>
      <c r="M51" s="21">
        <f t="shared" si="2"/>
        <v>2.1705426356589146</v>
      </c>
      <c r="N51" s="21">
        <f t="shared" si="3"/>
        <v>2.1666666666666665</v>
      </c>
      <c r="O51" s="22">
        <v>0</v>
      </c>
      <c r="P51" s="23">
        <f t="shared" si="4"/>
        <v>2.1538461538461537</v>
      </c>
      <c r="Q51">
        <v>37.5</v>
      </c>
      <c r="R51">
        <v>13</v>
      </c>
      <c r="S51">
        <v>17</v>
      </c>
      <c r="T51">
        <v>3</v>
      </c>
      <c r="U51">
        <f t="shared" si="0"/>
        <v>2.9069767441860463</v>
      </c>
      <c r="V51">
        <f t="shared" si="5"/>
        <v>2.8333333333333335</v>
      </c>
      <c r="W51" s="22">
        <v>0.23529411764705888</v>
      </c>
      <c r="X51">
        <f t="shared" si="6"/>
        <v>2.2058823529411766</v>
      </c>
      <c r="Y51" s="24">
        <f t="shared" si="7"/>
        <v>0.73643410852713176</v>
      </c>
      <c r="Z51">
        <f t="shared" si="8"/>
        <v>1.0241596638655464</v>
      </c>
    </row>
    <row r="52" spans="1:26" x14ac:dyDescent="0.25">
      <c r="A52" s="20" t="s">
        <v>74</v>
      </c>
      <c r="B52" s="20">
        <v>1</v>
      </c>
      <c r="C52" s="18">
        <v>42815</v>
      </c>
      <c r="D52" s="22">
        <v>79</v>
      </c>
      <c r="E52" s="17">
        <v>16.399999999999999</v>
      </c>
      <c r="F52" s="17">
        <v>6</v>
      </c>
      <c r="G52" s="21">
        <v>6</v>
      </c>
      <c r="H52" s="17">
        <f t="shared" si="1"/>
        <v>2.7333333333333329</v>
      </c>
      <c r="I52" s="20">
        <v>40.5</v>
      </c>
      <c r="J52">
        <v>11</v>
      </c>
      <c r="K52">
        <v>11</v>
      </c>
      <c r="L52" s="21">
        <v>1</v>
      </c>
      <c r="M52" s="21">
        <f t="shared" si="2"/>
        <v>2.4695121951219514</v>
      </c>
      <c r="N52" s="21">
        <f t="shared" si="3"/>
        <v>1.8333333333333333</v>
      </c>
      <c r="O52" s="22">
        <v>0</v>
      </c>
      <c r="P52" s="23">
        <f t="shared" si="4"/>
        <v>3.6818181818181817</v>
      </c>
      <c r="Q52">
        <v>49.2</v>
      </c>
      <c r="R52">
        <v>14</v>
      </c>
      <c r="S52">
        <v>14</v>
      </c>
      <c r="T52">
        <v>3</v>
      </c>
      <c r="U52">
        <f t="shared" si="0"/>
        <v>3.0000000000000004</v>
      </c>
      <c r="V52">
        <f t="shared" si="5"/>
        <v>2.3333333333333335</v>
      </c>
      <c r="W52" s="22">
        <v>0</v>
      </c>
      <c r="X52">
        <f t="shared" si="6"/>
        <v>3.5142857142857147</v>
      </c>
      <c r="Y52" s="24">
        <f t="shared" si="7"/>
        <v>0.53048780487804903</v>
      </c>
      <c r="Z52">
        <f t="shared" si="8"/>
        <v>0.95449735449735462</v>
      </c>
    </row>
    <row r="53" spans="1:26" x14ac:dyDescent="0.25">
      <c r="A53" s="20" t="s">
        <v>250</v>
      </c>
      <c r="B53" s="20">
        <v>1</v>
      </c>
      <c r="C53" s="18">
        <v>42821</v>
      </c>
      <c r="D53" s="22">
        <v>85</v>
      </c>
      <c r="E53" s="17">
        <v>11.4</v>
      </c>
      <c r="F53" s="17">
        <v>5</v>
      </c>
      <c r="G53" s="21">
        <v>5</v>
      </c>
      <c r="H53" s="17">
        <f t="shared" si="1"/>
        <v>2.2800000000000002</v>
      </c>
      <c r="I53" s="20">
        <v>33</v>
      </c>
      <c r="J53">
        <v>10</v>
      </c>
      <c r="K53">
        <v>10</v>
      </c>
      <c r="L53" s="21">
        <v>1</v>
      </c>
      <c r="M53" s="21">
        <f t="shared" si="2"/>
        <v>2.8947368421052633</v>
      </c>
      <c r="N53" s="21">
        <f t="shared" si="3"/>
        <v>2</v>
      </c>
      <c r="O53" s="22">
        <v>0</v>
      </c>
      <c r="P53" s="23">
        <f t="shared" si="4"/>
        <v>3.3</v>
      </c>
      <c r="Q53">
        <v>44.3</v>
      </c>
      <c r="R53">
        <v>12</v>
      </c>
      <c r="S53">
        <v>12</v>
      </c>
      <c r="T53">
        <v>1</v>
      </c>
      <c r="U53">
        <f t="shared" si="0"/>
        <v>3.8859649122807012</v>
      </c>
      <c r="V53">
        <f t="shared" si="5"/>
        <v>2.4</v>
      </c>
      <c r="W53" s="22">
        <v>0</v>
      </c>
      <c r="X53">
        <f t="shared" si="6"/>
        <v>3.6916666666666664</v>
      </c>
      <c r="Y53" s="24">
        <f t="shared" si="7"/>
        <v>0.9912280701754379</v>
      </c>
      <c r="Z53">
        <f t="shared" si="8"/>
        <v>1.1186868686868687</v>
      </c>
    </row>
    <row r="54" spans="1:26" x14ac:dyDescent="0.25">
      <c r="A54" s="20" t="s">
        <v>251</v>
      </c>
      <c r="B54" s="20">
        <v>1</v>
      </c>
      <c r="C54" s="18">
        <v>42818</v>
      </c>
      <c r="D54" s="22">
        <v>82</v>
      </c>
      <c r="E54" s="17">
        <v>5.8</v>
      </c>
      <c r="F54" s="17">
        <v>2</v>
      </c>
      <c r="G54" s="21">
        <v>2</v>
      </c>
      <c r="H54" s="17">
        <f t="shared" si="1"/>
        <v>2.9</v>
      </c>
      <c r="I54" s="20">
        <v>10.6</v>
      </c>
      <c r="J54">
        <v>6</v>
      </c>
      <c r="K54">
        <v>6</v>
      </c>
      <c r="L54" s="21">
        <v>1</v>
      </c>
      <c r="M54" s="21">
        <f t="shared" si="2"/>
        <v>1.8275862068965518</v>
      </c>
      <c r="N54" s="21">
        <f t="shared" si="3"/>
        <v>3</v>
      </c>
      <c r="O54" s="22">
        <v>0</v>
      </c>
      <c r="P54" s="23">
        <f t="shared" si="4"/>
        <v>1.7666666666666666</v>
      </c>
      <c r="Q54">
        <v>14</v>
      </c>
      <c r="R54">
        <v>9</v>
      </c>
      <c r="S54">
        <v>9</v>
      </c>
      <c r="T54">
        <v>2</v>
      </c>
      <c r="U54">
        <f t="shared" si="0"/>
        <v>2.4137931034482758</v>
      </c>
      <c r="V54">
        <f t="shared" si="5"/>
        <v>4.5</v>
      </c>
      <c r="W54" s="22">
        <v>0</v>
      </c>
      <c r="X54">
        <f t="shared" si="6"/>
        <v>1.5555555555555556</v>
      </c>
      <c r="Y54" s="24">
        <f t="shared" si="7"/>
        <v>0.58620689655172398</v>
      </c>
      <c r="Z54">
        <f t="shared" si="8"/>
        <v>0.88050314465408808</v>
      </c>
    </row>
    <row r="55" spans="1:26" x14ac:dyDescent="0.25">
      <c r="A55" s="20" t="s">
        <v>252</v>
      </c>
      <c r="B55" s="20">
        <v>1</v>
      </c>
      <c r="C55" s="18">
        <v>42818</v>
      </c>
      <c r="D55" s="22">
        <v>82</v>
      </c>
      <c r="E55" s="17">
        <v>8</v>
      </c>
      <c r="F55" s="17">
        <v>4</v>
      </c>
      <c r="G55" s="21">
        <v>4</v>
      </c>
      <c r="H55" s="17">
        <f t="shared" si="1"/>
        <v>2</v>
      </c>
      <c r="I55" s="20">
        <v>23.8</v>
      </c>
      <c r="J55">
        <v>9</v>
      </c>
      <c r="K55">
        <v>9</v>
      </c>
      <c r="L55" s="21">
        <v>1</v>
      </c>
      <c r="M55" s="21">
        <f t="shared" si="2"/>
        <v>2.9750000000000001</v>
      </c>
      <c r="N55" s="21">
        <f t="shared" si="3"/>
        <v>2.25</v>
      </c>
      <c r="O55" s="22">
        <v>0</v>
      </c>
      <c r="P55" s="23">
        <f t="shared" si="4"/>
        <v>2.6444444444444444</v>
      </c>
      <c r="Q55">
        <v>34.700000000000003</v>
      </c>
      <c r="R55">
        <v>12</v>
      </c>
      <c r="S55">
        <v>12</v>
      </c>
      <c r="T55">
        <v>2</v>
      </c>
      <c r="U55">
        <f t="shared" si="0"/>
        <v>4.3375000000000004</v>
      </c>
      <c r="V55">
        <f t="shared" si="5"/>
        <v>3</v>
      </c>
      <c r="W55" s="22">
        <v>0</v>
      </c>
      <c r="X55">
        <f t="shared" si="6"/>
        <v>2.8916666666666671</v>
      </c>
      <c r="Y55" s="24">
        <f t="shared" si="7"/>
        <v>1.3625000000000003</v>
      </c>
      <c r="Z55">
        <f t="shared" si="8"/>
        <v>1.0934873949579833</v>
      </c>
    </row>
    <row r="56" spans="1:26" x14ac:dyDescent="0.25">
      <c r="A56" s="20" t="s">
        <v>253</v>
      </c>
      <c r="B56" s="20">
        <v>1</v>
      </c>
      <c r="C56" s="18">
        <v>42818</v>
      </c>
      <c r="D56" s="22">
        <v>82</v>
      </c>
      <c r="E56" s="17">
        <v>7.9</v>
      </c>
      <c r="F56" s="17">
        <v>3</v>
      </c>
      <c r="G56" s="21">
        <v>3</v>
      </c>
      <c r="H56" s="17">
        <f t="shared" si="1"/>
        <v>2.6333333333333333</v>
      </c>
      <c r="I56" s="20">
        <v>18</v>
      </c>
      <c r="J56">
        <v>8</v>
      </c>
      <c r="K56">
        <v>8</v>
      </c>
      <c r="L56" s="21">
        <v>0</v>
      </c>
      <c r="M56" s="21">
        <f t="shared" si="2"/>
        <v>2.2784810126582276</v>
      </c>
      <c r="N56" s="21">
        <f t="shared" si="3"/>
        <v>2.6666666666666665</v>
      </c>
      <c r="O56" s="22">
        <v>0</v>
      </c>
      <c r="P56" s="23">
        <f t="shared" si="4"/>
        <v>2.25</v>
      </c>
      <c r="Q56">
        <v>29.6</v>
      </c>
      <c r="R56">
        <v>12</v>
      </c>
      <c r="S56">
        <v>12</v>
      </c>
      <c r="T56">
        <v>1</v>
      </c>
      <c r="U56">
        <f t="shared" si="0"/>
        <v>3.7468354430379747</v>
      </c>
      <c r="V56">
        <f t="shared" si="5"/>
        <v>4</v>
      </c>
      <c r="W56" s="22">
        <v>0</v>
      </c>
      <c r="X56">
        <f t="shared" si="6"/>
        <v>2.4666666666666668</v>
      </c>
      <c r="Y56" s="24">
        <f t="shared" si="7"/>
        <v>1.4683544303797471</v>
      </c>
      <c r="Z56">
        <f t="shared" si="8"/>
        <v>1.0962962962962963</v>
      </c>
    </row>
    <row r="57" spans="1:26" x14ac:dyDescent="0.25">
      <c r="A57" s="20" t="s">
        <v>254</v>
      </c>
      <c r="B57" s="20">
        <v>1</v>
      </c>
      <c r="C57" s="18">
        <v>42818</v>
      </c>
      <c r="D57" s="22">
        <v>82</v>
      </c>
      <c r="E57" s="17">
        <v>7.6</v>
      </c>
      <c r="F57" s="17">
        <v>4</v>
      </c>
      <c r="G57" s="21">
        <v>4</v>
      </c>
      <c r="H57" s="17">
        <f t="shared" si="1"/>
        <v>1.9</v>
      </c>
      <c r="I57" s="20">
        <v>18.3</v>
      </c>
      <c r="J57">
        <v>9</v>
      </c>
      <c r="K57">
        <v>9</v>
      </c>
      <c r="L57" s="21">
        <v>1</v>
      </c>
      <c r="M57" s="21">
        <f t="shared" si="2"/>
        <v>2.4078947368421053</v>
      </c>
      <c r="N57" s="21">
        <f t="shared" si="3"/>
        <v>2.25</v>
      </c>
      <c r="O57" s="22">
        <v>0</v>
      </c>
      <c r="P57" s="23">
        <f t="shared" si="4"/>
        <v>2.0333333333333332</v>
      </c>
      <c r="Q57">
        <v>28.1</v>
      </c>
      <c r="R57">
        <v>14</v>
      </c>
      <c r="S57">
        <v>14</v>
      </c>
      <c r="T57">
        <v>2</v>
      </c>
      <c r="U57">
        <f t="shared" si="0"/>
        <v>3.6973684210526319</v>
      </c>
      <c r="V57">
        <f t="shared" si="5"/>
        <v>3.5</v>
      </c>
      <c r="W57" s="22">
        <v>0</v>
      </c>
      <c r="X57">
        <f t="shared" si="6"/>
        <v>2.0071428571428571</v>
      </c>
      <c r="Y57" s="24">
        <f t="shared" si="7"/>
        <v>1.2894736842105265</v>
      </c>
      <c r="Z57">
        <f t="shared" si="8"/>
        <v>0.98711943793911017</v>
      </c>
    </row>
    <row r="58" spans="1:26" x14ac:dyDescent="0.25">
      <c r="A58" s="20" t="s">
        <v>75</v>
      </c>
      <c r="B58" s="20">
        <v>1</v>
      </c>
      <c r="C58" s="18">
        <v>42818</v>
      </c>
      <c r="D58" s="22">
        <v>82</v>
      </c>
      <c r="E58" s="17">
        <v>12.2</v>
      </c>
      <c r="F58" s="17">
        <v>4</v>
      </c>
      <c r="G58" s="21">
        <v>4</v>
      </c>
      <c r="H58" s="17">
        <f t="shared" si="1"/>
        <v>3.05</v>
      </c>
      <c r="I58" s="20">
        <v>30</v>
      </c>
      <c r="J58">
        <v>15</v>
      </c>
      <c r="K58">
        <v>15</v>
      </c>
      <c r="L58" s="21">
        <v>1</v>
      </c>
      <c r="M58" s="21">
        <f t="shared" si="2"/>
        <v>2.459016393442623</v>
      </c>
      <c r="N58" s="21">
        <f t="shared" si="3"/>
        <v>3.75</v>
      </c>
      <c r="O58" s="22">
        <v>0</v>
      </c>
      <c r="P58" s="23">
        <f t="shared" si="4"/>
        <v>2</v>
      </c>
      <c r="Q58">
        <v>45</v>
      </c>
      <c r="R58">
        <v>22</v>
      </c>
      <c r="S58">
        <v>22</v>
      </c>
      <c r="T58">
        <v>1</v>
      </c>
      <c r="U58">
        <f t="shared" si="0"/>
        <v>3.6885245901639347</v>
      </c>
      <c r="V58">
        <f t="shared" si="5"/>
        <v>5.5</v>
      </c>
      <c r="W58" s="22">
        <v>0</v>
      </c>
      <c r="X58">
        <f t="shared" si="6"/>
        <v>2.0454545454545454</v>
      </c>
      <c r="Y58" s="24">
        <f t="shared" si="7"/>
        <v>1.2295081967213117</v>
      </c>
      <c r="Z58">
        <f t="shared" si="8"/>
        <v>1.0227272727272727</v>
      </c>
    </row>
    <row r="59" spans="1:26" x14ac:dyDescent="0.25">
      <c r="A59" s="20" t="s">
        <v>255</v>
      </c>
      <c r="B59" s="20">
        <v>1</v>
      </c>
      <c r="C59" s="18">
        <v>42823</v>
      </c>
      <c r="D59" s="22">
        <v>87</v>
      </c>
      <c r="E59" s="17">
        <v>6.8</v>
      </c>
      <c r="F59" s="17">
        <v>4</v>
      </c>
      <c r="G59" s="21">
        <v>4</v>
      </c>
      <c r="H59" s="17">
        <f t="shared" si="1"/>
        <v>1.7</v>
      </c>
      <c r="I59" s="20">
        <v>20.6</v>
      </c>
      <c r="J59">
        <v>11</v>
      </c>
      <c r="K59">
        <v>11</v>
      </c>
      <c r="L59" s="21">
        <v>1</v>
      </c>
      <c r="M59" s="21">
        <f t="shared" si="2"/>
        <v>3.0294117647058827</v>
      </c>
      <c r="N59" s="21">
        <f t="shared" si="3"/>
        <v>2.75</v>
      </c>
      <c r="O59" s="22">
        <v>0</v>
      </c>
      <c r="P59" s="23">
        <f t="shared" si="4"/>
        <v>1.8727272727272728</v>
      </c>
      <c r="Q59">
        <v>31.6</v>
      </c>
      <c r="R59">
        <v>17</v>
      </c>
      <c r="S59">
        <v>17</v>
      </c>
      <c r="T59">
        <v>1</v>
      </c>
      <c r="U59">
        <f t="shared" si="0"/>
        <v>4.6470588235294121</v>
      </c>
      <c r="V59">
        <f t="shared" si="5"/>
        <v>4.25</v>
      </c>
      <c r="W59" s="22">
        <v>0</v>
      </c>
      <c r="X59">
        <f t="shared" si="6"/>
        <v>1.8588235294117648</v>
      </c>
      <c r="Y59" s="24">
        <f t="shared" si="7"/>
        <v>1.6176470588235294</v>
      </c>
      <c r="Z59">
        <f t="shared" si="8"/>
        <v>0.99257567104511712</v>
      </c>
    </row>
    <row r="60" spans="1:26" x14ac:dyDescent="0.25">
      <c r="A60" s="20" t="s">
        <v>256</v>
      </c>
      <c r="B60" s="20">
        <v>1</v>
      </c>
      <c r="C60" s="18">
        <v>42818</v>
      </c>
      <c r="D60" s="22">
        <v>82</v>
      </c>
      <c r="E60" s="17">
        <v>15.5</v>
      </c>
      <c r="F60" s="17">
        <v>5</v>
      </c>
      <c r="G60" s="21">
        <v>5</v>
      </c>
      <c r="H60" s="17">
        <f t="shared" si="1"/>
        <v>3.1</v>
      </c>
      <c r="I60" s="20">
        <v>19.2</v>
      </c>
      <c r="J60">
        <v>6</v>
      </c>
      <c r="K60">
        <v>6</v>
      </c>
      <c r="L60" s="21">
        <v>0</v>
      </c>
      <c r="M60" s="21">
        <f t="shared" si="2"/>
        <v>1.2387096774193549</v>
      </c>
      <c r="N60" s="21">
        <f t="shared" si="3"/>
        <v>1.2</v>
      </c>
      <c r="O60" s="22">
        <v>0</v>
      </c>
      <c r="P60" s="23">
        <f t="shared" si="4"/>
        <v>3.1999999999999997</v>
      </c>
      <c r="Q60">
        <v>33</v>
      </c>
      <c r="R60">
        <v>15</v>
      </c>
      <c r="S60">
        <v>15</v>
      </c>
      <c r="T60">
        <v>2</v>
      </c>
      <c r="U60">
        <f t="shared" si="0"/>
        <v>2.129032258064516</v>
      </c>
      <c r="V60">
        <f t="shared" si="5"/>
        <v>3</v>
      </c>
      <c r="W60" s="22">
        <v>0</v>
      </c>
      <c r="X60">
        <f t="shared" si="6"/>
        <v>2.2000000000000002</v>
      </c>
      <c r="Y60" s="24">
        <f t="shared" si="7"/>
        <v>0.89032258064516112</v>
      </c>
      <c r="Z60">
        <f t="shared" si="8"/>
        <v>0.68750000000000011</v>
      </c>
    </row>
    <row r="61" spans="1:26" x14ac:dyDescent="0.25">
      <c r="A61" s="20" t="s">
        <v>257</v>
      </c>
      <c r="B61" s="20">
        <v>1</v>
      </c>
      <c r="C61" s="18">
        <v>42826</v>
      </c>
      <c r="D61" s="22">
        <v>90</v>
      </c>
      <c r="E61" s="17">
        <v>7.3</v>
      </c>
      <c r="F61" s="17">
        <v>2</v>
      </c>
      <c r="G61" s="21">
        <v>2</v>
      </c>
      <c r="H61" s="17">
        <f t="shared" si="1"/>
        <v>3.65</v>
      </c>
      <c r="I61" s="20">
        <v>15.5</v>
      </c>
      <c r="J61">
        <v>9</v>
      </c>
      <c r="K61">
        <v>9</v>
      </c>
      <c r="L61" s="21">
        <v>1</v>
      </c>
      <c r="M61" s="21">
        <f t="shared" si="2"/>
        <v>2.1232876712328768</v>
      </c>
      <c r="N61" s="21">
        <f t="shared" si="3"/>
        <v>4.5</v>
      </c>
      <c r="O61" s="22">
        <v>0</v>
      </c>
      <c r="P61" s="23">
        <f t="shared" si="4"/>
        <v>1.7222222222222223</v>
      </c>
      <c r="Q61">
        <v>24.7</v>
      </c>
      <c r="R61">
        <v>13</v>
      </c>
      <c r="S61">
        <v>13</v>
      </c>
      <c r="T61">
        <v>1</v>
      </c>
      <c r="U61">
        <f t="shared" si="0"/>
        <v>3.3835616438356166</v>
      </c>
      <c r="V61">
        <f t="shared" si="5"/>
        <v>6.5</v>
      </c>
      <c r="W61" s="22">
        <v>0</v>
      </c>
      <c r="X61">
        <f t="shared" si="6"/>
        <v>1.9</v>
      </c>
      <c r="Y61" s="24">
        <f t="shared" si="7"/>
        <v>1.2602739726027399</v>
      </c>
      <c r="Z61">
        <f t="shared" si="8"/>
        <v>1.1032258064516127</v>
      </c>
    </row>
    <row r="62" spans="1:26" x14ac:dyDescent="0.25">
      <c r="A62" s="20" t="s">
        <v>258</v>
      </c>
      <c r="B62" s="20">
        <v>1</v>
      </c>
      <c r="C62" s="18">
        <v>42818</v>
      </c>
      <c r="D62" s="22">
        <v>82</v>
      </c>
      <c r="E62" s="17">
        <v>10.9</v>
      </c>
      <c r="F62" s="17">
        <v>5</v>
      </c>
      <c r="G62" s="21">
        <v>5</v>
      </c>
      <c r="H62" s="17">
        <f t="shared" si="1"/>
        <v>2.1800000000000002</v>
      </c>
      <c r="I62" s="20">
        <v>27.8</v>
      </c>
      <c r="J62">
        <v>10</v>
      </c>
      <c r="K62">
        <v>10</v>
      </c>
      <c r="L62" s="21">
        <v>1</v>
      </c>
      <c r="M62" s="21">
        <f t="shared" si="2"/>
        <v>2.5504587155963301</v>
      </c>
      <c r="N62" s="21">
        <f t="shared" si="3"/>
        <v>2</v>
      </c>
      <c r="O62" s="22">
        <v>0</v>
      </c>
      <c r="P62" s="23">
        <f t="shared" si="4"/>
        <v>2.7800000000000002</v>
      </c>
      <c r="Q62">
        <v>37.200000000000003</v>
      </c>
      <c r="R62">
        <v>13</v>
      </c>
      <c r="S62">
        <v>13</v>
      </c>
      <c r="T62">
        <v>1</v>
      </c>
      <c r="U62">
        <f t="shared" si="0"/>
        <v>3.4128440366972477</v>
      </c>
      <c r="V62">
        <f t="shared" si="5"/>
        <v>2.6</v>
      </c>
      <c r="W62" s="22">
        <v>0</v>
      </c>
      <c r="X62">
        <f t="shared" si="6"/>
        <v>2.8615384615384616</v>
      </c>
      <c r="Y62" s="24">
        <f t="shared" si="7"/>
        <v>0.86238532110091759</v>
      </c>
      <c r="Z62">
        <f t="shared" si="8"/>
        <v>1.0293303818483674</v>
      </c>
    </row>
    <row r="63" spans="1:26" x14ac:dyDescent="0.25">
      <c r="A63" s="20" t="s">
        <v>259</v>
      </c>
      <c r="B63" s="20">
        <v>1</v>
      </c>
      <c r="C63" s="18">
        <v>42818</v>
      </c>
      <c r="D63" s="22">
        <v>82</v>
      </c>
      <c r="E63" s="17">
        <v>12.4</v>
      </c>
      <c r="F63" s="17">
        <v>3</v>
      </c>
      <c r="G63" s="21">
        <v>3</v>
      </c>
      <c r="H63" s="17">
        <f t="shared" si="1"/>
        <v>4.1333333333333337</v>
      </c>
      <c r="I63" s="20">
        <v>19.7</v>
      </c>
      <c r="J63">
        <v>9</v>
      </c>
      <c r="K63">
        <v>9</v>
      </c>
      <c r="L63" s="21">
        <v>1</v>
      </c>
      <c r="M63" s="21">
        <f t="shared" si="2"/>
        <v>1.5887096774193548</v>
      </c>
      <c r="N63" s="21">
        <f t="shared" si="3"/>
        <v>3</v>
      </c>
      <c r="O63" s="22">
        <v>0</v>
      </c>
      <c r="P63" s="23">
        <f t="shared" si="4"/>
        <v>2.1888888888888887</v>
      </c>
      <c r="Q63">
        <v>29</v>
      </c>
      <c r="R63">
        <v>9</v>
      </c>
      <c r="S63">
        <v>9</v>
      </c>
      <c r="T63">
        <v>2</v>
      </c>
      <c r="U63">
        <f t="shared" si="0"/>
        <v>2.338709677419355</v>
      </c>
      <c r="V63">
        <f t="shared" si="5"/>
        <v>3</v>
      </c>
      <c r="W63" s="22">
        <v>0</v>
      </c>
      <c r="X63">
        <f t="shared" si="6"/>
        <v>3.2222222222222223</v>
      </c>
      <c r="Y63" s="24">
        <f t="shared" si="7"/>
        <v>0.75000000000000022</v>
      </c>
      <c r="Z63">
        <f t="shared" si="8"/>
        <v>1.4720812182741119</v>
      </c>
    </row>
    <row r="64" spans="1:26" x14ac:dyDescent="0.25">
      <c r="A64" s="20" t="s">
        <v>260</v>
      </c>
      <c r="B64" s="20">
        <v>1</v>
      </c>
      <c r="C64" s="18">
        <v>42818</v>
      </c>
      <c r="D64" s="22">
        <v>82</v>
      </c>
      <c r="E64" s="17">
        <v>11.9</v>
      </c>
      <c r="F64" s="17">
        <v>5</v>
      </c>
      <c r="G64" s="21">
        <v>5</v>
      </c>
      <c r="H64" s="17">
        <f t="shared" si="1"/>
        <v>2.38</v>
      </c>
      <c r="I64" s="20">
        <v>26</v>
      </c>
      <c r="J64">
        <v>11</v>
      </c>
      <c r="K64">
        <v>11</v>
      </c>
      <c r="L64" s="21">
        <v>2</v>
      </c>
      <c r="M64" s="21">
        <f t="shared" si="2"/>
        <v>2.1848739495798317</v>
      </c>
      <c r="N64" s="21">
        <f t="shared" si="3"/>
        <v>2.2000000000000002</v>
      </c>
      <c r="O64" s="22">
        <v>0</v>
      </c>
      <c r="P64" s="23">
        <f t="shared" si="4"/>
        <v>2.3636363636363638</v>
      </c>
      <c r="Q64">
        <v>38.4</v>
      </c>
      <c r="R64">
        <v>16</v>
      </c>
      <c r="S64">
        <v>16</v>
      </c>
      <c r="T64">
        <v>2</v>
      </c>
      <c r="U64">
        <f t="shared" si="0"/>
        <v>3.2268907563025206</v>
      </c>
      <c r="V64">
        <f t="shared" si="5"/>
        <v>3.2</v>
      </c>
      <c r="W64" s="22">
        <v>0</v>
      </c>
      <c r="X64">
        <f t="shared" si="6"/>
        <v>2.4</v>
      </c>
      <c r="Y64" s="24">
        <f t="shared" si="7"/>
        <v>1.0420168067226889</v>
      </c>
      <c r="Z64">
        <f t="shared" si="8"/>
        <v>1.0153846153846153</v>
      </c>
    </row>
    <row r="65" spans="1:26" x14ac:dyDescent="0.25">
      <c r="A65" s="20" t="s">
        <v>76</v>
      </c>
      <c r="B65" s="20">
        <v>1</v>
      </c>
      <c r="C65" s="18">
        <v>42818</v>
      </c>
      <c r="D65" s="22">
        <v>82</v>
      </c>
      <c r="E65" s="17">
        <v>17.100000000000001</v>
      </c>
      <c r="F65" s="17">
        <v>5</v>
      </c>
      <c r="G65" s="21">
        <v>5</v>
      </c>
      <c r="H65" s="17">
        <f t="shared" si="1"/>
        <v>3.4200000000000004</v>
      </c>
      <c r="I65" s="20">
        <v>42.2</v>
      </c>
      <c r="J65">
        <v>14</v>
      </c>
      <c r="K65">
        <v>14</v>
      </c>
      <c r="L65" s="21">
        <v>2</v>
      </c>
      <c r="M65" s="21">
        <f t="shared" si="2"/>
        <v>2.4678362573099415</v>
      </c>
      <c r="N65" s="21">
        <f t="shared" si="3"/>
        <v>2.8</v>
      </c>
      <c r="O65" s="22">
        <v>0</v>
      </c>
      <c r="P65" s="23">
        <f t="shared" si="4"/>
        <v>3.0142857142857147</v>
      </c>
      <c r="Q65">
        <v>51.2</v>
      </c>
      <c r="R65">
        <v>17</v>
      </c>
      <c r="S65">
        <v>17</v>
      </c>
      <c r="T65">
        <v>3</v>
      </c>
      <c r="U65">
        <f t="shared" si="0"/>
        <v>2.9941520467836256</v>
      </c>
      <c r="V65">
        <f t="shared" si="5"/>
        <v>3.4</v>
      </c>
      <c r="W65" s="22">
        <v>0</v>
      </c>
      <c r="X65">
        <f t="shared" si="6"/>
        <v>3.0117647058823529</v>
      </c>
      <c r="Y65" s="24">
        <f t="shared" si="7"/>
        <v>0.52631578947368407</v>
      </c>
      <c r="Z65">
        <f t="shared" si="8"/>
        <v>0.99916364650125433</v>
      </c>
    </row>
    <row r="66" spans="1:26" x14ac:dyDescent="0.25">
      <c r="A66" s="20" t="s">
        <v>261</v>
      </c>
      <c r="B66" s="20">
        <v>1</v>
      </c>
      <c r="C66" s="18">
        <v>42815</v>
      </c>
      <c r="D66" s="22">
        <v>79</v>
      </c>
      <c r="E66" s="17">
        <v>16.2</v>
      </c>
      <c r="F66" s="17">
        <v>5</v>
      </c>
      <c r="G66" s="21">
        <v>5</v>
      </c>
      <c r="H66" s="17">
        <f t="shared" si="1"/>
        <v>3.2399999999999998</v>
      </c>
      <c r="I66" s="20">
        <v>39.5</v>
      </c>
      <c r="J66">
        <v>12</v>
      </c>
      <c r="K66">
        <v>12</v>
      </c>
      <c r="L66" s="21">
        <v>1</v>
      </c>
      <c r="M66" s="21">
        <f t="shared" si="2"/>
        <v>2.4382716049382718</v>
      </c>
      <c r="N66" s="21">
        <f t="shared" si="3"/>
        <v>2.4</v>
      </c>
      <c r="O66" s="22">
        <v>0</v>
      </c>
      <c r="P66" s="23">
        <f t="shared" si="4"/>
        <v>3.2916666666666665</v>
      </c>
      <c r="Q66">
        <v>58.5</v>
      </c>
      <c r="R66">
        <v>15</v>
      </c>
      <c r="S66">
        <v>15</v>
      </c>
      <c r="T66">
        <v>2</v>
      </c>
      <c r="U66">
        <f t="shared" ref="U66:U129" si="9">Q66/E66</f>
        <v>3.6111111111111112</v>
      </c>
      <c r="V66">
        <f t="shared" si="5"/>
        <v>3</v>
      </c>
      <c r="W66" s="22">
        <v>0</v>
      </c>
      <c r="X66">
        <f t="shared" si="6"/>
        <v>3.9</v>
      </c>
      <c r="Y66" s="24">
        <f t="shared" si="7"/>
        <v>1.1728395061728394</v>
      </c>
      <c r="Z66">
        <f t="shared" si="8"/>
        <v>1.1848101265822786</v>
      </c>
    </row>
    <row r="67" spans="1:26" x14ac:dyDescent="0.25">
      <c r="A67" s="20" t="s">
        <v>262</v>
      </c>
      <c r="B67" s="20">
        <v>1</v>
      </c>
      <c r="C67" s="18">
        <v>42815</v>
      </c>
      <c r="D67" s="22">
        <v>79</v>
      </c>
      <c r="E67" s="17">
        <v>16</v>
      </c>
      <c r="F67" s="17">
        <v>6</v>
      </c>
      <c r="G67" s="21">
        <v>6</v>
      </c>
      <c r="H67" s="17">
        <f t="shared" ref="H67:H130" si="10">E67/G67</f>
        <v>2.6666666666666665</v>
      </c>
      <c r="I67" s="20">
        <v>29</v>
      </c>
      <c r="J67">
        <v>12</v>
      </c>
      <c r="K67">
        <v>12</v>
      </c>
      <c r="L67" s="21">
        <v>0</v>
      </c>
      <c r="M67" s="21">
        <f t="shared" ref="M67:M130" si="11">I67/E67</f>
        <v>1.8125</v>
      </c>
      <c r="N67" s="21">
        <f t="shared" ref="N67:N130" si="12">K67/G67</f>
        <v>2</v>
      </c>
      <c r="O67" s="22">
        <v>0</v>
      </c>
      <c r="P67" s="23">
        <f t="shared" ref="P67:P130" si="13">I67/K67</f>
        <v>2.4166666666666665</v>
      </c>
      <c r="Q67">
        <v>36.6</v>
      </c>
      <c r="R67">
        <v>15</v>
      </c>
      <c r="S67">
        <v>15</v>
      </c>
      <c r="T67">
        <v>1</v>
      </c>
      <c r="U67">
        <f t="shared" si="9"/>
        <v>2.2875000000000001</v>
      </c>
      <c r="V67">
        <f t="shared" ref="V67:V130" si="14">S67/G67</f>
        <v>2.5</v>
      </c>
      <c r="W67" s="22">
        <v>0</v>
      </c>
      <c r="X67">
        <f t="shared" ref="X67:X130" si="15">Q67/S67</f>
        <v>2.44</v>
      </c>
      <c r="Y67" s="24">
        <f t="shared" ref="Y67:Y130" si="16">U67-M67</f>
        <v>0.47500000000000009</v>
      </c>
      <c r="Z67">
        <f t="shared" ref="Z67:Z130" si="17">X67/P67</f>
        <v>1.0096551724137932</v>
      </c>
    </row>
    <row r="68" spans="1:26" x14ac:dyDescent="0.25">
      <c r="A68" s="20" t="s">
        <v>263</v>
      </c>
      <c r="B68" s="20">
        <v>1</v>
      </c>
      <c r="C68" s="18">
        <v>42815</v>
      </c>
      <c r="D68" s="22">
        <v>79</v>
      </c>
      <c r="E68" s="17">
        <v>14.2</v>
      </c>
      <c r="F68" s="17">
        <v>6</v>
      </c>
      <c r="G68" s="21">
        <v>6</v>
      </c>
      <c r="H68" s="17">
        <f t="shared" si="10"/>
        <v>2.3666666666666667</v>
      </c>
      <c r="I68" s="20">
        <v>36</v>
      </c>
      <c r="J68">
        <v>16</v>
      </c>
      <c r="K68">
        <v>16</v>
      </c>
      <c r="L68" s="21">
        <v>1</v>
      </c>
      <c r="M68" s="21">
        <f t="shared" si="11"/>
        <v>2.535211267605634</v>
      </c>
      <c r="N68" s="21">
        <f t="shared" si="12"/>
        <v>2.6666666666666665</v>
      </c>
      <c r="O68" s="22">
        <v>0</v>
      </c>
      <c r="P68" s="23">
        <f t="shared" si="13"/>
        <v>2.25</v>
      </c>
      <c r="Q68">
        <v>47</v>
      </c>
      <c r="R68">
        <v>16</v>
      </c>
      <c r="S68">
        <v>16</v>
      </c>
      <c r="T68">
        <v>2</v>
      </c>
      <c r="U68">
        <f t="shared" si="9"/>
        <v>3.3098591549295775</v>
      </c>
      <c r="V68">
        <f t="shared" si="14"/>
        <v>2.6666666666666665</v>
      </c>
      <c r="W68" s="22">
        <v>0</v>
      </c>
      <c r="X68">
        <f t="shared" si="15"/>
        <v>2.9375</v>
      </c>
      <c r="Y68" s="24">
        <f t="shared" si="16"/>
        <v>0.77464788732394352</v>
      </c>
      <c r="Z68">
        <f t="shared" si="17"/>
        <v>1.3055555555555556</v>
      </c>
    </row>
    <row r="69" spans="1:26" x14ac:dyDescent="0.25">
      <c r="A69" s="20" t="s">
        <v>264</v>
      </c>
      <c r="B69" s="20">
        <v>1</v>
      </c>
      <c r="C69" s="18">
        <v>42824</v>
      </c>
      <c r="D69" s="22">
        <v>88</v>
      </c>
      <c r="E69" s="17">
        <v>13.3</v>
      </c>
      <c r="F69" s="17">
        <v>4</v>
      </c>
      <c r="G69" s="21">
        <v>4</v>
      </c>
      <c r="H69" s="17">
        <f t="shared" si="10"/>
        <v>3.3250000000000002</v>
      </c>
      <c r="I69" s="20">
        <v>33.799999999999997</v>
      </c>
      <c r="J69">
        <v>10</v>
      </c>
      <c r="K69">
        <v>10</v>
      </c>
      <c r="L69" s="21">
        <v>1</v>
      </c>
      <c r="M69" s="21">
        <f t="shared" si="11"/>
        <v>2.5413533834586461</v>
      </c>
      <c r="N69" s="21">
        <f t="shared" si="12"/>
        <v>2.5</v>
      </c>
      <c r="O69" s="22">
        <v>0</v>
      </c>
      <c r="P69" s="23">
        <f t="shared" si="13"/>
        <v>3.38</v>
      </c>
      <c r="Q69">
        <v>46.5</v>
      </c>
      <c r="R69">
        <v>13</v>
      </c>
      <c r="S69">
        <v>13</v>
      </c>
      <c r="T69">
        <v>2</v>
      </c>
      <c r="U69">
        <f t="shared" si="9"/>
        <v>3.496240601503759</v>
      </c>
      <c r="V69">
        <f t="shared" si="14"/>
        <v>3.25</v>
      </c>
      <c r="W69" s="22">
        <v>0</v>
      </c>
      <c r="X69">
        <f t="shared" si="15"/>
        <v>3.5769230769230771</v>
      </c>
      <c r="Y69" s="24">
        <f t="shared" si="16"/>
        <v>0.9548872180451129</v>
      </c>
      <c r="Z69">
        <f t="shared" si="17"/>
        <v>1.0582612653618571</v>
      </c>
    </row>
    <row r="70" spans="1:26" x14ac:dyDescent="0.25">
      <c r="A70" s="20" t="s">
        <v>265</v>
      </c>
      <c r="B70" s="20">
        <v>1</v>
      </c>
      <c r="C70" s="18">
        <v>42815</v>
      </c>
      <c r="D70" s="22">
        <v>79</v>
      </c>
      <c r="E70" s="17">
        <v>9.6999999999999993</v>
      </c>
      <c r="F70" s="17">
        <v>3</v>
      </c>
      <c r="G70" s="21">
        <v>3</v>
      </c>
      <c r="H70" s="17">
        <f t="shared" si="10"/>
        <v>3.2333333333333329</v>
      </c>
      <c r="I70" s="20">
        <v>17.100000000000001</v>
      </c>
      <c r="J70">
        <v>7</v>
      </c>
      <c r="K70">
        <v>7</v>
      </c>
      <c r="L70" s="21">
        <v>1</v>
      </c>
      <c r="M70" s="21">
        <f t="shared" si="11"/>
        <v>1.7628865979381445</v>
      </c>
      <c r="N70" s="21">
        <f t="shared" si="12"/>
        <v>2.3333333333333335</v>
      </c>
      <c r="O70" s="22">
        <v>0</v>
      </c>
      <c r="P70" s="23">
        <f t="shared" si="13"/>
        <v>2.4428571428571431</v>
      </c>
      <c r="Q70">
        <v>26.5</v>
      </c>
      <c r="R70">
        <v>11</v>
      </c>
      <c r="S70">
        <v>11</v>
      </c>
      <c r="T70">
        <v>2</v>
      </c>
      <c r="U70">
        <f t="shared" si="9"/>
        <v>2.731958762886598</v>
      </c>
      <c r="V70">
        <f t="shared" si="14"/>
        <v>3.6666666666666665</v>
      </c>
      <c r="W70" s="22">
        <v>0</v>
      </c>
      <c r="X70">
        <f t="shared" si="15"/>
        <v>2.4090909090909092</v>
      </c>
      <c r="Y70" s="24">
        <f t="shared" si="16"/>
        <v>0.9690721649484535</v>
      </c>
      <c r="Z70">
        <f t="shared" si="17"/>
        <v>0.98617756512493349</v>
      </c>
    </row>
    <row r="71" spans="1:26" x14ac:dyDescent="0.25">
      <c r="A71" s="20" t="s">
        <v>266</v>
      </c>
      <c r="B71" s="20">
        <v>1</v>
      </c>
      <c r="C71" s="18">
        <v>42815</v>
      </c>
      <c r="D71" s="22">
        <v>79</v>
      </c>
      <c r="E71" s="17">
        <v>17.399999999999999</v>
      </c>
      <c r="F71" s="17">
        <v>5</v>
      </c>
      <c r="G71" s="21">
        <v>5</v>
      </c>
      <c r="H71" s="17">
        <f t="shared" si="10"/>
        <v>3.4799999999999995</v>
      </c>
      <c r="I71" s="20">
        <v>34.200000000000003</v>
      </c>
      <c r="J71">
        <v>11</v>
      </c>
      <c r="K71">
        <v>11</v>
      </c>
      <c r="L71" s="21">
        <v>2</v>
      </c>
      <c r="M71" s="21">
        <f t="shared" si="11"/>
        <v>1.9655172413793107</v>
      </c>
      <c r="N71" s="21">
        <f t="shared" si="12"/>
        <v>2.2000000000000002</v>
      </c>
      <c r="O71" s="22">
        <v>0</v>
      </c>
      <c r="P71" s="23">
        <f t="shared" si="13"/>
        <v>3.1090909090909093</v>
      </c>
      <c r="Q71">
        <v>45.7</v>
      </c>
      <c r="R71">
        <v>12</v>
      </c>
      <c r="S71">
        <v>14</v>
      </c>
      <c r="T71">
        <v>2</v>
      </c>
      <c r="U71">
        <f t="shared" si="9"/>
        <v>2.6264367816091956</v>
      </c>
      <c r="V71">
        <f t="shared" si="14"/>
        <v>2.8</v>
      </c>
      <c r="W71" s="22">
        <v>0.1428571428571429</v>
      </c>
      <c r="X71">
        <f t="shared" si="15"/>
        <v>3.2642857142857147</v>
      </c>
      <c r="Y71" s="24">
        <f t="shared" si="16"/>
        <v>0.66091954022988486</v>
      </c>
      <c r="Z71">
        <f t="shared" si="17"/>
        <v>1.0499164578111948</v>
      </c>
    </row>
    <row r="72" spans="1:26" x14ac:dyDescent="0.25">
      <c r="A72" s="20" t="s">
        <v>267</v>
      </c>
      <c r="B72" s="20">
        <v>1</v>
      </c>
      <c r="C72" s="18">
        <v>42829</v>
      </c>
      <c r="D72" s="22">
        <v>93</v>
      </c>
      <c r="E72" s="17">
        <v>8.4</v>
      </c>
      <c r="F72" s="17">
        <v>3</v>
      </c>
      <c r="G72" s="21">
        <v>3</v>
      </c>
      <c r="H72" s="17">
        <f t="shared" si="10"/>
        <v>2.8000000000000003</v>
      </c>
      <c r="I72" s="20">
        <v>11.4</v>
      </c>
      <c r="J72">
        <v>6</v>
      </c>
      <c r="K72">
        <v>6</v>
      </c>
      <c r="L72" s="21">
        <v>0</v>
      </c>
      <c r="M72" s="21">
        <f t="shared" si="11"/>
        <v>1.3571428571428572</v>
      </c>
      <c r="N72" s="21">
        <f t="shared" si="12"/>
        <v>2</v>
      </c>
      <c r="O72" s="22">
        <v>0</v>
      </c>
      <c r="P72" s="23">
        <f t="shared" si="13"/>
        <v>1.9000000000000001</v>
      </c>
      <c r="Q72">
        <v>14.6</v>
      </c>
      <c r="R72">
        <v>9</v>
      </c>
      <c r="S72">
        <v>9</v>
      </c>
      <c r="T72">
        <v>1</v>
      </c>
      <c r="U72">
        <f t="shared" si="9"/>
        <v>1.7380952380952379</v>
      </c>
      <c r="V72">
        <f t="shared" si="14"/>
        <v>3</v>
      </c>
      <c r="W72" s="22">
        <v>0</v>
      </c>
      <c r="X72">
        <f t="shared" si="15"/>
        <v>1.6222222222222222</v>
      </c>
      <c r="Y72" s="24">
        <f t="shared" si="16"/>
        <v>0.38095238095238071</v>
      </c>
      <c r="Z72">
        <f t="shared" si="17"/>
        <v>0.85380116959064323</v>
      </c>
    </row>
    <row r="73" spans="1:26" x14ac:dyDescent="0.25">
      <c r="A73" s="20" t="s">
        <v>268</v>
      </c>
      <c r="B73" s="20">
        <v>1</v>
      </c>
      <c r="C73" s="18">
        <v>42815</v>
      </c>
      <c r="D73" s="22">
        <v>79</v>
      </c>
      <c r="E73" s="17">
        <v>15.4</v>
      </c>
      <c r="F73" s="17">
        <v>6</v>
      </c>
      <c r="G73" s="21">
        <v>6</v>
      </c>
      <c r="H73" s="17">
        <f t="shared" si="10"/>
        <v>2.5666666666666669</v>
      </c>
      <c r="I73" s="20">
        <v>34.6</v>
      </c>
      <c r="J73">
        <v>13</v>
      </c>
      <c r="K73">
        <v>13</v>
      </c>
      <c r="L73" s="21">
        <v>1</v>
      </c>
      <c r="M73" s="21">
        <f t="shared" si="11"/>
        <v>2.2467532467532467</v>
      </c>
      <c r="N73" s="21">
        <f t="shared" si="12"/>
        <v>2.1666666666666665</v>
      </c>
      <c r="O73" s="22">
        <v>0</v>
      </c>
      <c r="P73" s="23">
        <f t="shared" si="13"/>
        <v>2.6615384615384619</v>
      </c>
      <c r="Q73">
        <v>45.7</v>
      </c>
      <c r="R73">
        <v>18</v>
      </c>
      <c r="S73">
        <v>18</v>
      </c>
      <c r="T73">
        <v>1</v>
      </c>
      <c r="U73">
        <f t="shared" si="9"/>
        <v>2.9675324675324677</v>
      </c>
      <c r="V73">
        <f t="shared" si="14"/>
        <v>3</v>
      </c>
      <c r="W73" s="22">
        <v>0</v>
      </c>
      <c r="X73">
        <f t="shared" si="15"/>
        <v>2.5388888888888892</v>
      </c>
      <c r="Y73" s="24">
        <f t="shared" si="16"/>
        <v>0.72077922077922096</v>
      </c>
      <c r="Z73">
        <f t="shared" si="17"/>
        <v>0.95391779062299298</v>
      </c>
    </row>
    <row r="74" spans="1:26" x14ac:dyDescent="0.25">
      <c r="A74" s="20" t="s">
        <v>77</v>
      </c>
      <c r="B74" s="20">
        <v>1</v>
      </c>
      <c r="C74" s="18">
        <v>42815</v>
      </c>
      <c r="D74" s="22">
        <v>79</v>
      </c>
      <c r="E74" s="17">
        <v>14.6</v>
      </c>
      <c r="F74" s="17">
        <v>6</v>
      </c>
      <c r="G74" s="21">
        <v>6</v>
      </c>
      <c r="H74" s="17">
        <f t="shared" si="10"/>
        <v>2.4333333333333331</v>
      </c>
      <c r="I74" s="20">
        <v>41.2</v>
      </c>
      <c r="J74">
        <v>14</v>
      </c>
      <c r="K74">
        <v>14</v>
      </c>
      <c r="L74" s="21">
        <v>1</v>
      </c>
      <c r="M74" s="21">
        <f t="shared" si="11"/>
        <v>2.8219178082191783</v>
      </c>
      <c r="N74" s="21">
        <f t="shared" si="12"/>
        <v>2.3333333333333335</v>
      </c>
      <c r="O74" s="22">
        <v>0</v>
      </c>
      <c r="P74" s="23">
        <f t="shared" si="13"/>
        <v>2.9428571428571431</v>
      </c>
      <c r="Q74">
        <v>57</v>
      </c>
      <c r="R74">
        <v>18</v>
      </c>
      <c r="S74">
        <v>18</v>
      </c>
      <c r="T74">
        <v>1</v>
      </c>
      <c r="U74">
        <f t="shared" si="9"/>
        <v>3.904109589041096</v>
      </c>
      <c r="V74">
        <f t="shared" si="14"/>
        <v>3</v>
      </c>
      <c r="W74" s="22">
        <v>0</v>
      </c>
      <c r="X74">
        <f t="shared" si="15"/>
        <v>3.1666666666666665</v>
      </c>
      <c r="Y74" s="24">
        <f t="shared" si="16"/>
        <v>1.0821917808219177</v>
      </c>
      <c r="Z74">
        <f t="shared" si="17"/>
        <v>1.0760517799352749</v>
      </c>
    </row>
    <row r="75" spans="1:26" x14ac:dyDescent="0.25">
      <c r="A75" s="20" t="s">
        <v>269</v>
      </c>
      <c r="B75" s="20">
        <v>1</v>
      </c>
      <c r="C75" s="18">
        <v>42815</v>
      </c>
      <c r="D75" s="22">
        <v>79</v>
      </c>
      <c r="E75" s="17">
        <v>7.6</v>
      </c>
      <c r="F75" s="17">
        <v>3</v>
      </c>
      <c r="G75" s="21">
        <v>3</v>
      </c>
      <c r="H75" s="17">
        <f t="shared" si="10"/>
        <v>2.5333333333333332</v>
      </c>
      <c r="I75" s="20">
        <v>17.3</v>
      </c>
      <c r="J75">
        <v>9</v>
      </c>
      <c r="K75">
        <v>9</v>
      </c>
      <c r="L75" s="21">
        <v>1</v>
      </c>
      <c r="M75" s="21">
        <f t="shared" si="11"/>
        <v>2.2763157894736845</v>
      </c>
      <c r="N75" s="21">
        <f t="shared" si="12"/>
        <v>3</v>
      </c>
      <c r="O75" s="22">
        <v>0</v>
      </c>
      <c r="P75" s="23">
        <f t="shared" si="13"/>
        <v>1.9222222222222223</v>
      </c>
      <c r="Q75">
        <v>26.2</v>
      </c>
      <c r="R75">
        <v>13</v>
      </c>
      <c r="S75">
        <v>13</v>
      </c>
      <c r="T75">
        <v>2</v>
      </c>
      <c r="U75">
        <f t="shared" si="9"/>
        <v>3.4473684210526319</v>
      </c>
      <c r="V75">
        <f t="shared" si="14"/>
        <v>4.333333333333333</v>
      </c>
      <c r="W75" s="22">
        <v>0</v>
      </c>
      <c r="X75">
        <f t="shared" si="15"/>
        <v>2.0153846153846153</v>
      </c>
      <c r="Y75" s="24">
        <f t="shared" si="16"/>
        <v>1.1710526315789473</v>
      </c>
      <c r="Z75">
        <f t="shared" si="17"/>
        <v>1.0484659848821698</v>
      </c>
    </row>
    <row r="76" spans="1:26" x14ac:dyDescent="0.25">
      <c r="A76" s="20" t="s">
        <v>78</v>
      </c>
      <c r="B76" s="20">
        <v>1</v>
      </c>
      <c r="C76" s="18">
        <v>42820</v>
      </c>
      <c r="D76" s="22">
        <v>84</v>
      </c>
      <c r="E76" s="17">
        <v>18.7</v>
      </c>
      <c r="F76" s="17">
        <v>5</v>
      </c>
      <c r="G76" s="21">
        <v>5</v>
      </c>
      <c r="H76" s="17">
        <f t="shared" si="10"/>
        <v>3.7399999999999998</v>
      </c>
      <c r="I76" s="20">
        <v>33.5</v>
      </c>
      <c r="J76">
        <v>11</v>
      </c>
      <c r="K76">
        <v>11</v>
      </c>
      <c r="L76" s="21">
        <v>1</v>
      </c>
      <c r="M76" s="21">
        <f t="shared" si="11"/>
        <v>1.7914438502673797</v>
      </c>
      <c r="N76" s="21">
        <f t="shared" si="12"/>
        <v>2.2000000000000002</v>
      </c>
      <c r="O76" s="22">
        <v>0</v>
      </c>
      <c r="P76" s="23">
        <f t="shared" si="13"/>
        <v>3.0454545454545454</v>
      </c>
      <c r="Q76">
        <v>39</v>
      </c>
      <c r="R76">
        <v>13</v>
      </c>
      <c r="S76">
        <v>13</v>
      </c>
      <c r="T76">
        <v>3</v>
      </c>
      <c r="U76">
        <f t="shared" si="9"/>
        <v>2.0855614973262031</v>
      </c>
      <c r="V76">
        <f t="shared" si="14"/>
        <v>2.6</v>
      </c>
      <c r="W76" s="22">
        <v>0</v>
      </c>
      <c r="X76">
        <f t="shared" si="15"/>
        <v>3</v>
      </c>
      <c r="Y76" s="24">
        <f t="shared" si="16"/>
        <v>0.29411764705882337</v>
      </c>
      <c r="Z76">
        <f t="shared" si="17"/>
        <v>0.98507462686567171</v>
      </c>
    </row>
    <row r="77" spans="1:26" x14ac:dyDescent="0.25">
      <c r="A77" s="20" t="s">
        <v>270</v>
      </c>
      <c r="B77" s="20">
        <v>1</v>
      </c>
      <c r="C77" s="18">
        <v>42823</v>
      </c>
      <c r="D77" s="22">
        <v>87</v>
      </c>
      <c r="E77" s="17">
        <v>10.9</v>
      </c>
      <c r="F77" s="17">
        <v>3</v>
      </c>
      <c r="G77" s="21">
        <v>3</v>
      </c>
      <c r="H77" s="17">
        <f t="shared" si="10"/>
        <v>3.6333333333333333</v>
      </c>
      <c r="I77" s="20">
        <v>18.8</v>
      </c>
      <c r="J77">
        <v>8</v>
      </c>
      <c r="K77">
        <v>8</v>
      </c>
      <c r="L77" s="21">
        <v>2</v>
      </c>
      <c r="M77" s="21">
        <f t="shared" si="11"/>
        <v>1.724770642201835</v>
      </c>
      <c r="N77" s="21">
        <f t="shared" si="12"/>
        <v>2.6666666666666665</v>
      </c>
      <c r="O77" s="22">
        <v>0</v>
      </c>
      <c r="P77" s="23">
        <f t="shared" si="13"/>
        <v>2.35</v>
      </c>
      <c r="Q77">
        <v>22.6</v>
      </c>
      <c r="R77">
        <v>10</v>
      </c>
      <c r="S77">
        <v>10</v>
      </c>
      <c r="T77">
        <v>3</v>
      </c>
      <c r="U77">
        <f t="shared" si="9"/>
        <v>2.073394495412844</v>
      </c>
      <c r="V77">
        <f t="shared" si="14"/>
        <v>3.3333333333333335</v>
      </c>
      <c r="W77" s="22">
        <v>0</v>
      </c>
      <c r="X77">
        <f t="shared" si="15"/>
        <v>2.2600000000000002</v>
      </c>
      <c r="Y77" s="24">
        <f t="shared" si="16"/>
        <v>0.34862385321100908</v>
      </c>
      <c r="Z77">
        <f t="shared" si="17"/>
        <v>0.96170212765957452</v>
      </c>
    </row>
    <row r="78" spans="1:26" x14ac:dyDescent="0.25">
      <c r="A78" s="20" t="s">
        <v>271</v>
      </c>
      <c r="B78" s="20">
        <v>1</v>
      </c>
      <c r="C78" s="18">
        <v>42821</v>
      </c>
      <c r="D78" s="22">
        <v>85</v>
      </c>
      <c r="E78" s="17">
        <v>15.6</v>
      </c>
      <c r="F78" s="17">
        <v>5</v>
      </c>
      <c r="G78" s="21">
        <v>5</v>
      </c>
      <c r="H78" s="17">
        <f t="shared" si="10"/>
        <v>3.12</v>
      </c>
      <c r="I78" s="20">
        <v>23.6</v>
      </c>
      <c r="J78">
        <v>11</v>
      </c>
      <c r="K78">
        <v>11</v>
      </c>
      <c r="L78" s="21">
        <v>1</v>
      </c>
      <c r="M78" s="21">
        <f t="shared" si="11"/>
        <v>1.512820512820513</v>
      </c>
      <c r="N78" s="21">
        <f t="shared" si="12"/>
        <v>2.2000000000000002</v>
      </c>
      <c r="O78" s="22">
        <v>0</v>
      </c>
      <c r="P78" s="23">
        <f t="shared" si="13"/>
        <v>2.1454545454545455</v>
      </c>
      <c r="Q78">
        <v>29.7</v>
      </c>
      <c r="R78">
        <v>12</v>
      </c>
      <c r="S78">
        <v>12</v>
      </c>
      <c r="T78">
        <v>2</v>
      </c>
      <c r="U78">
        <f t="shared" si="9"/>
        <v>1.9038461538461537</v>
      </c>
      <c r="V78">
        <f t="shared" si="14"/>
        <v>2.4</v>
      </c>
      <c r="W78" s="22">
        <v>0</v>
      </c>
      <c r="X78">
        <f t="shared" si="15"/>
        <v>2.4750000000000001</v>
      </c>
      <c r="Y78" s="24">
        <f t="shared" si="16"/>
        <v>0.39102564102564075</v>
      </c>
      <c r="Z78">
        <f t="shared" si="17"/>
        <v>1.1536016949152543</v>
      </c>
    </row>
    <row r="79" spans="1:26" x14ac:dyDescent="0.25">
      <c r="A79" s="20" t="s">
        <v>79</v>
      </c>
      <c r="B79" s="20">
        <v>1</v>
      </c>
      <c r="C79" s="18">
        <v>42815</v>
      </c>
      <c r="D79" s="22">
        <v>79</v>
      </c>
      <c r="E79" s="17">
        <v>17.2</v>
      </c>
      <c r="F79" s="17">
        <v>5</v>
      </c>
      <c r="G79" s="21">
        <v>5</v>
      </c>
      <c r="H79" s="17">
        <f t="shared" si="10"/>
        <v>3.44</v>
      </c>
      <c r="I79" s="20">
        <v>39.799999999999997</v>
      </c>
      <c r="J79">
        <v>13</v>
      </c>
      <c r="K79">
        <v>13</v>
      </c>
      <c r="L79" s="21">
        <v>2</v>
      </c>
      <c r="M79" s="21">
        <f t="shared" si="11"/>
        <v>2.3139534883720931</v>
      </c>
      <c r="N79" s="21">
        <f t="shared" si="12"/>
        <v>2.6</v>
      </c>
      <c r="O79" s="22">
        <v>0</v>
      </c>
      <c r="P79" s="23">
        <f t="shared" si="13"/>
        <v>3.0615384615384613</v>
      </c>
      <c r="Q79">
        <v>52.2</v>
      </c>
      <c r="R79">
        <v>17</v>
      </c>
      <c r="S79">
        <v>17</v>
      </c>
      <c r="T79">
        <v>3</v>
      </c>
      <c r="U79">
        <f t="shared" si="9"/>
        <v>3.0348837209302331</v>
      </c>
      <c r="V79">
        <f t="shared" si="14"/>
        <v>3.4</v>
      </c>
      <c r="W79" s="22">
        <v>0</v>
      </c>
      <c r="X79">
        <f t="shared" si="15"/>
        <v>3.0705882352941178</v>
      </c>
      <c r="Y79" s="24">
        <f t="shared" si="16"/>
        <v>0.72093023255813993</v>
      </c>
      <c r="Z79">
        <f t="shared" si="17"/>
        <v>1.0029559562518475</v>
      </c>
    </row>
    <row r="80" spans="1:26" x14ac:dyDescent="0.25">
      <c r="A80" s="20" t="s">
        <v>272</v>
      </c>
      <c r="B80" s="20">
        <v>1</v>
      </c>
      <c r="C80" s="18">
        <v>42822</v>
      </c>
      <c r="D80" s="22">
        <v>86</v>
      </c>
      <c r="E80" s="17">
        <v>14.7</v>
      </c>
      <c r="F80" s="17">
        <v>5</v>
      </c>
      <c r="G80" s="21">
        <v>5</v>
      </c>
      <c r="H80" s="17">
        <f t="shared" si="10"/>
        <v>2.94</v>
      </c>
      <c r="I80" s="20">
        <v>29</v>
      </c>
      <c r="J80">
        <v>12</v>
      </c>
      <c r="K80">
        <v>12</v>
      </c>
      <c r="L80" s="21">
        <v>2</v>
      </c>
      <c r="M80" s="21">
        <f t="shared" si="11"/>
        <v>1.9727891156462587</v>
      </c>
      <c r="N80" s="21">
        <f t="shared" si="12"/>
        <v>2.4</v>
      </c>
      <c r="O80" s="22">
        <v>0</v>
      </c>
      <c r="P80" s="23">
        <f t="shared" si="13"/>
        <v>2.4166666666666665</v>
      </c>
      <c r="Q80">
        <v>39.299999999999997</v>
      </c>
      <c r="R80">
        <v>15</v>
      </c>
      <c r="S80">
        <v>15</v>
      </c>
      <c r="T80">
        <v>3</v>
      </c>
      <c r="U80">
        <f t="shared" si="9"/>
        <v>2.6734693877551021</v>
      </c>
      <c r="V80">
        <f t="shared" si="14"/>
        <v>3</v>
      </c>
      <c r="W80" s="22">
        <v>0</v>
      </c>
      <c r="X80">
        <f t="shared" si="15"/>
        <v>2.6199999999999997</v>
      </c>
      <c r="Y80" s="24">
        <f t="shared" si="16"/>
        <v>0.70068027210884343</v>
      </c>
      <c r="Z80">
        <f t="shared" si="17"/>
        <v>1.0841379310344827</v>
      </c>
    </row>
    <row r="81" spans="1:26" x14ac:dyDescent="0.25">
      <c r="A81" s="20" t="s">
        <v>273</v>
      </c>
      <c r="B81" s="20">
        <v>1</v>
      </c>
      <c r="C81" s="18">
        <v>42815</v>
      </c>
      <c r="D81" s="22">
        <v>79</v>
      </c>
      <c r="E81" s="17">
        <v>9.4</v>
      </c>
      <c r="F81" s="17">
        <v>3</v>
      </c>
      <c r="G81" s="21">
        <v>3</v>
      </c>
      <c r="H81" s="17">
        <f t="shared" si="10"/>
        <v>3.1333333333333333</v>
      </c>
      <c r="I81" s="20">
        <v>18.8</v>
      </c>
      <c r="J81">
        <v>8</v>
      </c>
      <c r="K81">
        <v>8</v>
      </c>
      <c r="L81" s="21">
        <v>1</v>
      </c>
      <c r="M81" s="21">
        <f t="shared" si="11"/>
        <v>2</v>
      </c>
      <c r="N81" s="21">
        <f t="shared" si="12"/>
        <v>2.6666666666666665</v>
      </c>
      <c r="O81" s="22">
        <v>0</v>
      </c>
      <c r="P81" s="23">
        <f t="shared" si="13"/>
        <v>2.35</v>
      </c>
      <c r="Q81">
        <v>23.3</v>
      </c>
      <c r="R81">
        <v>22</v>
      </c>
      <c r="S81">
        <v>22</v>
      </c>
      <c r="T81">
        <v>2</v>
      </c>
      <c r="U81">
        <f t="shared" si="9"/>
        <v>2.478723404255319</v>
      </c>
      <c r="V81">
        <f t="shared" si="14"/>
        <v>7.333333333333333</v>
      </c>
      <c r="W81" s="22">
        <v>0</v>
      </c>
      <c r="X81">
        <f t="shared" si="15"/>
        <v>1.0590909090909091</v>
      </c>
      <c r="Y81" s="24">
        <f t="shared" si="16"/>
        <v>0.47872340425531901</v>
      </c>
      <c r="Z81">
        <f t="shared" si="17"/>
        <v>0.45067698259187616</v>
      </c>
    </row>
    <row r="82" spans="1:26" x14ac:dyDescent="0.25">
      <c r="A82" s="20" t="s">
        <v>274</v>
      </c>
      <c r="B82" s="20">
        <v>1</v>
      </c>
      <c r="C82" s="18">
        <v>42823</v>
      </c>
      <c r="D82" s="22">
        <v>87</v>
      </c>
      <c r="E82" s="17">
        <v>7.5</v>
      </c>
      <c r="F82" s="17">
        <v>3</v>
      </c>
      <c r="G82" s="21">
        <v>3</v>
      </c>
      <c r="H82" s="17">
        <f t="shared" si="10"/>
        <v>2.5</v>
      </c>
      <c r="I82" s="20">
        <v>12.6</v>
      </c>
      <c r="J82">
        <v>7</v>
      </c>
      <c r="K82">
        <v>7</v>
      </c>
      <c r="L82" s="21">
        <v>1</v>
      </c>
      <c r="M82" s="21">
        <f t="shared" si="11"/>
        <v>1.68</v>
      </c>
      <c r="N82" s="21">
        <f t="shared" si="12"/>
        <v>2.3333333333333335</v>
      </c>
      <c r="O82" s="22">
        <v>0</v>
      </c>
      <c r="P82" s="23">
        <f t="shared" si="13"/>
        <v>1.8</v>
      </c>
      <c r="Q82">
        <v>12.6</v>
      </c>
      <c r="R82">
        <v>7</v>
      </c>
      <c r="S82">
        <v>7</v>
      </c>
      <c r="T82">
        <v>1</v>
      </c>
      <c r="U82">
        <f t="shared" si="9"/>
        <v>1.68</v>
      </c>
      <c r="V82">
        <f t="shared" si="14"/>
        <v>2.3333333333333335</v>
      </c>
      <c r="W82" s="22">
        <v>0</v>
      </c>
      <c r="X82">
        <f t="shared" si="15"/>
        <v>1.8</v>
      </c>
      <c r="Y82" s="24">
        <f t="shared" si="16"/>
        <v>0</v>
      </c>
      <c r="Z82">
        <f t="shared" si="17"/>
        <v>1</v>
      </c>
    </row>
    <row r="83" spans="1:26" x14ac:dyDescent="0.25">
      <c r="A83" s="20" t="s">
        <v>275</v>
      </c>
      <c r="B83" s="20">
        <v>1</v>
      </c>
      <c r="C83" s="18">
        <v>42818</v>
      </c>
      <c r="D83" s="22">
        <v>82</v>
      </c>
      <c r="E83" s="17">
        <v>8.1</v>
      </c>
      <c r="F83" s="17">
        <v>3</v>
      </c>
      <c r="G83" s="21">
        <v>3</v>
      </c>
      <c r="H83" s="17">
        <f t="shared" si="10"/>
        <v>2.6999999999999997</v>
      </c>
      <c r="I83" s="20">
        <v>16.2</v>
      </c>
      <c r="J83">
        <v>8</v>
      </c>
      <c r="K83">
        <v>8</v>
      </c>
      <c r="L83" s="21">
        <v>1</v>
      </c>
      <c r="M83" s="21">
        <f t="shared" si="11"/>
        <v>2</v>
      </c>
      <c r="N83" s="21">
        <f t="shared" si="12"/>
        <v>2.6666666666666665</v>
      </c>
      <c r="O83" s="22">
        <v>0</v>
      </c>
      <c r="P83" s="23">
        <f t="shared" si="13"/>
        <v>2.0249999999999999</v>
      </c>
      <c r="Q83">
        <v>22.6</v>
      </c>
      <c r="R83">
        <v>10</v>
      </c>
      <c r="S83">
        <v>10</v>
      </c>
      <c r="T83">
        <v>2</v>
      </c>
      <c r="U83">
        <f t="shared" si="9"/>
        <v>2.7901234567901239</v>
      </c>
      <c r="V83">
        <f t="shared" si="14"/>
        <v>3.3333333333333335</v>
      </c>
      <c r="W83" s="22">
        <v>0</v>
      </c>
      <c r="X83">
        <f t="shared" si="15"/>
        <v>2.2600000000000002</v>
      </c>
      <c r="Y83" s="24">
        <f t="shared" si="16"/>
        <v>0.79012345679012386</v>
      </c>
      <c r="Z83">
        <f t="shared" si="17"/>
        <v>1.1160493827160496</v>
      </c>
    </row>
    <row r="84" spans="1:26" x14ac:dyDescent="0.25">
      <c r="A84" s="20" t="s">
        <v>276</v>
      </c>
      <c r="B84" s="20">
        <v>1</v>
      </c>
      <c r="C84" s="18">
        <v>42821</v>
      </c>
      <c r="D84" s="22">
        <v>85</v>
      </c>
      <c r="E84" s="17">
        <v>13.3</v>
      </c>
      <c r="F84" s="17">
        <v>5</v>
      </c>
      <c r="G84" s="21">
        <v>5</v>
      </c>
      <c r="H84" s="17">
        <f t="shared" si="10"/>
        <v>2.66</v>
      </c>
      <c r="I84" s="20">
        <v>29</v>
      </c>
      <c r="J84">
        <v>11</v>
      </c>
      <c r="K84">
        <v>11</v>
      </c>
      <c r="L84" s="21">
        <v>2</v>
      </c>
      <c r="M84" s="21">
        <f t="shared" si="11"/>
        <v>2.1804511278195489</v>
      </c>
      <c r="N84" s="21">
        <f t="shared" si="12"/>
        <v>2.2000000000000002</v>
      </c>
      <c r="O84" s="22">
        <v>0</v>
      </c>
      <c r="P84" s="23">
        <f t="shared" si="13"/>
        <v>2.6363636363636362</v>
      </c>
      <c r="Q84">
        <v>41</v>
      </c>
      <c r="R84">
        <v>15</v>
      </c>
      <c r="S84">
        <v>15</v>
      </c>
      <c r="T84">
        <v>2</v>
      </c>
      <c r="U84">
        <f t="shared" si="9"/>
        <v>3.0827067669172932</v>
      </c>
      <c r="V84">
        <f t="shared" si="14"/>
        <v>3</v>
      </c>
      <c r="W84" s="22">
        <v>0</v>
      </c>
      <c r="X84">
        <f t="shared" si="15"/>
        <v>2.7333333333333334</v>
      </c>
      <c r="Y84" s="24">
        <f t="shared" si="16"/>
        <v>0.90225563909774431</v>
      </c>
      <c r="Z84">
        <f t="shared" si="17"/>
        <v>1.0367816091954023</v>
      </c>
    </row>
    <row r="85" spans="1:26" x14ac:dyDescent="0.25">
      <c r="A85" s="20" t="s">
        <v>80</v>
      </c>
      <c r="B85" s="20">
        <v>1</v>
      </c>
      <c r="C85" s="18">
        <v>42815</v>
      </c>
      <c r="D85" s="22">
        <v>79</v>
      </c>
      <c r="E85" s="17">
        <v>11.5</v>
      </c>
      <c r="F85" s="17">
        <v>4</v>
      </c>
      <c r="G85" s="21">
        <v>4</v>
      </c>
      <c r="H85" s="17">
        <f t="shared" si="10"/>
        <v>2.875</v>
      </c>
      <c r="I85" s="20">
        <v>23.7</v>
      </c>
      <c r="J85">
        <v>10</v>
      </c>
      <c r="K85">
        <v>10</v>
      </c>
      <c r="L85" s="21">
        <v>1</v>
      </c>
      <c r="M85" s="21">
        <f t="shared" si="11"/>
        <v>2.0608695652173914</v>
      </c>
      <c r="N85" s="21">
        <f t="shared" si="12"/>
        <v>2.5</v>
      </c>
      <c r="O85" s="22">
        <v>0</v>
      </c>
      <c r="P85" s="23">
        <f t="shared" si="13"/>
        <v>2.37</v>
      </c>
      <c r="Q85">
        <v>40</v>
      </c>
      <c r="R85">
        <v>14</v>
      </c>
      <c r="S85">
        <v>14</v>
      </c>
      <c r="T85">
        <v>1</v>
      </c>
      <c r="U85">
        <f t="shared" si="9"/>
        <v>3.4782608695652173</v>
      </c>
      <c r="V85">
        <f t="shared" si="14"/>
        <v>3.5</v>
      </c>
      <c r="W85" s="22">
        <v>0</v>
      </c>
      <c r="X85">
        <f t="shared" si="15"/>
        <v>2.8571428571428572</v>
      </c>
      <c r="Y85" s="24">
        <f t="shared" si="16"/>
        <v>1.4173913043478259</v>
      </c>
      <c r="Z85">
        <f t="shared" si="17"/>
        <v>1.2055455093429777</v>
      </c>
    </row>
    <row r="86" spans="1:26" x14ac:dyDescent="0.25">
      <c r="A86" s="20" t="s">
        <v>277</v>
      </c>
      <c r="B86" s="20">
        <v>1</v>
      </c>
      <c r="C86" s="18">
        <v>42815</v>
      </c>
      <c r="D86" s="22">
        <v>79</v>
      </c>
      <c r="E86" s="17">
        <v>14.7</v>
      </c>
      <c r="F86" s="17">
        <v>6</v>
      </c>
      <c r="G86" s="21">
        <v>6</v>
      </c>
      <c r="H86" s="17">
        <f t="shared" si="10"/>
        <v>2.4499999999999997</v>
      </c>
      <c r="I86" s="20">
        <v>35</v>
      </c>
      <c r="J86">
        <v>11</v>
      </c>
      <c r="K86">
        <v>11</v>
      </c>
      <c r="L86" s="21">
        <v>1</v>
      </c>
      <c r="M86" s="21">
        <f t="shared" si="11"/>
        <v>2.3809523809523809</v>
      </c>
      <c r="N86" s="21">
        <f t="shared" si="12"/>
        <v>1.8333333333333333</v>
      </c>
      <c r="O86" s="22">
        <v>0</v>
      </c>
      <c r="P86" s="23">
        <f t="shared" si="13"/>
        <v>3.1818181818181817</v>
      </c>
      <c r="Q86">
        <v>44</v>
      </c>
      <c r="R86">
        <v>15</v>
      </c>
      <c r="S86">
        <v>19</v>
      </c>
      <c r="T86">
        <v>1</v>
      </c>
      <c r="U86">
        <f t="shared" si="9"/>
        <v>2.9931972789115648</v>
      </c>
      <c r="V86">
        <f t="shared" si="14"/>
        <v>3.1666666666666665</v>
      </c>
      <c r="W86" s="22">
        <v>0.21052631578947367</v>
      </c>
      <c r="X86">
        <f t="shared" si="15"/>
        <v>2.3157894736842106</v>
      </c>
      <c r="Y86" s="24">
        <f t="shared" si="16"/>
        <v>0.61224489795918391</v>
      </c>
      <c r="Z86">
        <f t="shared" si="17"/>
        <v>0.72781954887218048</v>
      </c>
    </row>
    <row r="87" spans="1:26" x14ac:dyDescent="0.25">
      <c r="A87" s="20" t="s">
        <v>278</v>
      </c>
      <c r="B87" s="20">
        <v>1</v>
      </c>
      <c r="C87" s="18">
        <v>42818</v>
      </c>
      <c r="D87" s="22">
        <v>82</v>
      </c>
      <c r="E87" s="17">
        <v>12.8</v>
      </c>
      <c r="F87" s="17">
        <v>4</v>
      </c>
      <c r="G87" s="21">
        <v>4</v>
      </c>
      <c r="H87" s="17">
        <f t="shared" si="10"/>
        <v>3.2</v>
      </c>
      <c r="I87" s="20">
        <v>33.4</v>
      </c>
      <c r="J87">
        <v>11</v>
      </c>
      <c r="K87">
        <v>11</v>
      </c>
      <c r="L87" s="21">
        <v>1</v>
      </c>
      <c r="M87" s="21">
        <f t="shared" si="11"/>
        <v>2.6093749999999996</v>
      </c>
      <c r="N87" s="21">
        <f t="shared" si="12"/>
        <v>2.75</v>
      </c>
      <c r="O87" s="22">
        <v>0</v>
      </c>
      <c r="P87" s="23">
        <f t="shared" si="13"/>
        <v>3.0363636363636362</v>
      </c>
      <c r="Q87">
        <v>40.5</v>
      </c>
      <c r="R87">
        <v>12</v>
      </c>
      <c r="S87">
        <v>12</v>
      </c>
      <c r="T87">
        <v>2</v>
      </c>
      <c r="U87">
        <f t="shared" si="9"/>
        <v>3.1640625</v>
      </c>
      <c r="V87">
        <f t="shared" si="14"/>
        <v>3</v>
      </c>
      <c r="W87" s="22">
        <v>0</v>
      </c>
      <c r="X87">
        <f t="shared" si="15"/>
        <v>3.375</v>
      </c>
      <c r="Y87" s="24">
        <f t="shared" si="16"/>
        <v>0.55468750000000044</v>
      </c>
      <c r="Z87">
        <f t="shared" si="17"/>
        <v>1.1115269461077846</v>
      </c>
    </row>
    <row r="88" spans="1:26" x14ac:dyDescent="0.25">
      <c r="A88" s="20" t="s">
        <v>279</v>
      </c>
      <c r="B88" s="20">
        <v>1</v>
      </c>
      <c r="C88" s="18">
        <v>42827</v>
      </c>
      <c r="D88" s="22">
        <v>91</v>
      </c>
      <c r="E88" s="17">
        <v>11</v>
      </c>
      <c r="F88" s="17">
        <v>3</v>
      </c>
      <c r="G88" s="21">
        <v>3</v>
      </c>
      <c r="H88" s="17">
        <f t="shared" si="10"/>
        <v>3.6666666666666665</v>
      </c>
      <c r="I88" s="20">
        <v>28.2</v>
      </c>
      <c r="J88">
        <v>9</v>
      </c>
      <c r="K88">
        <v>9</v>
      </c>
      <c r="L88" s="21">
        <v>1</v>
      </c>
      <c r="M88" s="21">
        <f t="shared" si="11"/>
        <v>2.5636363636363635</v>
      </c>
      <c r="N88" s="21">
        <f t="shared" si="12"/>
        <v>3</v>
      </c>
      <c r="O88" s="22">
        <v>0</v>
      </c>
      <c r="P88" s="23">
        <f t="shared" si="13"/>
        <v>3.1333333333333333</v>
      </c>
      <c r="Q88">
        <v>37.1</v>
      </c>
      <c r="R88">
        <v>11</v>
      </c>
      <c r="S88">
        <v>11</v>
      </c>
      <c r="T88">
        <v>2</v>
      </c>
      <c r="U88">
        <f t="shared" si="9"/>
        <v>3.372727272727273</v>
      </c>
      <c r="V88">
        <f t="shared" si="14"/>
        <v>3.6666666666666665</v>
      </c>
      <c r="W88" s="22">
        <v>0</v>
      </c>
      <c r="X88">
        <f t="shared" si="15"/>
        <v>3.372727272727273</v>
      </c>
      <c r="Y88" s="24">
        <f t="shared" si="16"/>
        <v>0.80909090909090953</v>
      </c>
      <c r="Z88">
        <f t="shared" si="17"/>
        <v>1.0764023210831724</v>
      </c>
    </row>
    <row r="89" spans="1:26" x14ac:dyDescent="0.25">
      <c r="A89" s="20" t="s">
        <v>280</v>
      </c>
      <c r="B89" s="20">
        <v>1</v>
      </c>
      <c r="C89" s="18">
        <v>42818</v>
      </c>
      <c r="D89" s="22">
        <v>82</v>
      </c>
      <c r="E89" s="17">
        <v>10.199999999999999</v>
      </c>
      <c r="F89" s="17">
        <v>4</v>
      </c>
      <c r="G89" s="21">
        <v>4</v>
      </c>
      <c r="H89" s="17">
        <f t="shared" si="10"/>
        <v>2.5499999999999998</v>
      </c>
      <c r="I89" s="20">
        <v>27.5</v>
      </c>
      <c r="J89">
        <v>9</v>
      </c>
      <c r="K89">
        <v>9</v>
      </c>
      <c r="L89" s="21">
        <v>1</v>
      </c>
      <c r="M89" s="21">
        <f t="shared" si="11"/>
        <v>2.6960784313725492</v>
      </c>
      <c r="N89" s="21">
        <f t="shared" si="12"/>
        <v>2.25</v>
      </c>
      <c r="O89" s="22">
        <v>0</v>
      </c>
      <c r="P89" s="23">
        <f t="shared" si="13"/>
        <v>3.0555555555555554</v>
      </c>
      <c r="Q89">
        <v>37.5</v>
      </c>
      <c r="R89">
        <v>12</v>
      </c>
      <c r="S89">
        <v>12</v>
      </c>
      <c r="T89">
        <v>0</v>
      </c>
      <c r="U89">
        <f t="shared" si="9"/>
        <v>3.6764705882352944</v>
      </c>
      <c r="V89">
        <f t="shared" si="14"/>
        <v>3</v>
      </c>
      <c r="W89" s="22">
        <v>0</v>
      </c>
      <c r="X89">
        <f t="shared" si="15"/>
        <v>3.125</v>
      </c>
      <c r="Y89" s="24">
        <f t="shared" si="16"/>
        <v>0.98039215686274517</v>
      </c>
      <c r="Z89">
        <f t="shared" si="17"/>
        <v>1.0227272727272727</v>
      </c>
    </row>
    <row r="90" spans="1:26" x14ac:dyDescent="0.25">
      <c r="A90" s="20" t="s">
        <v>281</v>
      </c>
      <c r="B90" s="20">
        <v>1</v>
      </c>
      <c r="C90" s="18">
        <v>42818</v>
      </c>
      <c r="D90" s="22">
        <v>82</v>
      </c>
      <c r="E90" s="17">
        <v>10.5</v>
      </c>
      <c r="F90" s="17">
        <v>2</v>
      </c>
      <c r="G90" s="21">
        <v>2</v>
      </c>
      <c r="H90" s="17">
        <f t="shared" si="10"/>
        <v>5.25</v>
      </c>
      <c r="I90" s="20">
        <v>18.5</v>
      </c>
      <c r="J90">
        <v>7</v>
      </c>
      <c r="K90">
        <v>7</v>
      </c>
      <c r="L90" s="21">
        <v>1</v>
      </c>
      <c r="M90" s="21">
        <f t="shared" si="11"/>
        <v>1.7619047619047619</v>
      </c>
      <c r="N90" s="21">
        <f t="shared" si="12"/>
        <v>3.5</v>
      </c>
      <c r="O90" s="22">
        <v>0</v>
      </c>
      <c r="P90" s="23">
        <f t="shared" si="13"/>
        <v>2.6428571428571428</v>
      </c>
      <c r="Q90">
        <v>23</v>
      </c>
      <c r="R90">
        <v>9</v>
      </c>
      <c r="S90">
        <v>9</v>
      </c>
      <c r="T90">
        <v>2</v>
      </c>
      <c r="U90">
        <f t="shared" si="9"/>
        <v>2.1904761904761907</v>
      </c>
      <c r="V90">
        <f t="shared" si="14"/>
        <v>4.5</v>
      </c>
      <c r="W90" s="22">
        <v>0</v>
      </c>
      <c r="X90">
        <f t="shared" si="15"/>
        <v>2.5555555555555554</v>
      </c>
      <c r="Y90" s="24">
        <f t="shared" si="16"/>
        <v>0.42857142857142883</v>
      </c>
      <c r="Z90">
        <f t="shared" si="17"/>
        <v>0.96696696696696693</v>
      </c>
    </row>
    <row r="91" spans="1:26" x14ac:dyDescent="0.25">
      <c r="A91" s="20" t="s">
        <v>282</v>
      </c>
      <c r="B91" s="20">
        <v>1</v>
      </c>
      <c r="C91" s="18">
        <v>42818</v>
      </c>
      <c r="D91" s="22">
        <v>82</v>
      </c>
      <c r="E91" s="17">
        <v>11</v>
      </c>
      <c r="F91" s="17">
        <v>5</v>
      </c>
      <c r="G91" s="21">
        <v>5</v>
      </c>
      <c r="H91" s="17">
        <f t="shared" si="10"/>
        <v>2.2000000000000002</v>
      </c>
      <c r="I91" s="20">
        <v>23.5</v>
      </c>
      <c r="J91">
        <v>10</v>
      </c>
      <c r="K91">
        <v>10</v>
      </c>
      <c r="L91" s="21">
        <v>1</v>
      </c>
      <c r="M91" s="21">
        <f t="shared" si="11"/>
        <v>2.1363636363636362</v>
      </c>
      <c r="N91" s="21">
        <f t="shared" si="12"/>
        <v>2</v>
      </c>
      <c r="O91" s="22">
        <v>0</v>
      </c>
      <c r="P91" s="23">
        <f t="shared" si="13"/>
        <v>2.35</v>
      </c>
      <c r="Q91">
        <v>33.6</v>
      </c>
      <c r="R91">
        <v>14</v>
      </c>
      <c r="S91">
        <v>14</v>
      </c>
      <c r="T91">
        <v>1</v>
      </c>
      <c r="U91">
        <f t="shared" si="9"/>
        <v>3.0545454545454547</v>
      </c>
      <c r="V91">
        <f t="shared" si="14"/>
        <v>2.8</v>
      </c>
      <c r="W91" s="22">
        <v>0</v>
      </c>
      <c r="X91">
        <f t="shared" si="15"/>
        <v>2.4</v>
      </c>
      <c r="Y91" s="24">
        <f t="shared" si="16"/>
        <v>0.91818181818181843</v>
      </c>
      <c r="Z91">
        <f t="shared" si="17"/>
        <v>1.0212765957446808</v>
      </c>
    </row>
    <row r="92" spans="1:26" x14ac:dyDescent="0.25">
      <c r="A92" s="20" t="s">
        <v>283</v>
      </c>
      <c r="B92" s="20">
        <v>1</v>
      </c>
      <c r="C92" s="18">
        <v>42821</v>
      </c>
      <c r="D92" s="22">
        <v>85</v>
      </c>
      <c r="E92" s="17">
        <v>13.8</v>
      </c>
      <c r="F92" s="17">
        <v>4</v>
      </c>
      <c r="G92" s="21">
        <v>4</v>
      </c>
      <c r="H92" s="17">
        <f t="shared" si="10"/>
        <v>3.45</v>
      </c>
      <c r="I92" s="20">
        <v>18.600000000000001</v>
      </c>
      <c r="J92">
        <v>6</v>
      </c>
      <c r="K92">
        <v>6</v>
      </c>
      <c r="L92" s="21">
        <v>0</v>
      </c>
      <c r="M92" s="21">
        <f t="shared" si="11"/>
        <v>1.3478260869565217</v>
      </c>
      <c r="N92" s="21">
        <f t="shared" si="12"/>
        <v>1.5</v>
      </c>
      <c r="O92" s="22">
        <v>0</v>
      </c>
      <c r="P92" s="23">
        <f t="shared" si="13"/>
        <v>3.1</v>
      </c>
      <c r="Q92">
        <v>26.5</v>
      </c>
      <c r="R92">
        <v>10</v>
      </c>
      <c r="S92">
        <v>10</v>
      </c>
      <c r="T92">
        <v>0</v>
      </c>
      <c r="U92">
        <f t="shared" si="9"/>
        <v>1.9202898550724636</v>
      </c>
      <c r="V92">
        <f t="shared" si="14"/>
        <v>2.5</v>
      </c>
      <c r="W92" s="22">
        <v>0</v>
      </c>
      <c r="X92">
        <f t="shared" si="15"/>
        <v>2.65</v>
      </c>
      <c r="Y92" s="24">
        <f t="shared" si="16"/>
        <v>0.57246376811594191</v>
      </c>
      <c r="Z92">
        <f t="shared" si="17"/>
        <v>0.85483870967741926</v>
      </c>
    </row>
    <row r="93" spans="1:26" x14ac:dyDescent="0.25">
      <c r="A93" s="20" t="s">
        <v>284</v>
      </c>
      <c r="B93" s="20">
        <v>1</v>
      </c>
      <c r="C93" s="18">
        <v>42821</v>
      </c>
      <c r="D93" s="22">
        <v>85</v>
      </c>
      <c r="E93" s="17">
        <v>13</v>
      </c>
      <c r="F93" s="17">
        <v>6</v>
      </c>
      <c r="G93" s="21">
        <v>6</v>
      </c>
      <c r="H93" s="17">
        <f t="shared" si="10"/>
        <v>2.1666666666666665</v>
      </c>
      <c r="I93" s="20">
        <v>29.6</v>
      </c>
      <c r="J93">
        <v>11</v>
      </c>
      <c r="K93">
        <v>11</v>
      </c>
      <c r="L93" s="21">
        <v>1</v>
      </c>
      <c r="M93" s="21">
        <f t="shared" si="11"/>
        <v>2.2769230769230768</v>
      </c>
      <c r="N93" s="21">
        <f t="shared" si="12"/>
        <v>1.8333333333333333</v>
      </c>
      <c r="O93" s="22">
        <v>0</v>
      </c>
      <c r="P93" s="23">
        <f t="shared" si="13"/>
        <v>2.6909090909090909</v>
      </c>
      <c r="Q93">
        <v>38.4</v>
      </c>
      <c r="R93">
        <v>13</v>
      </c>
      <c r="S93">
        <v>13</v>
      </c>
      <c r="T93">
        <v>2</v>
      </c>
      <c r="U93">
        <f t="shared" si="9"/>
        <v>2.9538461538461536</v>
      </c>
      <c r="V93">
        <f t="shared" si="14"/>
        <v>2.1666666666666665</v>
      </c>
      <c r="W93" s="22">
        <v>0</v>
      </c>
      <c r="X93">
        <f t="shared" si="15"/>
        <v>2.9538461538461536</v>
      </c>
      <c r="Y93" s="24">
        <f t="shared" si="16"/>
        <v>0.67692307692307674</v>
      </c>
      <c r="Z93">
        <f t="shared" si="17"/>
        <v>1.0977130977130976</v>
      </c>
    </row>
    <row r="94" spans="1:26" x14ac:dyDescent="0.25">
      <c r="A94" s="20" t="s">
        <v>285</v>
      </c>
      <c r="B94" s="20">
        <v>1</v>
      </c>
      <c r="C94" s="18">
        <v>42824</v>
      </c>
      <c r="D94" s="22">
        <v>88</v>
      </c>
      <c r="E94" s="17">
        <v>7</v>
      </c>
      <c r="F94" s="17">
        <v>5</v>
      </c>
      <c r="G94" s="21">
        <v>5</v>
      </c>
      <c r="H94" s="17">
        <f t="shared" si="10"/>
        <v>1.4</v>
      </c>
      <c r="I94" s="20">
        <v>21.8</v>
      </c>
      <c r="J94">
        <v>10</v>
      </c>
      <c r="K94">
        <v>10</v>
      </c>
      <c r="L94" s="21">
        <v>1</v>
      </c>
      <c r="M94" s="21">
        <f t="shared" si="11"/>
        <v>3.1142857142857143</v>
      </c>
      <c r="N94" s="21">
        <f t="shared" si="12"/>
        <v>2</v>
      </c>
      <c r="O94" s="22">
        <v>0</v>
      </c>
      <c r="P94" s="23">
        <f t="shared" si="13"/>
        <v>2.1800000000000002</v>
      </c>
      <c r="Q94">
        <v>32.700000000000003</v>
      </c>
      <c r="R94">
        <v>14</v>
      </c>
      <c r="S94">
        <v>14</v>
      </c>
      <c r="T94">
        <v>1</v>
      </c>
      <c r="U94">
        <f t="shared" si="9"/>
        <v>4.6714285714285717</v>
      </c>
      <c r="V94">
        <f t="shared" si="14"/>
        <v>2.8</v>
      </c>
      <c r="W94" s="22">
        <v>0</v>
      </c>
      <c r="X94">
        <f t="shared" si="15"/>
        <v>2.3357142857142859</v>
      </c>
      <c r="Y94" s="24">
        <f t="shared" si="16"/>
        <v>1.5571428571428574</v>
      </c>
      <c r="Z94">
        <f t="shared" si="17"/>
        <v>1.0714285714285714</v>
      </c>
    </row>
    <row r="95" spans="1:26" x14ac:dyDescent="0.25">
      <c r="A95" s="20" t="s">
        <v>73</v>
      </c>
      <c r="B95" s="20">
        <v>1</v>
      </c>
      <c r="C95" s="18">
        <v>42818</v>
      </c>
      <c r="D95" s="22">
        <v>82</v>
      </c>
      <c r="E95" s="17">
        <v>13.2</v>
      </c>
      <c r="F95" s="17">
        <v>4</v>
      </c>
      <c r="G95" s="21">
        <v>4</v>
      </c>
      <c r="H95" s="17">
        <f t="shared" si="10"/>
        <v>3.3</v>
      </c>
      <c r="I95" s="20">
        <v>26.6</v>
      </c>
      <c r="J95">
        <v>8</v>
      </c>
      <c r="K95">
        <v>8</v>
      </c>
      <c r="L95" s="21">
        <v>2</v>
      </c>
      <c r="M95" s="21">
        <f t="shared" si="11"/>
        <v>2.0151515151515156</v>
      </c>
      <c r="N95" s="21">
        <f t="shared" si="12"/>
        <v>2</v>
      </c>
      <c r="O95" s="22">
        <v>0</v>
      </c>
      <c r="P95" s="23">
        <f t="shared" si="13"/>
        <v>3.3250000000000002</v>
      </c>
      <c r="Q95">
        <v>33.5</v>
      </c>
      <c r="R95">
        <v>10</v>
      </c>
      <c r="S95">
        <v>10</v>
      </c>
      <c r="T95">
        <v>3</v>
      </c>
      <c r="U95">
        <f t="shared" si="9"/>
        <v>2.5378787878787881</v>
      </c>
      <c r="V95">
        <f t="shared" si="14"/>
        <v>2.5</v>
      </c>
      <c r="W95" s="22">
        <v>0</v>
      </c>
      <c r="X95">
        <f t="shared" si="15"/>
        <v>3.35</v>
      </c>
      <c r="Y95" s="24">
        <f t="shared" si="16"/>
        <v>0.52272727272727249</v>
      </c>
      <c r="Z95">
        <f t="shared" si="17"/>
        <v>1.0075187969924813</v>
      </c>
    </row>
    <row r="96" spans="1:26" x14ac:dyDescent="0.25">
      <c r="A96" s="20" t="s">
        <v>286</v>
      </c>
      <c r="B96" s="20">
        <v>1</v>
      </c>
      <c r="C96" s="18">
        <v>42818</v>
      </c>
      <c r="D96" s="22">
        <v>82</v>
      </c>
      <c r="E96" s="17">
        <v>15.3</v>
      </c>
      <c r="F96" s="17">
        <v>5</v>
      </c>
      <c r="G96" s="21">
        <v>5</v>
      </c>
      <c r="H96" s="17">
        <f t="shared" si="10"/>
        <v>3.06</v>
      </c>
      <c r="I96" s="20">
        <v>35.1</v>
      </c>
      <c r="J96">
        <v>10</v>
      </c>
      <c r="K96">
        <v>10</v>
      </c>
      <c r="L96" s="21">
        <v>1</v>
      </c>
      <c r="M96" s="21">
        <f t="shared" si="11"/>
        <v>2.2941176470588234</v>
      </c>
      <c r="N96" s="21">
        <f t="shared" si="12"/>
        <v>2</v>
      </c>
      <c r="O96" s="22">
        <v>0</v>
      </c>
      <c r="P96" s="23">
        <f t="shared" si="13"/>
        <v>3.5100000000000002</v>
      </c>
      <c r="Q96">
        <v>48.9</v>
      </c>
      <c r="R96">
        <v>17</v>
      </c>
      <c r="S96">
        <v>17</v>
      </c>
      <c r="T96">
        <v>1</v>
      </c>
      <c r="U96">
        <f t="shared" si="9"/>
        <v>3.1960784313725488</v>
      </c>
      <c r="V96">
        <f t="shared" si="14"/>
        <v>3.4</v>
      </c>
      <c r="W96" s="22">
        <v>0</v>
      </c>
      <c r="X96">
        <f t="shared" si="15"/>
        <v>2.8764705882352941</v>
      </c>
      <c r="Y96" s="24">
        <f t="shared" si="16"/>
        <v>0.90196078431372539</v>
      </c>
      <c r="Z96">
        <f t="shared" si="17"/>
        <v>0.81950729009552536</v>
      </c>
    </row>
    <row r="97" spans="1:26" x14ac:dyDescent="0.25">
      <c r="A97" s="20" t="s">
        <v>287</v>
      </c>
      <c r="B97" s="20">
        <v>1</v>
      </c>
      <c r="C97" s="18">
        <v>42818</v>
      </c>
      <c r="D97" s="22">
        <v>82</v>
      </c>
      <c r="E97" s="17">
        <v>8.8000000000000007</v>
      </c>
      <c r="F97" s="17">
        <v>3</v>
      </c>
      <c r="G97" s="21">
        <v>3</v>
      </c>
      <c r="H97" s="17">
        <f t="shared" si="10"/>
        <v>2.9333333333333336</v>
      </c>
      <c r="I97" s="20">
        <v>19.8</v>
      </c>
      <c r="J97">
        <v>11</v>
      </c>
      <c r="K97">
        <v>11</v>
      </c>
      <c r="L97" s="21">
        <v>2</v>
      </c>
      <c r="M97" s="21">
        <f t="shared" si="11"/>
        <v>2.25</v>
      </c>
      <c r="N97" s="21">
        <f t="shared" si="12"/>
        <v>3.6666666666666665</v>
      </c>
      <c r="O97" s="22">
        <v>0</v>
      </c>
      <c r="P97" s="23">
        <f t="shared" si="13"/>
        <v>1.8</v>
      </c>
      <c r="Q97">
        <v>27.8</v>
      </c>
      <c r="R97">
        <v>14</v>
      </c>
      <c r="S97">
        <v>14</v>
      </c>
      <c r="T97">
        <v>2</v>
      </c>
      <c r="U97">
        <f t="shared" si="9"/>
        <v>3.1590909090909087</v>
      </c>
      <c r="V97">
        <f t="shared" si="14"/>
        <v>4.666666666666667</v>
      </c>
      <c r="W97" s="22">
        <v>0</v>
      </c>
      <c r="X97">
        <f t="shared" si="15"/>
        <v>1.9857142857142858</v>
      </c>
      <c r="Y97" s="24">
        <f t="shared" si="16"/>
        <v>0.90909090909090873</v>
      </c>
      <c r="Z97">
        <f t="shared" si="17"/>
        <v>1.1031746031746033</v>
      </c>
    </row>
    <row r="98" spans="1:26" x14ac:dyDescent="0.25">
      <c r="A98" s="20" t="s">
        <v>288</v>
      </c>
      <c r="B98" s="20">
        <v>1</v>
      </c>
      <c r="C98" s="18">
        <v>42818</v>
      </c>
      <c r="D98" s="22">
        <v>82</v>
      </c>
      <c r="E98" s="17">
        <v>9.6999999999999993</v>
      </c>
      <c r="F98" s="17">
        <v>3</v>
      </c>
      <c r="G98" s="21">
        <v>3</v>
      </c>
      <c r="H98" s="17">
        <f t="shared" si="10"/>
        <v>3.2333333333333329</v>
      </c>
      <c r="I98" s="20">
        <v>23.2</v>
      </c>
      <c r="J98">
        <v>10</v>
      </c>
      <c r="K98">
        <v>10</v>
      </c>
      <c r="L98" s="21">
        <v>2</v>
      </c>
      <c r="M98" s="21">
        <f t="shared" si="11"/>
        <v>2.3917525773195876</v>
      </c>
      <c r="N98" s="21">
        <f t="shared" si="12"/>
        <v>3.3333333333333335</v>
      </c>
      <c r="O98" s="22">
        <v>0</v>
      </c>
      <c r="P98" s="23">
        <f t="shared" si="13"/>
        <v>2.3199999999999998</v>
      </c>
      <c r="Q98">
        <v>36</v>
      </c>
      <c r="R98">
        <v>15</v>
      </c>
      <c r="S98">
        <v>15</v>
      </c>
      <c r="T98">
        <v>2</v>
      </c>
      <c r="U98">
        <f t="shared" si="9"/>
        <v>3.7113402061855671</v>
      </c>
      <c r="V98">
        <f t="shared" si="14"/>
        <v>5</v>
      </c>
      <c r="W98" s="22">
        <v>0</v>
      </c>
      <c r="X98">
        <f t="shared" si="15"/>
        <v>2.4</v>
      </c>
      <c r="Y98" s="24">
        <f t="shared" si="16"/>
        <v>1.3195876288659796</v>
      </c>
      <c r="Z98">
        <f t="shared" si="17"/>
        <v>1.0344827586206897</v>
      </c>
    </row>
    <row r="99" spans="1:26" x14ac:dyDescent="0.25">
      <c r="A99" s="20" t="s">
        <v>81</v>
      </c>
      <c r="B99" s="20">
        <v>1</v>
      </c>
      <c r="C99" s="18">
        <v>42818</v>
      </c>
      <c r="D99" s="22">
        <v>82</v>
      </c>
      <c r="E99" s="17">
        <v>12.4</v>
      </c>
      <c r="F99" s="17">
        <v>4</v>
      </c>
      <c r="G99" s="21">
        <v>4</v>
      </c>
      <c r="H99" s="17">
        <f t="shared" si="10"/>
        <v>3.1</v>
      </c>
      <c r="I99" s="20">
        <v>31.5</v>
      </c>
      <c r="J99">
        <v>11</v>
      </c>
      <c r="K99">
        <v>11</v>
      </c>
      <c r="L99" s="21">
        <v>1</v>
      </c>
      <c r="M99" s="21">
        <f t="shared" si="11"/>
        <v>2.540322580645161</v>
      </c>
      <c r="N99" s="21">
        <f t="shared" si="12"/>
        <v>2.75</v>
      </c>
      <c r="O99" s="22">
        <v>0</v>
      </c>
      <c r="P99" s="23">
        <f t="shared" si="13"/>
        <v>2.8636363636363638</v>
      </c>
      <c r="Q99">
        <v>48.1</v>
      </c>
      <c r="R99">
        <v>15</v>
      </c>
      <c r="S99">
        <v>15</v>
      </c>
      <c r="T99">
        <v>0</v>
      </c>
      <c r="U99">
        <f t="shared" si="9"/>
        <v>3.879032258064516</v>
      </c>
      <c r="V99">
        <f t="shared" si="14"/>
        <v>3.75</v>
      </c>
      <c r="W99" s="22">
        <v>0</v>
      </c>
      <c r="X99">
        <f t="shared" si="15"/>
        <v>3.2066666666666666</v>
      </c>
      <c r="Y99" s="24">
        <f t="shared" si="16"/>
        <v>1.338709677419355</v>
      </c>
      <c r="Z99">
        <f t="shared" si="17"/>
        <v>1.1197883597883598</v>
      </c>
    </row>
    <row r="100" spans="1:26" x14ac:dyDescent="0.25">
      <c r="A100" s="20" t="s">
        <v>289</v>
      </c>
      <c r="B100" s="20">
        <v>1</v>
      </c>
      <c r="C100" s="18">
        <v>42818</v>
      </c>
      <c r="D100" s="22">
        <v>82</v>
      </c>
      <c r="E100" s="17">
        <v>16.7</v>
      </c>
      <c r="F100" s="17">
        <v>7</v>
      </c>
      <c r="G100" s="21">
        <v>7</v>
      </c>
      <c r="H100" s="17">
        <f t="shared" si="10"/>
        <v>2.3857142857142857</v>
      </c>
      <c r="I100" s="20">
        <v>40.6</v>
      </c>
      <c r="J100">
        <v>13</v>
      </c>
      <c r="K100">
        <v>13</v>
      </c>
      <c r="L100" s="21">
        <v>1</v>
      </c>
      <c r="M100" s="21">
        <f t="shared" si="11"/>
        <v>2.4311377245508985</v>
      </c>
      <c r="N100" s="21">
        <f t="shared" si="12"/>
        <v>1.8571428571428572</v>
      </c>
      <c r="O100" s="22">
        <v>0</v>
      </c>
      <c r="P100" s="23">
        <f t="shared" si="13"/>
        <v>3.1230769230769231</v>
      </c>
      <c r="Q100">
        <v>47.5</v>
      </c>
      <c r="R100">
        <v>17</v>
      </c>
      <c r="S100">
        <v>17</v>
      </c>
      <c r="T100">
        <v>1</v>
      </c>
      <c r="U100">
        <f t="shared" si="9"/>
        <v>2.8443113772455093</v>
      </c>
      <c r="V100">
        <f t="shared" si="14"/>
        <v>2.4285714285714284</v>
      </c>
      <c r="W100" s="22">
        <v>0</v>
      </c>
      <c r="X100">
        <f t="shared" si="15"/>
        <v>2.7941176470588234</v>
      </c>
      <c r="Y100" s="24">
        <f t="shared" si="16"/>
        <v>0.41317365269461082</v>
      </c>
      <c r="Z100">
        <f t="shared" si="17"/>
        <v>0.89466821211243108</v>
      </c>
    </row>
    <row r="101" spans="1:26" x14ac:dyDescent="0.25">
      <c r="A101" s="20" t="s">
        <v>290</v>
      </c>
      <c r="B101" s="20">
        <v>1</v>
      </c>
      <c r="C101" s="18">
        <v>42815</v>
      </c>
      <c r="D101" s="22">
        <v>79</v>
      </c>
      <c r="E101" s="17">
        <v>8.5</v>
      </c>
      <c r="F101" s="17">
        <v>4</v>
      </c>
      <c r="G101" s="21">
        <v>4</v>
      </c>
      <c r="H101" s="17">
        <f t="shared" si="10"/>
        <v>2.125</v>
      </c>
      <c r="I101" s="20">
        <v>19.399999999999999</v>
      </c>
      <c r="J101">
        <v>8</v>
      </c>
      <c r="K101">
        <v>8</v>
      </c>
      <c r="L101" s="21">
        <v>1</v>
      </c>
      <c r="M101" s="21">
        <f t="shared" si="11"/>
        <v>2.2823529411764705</v>
      </c>
      <c r="N101" s="21">
        <f t="shared" si="12"/>
        <v>2</v>
      </c>
      <c r="O101" s="22">
        <v>0</v>
      </c>
      <c r="P101" s="23">
        <f t="shared" si="13"/>
        <v>2.4249999999999998</v>
      </c>
      <c r="Q101">
        <v>26.4</v>
      </c>
      <c r="R101">
        <v>13</v>
      </c>
      <c r="S101">
        <v>13</v>
      </c>
      <c r="T101">
        <v>2</v>
      </c>
      <c r="U101">
        <f t="shared" si="9"/>
        <v>3.1058823529411761</v>
      </c>
      <c r="V101">
        <f t="shared" si="14"/>
        <v>3.25</v>
      </c>
      <c r="W101" s="22">
        <v>0</v>
      </c>
      <c r="X101">
        <f t="shared" si="15"/>
        <v>2.0307692307692307</v>
      </c>
      <c r="Y101" s="24">
        <f t="shared" si="16"/>
        <v>0.82352941176470562</v>
      </c>
      <c r="Z101">
        <f t="shared" si="17"/>
        <v>0.83743061062648694</v>
      </c>
    </row>
    <row r="102" spans="1:26" x14ac:dyDescent="0.25">
      <c r="A102" s="20" t="s">
        <v>82</v>
      </c>
      <c r="B102" s="20">
        <v>1</v>
      </c>
      <c r="C102" s="18">
        <v>42815</v>
      </c>
      <c r="D102" s="22">
        <v>79</v>
      </c>
      <c r="E102" s="17">
        <v>11.2</v>
      </c>
      <c r="F102" s="17">
        <v>5</v>
      </c>
      <c r="G102" s="21">
        <v>5</v>
      </c>
      <c r="H102" s="17">
        <f t="shared" si="10"/>
        <v>2.2399999999999998</v>
      </c>
      <c r="I102" s="20">
        <v>33.6</v>
      </c>
      <c r="J102">
        <v>12</v>
      </c>
      <c r="K102">
        <v>12</v>
      </c>
      <c r="L102" s="21">
        <v>1</v>
      </c>
      <c r="M102" s="21">
        <f t="shared" si="11"/>
        <v>3.0000000000000004</v>
      </c>
      <c r="N102" s="21">
        <f t="shared" si="12"/>
        <v>2.4</v>
      </c>
      <c r="O102" s="22">
        <v>0</v>
      </c>
      <c r="P102" s="23">
        <f t="shared" si="13"/>
        <v>2.8000000000000003</v>
      </c>
      <c r="Q102">
        <v>48.8</v>
      </c>
      <c r="R102">
        <v>17</v>
      </c>
      <c r="S102">
        <v>17</v>
      </c>
      <c r="T102">
        <v>1</v>
      </c>
      <c r="U102">
        <f t="shared" si="9"/>
        <v>4.3571428571428568</v>
      </c>
      <c r="V102">
        <f t="shared" si="14"/>
        <v>3.4</v>
      </c>
      <c r="W102" s="22">
        <v>0</v>
      </c>
      <c r="X102">
        <f t="shared" si="15"/>
        <v>2.8705882352941177</v>
      </c>
      <c r="Y102" s="24">
        <f t="shared" si="16"/>
        <v>1.3571428571428563</v>
      </c>
      <c r="Z102">
        <f t="shared" si="17"/>
        <v>1.0252100840336134</v>
      </c>
    </row>
    <row r="103" spans="1:26" x14ac:dyDescent="0.25">
      <c r="A103" s="20" t="s">
        <v>83</v>
      </c>
      <c r="B103" s="20">
        <v>1</v>
      </c>
      <c r="C103" s="18">
        <v>42821</v>
      </c>
      <c r="D103" s="22">
        <v>85</v>
      </c>
      <c r="E103" s="17">
        <v>14.8</v>
      </c>
      <c r="F103" s="17">
        <v>5</v>
      </c>
      <c r="G103" s="21">
        <v>5</v>
      </c>
      <c r="H103" s="17">
        <f t="shared" si="10"/>
        <v>2.96</v>
      </c>
      <c r="I103" s="20">
        <v>33.6</v>
      </c>
      <c r="J103">
        <v>10</v>
      </c>
      <c r="K103">
        <v>10</v>
      </c>
      <c r="L103" s="21">
        <v>2</v>
      </c>
      <c r="M103" s="21">
        <f t="shared" si="11"/>
        <v>2.2702702702702702</v>
      </c>
      <c r="N103" s="21">
        <f t="shared" si="12"/>
        <v>2</v>
      </c>
      <c r="O103" s="22">
        <v>0</v>
      </c>
      <c r="P103" s="23">
        <f t="shared" si="13"/>
        <v>3.3600000000000003</v>
      </c>
      <c r="Q103">
        <v>46</v>
      </c>
      <c r="R103">
        <v>13</v>
      </c>
      <c r="S103">
        <v>13</v>
      </c>
      <c r="T103">
        <v>3</v>
      </c>
      <c r="U103">
        <f t="shared" si="9"/>
        <v>3.1081081081081079</v>
      </c>
      <c r="V103">
        <f t="shared" si="14"/>
        <v>2.6</v>
      </c>
      <c r="W103" s="22">
        <v>0</v>
      </c>
      <c r="X103">
        <f t="shared" si="15"/>
        <v>3.5384615384615383</v>
      </c>
      <c r="Y103" s="24">
        <f t="shared" si="16"/>
        <v>0.83783783783783772</v>
      </c>
      <c r="Z103">
        <f t="shared" si="17"/>
        <v>1.0531135531135529</v>
      </c>
    </row>
    <row r="104" spans="1:26" x14ac:dyDescent="0.25">
      <c r="A104" s="20" t="s">
        <v>84</v>
      </c>
      <c r="B104" s="20">
        <v>1</v>
      </c>
      <c r="C104" s="18">
        <v>42821</v>
      </c>
      <c r="D104" s="22">
        <v>85</v>
      </c>
      <c r="E104" s="17">
        <v>8</v>
      </c>
      <c r="F104" s="17">
        <v>2</v>
      </c>
      <c r="G104" s="21">
        <v>2</v>
      </c>
      <c r="H104" s="17">
        <f t="shared" si="10"/>
        <v>4</v>
      </c>
      <c r="I104" s="20">
        <v>18</v>
      </c>
      <c r="J104">
        <v>7</v>
      </c>
      <c r="K104">
        <v>7</v>
      </c>
      <c r="L104" s="21">
        <v>1</v>
      </c>
      <c r="M104" s="21">
        <f t="shared" si="11"/>
        <v>2.25</v>
      </c>
      <c r="N104" s="21">
        <f t="shared" si="12"/>
        <v>3.5</v>
      </c>
      <c r="O104" s="22">
        <v>0</v>
      </c>
      <c r="P104" s="23">
        <f t="shared" si="13"/>
        <v>2.5714285714285716</v>
      </c>
      <c r="Q104">
        <v>24.6</v>
      </c>
      <c r="R104">
        <v>9</v>
      </c>
      <c r="S104">
        <v>9</v>
      </c>
      <c r="T104">
        <v>2</v>
      </c>
      <c r="U104">
        <f t="shared" si="9"/>
        <v>3.0750000000000002</v>
      </c>
      <c r="V104">
        <f t="shared" si="14"/>
        <v>4.5</v>
      </c>
      <c r="W104" s="22">
        <v>0</v>
      </c>
      <c r="X104">
        <f t="shared" si="15"/>
        <v>2.7333333333333334</v>
      </c>
      <c r="Y104" s="24">
        <f t="shared" si="16"/>
        <v>0.82500000000000018</v>
      </c>
      <c r="Z104">
        <f t="shared" si="17"/>
        <v>1.0629629629629629</v>
      </c>
    </row>
    <row r="105" spans="1:26" x14ac:dyDescent="0.25">
      <c r="A105" s="20" t="s">
        <v>291</v>
      </c>
      <c r="B105" s="20">
        <v>1</v>
      </c>
      <c r="C105" s="18">
        <v>42815</v>
      </c>
      <c r="D105" s="22">
        <v>79</v>
      </c>
      <c r="E105" s="17">
        <v>9.6999999999999993</v>
      </c>
      <c r="F105" s="17">
        <v>3</v>
      </c>
      <c r="G105" s="21">
        <v>3</v>
      </c>
      <c r="H105" s="17">
        <f t="shared" si="10"/>
        <v>3.2333333333333329</v>
      </c>
      <c r="I105" s="20">
        <v>19.600000000000001</v>
      </c>
      <c r="J105">
        <v>8</v>
      </c>
      <c r="K105">
        <v>8</v>
      </c>
      <c r="L105" s="21">
        <v>1</v>
      </c>
      <c r="M105" s="21">
        <f t="shared" si="11"/>
        <v>2.0206185567010313</v>
      </c>
      <c r="N105" s="21">
        <f t="shared" si="12"/>
        <v>2.6666666666666665</v>
      </c>
      <c r="O105" s="22">
        <v>0</v>
      </c>
      <c r="P105" s="23">
        <f t="shared" si="13"/>
        <v>2.4500000000000002</v>
      </c>
      <c r="Q105">
        <v>27.3</v>
      </c>
      <c r="R105">
        <v>11</v>
      </c>
      <c r="S105">
        <v>11</v>
      </c>
      <c r="T105">
        <v>2</v>
      </c>
      <c r="U105">
        <f t="shared" si="9"/>
        <v>2.8144329896907219</v>
      </c>
      <c r="V105">
        <f t="shared" si="14"/>
        <v>3.6666666666666665</v>
      </c>
      <c r="W105" s="22">
        <v>0</v>
      </c>
      <c r="X105">
        <f t="shared" si="15"/>
        <v>2.4818181818181819</v>
      </c>
      <c r="Y105" s="24">
        <f t="shared" si="16"/>
        <v>0.79381443298969057</v>
      </c>
      <c r="Z105">
        <f t="shared" si="17"/>
        <v>1.0129870129870129</v>
      </c>
    </row>
    <row r="106" spans="1:26" x14ac:dyDescent="0.25">
      <c r="A106" s="20" t="s">
        <v>292</v>
      </c>
      <c r="B106" s="20">
        <v>1</v>
      </c>
      <c r="C106" s="18">
        <v>42818</v>
      </c>
      <c r="D106" s="22">
        <v>82</v>
      </c>
      <c r="E106" s="17">
        <v>10.7</v>
      </c>
      <c r="F106" s="17">
        <v>4</v>
      </c>
      <c r="G106" s="21">
        <v>4</v>
      </c>
      <c r="H106" s="17">
        <f t="shared" si="10"/>
        <v>2.6749999999999998</v>
      </c>
      <c r="I106" s="20">
        <v>31</v>
      </c>
      <c r="J106">
        <v>11</v>
      </c>
      <c r="K106">
        <v>11</v>
      </c>
      <c r="L106" s="21">
        <v>1</v>
      </c>
      <c r="M106" s="21">
        <f t="shared" si="11"/>
        <v>2.8971962616822431</v>
      </c>
      <c r="N106" s="21">
        <f t="shared" si="12"/>
        <v>2.75</v>
      </c>
      <c r="O106" s="22">
        <v>0</v>
      </c>
      <c r="P106" s="23">
        <f t="shared" si="13"/>
        <v>2.8181818181818183</v>
      </c>
      <c r="Q106">
        <v>43.5</v>
      </c>
      <c r="R106">
        <v>17</v>
      </c>
      <c r="S106">
        <v>17</v>
      </c>
      <c r="T106">
        <v>2</v>
      </c>
      <c r="U106">
        <f t="shared" si="9"/>
        <v>4.0654205607476639</v>
      </c>
      <c r="V106">
        <f t="shared" si="14"/>
        <v>4.25</v>
      </c>
      <c r="W106" s="22">
        <v>0</v>
      </c>
      <c r="X106">
        <f t="shared" si="15"/>
        <v>2.5588235294117645</v>
      </c>
      <c r="Y106" s="24">
        <f t="shared" si="16"/>
        <v>1.1682242990654208</v>
      </c>
      <c r="Z106">
        <f t="shared" si="17"/>
        <v>0.90796963946869058</v>
      </c>
    </row>
    <row r="107" spans="1:26" x14ac:dyDescent="0.25">
      <c r="A107" s="20" t="s">
        <v>293</v>
      </c>
      <c r="B107" s="20">
        <v>1</v>
      </c>
      <c r="C107" s="18">
        <v>42822</v>
      </c>
      <c r="D107" s="22">
        <v>86</v>
      </c>
      <c r="E107" s="17">
        <v>11.9</v>
      </c>
      <c r="F107" s="17">
        <v>5</v>
      </c>
      <c r="G107" s="21">
        <v>5</v>
      </c>
      <c r="H107" s="17">
        <f t="shared" si="10"/>
        <v>2.38</v>
      </c>
      <c r="I107" s="20">
        <v>24.8</v>
      </c>
      <c r="J107">
        <v>11</v>
      </c>
      <c r="K107">
        <v>11</v>
      </c>
      <c r="L107" s="21">
        <v>2</v>
      </c>
      <c r="M107" s="21">
        <f t="shared" si="11"/>
        <v>2.0840336134453783</v>
      </c>
      <c r="N107" s="21">
        <f t="shared" si="12"/>
        <v>2.2000000000000002</v>
      </c>
      <c r="O107" s="22">
        <v>0</v>
      </c>
      <c r="P107" s="23">
        <f t="shared" si="13"/>
        <v>2.2545454545454544</v>
      </c>
      <c r="Q107">
        <v>34.1</v>
      </c>
      <c r="R107">
        <v>15</v>
      </c>
      <c r="S107">
        <v>15</v>
      </c>
      <c r="T107">
        <v>2</v>
      </c>
      <c r="U107">
        <f t="shared" si="9"/>
        <v>2.865546218487395</v>
      </c>
      <c r="V107">
        <f t="shared" si="14"/>
        <v>3</v>
      </c>
      <c r="W107" s="22">
        <v>0</v>
      </c>
      <c r="X107">
        <f t="shared" si="15"/>
        <v>2.2733333333333334</v>
      </c>
      <c r="Y107" s="24">
        <f t="shared" si="16"/>
        <v>0.78151260504201669</v>
      </c>
      <c r="Z107">
        <f t="shared" si="17"/>
        <v>1.0083333333333335</v>
      </c>
    </row>
    <row r="108" spans="1:26" x14ac:dyDescent="0.25">
      <c r="A108" s="20" t="s">
        <v>294</v>
      </c>
      <c r="B108" s="20">
        <v>1</v>
      </c>
      <c r="C108" s="18">
        <v>42818</v>
      </c>
      <c r="D108" s="22">
        <v>82</v>
      </c>
      <c r="E108" s="17">
        <v>10.1</v>
      </c>
      <c r="F108" s="17">
        <v>3</v>
      </c>
      <c r="G108" s="21">
        <v>3</v>
      </c>
      <c r="H108" s="17">
        <f t="shared" si="10"/>
        <v>3.3666666666666667</v>
      </c>
      <c r="I108" s="20">
        <v>22.6</v>
      </c>
      <c r="J108">
        <v>9</v>
      </c>
      <c r="K108">
        <v>9</v>
      </c>
      <c r="L108" s="21">
        <v>2</v>
      </c>
      <c r="M108" s="21">
        <f t="shared" si="11"/>
        <v>2.2376237623762378</v>
      </c>
      <c r="N108" s="21">
        <f t="shared" si="12"/>
        <v>3</v>
      </c>
      <c r="O108" s="22">
        <v>0</v>
      </c>
      <c r="P108" s="23">
        <f t="shared" si="13"/>
        <v>2.5111111111111111</v>
      </c>
      <c r="Q108">
        <v>34</v>
      </c>
      <c r="R108">
        <v>11</v>
      </c>
      <c r="S108">
        <v>11</v>
      </c>
      <c r="T108">
        <v>2</v>
      </c>
      <c r="U108">
        <f t="shared" si="9"/>
        <v>3.3663366336633667</v>
      </c>
      <c r="V108">
        <f t="shared" si="14"/>
        <v>3.6666666666666665</v>
      </c>
      <c r="W108" s="22">
        <v>0</v>
      </c>
      <c r="X108">
        <f t="shared" si="15"/>
        <v>3.0909090909090908</v>
      </c>
      <c r="Y108" s="24">
        <f t="shared" si="16"/>
        <v>1.1287128712871288</v>
      </c>
      <c r="Z108">
        <f t="shared" si="17"/>
        <v>1.2308930008045051</v>
      </c>
    </row>
    <row r="109" spans="1:26" x14ac:dyDescent="0.25">
      <c r="A109" s="20" t="s">
        <v>295</v>
      </c>
      <c r="B109" s="20">
        <v>1</v>
      </c>
      <c r="C109" s="18">
        <v>42818</v>
      </c>
      <c r="D109" s="22">
        <v>82</v>
      </c>
      <c r="E109" s="17">
        <v>11.4</v>
      </c>
      <c r="F109" s="17">
        <v>4</v>
      </c>
      <c r="G109" s="21">
        <v>4</v>
      </c>
      <c r="H109" s="17">
        <f t="shared" si="10"/>
        <v>2.85</v>
      </c>
      <c r="I109" s="20">
        <v>28.2</v>
      </c>
      <c r="J109">
        <v>10</v>
      </c>
      <c r="K109">
        <v>10</v>
      </c>
      <c r="L109" s="21">
        <v>1</v>
      </c>
      <c r="M109" s="21">
        <f t="shared" si="11"/>
        <v>2.4736842105263155</v>
      </c>
      <c r="N109" s="21">
        <f t="shared" si="12"/>
        <v>2.5</v>
      </c>
      <c r="O109" s="22">
        <v>0</v>
      </c>
      <c r="P109" s="23">
        <f t="shared" si="13"/>
        <v>2.82</v>
      </c>
      <c r="Q109">
        <v>39.799999999999997</v>
      </c>
      <c r="R109">
        <v>12</v>
      </c>
      <c r="S109">
        <v>12</v>
      </c>
      <c r="T109">
        <v>2</v>
      </c>
      <c r="U109">
        <f t="shared" si="9"/>
        <v>3.4912280701754383</v>
      </c>
      <c r="V109">
        <f t="shared" si="14"/>
        <v>3</v>
      </c>
      <c r="W109" s="22">
        <v>0</v>
      </c>
      <c r="X109">
        <f t="shared" si="15"/>
        <v>3.3166666666666664</v>
      </c>
      <c r="Y109" s="24">
        <f t="shared" si="16"/>
        <v>1.0175438596491229</v>
      </c>
      <c r="Z109">
        <f t="shared" si="17"/>
        <v>1.1761229314420805</v>
      </c>
    </row>
    <row r="110" spans="1:26" x14ac:dyDescent="0.25">
      <c r="A110" s="20" t="s">
        <v>296</v>
      </c>
      <c r="B110" s="20">
        <v>1</v>
      </c>
      <c r="C110" s="18">
        <v>42821</v>
      </c>
      <c r="D110" s="22">
        <v>85</v>
      </c>
      <c r="E110" s="17">
        <v>8.8000000000000007</v>
      </c>
      <c r="F110" s="17">
        <v>3</v>
      </c>
      <c r="G110" s="21">
        <v>3</v>
      </c>
      <c r="H110" s="17">
        <f t="shared" si="10"/>
        <v>2.9333333333333336</v>
      </c>
      <c r="I110" s="20">
        <v>18.7</v>
      </c>
      <c r="J110">
        <v>9</v>
      </c>
      <c r="K110">
        <v>9</v>
      </c>
      <c r="L110" s="21">
        <v>2</v>
      </c>
      <c r="M110" s="21">
        <f t="shared" si="11"/>
        <v>2.1249999999999996</v>
      </c>
      <c r="N110" s="21">
        <f t="shared" si="12"/>
        <v>3</v>
      </c>
      <c r="O110" s="22">
        <v>0</v>
      </c>
      <c r="P110" s="23">
        <f t="shared" si="13"/>
        <v>2.0777777777777775</v>
      </c>
      <c r="Q110">
        <v>25.5</v>
      </c>
      <c r="R110">
        <v>10</v>
      </c>
      <c r="S110">
        <v>10</v>
      </c>
      <c r="T110">
        <v>2</v>
      </c>
      <c r="U110">
        <f t="shared" si="9"/>
        <v>2.8977272727272725</v>
      </c>
      <c r="V110">
        <f t="shared" si="14"/>
        <v>3.3333333333333335</v>
      </c>
      <c r="W110" s="22">
        <v>0</v>
      </c>
      <c r="X110">
        <f t="shared" si="15"/>
        <v>2.5499999999999998</v>
      </c>
      <c r="Y110" s="24">
        <f t="shared" si="16"/>
        <v>0.77272727272727293</v>
      </c>
      <c r="Z110">
        <f t="shared" si="17"/>
        <v>1.2272727272727273</v>
      </c>
    </row>
    <row r="111" spans="1:26" x14ac:dyDescent="0.25">
      <c r="A111" s="20" t="s">
        <v>297</v>
      </c>
      <c r="B111" s="20">
        <v>1</v>
      </c>
      <c r="C111" s="18">
        <v>42817</v>
      </c>
      <c r="D111" s="22">
        <v>81</v>
      </c>
      <c r="E111" s="17">
        <v>10.4</v>
      </c>
      <c r="F111" s="17">
        <v>5</v>
      </c>
      <c r="G111" s="21">
        <v>5</v>
      </c>
      <c r="H111" s="17">
        <f t="shared" si="10"/>
        <v>2.08</v>
      </c>
      <c r="I111" s="20">
        <v>25</v>
      </c>
      <c r="J111">
        <v>9</v>
      </c>
      <c r="K111">
        <v>9</v>
      </c>
      <c r="L111" s="21">
        <v>1</v>
      </c>
      <c r="M111" s="21">
        <f t="shared" si="11"/>
        <v>2.4038461538461537</v>
      </c>
      <c r="N111" s="21">
        <f t="shared" si="12"/>
        <v>1.8</v>
      </c>
      <c r="O111" s="22">
        <v>0</v>
      </c>
      <c r="P111" s="23">
        <f t="shared" si="13"/>
        <v>2.7777777777777777</v>
      </c>
      <c r="Q111">
        <v>33.4</v>
      </c>
      <c r="R111">
        <v>13</v>
      </c>
      <c r="S111">
        <v>13</v>
      </c>
      <c r="T111">
        <v>2</v>
      </c>
      <c r="U111">
        <f t="shared" si="9"/>
        <v>3.2115384615384612</v>
      </c>
      <c r="V111">
        <f t="shared" si="14"/>
        <v>2.6</v>
      </c>
      <c r="W111" s="22">
        <v>0</v>
      </c>
      <c r="X111">
        <f t="shared" si="15"/>
        <v>2.569230769230769</v>
      </c>
      <c r="Y111" s="24">
        <f t="shared" si="16"/>
        <v>0.80769230769230749</v>
      </c>
      <c r="Z111">
        <f t="shared" si="17"/>
        <v>0.92492307692307685</v>
      </c>
    </row>
    <row r="112" spans="1:26" x14ac:dyDescent="0.25">
      <c r="A112" s="20" t="s">
        <v>298</v>
      </c>
      <c r="B112" s="20">
        <v>1</v>
      </c>
      <c r="C112" s="18">
        <v>42815</v>
      </c>
      <c r="D112" s="22">
        <v>79</v>
      </c>
      <c r="E112" s="17">
        <v>11.1</v>
      </c>
      <c r="F112" s="17">
        <v>5</v>
      </c>
      <c r="G112" s="21">
        <v>5</v>
      </c>
      <c r="H112" s="17">
        <f t="shared" si="10"/>
        <v>2.2199999999999998</v>
      </c>
      <c r="I112" s="20">
        <v>28</v>
      </c>
      <c r="J112">
        <v>11</v>
      </c>
      <c r="K112">
        <v>11</v>
      </c>
      <c r="L112" s="21">
        <v>1</v>
      </c>
      <c r="M112" s="21">
        <f t="shared" si="11"/>
        <v>2.5225225225225225</v>
      </c>
      <c r="N112" s="21">
        <f t="shared" si="12"/>
        <v>2.2000000000000002</v>
      </c>
      <c r="O112" s="22">
        <v>0</v>
      </c>
      <c r="P112" s="23">
        <f t="shared" si="13"/>
        <v>2.5454545454545454</v>
      </c>
      <c r="Q112">
        <v>39.200000000000003</v>
      </c>
      <c r="R112">
        <v>12</v>
      </c>
      <c r="S112">
        <v>12</v>
      </c>
      <c r="T112">
        <v>2</v>
      </c>
      <c r="U112">
        <f t="shared" si="9"/>
        <v>3.5315315315315319</v>
      </c>
      <c r="V112">
        <f t="shared" si="14"/>
        <v>2.4</v>
      </c>
      <c r="W112" s="22">
        <v>0</v>
      </c>
      <c r="X112">
        <f t="shared" si="15"/>
        <v>3.2666666666666671</v>
      </c>
      <c r="Y112" s="24">
        <f t="shared" si="16"/>
        <v>1.0090090090090094</v>
      </c>
      <c r="Z112">
        <f t="shared" si="17"/>
        <v>1.2833333333333334</v>
      </c>
    </row>
    <row r="113" spans="1:26" x14ac:dyDescent="0.25">
      <c r="A113" s="20" t="s">
        <v>299</v>
      </c>
      <c r="B113" s="20">
        <v>1</v>
      </c>
      <c r="C113" s="18">
        <v>42819</v>
      </c>
      <c r="D113" s="22">
        <v>83</v>
      </c>
      <c r="E113" s="17">
        <v>12.2</v>
      </c>
      <c r="F113" s="17">
        <v>5</v>
      </c>
      <c r="G113" s="21">
        <v>5</v>
      </c>
      <c r="H113" s="17">
        <f t="shared" si="10"/>
        <v>2.44</v>
      </c>
      <c r="I113" s="20">
        <v>36.299999999999997</v>
      </c>
      <c r="J113">
        <v>11</v>
      </c>
      <c r="K113">
        <v>11</v>
      </c>
      <c r="L113" s="21">
        <v>2</v>
      </c>
      <c r="M113" s="21">
        <f t="shared" si="11"/>
        <v>2.9754098360655736</v>
      </c>
      <c r="N113" s="21">
        <f t="shared" si="12"/>
        <v>2.2000000000000002</v>
      </c>
      <c r="O113" s="22">
        <v>0</v>
      </c>
      <c r="P113" s="23">
        <f t="shared" si="13"/>
        <v>3.3</v>
      </c>
      <c r="Q113">
        <v>50.2</v>
      </c>
      <c r="R113">
        <v>16</v>
      </c>
      <c r="S113">
        <v>16</v>
      </c>
      <c r="T113">
        <v>2</v>
      </c>
      <c r="U113">
        <f t="shared" si="9"/>
        <v>4.1147540983606561</v>
      </c>
      <c r="V113">
        <f t="shared" si="14"/>
        <v>3.2</v>
      </c>
      <c r="W113" s="22">
        <v>0</v>
      </c>
      <c r="X113">
        <f t="shared" si="15"/>
        <v>3.1375000000000002</v>
      </c>
      <c r="Y113" s="24">
        <f t="shared" si="16"/>
        <v>1.1393442622950825</v>
      </c>
      <c r="Z113">
        <f t="shared" si="17"/>
        <v>0.95075757575757591</v>
      </c>
    </row>
    <row r="114" spans="1:26" x14ac:dyDescent="0.25">
      <c r="A114" s="20" t="s">
        <v>300</v>
      </c>
      <c r="B114" s="20">
        <v>1</v>
      </c>
      <c r="C114" s="18">
        <v>42818</v>
      </c>
      <c r="D114" s="22">
        <v>82</v>
      </c>
      <c r="E114" s="17">
        <v>12</v>
      </c>
      <c r="F114" s="17">
        <v>5</v>
      </c>
      <c r="G114" s="21">
        <v>5</v>
      </c>
      <c r="H114" s="17">
        <f t="shared" si="10"/>
        <v>2.4</v>
      </c>
      <c r="I114" s="20">
        <v>31.3</v>
      </c>
      <c r="J114">
        <v>11</v>
      </c>
      <c r="K114">
        <v>11</v>
      </c>
      <c r="L114" s="21">
        <v>1</v>
      </c>
      <c r="M114" s="21">
        <f t="shared" si="11"/>
        <v>2.6083333333333334</v>
      </c>
      <c r="N114" s="21">
        <f t="shared" si="12"/>
        <v>2.2000000000000002</v>
      </c>
      <c r="O114" s="22">
        <v>0</v>
      </c>
      <c r="P114" s="23">
        <f t="shared" si="13"/>
        <v>2.8454545454545457</v>
      </c>
      <c r="Q114">
        <v>49.8</v>
      </c>
      <c r="R114">
        <v>16</v>
      </c>
      <c r="S114">
        <v>16</v>
      </c>
      <c r="T114">
        <v>2</v>
      </c>
      <c r="U114">
        <f t="shared" si="9"/>
        <v>4.1499999999999995</v>
      </c>
      <c r="V114">
        <f t="shared" si="14"/>
        <v>3.2</v>
      </c>
      <c r="W114" s="22">
        <v>0</v>
      </c>
      <c r="X114">
        <f t="shared" si="15"/>
        <v>3.1124999999999998</v>
      </c>
      <c r="Y114" s="24">
        <f t="shared" si="16"/>
        <v>1.5416666666666661</v>
      </c>
      <c r="Z114">
        <f t="shared" si="17"/>
        <v>1.093849840255591</v>
      </c>
    </row>
    <row r="115" spans="1:26" x14ac:dyDescent="0.25">
      <c r="A115" s="20" t="s">
        <v>301</v>
      </c>
      <c r="B115" s="20">
        <v>1</v>
      </c>
      <c r="C115" s="18">
        <v>42815</v>
      </c>
      <c r="D115" s="22">
        <v>79</v>
      </c>
      <c r="E115" s="17">
        <v>10.199999999999999</v>
      </c>
      <c r="F115" s="17">
        <v>5</v>
      </c>
      <c r="G115" s="21">
        <v>5</v>
      </c>
      <c r="H115" s="17">
        <f t="shared" si="10"/>
        <v>2.04</v>
      </c>
      <c r="I115" s="20">
        <v>29.1</v>
      </c>
      <c r="J115">
        <v>15</v>
      </c>
      <c r="K115">
        <v>15</v>
      </c>
      <c r="L115" s="21">
        <v>1</v>
      </c>
      <c r="M115" s="21">
        <f t="shared" si="11"/>
        <v>2.8529411764705888</v>
      </c>
      <c r="N115" s="21">
        <f t="shared" si="12"/>
        <v>3</v>
      </c>
      <c r="O115" s="22">
        <v>0</v>
      </c>
      <c r="P115" s="23">
        <f t="shared" si="13"/>
        <v>1.9400000000000002</v>
      </c>
      <c r="Q115">
        <v>45.5</v>
      </c>
      <c r="R115">
        <v>19</v>
      </c>
      <c r="S115">
        <v>19</v>
      </c>
      <c r="T115">
        <v>1</v>
      </c>
      <c r="U115">
        <f t="shared" si="9"/>
        <v>4.4607843137254903</v>
      </c>
      <c r="V115">
        <f t="shared" si="14"/>
        <v>3.8</v>
      </c>
      <c r="W115" s="22">
        <v>0</v>
      </c>
      <c r="X115">
        <f t="shared" si="15"/>
        <v>2.3947368421052633</v>
      </c>
      <c r="Y115" s="24">
        <f t="shared" si="16"/>
        <v>1.6078431372549016</v>
      </c>
      <c r="Z115">
        <f t="shared" si="17"/>
        <v>1.2344004340748778</v>
      </c>
    </row>
    <row r="116" spans="1:26" x14ac:dyDescent="0.25">
      <c r="A116" s="20" t="s">
        <v>302</v>
      </c>
      <c r="B116" s="20">
        <v>1</v>
      </c>
      <c r="C116" s="18">
        <v>42819</v>
      </c>
      <c r="D116" s="22">
        <v>83</v>
      </c>
      <c r="E116" s="17">
        <v>11.5</v>
      </c>
      <c r="F116" s="17">
        <v>4</v>
      </c>
      <c r="G116" s="21">
        <v>4</v>
      </c>
      <c r="H116" s="17">
        <f t="shared" si="10"/>
        <v>2.875</v>
      </c>
      <c r="I116" s="20">
        <v>27.8</v>
      </c>
      <c r="J116">
        <v>11</v>
      </c>
      <c r="K116">
        <v>11</v>
      </c>
      <c r="L116" s="21">
        <v>1</v>
      </c>
      <c r="M116" s="21">
        <f t="shared" si="11"/>
        <v>2.4173913043478263</v>
      </c>
      <c r="N116" s="21">
        <f t="shared" si="12"/>
        <v>2.75</v>
      </c>
      <c r="O116" s="22">
        <v>0</v>
      </c>
      <c r="P116" s="23">
        <f t="shared" si="13"/>
        <v>2.5272727272727273</v>
      </c>
      <c r="Q116">
        <v>37.5</v>
      </c>
      <c r="R116">
        <v>13</v>
      </c>
      <c r="S116">
        <v>13</v>
      </c>
      <c r="T116">
        <v>2</v>
      </c>
      <c r="U116">
        <f t="shared" si="9"/>
        <v>3.2608695652173911</v>
      </c>
      <c r="V116">
        <f t="shared" si="14"/>
        <v>3.25</v>
      </c>
      <c r="W116" s="22">
        <v>0</v>
      </c>
      <c r="X116">
        <f t="shared" si="15"/>
        <v>2.8846153846153846</v>
      </c>
      <c r="Y116" s="24">
        <f t="shared" si="16"/>
        <v>0.84347826086956479</v>
      </c>
      <c r="Z116">
        <f t="shared" si="17"/>
        <v>1.1413945766463751</v>
      </c>
    </row>
    <row r="117" spans="1:26" x14ac:dyDescent="0.25">
      <c r="A117" s="20" t="s">
        <v>303</v>
      </c>
      <c r="B117" s="20">
        <v>1</v>
      </c>
      <c r="C117" s="18">
        <v>42815</v>
      </c>
      <c r="D117" s="22">
        <v>79</v>
      </c>
      <c r="E117" s="17">
        <v>12</v>
      </c>
      <c r="F117" s="17">
        <v>4</v>
      </c>
      <c r="G117" s="21">
        <v>4</v>
      </c>
      <c r="H117" s="17">
        <f t="shared" si="10"/>
        <v>3</v>
      </c>
      <c r="I117" s="20">
        <v>24.3</v>
      </c>
      <c r="J117">
        <v>10</v>
      </c>
      <c r="K117">
        <v>10</v>
      </c>
      <c r="L117" s="21">
        <v>1</v>
      </c>
      <c r="M117" s="21">
        <f t="shared" si="11"/>
        <v>2.0249999999999999</v>
      </c>
      <c r="N117" s="21">
        <f t="shared" si="12"/>
        <v>2.5</v>
      </c>
      <c r="O117" s="22">
        <v>0</v>
      </c>
      <c r="P117" s="23">
        <f t="shared" si="13"/>
        <v>2.4300000000000002</v>
      </c>
      <c r="Q117">
        <v>35</v>
      </c>
      <c r="R117">
        <v>12</v>
      </c>
      <c r="S117">
        <v>12</v>
      </c>
      <c r="T117">
        <v>2</v>
      </c>
      <c r="U117">
        <f t="shared" si="9"/>
        <v>2.9166666666666665</v>
      </c>
      <c r="V117">
        <f t="shared" si="14"/>
        <v>3</v>
      </c>
      <c r="W117" s="22">
        <v>0</v>
      </c>
      <c r="X117">
        <f t="shared" si="15"/>
        <v>2.9166666666666665</v>
      </c>
      <c r="Y117" s="24">
        <f t="shared" si="16"/>
        <v>0.89166666666666661</v>
      </c>
      <c r="Z117">
        <f t="shared" si="17"/>
        <v>1.2002743484224965</v>
      </c>
    </row>
    <row r="118" spans="1:26" x14ac:dyDescent="0.25">
      <c r="A118" s="20" t="s">
        <v>304</v>
      </c>
      <c r="B118" s="20">
        <v>1</v>
      </c>
      <c r="C118" s="18">
        <v>42818</v>
      </c>
      <c r="D118" s="22">
        <v>82</v>
      </c>
      <c r="E118" s="17">
        <v>11.5</v>
      </c>
      <c r="F118" s="17">
        <v>4</v>
      </c>
      <c r="G118" s="21">
        <v>4</v>
      </c>
      <c r="H118" s="17">
        <f t="shared" si="10"/>
        <v>2.875</v>
      </c>
      <c r="I118" s="20">
        <v>25.3</v>
      </c>
      <c r="J118">
        <v>11</v>
      </c>
      <c r="K118">
        <v>11</v>
      </c>
      <c r="L118" s="21">
        <v>1</v>
      </c>
      <c r="M118" s="21">
        <f t="shared" si="11"/>
        <v>2.2000000000000002</v>
      </c>
      <c r="N118" s="21">
        <f t="shared" si="12"/>
        <v>2.75</v>
      </c>
      <c r="O118" s="22">
        <v>0</v>
      </c>
      <c r="P118" s="23">
        <f t="shared" si="13"/>
        <v>2.3000000000000003</v>
      </c>
      <c r="Q118">
        <v>35.5</v>
      </c>
      <c r="R118">
        <v>13</v>
      </c>
      <c r="S118">
        <v>13</v>
      </c>
      <c r="T118">
        <v>2</v>
      </c>
      <c r="U118">
        <f t="shared" si="9"/>
        <v>3.0869565217391304</v>
      </c>
      <c r="V118">
        <f t="shared" si="14"/>
        <v>3.25</v>
      </c>
      <c r="W118" s="22">
        <v>0</v>
      </c>
      <c r="X118">
        <f t="shared" si="15"/>
        <v>2.7307692307692308</v>
      </c>
      <c r="Y118" s="24">
        <f t="shared" si="16"/>
        <v>0.8869565217391302</v>
      </c>
      <c r="Z118">
        <f t="shared" si="17"/>
        <v>1.1872909698996654</v>
      </c>
    </row>
    <row r="119" spans="1:26" x14ac:dyDescent="0.25">
      <c r="A119" s="20" t="s">
        <v>305</v>
      </c>
      <c r="B119" s="20">
        <v>1</v>
      </c>
      <c r="C119" s="18">
        <v>42815</v>
      </c>
      <c r="D119" s="22">
        <v>79</v>
      </c>
      <c r="E119" s="17">
        <v>15.2</v>
      </c>
      <c r="F119" s="17">
        <v>6</v>
      </c>
      <c r="G119" s="21">
        <v>6</v>
      </c>
      <c r="H119" s="17">
        <f t="shared" si="10"/>
        <v>2.5333333333333332</v>
      </c>
      <c r="I119" s="20">
        <v>27.6</v>
      </c>
      <c r="J119">
        <v>14</v>
      </c>
      <c r="K119">
        <v>14</v>
      </c>
      <c r="L119" s="21">
        <v>1</v>
      </c>
      <c r="M119" s="21">
        <f t="shared" si="11"/>
        <v>1.8157894736842106</v>
      </c>
      <c r="N119" s="21">
        <f t="shared" si="12"/>
        <v>2.3333333333333335</v>
      </c>
      <c r="O119" s="22">
        <v>0</v>
      </c>
      <c r="P119" s="23">
        <f t="shared" si="13"/>
        <v>1.9714285714285715</v>
      </c>
      <c r="Q119">
        <v>40.4</v>
      </c>
      <c r="R119">
        <v>17</v>
      </c>
      <c r="S119">
        <v>17</v>
      </c>
      <c r="T119">
        <v>2</v>
      </c>
      <c r="U119">
        <f t="shared" si="9"/>
        <v>2.6578947368421053</v>
      </c>
      <c r="V119">
        <f t="shared" si="14"/>
        <v>2.8333333333333335</v>
      </c>
      <c r="W119" s="22">
        <v>0</v>
      </c>
      <c r="X119">
        <f t="shared" si="15"/>
        <v>2.3764705882352941</v>
      </c>
      <c r="Y119" s="24">
        <f t="shared" si="16"/>
        <v>0.84210526315789469</v>
      </c>
      <c r="Z119">
        <f t="shared" si="17"/>
        <v>1.2054560954816709</v>
      </c>
    </row>
    <row r="120" spans="1:26" x14ac:dyDescent="0.25">
      <c r="A120" s="20" t="s">
        <v>306</v>
      </c>
      <c r="B120" s="20">
        <v>1</v>
      </c>
      <c r="C120" s="18">
        <v>42815</v>
      </c>
      <c r="D120" s="22">
        <v>79</v>
      </c>
      <c r="E120" s="17">
        <v>11</v>
      </c>
      <c r="F120" s="17">
        <v>4</v>
      </c>
      <c r="G120" s="21">
        <v>4</v>
      </c>
      <c r="H120" s="17">
        <f t="shared" si="10"/>
        <v>2.75</v>
      </c>
      <c r="I120" s="20">
        <v>30.6</v>
      </c>
      <c r="J120">
        <v>10</v>
      </c>
      <c r="K120">
        <v>10</v>
      </c>
      <c r="L120" s="21">
        <v>2</v>
      </c>
      <c r="M120" s="21">
        <f t="shared" si="11"/>
        <v>2.7818181818181817</v>
      </c>
      <c r="N120" s="21">
        <f t="shared" si="12"/>
        <v>2.5</v>
      </c>
      <c r="O120" s="22">
        <v>0</v>
      </c>
      <c r="P120" s="23">
        <f t="shared" si="13"/>
        <v>3.06</v>
      </c>
      <c r="Q120">
        <v>40.200000000000003</v>
      </c>
      <c r="R120">
        <v>12</v>
      </c>
      <c r="S120">
        <v>12</v>
      </c>
      <c r="T120">
        <v>2</v>
      </c>
      <c r="U120">
        <f t="shared" si="9"/>
        <v>3.6545454545454548</v>
      </c>
      <c r="V120">
        <f t="shared" si="14"/>
        <v>3</v>
      </c>
      <c r="W120" s="22">
        <v>0</v>
      </c>
      <c r="X120">
        <f t="shared" si="15"/>
        <v>3.35</v>
      </c>
      <c r="Y120" s="24">
        <f t="shared" si="16"/>
        <v>0.87272727272727302</v>
      </c>
      <c r="Z120">
        <f t="shared" si="17"/>
        <v>1.0947712418300655</v>
      </c>
    </row>
    <row r="121" spans="1:26" x14ac:dyDescent="0.25">
      <c r="A121" s="20" t="s">
        <v>307</v>
      </c>
      <c r="B121" s="20">
        <v>1</v>
      </c>
      <c r="C121" s="18">
        <v>42815</v>
      </c>
      <c r="D121" s="22">
        <v>79</v>
      </c>
      <c r="E121" s="17">
        <v>14.3</v>
      </c>
      <c r="F121" s="17">
        <v>6</v>
      </c>
      <c r="G121" s="21">
        <v>6</v>
      </c>
      <c r="H121" s="17">
        <f t="shared" si="10"/>
        <v>2.3833333333333333</v>
      </c>
      <c r="I121" s="20">
        <v>33.6</v>
      </c>
      <c r="J121">
        <v>10</v>
      </c>
      <c r="K121">
        <v>10</v>
      </c>
      <c r="L121" s="21">
        <v>2</v>
      </c>
      <c r="M121" s="21">
        <f t="shared" si="11"/>
        <v>2.3496503496503496</v>
      </c>
      <c r="N121" s="21">
        <f t="shared" si="12"/>
        <v>1.6666666666666667</v>
      </c>
      <c r="O121" s="22">
        <v>0</v>
      </c>
      <c r="P121" s="23">
        <f t="shared" si="13"/>
        <v>3.3600000000000003</v>
      </c>
      <c r="Q121">
        <v>43.2</v>
      </c>
      <c r="R121">
        <v>13</v>
      </c>
      <c r="S121">
        <v>13</v>
      </c>
      <c r="T121">
        <v>2</v>
      </c>
      <c r="U121">
        <f t="shared" si="9"/>
        <v>3.0209790209790208</v>
      </c>
      <c r="V121">
        <f t="shared" si="14"/>
        <v>2.1666666666666665</v>
      </c>
      <c r="W121" s="22">
        <v>0</v>
      </c>
      <c r="X121">
        <f t="shared" si="15"/>
        <v>3.3230769230769233</v>
      </c>
      <c r="Y121" s="24">
        <f t="shared" si="16"/>
        <v>0.67132867132867124</v>
      </c>
      <c r="Z121">
        <f t="shared" si="17"/>
        <v>0.98901098901098894</v>
      </c>
    </row>
    <row r="122" spans="1:26" x14ac:dyDescent="0.25">
      <c r="A122" s="20" t="s">
        <v>308</v>
      </c>
      <c r="B122" s="20">
        <v>1</v>
      </c>
      <c r="C122" s="18">
        <v>42820</v>
      </c>
      <c r="D122" s="22">
        <v>84</v>
      </c>
      <c r="E122" s="17">
        <v>12.5</v>
      </c>
      <c r="F122" s="17">
        <v>5</v>
      </c>
      <c r="G122" s="21">
        <v>5</v>
      </c>
      <c r="H122" s="17">
        <f t="shared" si="10"/>
        <v>2.5</v>
      </c>
      <c r="I122" s="20">
        <v>21.6</v>
      </c>
      <c r="J122">
        <v>10</v>
      </c>
      <c r="K122">
        <v>10</v>
      </c>
      <c r="L122" s="21">
        <v>1</v>
      </c>
      <c r="M122" s="21">
        <f t="shared" si="11"/>
        <v>1.7280000000000002</v>
      </c>
      <c r="N122" s="21">
        <f t="shared" si="12"/>
        <v>2</v>
      </c>
      <c r="O122" s="22">
        <v>0</v>
      </c>
      <c r="P122" s="23">
        <f t="shared" si="13"/>
        <v>2.16</v>
      </c>
      <c r="Q122">
        <v>30.2</v>
      </c>
      <c r="R122">
        <v>13</v>
      </c>
      <c r="S122">
        <v>13</v>
      </c>
      <c r="T122">
        <v>3</v>
      </c>
      <c r="U122">
        <f t="shared" si="9"/>
        <v>2.4159999999999999</v>
      </c>
      <c r="V122">
        <f t="shared" si="14"/>
        <v>2.6</v>
      </c>
      <c r="W122" s="22">
        <v>0</v>
      </c>
      <c r="X122">
        <f t="shared" si="15"/>
        <v>2.3230769230769228</v>
      </c>
      <c r="Y122" s="24">
        <f t="shared" si="16"/>
        <v>0.68799999999999972</v>
      </c>
      <c r="Z122">
        <f t="shared" si="17"/>
        <v>1.0754985754985753</v>
      </c>
    </row>
    <row r="123" spans="1:26" x14ac:dyDescent="0.25">
      <c r="A123" s="20" t="s">
        <v>309</v>
      </c>
      <c r="B123" s="20">
        <v>1</v>
      </c>
      <c r="C123" s="18">
        <v>42818</v>
      </c>
      <c r="D123" s="22">
        <v>82</v>
      </c>
      <c r="E123" s="17">
        <v>13.1</v>
      </c>
      <c r="F123" s="17">
        <v>4</v>
      </c>
      <c r="G123" s="21">
        <v>4</v>
      </c>
      <c r="H123" s="17">
        <f t="shared" si="10"/>
        <v>3.2749999999999999</v>
      </c>
      <c r="I123" s="20">
        <v>28.4</v>
      </c>
      <c r="J123">
        <v>10</v>
      </c>
      <c r="K123">
        <v>10</v>
      </c>
      <c r="L123" s="21">
        <v>2</v>
      </c>
      <c r="M123" s="21">
        <f t="shared" si="11"/>
        <v>2.16793893129771</v>
      </c>
      <c r="N123" s="21">
        <f t="shared" si="12"/>
        <v>2.5</v>
      </c>
      <c r="O123" s="22">
        <v>0</v>
      </c>
      <c r="P123" s="23">
        <f t="shared" si="13"/>
        <v>2.84</v>
      </c>
      <c r="Q123">
        <v>37.4</v>
      </c>
      <c r="R123">
        <v>10</v>
      </c>
      <c r="S123">
        <v>13</v>
      </c>
      <c r="T123">
        <v>3</v>
      </c>
      <c r="U123">
        <f t="shared" si="9"/>
        <v>2.8549618320610688</v>
      </c>
      <c r="V123">
        <f t="shared" si="14"/>
        <v>3.25</v>
      </c>
      <c r="W123" s="22">
        <v>0.23076923076923073</v>
      </c>
      <c r="X123">
        <f t="shared" si="15"/>
        <v>2.8769230769230769</v>
      </c>
      <c r="Y123" s="24">
        <f t="shared" si="16"/>
        <v>0.68702290076335881</v>
      </c>
      <c r="Z123">
        <f t="shared" si="17"/>
        <v>1.0130010834236187</v>
      </c>
    </row>
    <row r="124" spans="1:26" x14ac:dyDescent="0.25">
      <c r="A124" s="20" t="s">
        <v>85</v>
      </c>
      <c r="B124" s="20">
        <v>1</v>
      </c>
      <c r="C124" s="18">
        <v>42818</v>
      </c>
      <c r="D124" s="22">
        <v>82</v>
      </c>
      <c r="E124" s="17">
        <v>13</v>
      </c>
      <c r="F124" s="17">
        <v>6</v>
      </c>
      <c r="G124" s="21">
        <v>6</v>
      </c>
      <c r="H124" s="17">
        <f t="shared" si="10"/>
        <v>2.1666666666666665</v>
      </c>
      <c r="I124" s="20">
        <v>40.6</v>
      </c>
      <c r="J124">
        <v>11</v>
      </c>
      <c r="K124">
        <v>11</v>
      </c>
      <c r="L124" s="21">
        <v>1</v>
      </c>
      <c r="M124" s="21">
        <f t="shared" si="11"/>
        <v>3.1230769230769231</v>
      </c>
      <c r="N124" s="21">
        <f t="shared" si="12"/>
        <v>1.8333333333333333</v>
      </c>
      <c r="O124" s="22">
        <v>0</v>
      </c>
      <c r="P124" s="23">
        <f t="shared" si="13"/>
        <v>3.6909090909090909</v>
      </c>
      <c r="Q124">
        <v>54.5</v>
      </c>
      <c r="R124">
        <v>17</v>
      </c>
      <c r="S124">
        <v>17</v>
      </c>
      <c r="T124">
        <v>1</v>
      </c>
      <c r="U124">
        <f t="shared" si="9"/>
        <v>4.1923076923076925</v>
      </c>
      <c r="V124">
        <f t="shared" si="14"/>
        <v>2.8333333333333335</v>
      </c>
      <c r="W124" s="22">
        <v>0</v>
      </c>
      <c r="X124">
        <f t="shared" si="15"/>
        <v>3.2058823529411766</v>
      </c>
      <c r="Y124" s="24">
        <f t="shared" si="16"/>
        <v>1.0692307692307694</v>
      </c>
      <c r="Z124">
        <f t="shared" si="17"/>
        <v>0.86858881483627937</v>
      </c>
    </row>
    <row r="125" spans="1:26" x14ac:dyDescent="0.25">
      <c r="A125" s="20" t="s">
        <v>310</v>
      </c>
      <c r="B125" s="20">
        <v>5</v>
      </c>
      <c r="C125" s="18">
        <v>42815</v>
      </c>
      <c r="D125" s="22">
        <v>79</v>
      </c>
      <c r="E125" s="17">
        <v>16.8</v>
      </c>
      <c r="F125" s="17">
        <v>5</v>
      </c>
      <c r="G125" s="21">
        <v>5</v>
      </c>
      <c r="H125" s="17">
        <f t="shared" si="10"/>
        <v>3.3600000000000003</v>
      </c>
      <c r="I125" s="20">
        <v>38</v>
      </c>
      <c r="J125">
        <v>11</v>
      </c>
      <c r="K125">
        <v>11</v>
      </c>
      <c r="L125" s="21">
        <v>0</v>
      </c>
      <c r="M125" s="21">
        <f t="shared" si="11"/>
        <v>2.2619047619047619</v>
      </c>
      <c r="N125" s="21">
        <f t="shared" si="12"/>
        <v>2.2000000000000002</v>
      </c>
      <c r="O125" s="22">
        <v>0</v>
      </c>
      <c r="P125" s="23">
        <f t="shared" si="13"/>
        <v>3.4545454545454546</v>
      </c>
      <c r="Q125">
        <v>57.6</v>
      </c>
      <c r="R125">
        <v>18</v>
      </c>
      <c r="S125">
        <v>18</v>
      </c>
      <c r="T125">
        <v>0</v>
      </c>
      <c r="U125">
        <f t="shared" si="9"/>
        <v>3.4285714285714284</v>
      </c>
      <c r="V125">
        <f t="shared" si="14"/>
        <v>3.6</v>
      </c>
      <c r="W125" s="22">
        <v>0</v>
      </c>
      <c r="X125">
        <f t="shared" si="15"/>
        <v>3.2</v>
      </c>
      <c r="Y125" s="24">
        <f t="shared" si="16"/>
        <v>1.1666666666666665</v>
      </c>
      <c r="Z125">
        <f t="shared" si="17"/>
        <v>0.9263157894736842</v>
      </c>
    </row>
    <row r="126" spans="1:26" x14ac:dyDescent="0.25">
      <c r="A126" s="20" t="s">
        <v>86</v>
      </c>
      <c r="B126" s="20">
        <v>5</v>
      </c>
      <c r="C126" s="18">
        <v>42815</v>
      </c>
      <c r="D126" s="22">
        <v>79</v>
      </c>
      <c r="E126" s="17">
        <v>13.2</v>
      </c>
      <c r="F126" s="17">
        <v>4</v>
      </c>
      <c r="G126" s="21">
        <v>4</v>
      </c>
      <c r="H126" s="17">
        <f t="shared" si="10"/>
        <v>3.3</v>
      </c>
      <c r="I126" s="20">
        <v>26.6</v>
      </c>
      <c r="J126">
        <v>14</v>
      </c>
      <c r="K126">
        <v>14</v>
      </c>
      <c r="L126" s="21">
        <v>0</v>
      </c>
      <c r="M126" s="21">
        <f t="shared" si="11"/>
        <v>2.0151515151515156</v>
      </c>
      <c r="N126" s="21">
        <f t="shared" si="12"/>
        <v>3.5</v>
      </c>
      <c r="O126" s="22">
        <v>0</v>
      </c>
      <c r="P126" s="23">
        <f t="shared" si="13"/>
        <v>1.9000000000000001</v>
      </c>
      <c r="Q126">
        <v>41.6</v>
      </c>
      <c r="R126">
        <v>19</v>
      </c>
      <c r="S126">
        <v>19</v>
      </c>
      <c r="T126">
        <v>0</v>
      </c>
      <c r="U126">
        <f t="shared" si="9"/>
        <v>3.1515151515151518</v>
      </c>
      <c r="V126">
        <f t="shared" si="14"/>
        <v>4.75</v>
      </c>
      <c r="W126" s="22">
        <v>0</v>
      </c>
      <c r="X126">
        <f t="shared" si="15"/>
        <v>2.1894736842105265</v>
      </c>
      <c r="Y126" s="24">
        <f t="shared" si="16"/>
        <v>1.1363636363636362</v>
      </c>
      <c r="Z126">
        <f t="shared" si="17"/>
        <v>1.1523545706371192</v>
      </c>
    </row>
    <row r="127" spans="1:26" x14ac:dyDescent="0.25">
      <c r="A127" s="20" t="s">
        <v>311</v>
      </c>
      <c r="B127" s="20">
        <v>5</v>
      </c>
      <c r="C127" s="18">
        <v>42818</v>
      </c>
      <c r="D127" s="22">
        <v>82</v>
      </c>
      <c r="E127" s="17">
        <v>12.4</v>
      </c>
      <c r="F127" s="17">
        <v>3</v>
      </c>
      <c r="G127" s="21">
        <v>3</v>
      </c>
      <c r="H127" s="17">
        <f t="shared" si="10"/>
        <v>4.1333333333333337</v>
      </c>
      <c r="I127" s="20">
        <v>27</v>
      </c>
      <c r="J127">
        <v>10</v>
      </c>
      <c r="K127">
        <v>10</v>
      </c>
      <c r="L127" s="21">
        <v>0</v>
      </c>
      <c r="M127" s="21">
        <f t="shared" si="11"/>
        <v>2.1774193548387095</v>
      </c>
      <c r="N127" s="21">
        <f t="shared" si="12"/>
        <v>3.3333333333333335</v>
      </c>
      <c r="O127" s="22">
        <v>0</v>
      </c>
      <c r="P127" s="23">
        <f t="shared" si="13"/>
        <v>2.7</v>
      </c>
      <c r="Q127">
        <v>39.5</v>
      </c>
      <c r="R127">
        <v>12</v>
      </c>
      <c r="S127">
        <v>12</v>
      </c>
      <c r="T127">
        <v>0</v>
      </c>
      <c r="U127">
        <f t="shared" si="9"/>
        <v>3.185483870967742</v>
      </c>
      <c r="V127">
        <f t="shared" si="14"/>
        <v>4</v>
      </c>
      <c r="W127" s="22">
        <v>0</v>
      </c>
      <c r="X127">
        <f t="shared" si="15"/>
        <v>3.2916666666666665</v>
      </c>
      <c r="Y127" s="24">
        <f t="shared" si="16"/>
        <v>1.0080645161290325</v>
      </c>
      <c r="Z127">
        <f t="shared" si="17"/>
        <v>1.2191358024691357</v>
      </c>
    </row>
    <row r="128" spans="1:26" x14ac:dyDescent="0.25">
      <c r="A128" s="20" t="s">
        <v>312</v>
      </c>
      <c r="B128" s="20">
        <v>5</v>
      </c>
      <c r="C128" s="18">
        <v>42815</v>
      </c>
      <c r="D128" s="22">
        <v>79</v>
      </c>
      <c r="E128" s="17">
        <v>15</v>
      </c>
      <c r="F128" s="17">
        <v>4</v>
      </c>
      <c r="G128" s="21">
        <v>4</v>
      </c>
      <c r="H128" s="17">
        <f t="shared" si="10"/>
        <v>3.75</v>
      </c>
      <c r="I128" s="20">
        <v>38.6</v>
      </c>
      <c r="J128">
        <v>13</v>
      </c>
      <c r="K128">
        <v>13</v>
      </c>
      <c r="L128" s="21">
        <v>0</v>
      </c>
      <c r="M128" s="21">
        <f t="shared" si="11"/>
        <v>2.5733333333333333</v>
      </c>
      <c r="N128" s="21">
        <f t="shared" si="12"/>
        <v>3.25</v>
      </c>
      <c r="O128" s="22">
        <v>0</v>
      </c>
      <c r="P128" s="23">
        <f t="shared" si="13"/>
        <v>2.9692307692307693</v>
      </c>
      <c r="Q128">
        <v>59.6</v>
      </c>
      <c r="R128">
        <v>20</v>
      </c>
      <c r="S128">
        <v>20</v>
      </c>
      <c r="T128">
        <v>0</v>
      </c>
      <c r="U128">
        <f t="shared" si="9"/>
        <v>3.9733333333333336</v>
      </c>
      <c r="V128">
        <f t="shared" si="14"/>
        <v>5</v>
      </c>
      <c r="W128" s="22">
        <v>0</v>
      </c>
      <c r="X128">
        <f t="shared" si="15"/>
        <v>2.98</v>
      </c>
      <c r="Y128" s="24">
        <f t="shared" si="16"/>
        <v>1.4000000000000004</v>
      </c>
      <c r="Z128">
        <f t="shared" si="17"/>
        <v>1.0036269430051814</v>
      </c>
    </row>
    <row r="129" spans="1:26" x14ac:dyDescent="0.25">
      <c r="A129" s="20" t="s">
        <v>313</v>
      </c>
      <c r="B129" s="20">
        <v>5</v>
      </c>
      <c r="C129" s="18">
        <v>42815</v>
      </c>
      <c r="D129" s="22">
        <v>79</v>
      </c>
      <c r="E129" s="17">
        <v>13.2</v>
      </c>
      <c r="F129" s="17">
        <v>4</v>
      </c>
      <c r="G129" s="21">
        <v>4</v>
      </c>
      <c r="H129" s="17">
        <f t="shared" si="10"/>
        <v>3.3</v>
      </c>
      <c r="I129" s="20">
        <v>36.1</v>
      </c>
      <c r="J129">
        <v>11</v>
      </c>
      <c r="K129">
        <v>11</v>
      </c>
      <c r="L129" s="21">
        <v>0</v>
      </c>
      <c r="M129" s="21">
        <f t="shared" si="11"/>
        <v>2.7348484848484853</v>
      </c>
      <c r="N129" s="21">
        <f t="shared" si="12"/>
        <v>2.75</v>
      </c>
      <c r="O129" s="22">
        <v>0</v>
      </c>
      <c r="P129" s="23">
        <f t="shared" si="13"/>
        <v>3.2818181818181817</v>
      </c>
      <c r="Q129">
        <v>56</v>
      </c>
      <c r="R129">
        <v>12</v>
      </c>
      <c r="S129">
        <v>12</v>
      </c>
      <c r="T129">
        <v>0</v>
      </c>
      <c r="U129">
        <f t="shared" si="9"/>
        <v>4.2424242424242422</v>
      </c>
      <c r="V129">
        <f t="shared" si="14"/>
        <v>3</v>
      </c>
      <c r="W129" s="22">
        <v>0</v>
      </c>
      <c r="X129">
        <f t="shared" si="15"/>
        <v>4.666666666666667</v>
      </c>
      <c r="Y129" s="24">
        <f t="shared" si="16"/>
        <v>1.5075757575757569</v>
      </c>
      <c r="Z129">
        <f t="shared" si="17"/>
        <v>1.4219759926131119</v>
      </c>
    </row>
    <row r="130" spans="1:26" x14ac:dyDescent="0.25">
      <c r="A130" s="20" t="s">
        <v>87</v>
      </c>
      <c r="B130" s="20">
        <v>5</v>
      </c>
      <c r="C130" s="18">
        <v>42815</v>
      </c>
      <c r="D130" s="22">
        <v>79</v>
      </c>
      <c r="E130" s="17">
        <v>9</v>
      </c>
      <c r="F130" s="17">
        <v>3</v>
      </c>
      <c r="G130" s="21">
        <v>3</v>
      </c>
      <c r="H130" s="17">
        <f t="shared" si="10"/>
        <v>3</v>
      </c>
      <c r="I130" s="20">
        <v>20.5</v>
      </c>
      <c r="J130">
        <v>8</v>
      </c>
      <c r="K130">
        <v>8</v>
      </c>
      <c r="L130" s="21">
        <v>0</v>
      </c>
      <c r="M130" s="21">
        <f t="shared" si="11"/>
        <v>2.2777777777777777</v>
      </c>
      <c r="N130" s="21">
        <f t="shared" si="12"/>
        <v>2.6666666666666665</v>
      </c>
      <c r="O130" s="22">
        <v>0</v>
      </c>
      <c r="P130" s="23">
        <f t="shared" si="13"/>
        <v>2.5625</v>
      </c>
      <c r="Q130">
        <v>39</v>
      </c>
      <c r="R130">
        <v>10</v>
      </c>
      <c r="S130">
        <v>10</v>
      </c>
      <c r="T130">
        <v>0</v>
      </c>
      <c r="U130">
        <f t="shared" ref="U130:U193" si="18">Q130/E130</f>
        <v>4.333333333333333</v>
      </c>
      <c r="V130">
        <f t="shared" si="14"/>
        <v>3.3333333333333335</v>
      </c>
      <c r="W130" s="22">
        <v>0</v>
      </c>
      <c r="X130">
        <f t="shared" si="15"/>
        <v>3.9</v>
      </c>
      <c r="Y130" s="24">
        <f t="shared" si="16"/>
        <v>2.0555555555555554</v>
      </c>
      <c r="Z130">
        <f t="shared" si="17"/>
        <v>1.5219512195121951</v>
      </c>
    </row>
    <row r="131" spans="1:26" x14ac:dyDescent="0.25">
      <c r="A131" s="20" t="s">
        <v>88</v>
      </c>
      <c r="B131" s="20">
        <v>5</v>
      </c>
      <c r="C131" s="18">
        <v>42819</v>
      </c>
      <c r="D131" s="22">
        <v>83</v>
      </c>
      <c r="E131" s="17">
        <v>10.1</v>
      </c>
      <c r="F131" s="17">
        <v>4</v>
      </c>
      <c r="G131" s="21">
        <v>4</v>
      </c>
      <c r="H131" s="17">
        <f t="shared" ref="H131:H194" si="19">E131/G131</f>
        <v>2.5249999999999999</v>
      </c>
      <c r="I131" s="20">
        <v>35.4</v>
      </c>
      <c r="J131">
        <v>12</v>
      </c>
      <c r="K131">
        <v>12</v>
      </c>
      <c r="L131" s="21">
        <v>0</v>
      </c>
      <c r="M131" s="21">
        <f t="shared" ref="M131:M194" si="20">I131/E131</f>
        <v>3.504950495049505</v>
      </c>
      <c r="N131" s="21">
        <f t="shared" ref="N131:N194" si="21">K131/G131</f>
        <v>3</v>
      </c>
      <c r="O131" s="22">
        <v>0</v>
      </c>
      <c r="P131" s="23">
        <f t="shared" ref="P131:P194" si="22">I131/K131</f>
        <v>2.9499999999999997</v>
      </c>
      <c r="Q131">
        <v>54.5</v>
      </c>
      <c r="R131">
        <v>17</v>
      </c>
      <c r="S131">
        <v>17</v>
      </c>
      <c r="T131">
        <v>0</v>
      </c>
      <c r="U131">
        <f t="shared" si="18"/>
        <v>5.3960396039603964</v>
      </c>
      <c r="V131">
        <f t="shared" ref="V131:V194" si="23">S131/G131</f>
        <v>4.25</v>
      </c>
      <c r="W131" s="22">
        <v>0</v>
      </c>
      <c r="X131">
        <f t="shared" ref="X131:X194" si="24">Q131/S131</f>
        <v>3.2058823529411766</v>
      </c>
      <c r="Y131" s="24">
        <f t="shared" ref="Y131:Y194" si="25">U131-M131</f>
        <v>1.8910891089108914</v>
      </c>
      <c r="Z131">
        <f t="shared" ref="Z131:Z194" si="26">X131/P131</f>
        <v>1.0867397806580261</v>
      </c>
    </row>
    <row r="132" spans="1:26" x14ac:dyDescent="0.25">
      <c r="A132" s="20" t="s">
        <v>89</v>
      </c>
      <c r="B132" s="20">
        <v>5</v>
      </c>
      <c r="C132" s="18">
        <v>42820</v>
      </c>
      <c r="D132" s="22">
        <v>84</v>
      </c>
      <c r="E132" s="17">
        <v>11.5</v>
      </c>
      <c r="F132" s="17">
        <v>4</v>
      </c>
      <c r="G132" s="21">
        <v>4</v>
      </c>
      <c r="H132" s="17">
        <f t="shared" si="19"/>
        <v>2.875</v>
      </c>
      <c r="I132" s="20">
        <v>31</v>
      </c>
      <c r="J132">
        <v>9</v>
      </c>
      <c r="K132">
        <v>9</v>
      </c>
      <c r="L132" s="21">
        <v>0</v>
      </c>
      <c r="M132" s="21">
        <f t="shared" si="20"/>
        <v>2.6956521739130435</v>
      </c>
      <c r="N132" s="21">
        <f t="shared" si="21"/>
        <v>2.25</v>
      </c>
      <c r="O132" s="22">
        <v>0</v>
      </c>
      <c r="P132" s="23">
        <f t="shared" si="22"/>
        <v>3.4444444444444446</v>
      </c>
      <c r="Q132">
        <v>51.5</v>
      </c>
      <c r="R132">
        <v>11</v>
      </c>
      <c r="S132">
        <v>11</v>
      </c>
      <c r="T132">
        <v>0</v>
      </c>
      <c r="U132">
        <f t="shared" si="18"/>
        <v>4.4782608695652177</v>
      </c>
      <c r="V132">
        <f t="shared" si="23"/>
        <v>2.75</v>
      </c>
      <c r="W132" s="22">
        <v>0</v>
      </c>
      <c r="X132">
        <f t="shared" si="24"/>
        <v>4.6818181818181817</v>
      </c>
      <c r="Y132" s="24">
        <f t="shared" si="25"/>
        <v>1.7826086956521743</v>
      </c>
      <c r="Z132">
        <f t="shared" si="26"/>
        <v>1.3592375366568914</v>
      </c>
    </row>
    <row r="133" spans="1:26" x14ac:dyDescent="0.25">
      <c r="A133" s="20" t="s">
        <v>90</v>
      </c>
      <c r="B133" s="20">
        <v>5</v>
      </c>
      <c r="C133" s="18">
        <v>42818</v>
      </c>
      <c r="D133" s="22">
        <v>82</v>
      </c>
      <c r="E133" s="17">
        <v>17.100000000000001</v>
      </c>
      <c r="F133" s="17">
        <v>6</v>
      </c>
      <c r="G133" s="21">
        <v>6</v>
      </c>
      <c r="H133" s="17">
        <f t="shared" si="19"/>
        <v>2.85</v>
      </c>
      <c r="I133" s="20">
        <v>43.4</v>
      </c>
      <c r="J133">
        <v>12</v>
      </c>
      <c r="K133">
        <v>12</v>
      </c>
      <c r="L133" s="21">
        <v>0</v>
      </c>
      <c r="M133" s="21">
        <f t="shared" si="20"/>
        <v>2.5380116959064325</v>
      </c>
      <c r="N133" s="21">
        <f t="shared" si="21"/>
        <v>2</v>
      </c>
      <c r="O133" s="22">
        <v>0</v>
      </c>
      <c r="P133" s="23">
        <f t="shared" si="22"/>
        <v>3.6166666666666667</v>
      </c>
      <c r="Q133">
        <v>62</v>
      </c>
      <c r="R133">
        <v>17</v>
      </c>
      <c r="S133">
        <v>17</v>
      </c>
      <c r="T133">
        <v>0</v>
      </c>
      <c r="U133">
        <f t="shared" si="18"/>
        <v>3.6257309941520464</v>
      </c>
      <c r="V133">
        <f t="shared" si="23"/>
        <v>2.8333333333333335</v>
      </c>
      <c r="W133" s="22">
        <v>0</v>
      </c>
      <c r="X133">
        <f t="shared" si="24"/>
        <v>3.6470588235294117</v>
      </c>
      <c r="Y133" s="24">
        <f t="shared" si="25"/>
        <v>1.0877192982456139</v>
      </c>
      <c r="Z133">
        <f t="shared" si="26"/>
        <v>1.0084033613445378</v>
      </c>
    </row>
    <row r="134" spans="1:26" x14ac:dyDescent="0.25">
      <c r="A134" s="20" t="s">
        <v>314</v>
      </c>
      <c r="B134" s="20">
        <v>5</v>
      </c>
      <c r="C134" s="18">
        <v>42815</v>
      </c>
      <c r="D134" s="22">
        <v>79</v>
      </c>
      <c r="E134" s="17">
        <v>10.4</v>
      </c>
      <c r="F134" s="17">
        <v>2</v>
      </c>
      <c r="G134" s="21">
        <v>2</v>
      </c>
      <c r="H134" s="17">
        <f t="shared" si="19"/>
        <v>5.2</v>
      </c>
      <c r="I134" s="20">
        <v>25.1</v>
      </c>
      <c r="J134">
        <v>9</v>
      </c>
      <c r="K134">
        <v>9</v>
      </c>
      <c r="L134" s="21">
        <v>0</v>
      </c>
      <c r="M134" s="21">
        <f t="shared" si="20"/>
        <v>2.4134615384615383</v>
      </c>
      <c r="N134" s="21">
        <f t="shared" si="21"/>
        <v>4.5</v>
      </c>
      <c r="O134" s="22">
        <v>0</v>
      </c>
      <c r="P134" s="23">
        <f t="shared" si="22"/>
        <v>2.7888888888888892</v>
      </c>
      <c r="Q134">
        <v>43.2</v>
      </c>
      <c r="R134">
        <v>13</v>
      </c>
      <c r="S134">
        <v>13</v>
      </c>
      <c r="T134">
        <v>0</v>
      </c>
      <c r="U134">
        <f t="shared" si="18"/>
        <v>4.1538461538461542</v>
      </c>
      <c r="V134">
        <f t="shared" si="23"/>
        <v>6.5</v>
      </c>
      <c r="W134" s="22">
        <v>0</v>
      </c>
      <c r="X134">
        <f t="shared" si="24"/>
        <v>3.3230769230769233</v>
      </c>
      <c r="Y134" s="24">
        <f t="shared" si="25"/>
        <v>1.7403846153846159</v>
      </c>
      <c r="Z134">
        <f t="shared" si="26"/>
        <v>1.1915415262028808</v>
      </c>
    </row>
    <row r="135" spans="1:26" x14ac:dyDescent="0.25">
      <c r="A135" s="20" t="s">
        <v>91</v>
      </c>
      <c r="B135" s="20">
        <v>5</v>
      </c>
      <c r="C135" s="18">
        <v>42821</v>
      </c>
      <c r="D135" s="22">
        <v>85</v>
      </c>
      <c r="E135" s="17">
        <v>11.4</v>
      </c>
      <c r="F135" s="17">
        <v>6</v>
      </c>
      <c r="G135" s="21">
        <v>6</v>
      </c>
      <c r="H135" s="17">
        <f t="shared" si="19"/>
        <v>1.9000000000000001</v>
      </c>
      <c r="I135" s="20">
        <v>31.4</v>
      </c>
      <c r="J135">
        <v>12</v>
      </c>
      <c r="K135">
        <v>12</v>
      </c>
      <c r="L135" s="21">
        <v>0</v>
      </c>
      <c r="M135" s="21">
        <f t="shared" si="20"/>
        <v>2.7543859649122804</v>
      </c>
      <c r="N135" s="21">
        <f t="shared" si="21"/>
        <v>2</v>
      </c>
      <c r="O135" s="22">
        <v>0</v>
      </c>
      <c r="P135" s="23">
        <f t="shared" si="22"/>
        <v>2.6166666666666667</v>
      </c>
      <c r="Q135">
        <v>53.4</v>
      </c>
      <c r="R135">
        <v>18</v>
      </c>
      <c r="S135">
        <v>18</v>
      </c>
      <c r="T135">
        <v>0</v>
      </c>
      <c r="U135">
        <f t="shared" si="18"/>
        <v>4.6842105263157894</v>
      </c>
      <c r="V135">
        <f t="shared" si="23"/>
        <v>3</v>
      </c>
      <c r="W135" s="22">
        <v>0</v>
      </c>
      <c r="X135">
        <f t="shared" si="24"/>
        <v>2.9666666666666668</v>
      </c>
      <c r="Y135" s="24">
        <f t="shared" si="25"/>
        <v>1.929824561403509</v>
      </c>
      <c r="Z135">
        <f t="shared" si="26"/>
        <v>1.1337579617834395</v>
      </c>
    </row>
    <row r="136" spans="1:26" x14ac:dyDescent="0.25">
      <c r="A136" s="20" t="s">
        <v>92</v>
      </c>
      <c r="B136" s="20">
        <v>5</v>
      </c>
      <c r="C136" s="18">
        <v>42815</v>
      </c>
      <c r="D136" s="22">
        <v>79</v>
      </c>
      <c r="E136" s="17">
        <v>7.9</v>
      </c>
      <c r="F136" s="17">
        <v>2</v>
      </c>
      <c r="G136" s="21">
        <v>2</v>
      </c>
      <c r="H136" s="17">
        <f t="shared" si="19"/>
        <v>3.95</v>
      </c>
      <c r="I136" s="20">
        <v>26.2</v>
      </c>
      <c r="J136">
        <v>9</v>
      </c>
      <c r="K136">
        <v>9</v>
      </c>
      <c r="L136" s="21">
        <v>0</v>
      </c>
      <c r="M136" s="21">
        <f t="shared" si="20"/>
        <v>3.3164556962025316</v>
      </c>
      <c r="N136" s="21">
        <f t="shared" si="21"/>
        <v>4.5</v>
      </c>
      <c r="O136" s="22">
        <v>0</v>
      </c>
      <c r="P136" s="23">
        <f t="shared" si="22"/>
        <v>2.911111111111111</v>
      </c>
      <c r="Q136">
        <v>45.5</v>
      </c>
      <c r="R136">
        <v>12</v>
      </c>
      <c r="S136">
        <v>12</v>
      </c>
      <c r="T136">
        <v>0</v>
      </c>
      <c r="U136">
        <f t="shared" si="18"/>
        <v>5.7594936708860756</v>
      </c>
      <c r="V136">
        <f t="shared" si="23"/>
        <v>6</v>
      </c>
      <c r="W136" s="22">
        <v>0</v>
      </c>
      <c r="X136">
        <f t="shared" si="24"/>
        <v>3.7916666666666665</v>
      </c>
      <c r="Y136" s="24">
        <f t="shared" si="25"/>
        <v>2.443037974683544</v>
      </c>
      <c r="Z136">
        <f t="shared" si="26"/>
        <v>1.3024809160305344</v>
      </c>
    </row>
    <row r="137" spans="1:26" x14ac:dyDescent="0.25">
      <c r="A137" s="20" t="s">
        <v>93</v>
      </c>
      <c r="B137" s="20">
        <v>5</v>
      </c>
      <c r="C137" s="18">
        <v>42822</v>
      </c>
      <c r="D137" s="22">
        <v>86</v>
      </c>
      <c r="E137" s="17">
        <v>13.2</v>
      </c>
      <c r="F137" s="17">
        <v>5</v>
      </c>
      <c r="G137" s="21">
        <v>5</v>
      </c>
      <c r="H137" s="17">
        <f t="shared" si="19"/>
        <v>2.6399999999999997</v>
      </c>
      <c r="I137" s="20">
        <v>45.9</v>
      </c>
      <c r="J137">
        <v>16</v>
      </c>
      <c r="K137">
        <v>16</v>
      </c>
      <c r="L137" s="21">
        <v>0</v>
      </c>
      <c r="M137" s="21">
        <f t="shared" si="20"/>
        <v>3.4772727272727275</v>
      </c>
      <c r="N137" s="21">
        <f t="shared" si="21"/>
        <v>3.2</v>
      </c>
      <c r="O137" s="22">
        <v>0</v>
      </c>
      <c r="P137" s="23">
        <f t="shared" si="22"/>
        <v>2.8687499999999999</v>
      </c>
      <c r="Q137">
        <v>68.2</v>
      </c>
      <c r="R137">
        <v>23</v>
      </c>
      <c r="S137">
        <v>23</v>
      </c>
      <c r="T137">
        <v>0</v>
      </c>
      <c r="U137">
        <f t="shared" si="18"/>
        <v>5.166666666666667</v>
      </c>
      <c r="V137">
        <f t="shared" si="23"/>
        <v>4.5999999999999996</v>
      </c>
      <c r="W137" s="22">
        <v>0</v>
      </c>
      <c r="X137">
        <f t="shared" si="24"/>
        <v>2.965217391304348</v>
      </c>
      <c r="Y137" s="24">
        <f t="shared" si="25"/>
        <v>1.6893939393939394</v>
      </c>
      <c r="Z137">
        <f t="shared" si="26"/>
        <v>1.0336269773609927</v>
      </c>
    </row>
    <row r="138" spans="1:26" x14ac:dyDescent="0.25">
      <c r="A138" s="20" t="s">
        <v>94</v>
      </c>
      <c r="B138" s="20">
        <v>5</v>
      </c>
      <c r="C138" s="18">
        <v>42818</v>
      </c>
      <c r="D138" s="22">
        <v>82</v>
      </c>
      <c r="E138" s="17">
        <v>13.9</v>
      </c>
      <c r="F138" s="17">
        <v>6</v>
      </c>
      <c r="G138" s="21">
        <v>6</v>
      </c>
      <c r="H138" s="17">
        <f t="shared" si="19"/>
        <v>2.3166666666666669</v>
      </c>
      <c r="I138" s="20">
        <v>52.7</v>
      </c>
      <c r="J138">
        <v>15</v>
      </c>
      <c r="K138">
        <v>15</v>
      </c>
      <c r="L138" s="21">
        <v>0</v>
      </c>
      <c r="M138" s="21">
        <f t="shared" si="20"/>
        <v>3.7913669064748201</v>
      </c>
      <c r="N138" s="21">
        <f t="shared" si="21"/>
        <v>2.5</v>
      </c>
      <c r="O138" s="22">
        <v>0</v>
      </c>
      <c r="P138" s="23">
        <f t="shared" si="22"/>
        <v>3.5133333333333336</v>
      </c>
      <c r="Q138">
        <v>67.900000000000006</v>
      </c>
      <c r="R138">
        <v>19</v>
      </c>
      <c r="S138">
        <v>19</v>
      </c>
      <c r="T138">
        <v>0</v>
      </c>
      <c r="U138">
        <f t="shared" si="18"/>
        <v>4.884892086330936</v>
      </c>
      <c r="V138">
        <f t="shared" si="23"/>
        <v>3.1666666666666665</v>
      </c>
      <c r="W138" s="22">
        <v>0</v>
      </c>
      <c r="X138">
        <f t="shared" si="24"/>
        <v>3.573684210526316</v>
      </c>
      <c r="Y138" s="24">
        <f t="shared" si="25"/>
        <v>1.0935251798561159</v>
      </c>
      <c r="Z138">
        <f t="shared" si="26"/>
        <v>1.0171776690302607</v>
      </c>
    </row>
    <row r="139" spans="1:26" x14ac:dyDescent="0.25">
      <c r="A139" s="20" t="s">
        <v>95</v>
      </c>
      <c r="B139" s="20">
        <v>5</v>
      </c>
      <c r="C139" s="18">
        <v>42818</v>
      </c>
      <c r="D139" s="22">
        <v>82</v>
      </c>
      <c r="E139" s="17">
        <v>10</v>
      </c>
      <c r="F139" s="17">
        <v>3</v>
      </c>
      <c r="G139" s="21">
        <v>3</v>
      </c>
      <c r="H139" s="17">
        <f t="shared" si="19"/>
        <v>3.3333333333333335</v>
      </c>
      <c r="I139" s="20">
        <v>27.2</v>
      </c>
      <c r="J139">
        <v>9</v>
      </c>
      <c r="K139">
        <v>9</v>
      </c>
      <c r="L139" s="21">
        <v>0</v>
      </c>
      <c r="M139" s="21">
        <f t="shared" si="20"/>
        <v>2.7199999999999998</v>
      </c>
      <c r="N139" s="21">
        <f t="shared" si="21"/>
        <v>3</v>
      </c>
      <c r="O139" s="22">
        <v>0</v>
      </c>
      <c r="P139" s="23">
        <f t="shared" si="22"/>
        <v>3.0222222222222221</v>
      </c>
      <c r="Q139">
        <v>52.6</v>
      </c>
      <c r="R139">
        <v>16</v>
      </c>
      <c r="S139">
        <v>16</v>
      </c>
      <c r="T139">
        <v>0</v>
      </c>
      <c r="U139">
        <f t="shared" si="18"/>
        <v>5.26</v>
      </c>
      <c r="V139">
        <f t="shared" si="23"/>
        <v>5.333333333333333</v>
      </c>
      <c r="W139" s="22">
        <v>0</v>
      </c>
      <c r="X139">
        <f t="shared" si="24"/>
        <v>3.2875000000000001</v>
      </c>
      <c r="Y139" s="24">
        <f t="shared" si="25"/>
        <v>2.54</v>
      </c>
      <c r="Z139">
        <f t="shared" si="26"/>
        <v>1.0877757352941178</v>
      </c>
    </row>
    <row r="140" spans="1:26" x14ac:dyDescent="0.25">
      <c r="A140" s="20" t="s">
        <v>315</v>
      </c>
      <c r="B140" s="20">
        <v>2</v>
      </c>
      <c r="C140" s="18">
        <v>42813</v>
      </c>
      <c r="D140" s="22">
        <v>77</v>
      </c>
      <c r="E140" s="17">
        <v>9.9</v>
      </c>
      <c r="F140" s="17">
        <v>3</v>
      </c>
      <c r="G140" s="21">
        <v>3</v>
      </c>
      <c r="H140" s="17">
        <f t="shared" si="19"/>
        <v>3.3000000000000003</v>
      </c>
      <c r="I140" s="20">
        <v>14.1</v>
      </c>
      <c r="J140">
        <v>6</v>
      </c>
      <c r="K140">
        <v>6</v>
      </c>
      <c r="L140" s="21">
        <v>2</v>
      </c>
      <c r="M140" s="21">
        <f t="shared" si="20"/>
        <v>1.4242424242424241</v>
      </c>
      <c r="N140" s="21">
        <f t="shared" si="21"/>
        <v>2</v>
      </c>
      <c r="O140" s="22">
        <v>0</v>
      </c>
      <c r="P140" s="23">
        <f t="shared" si="22"/>
        <v>2.35</v>
      </c>
      <c r="Q140">
        <v>14.1</v>
      </c>
      <c r="R140">
        <v>5</v>
      </c>
      <c r="S140">
        <v>8</v>
      </c>
      <c r="T140">
        <v>3</v>
      </c>
      <c r="U140">
        <f t="shared" si="18"/>
        <v>1.4242424242424241</v>
      </c>
      <c r="V140">
        <f t="shared" si="23"/>
        <v>2.6666666666666665</v>
      </c>
      <c r="W140" s="22">
        <v>0.375</v>
      </c>
      <c r="X140">
        <f t="shared" si="24"/>
        <v>1.7625</v>
      </c>
      <c r="Y140" s="24">
        <f t="shared" si="25"/>
        <v>0</v>
      </c>
      <c r="Z140">
        <f t="shared" si="26"/>
        <v>0.75</v>
      </c>
    </row>
    <row r="141" spans="1:26" x14ac:dyDescent="0.25">
      <c r="A141" s="20" t="s">
        <v>316</v>
      </c>
      <c r="B141" s="20">
        <v>2</v>
      </c>
      <c r="C141" s="18">
        <v>42814</v>
      </c>
      <c r="D141" s="22">
        <v>78</v>
      </c>
      <c r="E141" s="17">
        <v>9.5</v>
      </c>
      <c r="F141" s="17">
        <v>4</v>
      </c>
      <c r="G141" s="21">
        <v>4</v>
      </c>
      <c r="H141" s="17">
        <f t="shared" si="19"/>
        <v>2.375</v>
      </c>
      <c r="I141" s="20">
        <v>22</v>
      </c>
      <c r="J141">
        <v>11</v>
      </c>
      <c r="K141">
        <v>11</v>
      </c>
      <c r="L141" s="21">
        <v>1</v>
      </c>
      <c r="M141" s="21">
        <f t="shared" si="20"/>
        <v>2.3157894736842106</v>
      </c>
      <c r="N141" s="21">
        <f t="shared" si="21"/>
        <v>2.75</v>
      </c>
      <c r="O141" s="22">
        <v>0</v>
      </c>
      <c r="P141" s="23">
        <f t="shared" si="22"/>
        <v>2</v>
      </c>
      <c r="Q141">
        <v>22.1</v>
      </c>
      <c r="R141">
        <v>11</v>
      </c>
      <c r="S141">
        <v>11</v>
      </c>
      <c r="T141">
        <v>2</v>
      </c>
      <c r="U141">
        <f t="shared" si="18"/>
        <v>2.3263157894736843</v>
      </c>
      <c r="V141">
        <f t="shared" si="23"/>
        <v>2.75</v>
      </c>
      <c r="W141" s="22">
        <v>0</v>
      </c>
      <c r="X141">
        <f t="shared" si="24"/>
        <v>2.0090909090909093</v>
      </c>
      <c r="Y141" s="24">
        <f t="shared" si="25"/>
        <v>1.0526315789473717E-2</v>
      </c>
      <c r="Z141">
        <f t="shared" si="26"/>
        <v>1.0045454545454546</v>
      </c>
    </row>
    <row r="142" spans="1:26" x14ac:dyDescent="0.25">
      <c r="A142" s="20" t="s">
        <v>317</v>
      </c>
      <c r="B142" s="20">
        <v>2</v>
      </c>
      <c r="C142" s="18">
        <v>42821</v>
      </c>
      <c r="D142" s="22">
        <v>85</v>
      </c>
      <c r="E142" s="17">
        <v>11.5</v>
      </c>
      <c r="F142" s="17">
        <v>5</v>
      </c>
      <c r="G142" s="21">
        <v>5</v>
      </c>
      <c r="H142" s="17">
        <f t="shared" si="19"/>
        <v>2.2999999999999998</v>
      </c>
      <c r="I142" s="20">
        <v>15.5</v>
      </c>
      <c r="J142">
        <v>8</v>
      </c>
      <c r="K142">
        <v>8</v>
      </c>
      <c r="L142" s="21">
        <v>2</v>
      </c>
      <c r="M142" s="21">
        <f t="shared" si="20"/>
        <v>1.3478260869565217</v>
      </c>
      <c r="N142" s="21">
        <f t="shared" si="21"/>
        <v>1.6</v>
      </c>
      <c r="O142" s="22">
        <v>0</v>
      </c>
      <c r="P142" s="23">
        <f t="shared" si="22"/>
        <v>1.9375</v>
      </c>
      <c r="Q142">
        <v>15.5</v>
      </c>
      <c r="R142">
        <v>5</v>
      </c>
      <c r="S142">
        <v>8</v>
      </c>
      <c r="T142">
        <v>3</v>
      </c>
      <c r="U142">
        <f t="shared" si="18"/>
        <v>1.3478260869565217</v>
      </c>
      <c r="V142">
        <f t="shared" si="23"/>
        <v>1.6</v>
      </c>
      <c r="W142" s="22">
        <v>0.375</v>
      </c>
      <c r="X142">
        <f t="shared" si="24"/>
        <v>1.9375</v>
      </c>
      <c r="Y142" s="24">
        <f t="shared" si="25"/>
        <v>0</v>
      </c>
      <c r="Z142">
        <f t="shared" si="26"/>
        <v>1</v>
      </c>
    </row>
    <row r="143" spans="1:26" x14ac:dyDescent="0.25">
      <c r="A143" s="20" t="s">
        <v>318</v>
      </c>
      <c r="B143" s="20">
        <v>2</v>
      </c>
      <c r="C143" s="18">
        <v>42813</v>
      </c>
      <c r="D143" s="22">
        <v>77</v>
      </c>
      <c r="E143" s="17">
        <v>11.6</v>
      </c>
      <c r="F143" s="17">
        <v>5</v>
      </c>
      <c r="G143" s="21">
        <v>5</v>
      </c>
      <c r="H143" s="17">
        <f t="shared" si="19"/>
        <v>2.3199999999999998</v>
      </c>
      <c r="I143" s="20">
        <v>16.2</v>
      </c>
      <c r="J143">
        <v>7</v>
      </c>
      <c r="K143">
        <v>7</v>
      </c>
      <c r="L143" s="21">
        <v>2</v>
      </c>
      <c r="M143" s="21">
        <f t="shared" si="20"/>
        <v>1.396551724137931</v>
      </c>
      <c r="N143" s="21">
        <f t="shared" si="21"/>
        <v>1.4</v>
      </c>
      <c r="O143" s="22">
        <v>0</v>
      </c>
      <c r="P143" s="23">
        <f t="shared" si="22"/>
        <v>2.3142857142857141</v>
      </c>
      <c r="Q143">
        <v>16.2</v>
      </c>
      <c r="R143">
        <v>8</v>
      </c>
      <c r="S143">
        <v>8</v>
      </c>
      <c r="T143">
        <v>2</v>
      </c>
      <c r="U143">
        <f t="shared" si="18"/>
        <v>1.396551724137931</v>
      </c>
      <c r="V143">
        <f t="shared" si="23"/>
        <v>1.6</v>
      </c>
      <c r="W143" s="22">
        <v>0</v>
      </c>
      <c r="X143">
        <f t="shared" si="24"/>
        <v>2.0249999999999999</v>
      </c>
      <c r="Y143" s="24">
        <f t="shared" si="25"/>
        <v>0</v>
      </c>
      <c r="Z143">
        <f t="shared" si="26"/>
        <v>0.875</v>
      </c>
    </row>
    <row r="144" spans="1:26" x14ac:dyDescent="0.25">
      <c r="A144" s="20" t="s">
        <v>319</v>
      </c>
      <c r="B144" s="20">
        <v>2</v>
      </c>
      <c r="C144" s="18">
        <v>42822</v>
      </c>
      <c r="D144" s="22">
        <v>86</v>
      </c>
      <c r="E144" s="17">
        <v>11.3</v>
      </c>
      <c r="F144" s="17">
        <v>4</v>
      </c>
      <c r="G144" s="21">
        <v>4</v>
      </c>
      <c r="H144" s="17">
        <f t="shared" si="19"/>
        <v>2.8250000000000002</v>
      </c>
      <c r="I144" s="20">
        <v>14.6</v>
      </c>
      <c r="J144">
        <v>8</v>
      </c>
      <c r="K144">
        <v>8</v>
      </c>
      <c r="L144" s="21">
        <v>2</v>
      </c>
      <c r="M144" s="21">
        <f t="shared" si="20"/>
        <v>1.2920353982300883</v>
      </c>
      <c r="N144" s="21">
        <f t="shared" si="21"/>
        <v>2</v>
      </c>
      <c r="O144" s="22">
        <v>0</v>
      </c>
      <c r="P144" s="23">
        <f t="shared" si="22"/>
        <v>1.825</v>
      </c>
      <c r="Q144">
        <v>14.6</v>
      </c>
      <c r="R144">
        <v>9</v>
      </c>
      <c r="S144">
        <v>9</v>
      </c>
      <c r="T144">
        <v>2</v>
      </c>
      <c r="U144">
        <f t="shared" si="18"/>
        <v>1.2920353982300883</v>
      </c>
      <c r="V144">
        <f t="shared" si="23"/>
        <v>2.25</v>
      </c>
      <c r="W144" s="22">
        <v>0</v>
      </c>
      <c r="X144">
        <f t="shared" si="24"/>
        <v>1.6222222222222222</v>
      </c>
      <c r="Y144" s="24">
        <f t="shared" si="25"/>
        <v>0</v>
      </c>
      <c r="Z144">
        <f t="shared" si="26"/>
        <v>0.88888888888888895</v>
      </c>
    </row>
    <row r="145" spans="1:26" x14ac:dyDescent="0.25">
      <c r="A145" s="20" t="s">
        <v>320</v>
      </c>
      <c r="B145" s="20">
        <v>2</v>
      </c>
      <c r="C145" s="18">
        <v>42815</v>
      </c>
      <c r="D145" s="22">
        <v>79</v>
      </c>
      <c r="E145" s="17">
        <v>12.8</v>
      </c>
      <c r="F145" s="17">
        <v>5</v>
      </c>
      <c r="G145" s="21">
        <v>5</v>
      </c>
      <c r="H145" s="17">
        <f t="shared" si="19"/>
        <v>2.56</v>
      </c>
      <c r="I145" s="20">
        <v>13.5</v>
      </c>
      <c r="J145">
        <v>6</v>
      </c>
      <c r="K145">
        <v>6</v>
      </c>
      <c r="L145" s="21">
        <v>2</v>
      </c>
      <c r="M145" s="21">
        <f t="shared" si="20"/>
        <v>1.0546875</v>
      </c>
      <c r="N145" s="21">
        <f t="shared" si="21"/>
        <v>1.2</v>
      </c>
      <c r="O145" s="22">
        <v>0</v>
      </c>
      <c r="P145" s="23">
        <f t="shared" si="22"/>
        <v>2.25</v>
      </c>
      <c r="Q145">
        <v>13.6</v>
      </c>
      <c r="R145">
        <v>5</v>
      </c>
      <c r="S145">
        <v>6</v>
      </c>
      <c r="T145">
        <v>2</v>
      </c>
      <c r="U145">
        <f t="shared" si="18"/>
        <v>1.0625</v>
      </c>
      <c r="V145">
        <f t="shared" si="23"/>
        <v>1.2</v>
      </c>
      <c r="W145" s="22">
        <v>0.16666666666666663</v>
      </c>
      <c r="X145">
        <f t="shared" si="24"/>
        <v>2.2666666666666666</v>
      </c>
      <c r="Y145" s="24">
        <f t="shared" si="25"/>
        <v>7.8125E-3</v>
      </c>
      <c r="Z145">
        <f t="shared" si="26"/>
        <v>1.0074074074074073</v>
      </c>
    </row>
    <row r="146" spans="1:26" x14ac:dyDescent="0.25">
      <c r="A146" s="20" t="s">
        <v>96</v>
      </c>
      <c r="B146" s="20">
        <v>2</v>
      </c>
      <c r="C146" s="18">
        <v>42815</v>
      </c>
      <c r="D146" s="22">
        <v>79</v>
      </c>
      <c r="E146" s="17">
        <v>13.1</v>
      </c>
      <c r="F146" s="17">
        <v>5</v>
      </c>
      <c r="G146" s="21">
        <v>5</v>
      </c>
      <c r="H146" s="17">
        <f t="shared" si="19"/>
        <v>2.62</v>
      </c>
      <c r="I146" s="20">
        <v>23.5</v>
      </c>
      <c r="J146">
        <v>11</v>
      </c>
      <c r="K146">
        <v>11</v>
      </c>
      <c r="L146" s="21">
        <v>1</v>
      </c>
      <c r="M146" s="21">
        <f t="shared" si="20"/>
        <v>1.7938931297709924</v>
      </c>
      <c r="N146" s="21">
        <f t="shared" si="21"/>
        <v>2.2000000000000002</v>
      </c>
      <c r="O146" s="22">
        <v>0</v>
      </c>
      <c r="P146" s="23">
        <f t="shared" si="22"/>
        <v>2.1363636363636362</v>
      </c>
      <c r="Q146">
        <v>26.5</v>
      </c>
      <c r="R146">
        <v>16</v>
      </c>
      <c r="S146">
        <v>16</v>
      </c>
      <c r="T146">
        <v>2</v>
      </c>
      <c r="U146">
        <f t="shared" si="18"/>
        <v>2.0229007633587788</v>
      </c>
      <c r="V146">
        <f t="shared" si="23"/>
        <v>3.2</v>
      </c>
      <c r="W146" s="22">
        <v>0</v>
      </c>
      <c r="X146">
        <f t="shared" si="24"/>
        <v>1.65625</v>
      </c>
      <c r="Y146" s="24">
        <f t="shared" si="25"/>
        <v>0.22900763358778642</v>
      </c>
      <c r="Z146">
        <f t="shared" si="26"/>
        <v>0.7752659574468086</v>
      </c>
    </row>
    <row r="147" spans="1:26" x14ac:dyDescent="0.25">
      <c r="A147" s="20" t="s">
        <v>321</v>
      </c>
      <c r="B147" s="20">
        <v>2</v>
      </c>
      <c r="C147" s="18">
        <v>42815</v>
      </c>
      <c r="D147" s="22">
        <v>79</v>
      </c>
      <c r="E147" s="17">
        <v>9</v>
      </c>
      <c r="F147" s="17">
        <v>4</v>
      </c>
      <c r="G147" s="21">
        <v>4</v>
      </c>
      <c r="H147" s="17">
        <f t="shared" si="19"/>
        <v>2.25</v>
      </c>
      <c r="I147" s="20">
        <v>14.8</v>
      </c>
      <c r="J147">
        <v>8</v>
      </c>
      <c r="K147">
        <v>8</v>
      </c>
      <c r="L147" s="21">
        <v>0</v>
      </c>
      <c r="M147" s="21">
        <f t="shared" si="20"/>
        <v>1.6444444444444446</v>
      </c>
      <c r="N147" s="21">
        <f t="shared" si="21"/>
        <v>2</v>
      </c>
      <c r="O147" s="22">
        <v>0</v>
      </c>
      <c r="P147" s="23">
        <f t="shared" si="22"/>
        <v>1.85</v>
      </c>
      <c r="Q147">
        <v>14.8</v>
      </c>
      <c r="R147">
        <v>9</v>
      </c>
      <c r="S147">
        <v>9</v>
      </c>
      <c r="T147">
        <v>2</v>
      </c>
      <c r="U147">
        <f t="shared" si="18"/>
        <v>1.6444444444444446</v>
      </c>
      <c r="V147">
        <f t="shared" si="23"/>
        <v>2.25</v>
      </c>
      <c r="W147" s="22">
        <v>0</v>
      </c>
      <c r="X147">
        <f t="shared" si="24"/>
        <v>1.6444444444444446</v>
      </c>
      <c r="Y147" s="24">
        <f t="shared" si="25"/>
        <v>0</v>
      </c>
      <c r="Z147">
        <f t="shared" si="26"/>
        <v>0.88888888888888895</v>
      </c>
    </row>
    <row r="148" spans="1:26" x14ac:dyDescent="0.25">
      <c r="A148" s="20" t="s">
        <v>322</v>
      </c>
      <c r="B148" s="20">
        <v>2</v>
      </c>
      <c r="C148" s="18">
        <v>42815</v>
      </c>
      <c r="D148" s="22">
        <v>79</v>
      </c>
      <c r="E148" s="17">
        <v>12</v>
      </c>
      <c r="F148" s="17">
        <v>4</v>
      </c>
      <c r="G148" s="21">
        <v>4</v>
      </c>
      <c r="H148" s="17">
        <f t="shared" si="19"/>
        <v>3</v>
      </c>
      <c r="I148" s="20">
        <v>13</v>
      </c>
      <c r="J148">
        <v>5</v>
      </c>
      <c r="K148">
        <v>5</v>
      </c>
      <c r="L148" s="21">
        <v>0</v>
      </c>
      <c r="M148" s="21">
        <f t="shared" si="20"/>
        <v>1.0833333333333333</v>
      </c>
      <c r="N148" s="21">
        <f t="shared" si="21"/>
        <v>1.25</v>
      </c>
      <c r="O148" s="22">
        <v>0</v>
      </c>
      <c r="P148" s="23">
        <f t="shared" si="22"/>
        <v>2.6</v>
      </c>
      <c r="Q148">
        <v>13</v>
      </c>
      <c r="R148">
        <v>4</v>
      </c>
      <c r="S148">
        <v>5</v>
      </c>
      <c r="T148">
        <v>2</v>
      </c>
      <c r="U148">
        <f t="shared" si="18"/>
        <v>1.0833333333333333</v>
      </c>
      <c r="V148">
        <f t="shared" si="23"/>
        <v>1.25</v>
      </c>
      <c r="W148" s="22">
        <v>0.19999999999999996</v>
      </c>
      <c r="X148">
        <f t="shared" si="24"/>
        <v>2.6</v>
      </c>
      <c r="Y148" s="24">
        <f t="shared" si="25"/>
        <v>0</v>
      </c>
      <c r="Z148">
        <f t="shared" si="26"/>
        <v>1</v>
      </c>
    </row>
    <row r="149" spans="1:26" x14ac:dyDescent="0.25">
      <c r="A149" s="20" t="s">
        <v>323</v>
      </c>
      <c r="B149" s="20">
        <v>2</v>
      </c>
      <c r="C149" s="18">
        <v>42814</v>
      </c>
      <c r="D149" s="22">
        <v>78</v>
      </c>
      <c r="E149" s="17">
        <v>11.1</v>
      </c>
      <c r="F149" s="17">
        <v>5</v>
      </c>
      <c r="G149" s="21">
        <v>5</v>
      </c>
      <c r="H149" s="17">
        <f t="shared" si="19"/>
        <v>2.2199999999999998</v>
      </c>
      <c r="I149" s="20">
        <v>16</v>
      </c>
      <c r="J149">
        <v>10</v>
      </c>
      <c r="K149">
        <v>10</v>
      </c>
      <c r="L149" s="21">
        <v>1</v>
      </c>
      <c r="M149" s="21">
        <f t="shared" si="20"/>
        <v>1.4414414414414416</v>
      </c>
      <c r="N149" s="21">
        <f t="shared" si="21"/>
        <v>2</v>
      </c>
      <c r="O149" s="22">
        <v>0</v>
      </c>
      <c r="P149" s="23">
        <f t="shared" si="22"/>
        <v>1.6</v>
      </c>
      <c r="Q149">
        <v>17.399999999999999</v>
      </c>
      <c r="R149">
        <v>11</v>
      </c>
      <c r="S149">
        <v>11</v>
      </c>
      <c r="T149">
        <v>2</v>
      </c>
      <c r="U149">
        <f t="shared" si="18"/>
        <v>1.5675675675675675</v>
      </c>
      <c r="V149">
        <f t="shared" si="23"/>
        <v>2.2000000000000002</v>
      </c>
      <c r="W149" s="22">
        <v>0</v>
      </c>
      <c r="X149">
        <f t="shared" si="24"/>
        <v>1.5818181818181818</v>
      </c>
      <c r="Y149" s="24">
        <f t="shared" si="25"/>
        <v>0.12612612612612595</v>
      </c>
      <c r="Z149">
        <f t="shared" si="26"/>
        <v>0.98863636363636354</v>
      </c>
    </row>
    <row r="150" spans="1:26" x14ac:dyDescent="0.25">
      <c r="A150" s="20" t="s">
        <v>324</v>
      </c>
      <c r="B150" s="20">
        <v>2</v>
      </c>
      <c r="C150" s="18">
        <v>42814</v>
      </c>
      <c r="D150" s="22">
        <v>78</v>
      </c>
      <c r="E150" s="17">
        <v>12.2</v>
      </c>
      <c r="F150" s="17">
        <v>5</v>
      </c>
      <c r="G150" s="21">
        <v>5</v>
      </c>
      <c r="H150" s="17">
        <f t="shared" si="19"/>
        <v>2.44</v>
      </c>
      <c r="I150" s="20">
        <v>15.7</v>
      </c>
      <c r="J150">
        <v>7</v>
      </c>
      <c r="K150">
        <v>7</v>
      </c>
      <c r="L150" s="21">
        <v>2</v>
      </c>
      <c r="M150" s="21">
        <f t="shared" si="20"/>
        <v>1.2868852459016393</v>
      </c>
      <c r="N150" s="21">
        <f t="shared" si="21"/>
        <v>1.4</v>
      </c>
      <c r="O150" s="22">
        <v>0</v>
      </c>
      <c r="P150" s="23">
        <f t="shared" si="22"/>
        <v>2.2428571428571429</v>
      </c>
      <c r="Q150">
        <v>16.5</v>
      </c>
      <c r="R150">
        <v>10</v>
      </c>
      <c r="S150">
        <v>10</v>
      </c>
      <c r="T150">
        <v>2</v>
      </c>
      <c r="U150">
        <f t="shared" si="18"/>
        <v>1.3524590163934427</v>
      </c>
      <c r="V150">
        <f t="shared" si="23"/>
        <v>2</v>
      </c>
      <c r="W150" s="22">
        <v>0</v>
      </c>
      <c r="X150">
        <f t="shared" si="24"/>
        <v>1.65</v>
      </c>
      <c r="Y150" s="24">
        <f t="shared" si="25"/>
        <v>6.5573770491803351E-2</v>
      </c>
      <c r="Z150">
        <f t="shared" si="26"/>
        <v>0.73566878980891715</v>
      </c>
    </row>
    <row r="151" spans="1:26" x14ac:dyDescent="0.25">
      <c r="A151" s="20" t="s">
        <v>325</v>
      </c>
      <c r="B151" s="20">
        <v>2</v>
      </c>
      <c r="C151" s="18">
        <v>42815</v>
      </c>
      <c r="D151" s="22">
        <v>79</v>
      </c>
      <c r="E151" s="17">
        <v>8.9</v>
      </c>
      <c r="F151" s="17">
        <v>2</v>
      </c>
      <c r="G151" s="21">
        <v>2</v>
      </c>
      <c r="H151" s="17">
        <f t="shared" si="19"/>
        <v>4.45</v>
      </c>
      <c r="I151" s="20">
        <v>10</v>
      </c>
      <c r="J151">
        <v>4</v>
      </c>
      <c r="K151">
        <v>4</v>
      </c>
      <c r="L151" s="21">
        <v>1</v>
      </c>
      <c r="M151" s="21">
        <f t="shared" si="20"/>
        <v>1.1235955056179774</v>
      </c>
      <c r="N151" s="21">
        <f t="shared" si="21"/>
        <v>2</v>
      </c>
      <c r="O151" s="22">
        <v>0</v>
      </c>
      <c r="P151" s="23">
        <f t="shared" si="22"/>
        <v>2.5</v>
      </c>
      <c r="Q151">
        <v>10</v>
      </c>
      <c r="R151">
        <v>4</v>
      </c>
      <c r="S151">
        <v>4</v>
      </c>
      <c r="T151">
        <v>3</v>
      </c>
      <c r="U151">
        <f t="shared" si="18"/>
        <v>1.1235955056179774</v>
      </c>
      <c r="V151">
        <f t="shared" si="23"/>
        <v>2</v>
      </c>
      <c r="W151" s="22">
        <v>0</v>
      </c>
      <c r="X151">
        <f t="shared" si="24"/>
        <v>2.5</v>
      </c>
      <c r="Y151" s="24">
        <f t="shared" si="25"/>
        <v>0</v>
      </c>
      <c r="Z151">
        <f t="shared" si="26"/>
        <v>1</v>
      </c>
    </row>
    <row r="152" spans="1:26" x14ac:dyDescent="0.25">
      <c r="A152" s="20" t="s">
        <v>97</v>
      </c>
      <c r="B152" s="20">
        <v>2</v>
      </c>
      <c r="C152" s="18">
        <v>42814</v>
      </c>
      <c r="D152" s="22">
        <v>78</v>
      </c>
      <c r="E152" s="17">
        <v>11.6</v>
      </c>
      <c r="F152" s="17">
        <v>5</v>
      </c>
      <c r="G152" s="21">
        <v>5</v>
      </c>
      <c r="H152" s="17">
        <f t="shared" si="19"/>
        <v>2.3199999999999998</v>
      </c>
      <c r="I152" s="20">
        <v>23</v>
      </c>
      <c r="J152">
        <v>9</v>
      </c>
      <c r="K152">
        <v>9</v>
      </c>
      <c r="L152" s="21">
        <v>1</v>
      </c>
      <c r="M152" s="21">
        <f t="shared" si="20"/>
        <v>1.9827586206896552</v>
      </c>
      <c r="N152" s="21">
        <f t="shared" si="21"/>
        <v>1.8</v>
      </c>
      <c r="O152" s="22">
        <v>0</v>
      </c>
      <c r="P152" s="23">
        <f t="shared" si="22"/>
        <v>2.5555555555555554</v>
      </c>
      <c r="Q152">
        <v>24.2</v>
      </c>
      <c r="R152">
        <v>12</v>
      </c>
      <c r="S152">
        <v>12</v>
      </c>
      <c r="T152">
        <v>2</v>
      </c>
      <c r="U152">
        <f t="shared" si="18"/>
        <v>2.0862068965517242</v>
      </c>
      <c r="V152">
        <f t="shared" si="23"/>
        <v>2.4</v>
      </c>
      <c r="W152" s="22">
        <v>0</v>
      </c>
      <c r="X152">
        <f t="shared" si="24"/>
        <v>2.0166666666666666</v>
      </c>
      <c r="Y152" s="24">
        <f t="shared" si="25"/>
        <v>0.10344827586206895</v>
      </c>
      <c r="Z152">
        <f t="shared" si="26"/>
        <v>0.78913043478260869</v>
      </c>
    </row>
    <row r="153" spans="1:26" x14ac:dyDescent="0.25">
      <c r="A153" s="20" t="s">
        <v>326</v>
      </c>
      <c r="B153" s="20">
        <v>2</v>
      </c>
      <c r="C153" s="18">
        <v>42815</v>
      </c>
      <c r="D153" s="22">
        <v>79</v>
      </c>
      <c r="E153" s="17">
        <v>7.4</v>
      </c>
      <c r="F153" s="17">
        <v>2</v>
      </c>
      <c r="G153" s="21">
        <v>2</v>
      </c>
      <c r="H153" s="17">
        <f t="shared" si="19"/>
        <v>3.7</v>
      </c>
      <c r="I153" s="20">
        <v>9.4</v>
      </c>
      <c r="J153">
        <v>7</v>
      </c>
      <c r="K153">
        <v>7</v>
      </c>
      <c r="L153" s="21">
        <v>1</v>
      </c>
      <c r="M153" s="21">
        <f t="shared" si="20"/>
        <v>1.2702702702702702</v>
      </c>
      <c r="N153" s="21">
        <f t="shared" si="21"/>
        <v>3.5</v>
      </c>
      <c r="O153" s="22">
        <v>0</v>
      </c>
      <c r="P153" s="23">
        <f t="shared" si="22"/>
        <v>1.342857142857143</v>
      </c>
      <c r="Q153">
        <v>9.8000000000000007</v>
      </c>
      <c r="R153">
        <v>6</v>
      </c>
      <c r="S153">
        <v>7</v>
      </c>
      <c r="T153">
        <v>3</v>
      </c>
      <c r="U153">
        <f t="shared" si="18"/>
        <v>1.3243243243243243</v>
      </c>
      <c r="V153">
        <f t="shared" si="23"/>
        <v>3.5</v>
      </c>
      <c r="W153" s="22">
        <v>0.1428571428571429</v>
      </c>
      <c r="X153">
        <f t="shared" si="24"/>
        <v>1.4000000000000001</v>
      </c>
      <c r="Y153" s="24">
        <f t="shared" si="25"/>
        <v>5.4054054054054168E-2</v>
      </c>
      <c r="Z153">
        <f t="shared" si="26"/>
        <v>1.0425531914893618</v>
      </c>
    </row>
    <row r="154" spans="1:26" x14ac:dyDescent="0.25">
      <c r="A154" s="20" t="s">
        <v>327</v>
      </c>
      <c r="B154" s="20">
        <v>2</v>
      </c>
      <c r="C154" s="18">
        <v>42814</v>
      </c>
      <c r="D154" s="22">
        <v>78</v>
      </c>
      <c r="E154" s="17">
        <v>10.8</v>
      </c>
      <c r="F154" s="17">
        <v>4</v>
      </c>
      <c r="G154" s="21">
        <v>4</v>
      </c>
      <c r="H154" s="17">
        <f t="shared" si="19"/>
        <v>2.7</v>
      </c>
      <c r="I154" s="20">
        <v>14.2</v>
      </c>
      <c r="J154">
        <v>8</v>
      </c>
      <c r="K154">
        <v>8</v>
      </c>
      <c r="L154" s="21">
        <v>2</v>
      </c>
      <c r="M154" s="21">
        <f t="shared" si="20"/>
        <v>1.3148148148148147</v>
      </c>
      <c r="N154" s="21">
        <f t="shared" si="21"/>
        <v>2</v>
      </c>
      <c r="O154" s="22">
        <v>0</v>
      </c>
      <c r="P154" s="23">
        <f t="shared" si="22"/>
        <v>1.7749999999999999</v>
      </c>
      <c r="Q154">
        <v>14.8</v>
      </c>
      <c r="R154">
        <v>8</v>
      </c>
      <c r="S154">
        <v>10</v>
      </c>
      <c r="T154">
        <v>3</v>
      </c>
      <c r="U154">
        <f t="shared" si="18"/>
        <v>1.3703703703703702</v>
      </c>
      <c r="V154">
        <f t="shared" si="23"/>
        <v>2.5</v>
      </c>
      <c r="W154" s="22">
        <v>0.19999999999999996</v>
      </c>
      <c r="X154">
        <f t="shared" si="24"/>
        <v>1.48</v>
      </c>
      <c r="Y154" s="24">
        <f t="shared" si="25"/>
        <v>5.555555555555558E-2</v>
      </c>
      <c r="Z154">
        <f t="shared" si="26"/>
        <v>0.83380281690140845</v>
      </c>
    </row>
    <row r="155" spans="1:26" x14ac:dyDescent="0.25">
      <c r="A155" s="20" t="s">
        <v>98</v>
      </c>
      <c r="B155" s="20">
        <v>2</v>
      </c>
      <c r="C155" s="18">
        <v>42815</v>
      </c>
      <c r="D155" s="22">
        <v>79</v>
      </c>
      <c r="E155" s="17">
        <v>9.9</v>
      </c>
      <c r="F155" s="17">
        <v>4</v>
      </c>
      <c r="G155" s="21">
        <v>4</v>
      </c>
      <c r="H155" s="17">
        <f t="shared" si="19"/>
        <v>2.4750000000000001</v>
      </c>
      <c r="I155" s="20">
        <v>12.1</v>
      </c>
      <c r="J155">
        <v>4</v>
      </c>
      <c r="K155">
        <v>4</v>
      </c>
      <c r="L155" s="21">
        <v>0</v>
      </c>
      <c r="M155" s="21">
        <f t="shared" si="20"/>
        <v>1.2222222222222221</v>
      </c>
      <c r="N155" s="21">
        <f t="shared" si="21"/>
        <v>1</v>
      </c>
      <c r="O155" s="22">
        <v>0</v>
      </c>
      <c r="P155" s="23">
        <f t="shared" si="22"/>
        <v>3.0249999999999999</v>
      </c>
      <c r="Q155">
        <v>15.3</v>
      </c>
      <c r="R155">
        <v>9</v>
      </c>
      <c r="S155">
        <v>9</v>
      </c>
      <c r="T155">
        <v>1</v>
      </c>
      <c r="U155">
        <f t="shared" si="18"/>
        <v>1.5454545454545454</v>
      </c>
      <c r="V155">
        <f t="shared" si="23"/>
        <v>2.25</v>
      </c>
      <c r="W155" s="22">
        <v>0</v>
      </c>
      <c r="X155">
        <f t="shared" si="24"/>
        <v>1.7000000000000002</v>
      </c>
      <c r="Y155" s="24">
        <f t="shared" si="25"/>
        <v>0.32323232323232332</v>
      </c>
      <c r="Z155">
        <f t="shared" si="26"/>
        <v>0.56198347107438029</v>
      </c>
    </row>
    <row r="156" spans="1:26" x14ac:dyDescent="0.25">
      <c r="A156" s="20" t="s">
        <v>328</v>
      </c>
      <c r="B156" s="20">
        <v>2</v>
      </c>
      <c r="C156" s="18">
        <v>42815</v>
      </c>
      <c r="D156" s="22">
        <v>79</v>
      </c>
      <c r="E156" s="17">
        <v>9.9</v>
      </c>
      <c r="F156" s="17">
        <v>4</v>
      </c>
      <c r="G156" s="21">
        <v>4</v>
      </c>
      <c r="H156" s="17">
        <f t="shared" si="19"/>
        <v>2.4750000000000001</v>
      </c>
      <c r="I156" s="20">
        <v>14.6</v>
      </c>
      <c r="J156">
        <v>7</v>
      </c>
      <c r="K156">
        <v>7</v>
      </c>
      <c r="L156" s="21">
        <v>1</v>
      </c>
      <c r="M156" s="21">
        <f t="shared" si="20"/>
        <v>1.4747474747474747</v>
      </c>
      <c r="N156" s="21">
        <f t="shared" si="21"/>
        <v>1.75</v>
      </c>
      <c r="O156" s="22">
        <v>0</v>
      </c>
      <c r="P156" s="23">
        <f t="shared" si="22"/>
        <v>2.0857142857142859</v>
      </c>
      <c r="Q156">
        <v>15</v>
      </c>
      <c r="R156">
        <v>9</v>
      </c>
      <c r="S156">
        <v>9</v>
      </c>
      <c r="T156">
        <v>2</v>
      </c>
      <c r="U156">
        <f t="shared" si="18"/>
        <v>1.5151515151515151</v>
      </c>
      <c r="V156">
        <f t="shared" si="23"/>
        <v>2.25</v>
      </c>
      <c r="W156" s="22">
        <v>0</v>
      </c>
      <c r="X156">
        <f t="shared" si="24"/>
        <v>1.6666666666666667</v>
      </c>
      <c r="Y156" s="24">
        <f t="shared" si="25"/>
        <v>4.0404040404040442E-2</v>
      </c>
      <c r="Z156">
        <f t="shared" si="26"/>
        <v>0.79908675799086759</v>
      </c>
    </row>
    <row r="157" spans="1:26" x14ac:dyDescent="0.25">
      <c r="A157" s="20" t="s">
        <v>99</v>
      </c>
      <c r="B157" s="20">
        <v>2</v>
      </c>
      <c r="C157" s="18">
        <v>42813</v>
      </c>
      <c r="D157" s="22">
        <v>77</v>
      </c>
      <c r="E157" s="17">
        <v>9.1</v>
      </c>
      <c r="F157" s="17">
        <v>3</v>
      </c>
      <c r="G157" s="21">
        <v>3</v>
      </c>
      <c r="H157" s="17">
        <f t="shared" si="19"/>
        <v>3.0333333333333332</v>
      </c>
      <c r="I157" s="20">
        <v>15.3</v>
      </c>
      <c r="J157">
        <v>8</v>
      </c>
      <c r="K157">
        <v>8</v>
      </c>
      <c r="L157" s="21">
        <v>2</v>
      </c>
      <c r="M157" s="21">
        <f t="shared" si="20"/>
        <v>1.6813186813186816</v>
      </c>
      <c r="N157" s="21">
        <f t="shared" si="21"/>
        <v>2.6666666666666665</v>
      </c>
      <c r="O157" s="22">
        <v>0</v>
      </c>
      <c r="P157" s="23">
        <f t="shared" si="22"/>
        <v>1.9125000000000001</v>
      </c>
      <c r="Q157">
        <v>15.8</v>
      </c>
      <c r="R157">
        <v>10</v>
      </c>
      <c r="S157">
        <v>10</v>
      </c>
      <c r="T157">
        <v>2</v>
      </c>
      <c r="U157">
        <f t="shared" si="18"/>
        <v>1.7362637362637363</v>
      </c>
      <c r="V157">
        <f t="shared" si="23"/>
        <v>3.3333333333333335</v>
      </c>
      <c r="W157" s="22">
        <v>0</v>
      </c>
      <c r="X157">
        <f t="shared" si="24"/>
        <v>1.58</v>
      </c>
      <c r="Y157" s="24">
        <f t="shared" si="25"/>
        <v>5.494505494505475E-2</v>
      </c>
      <c r="Z157">
        <f t="shared" si="26"/>
        <v>0.82614379084967315</v>
      </c>
    </row>
    <row r="158" spans="1:26" x14ac:dyDescent="0.25">
      <c r="A158" s="20" t="s">
        <v>329</v>
      </c>
      <c r="B158" s="20">
        <v>2</v>
      </c>
      <c r="C158" s="18">
        <v>42822</v>
      </c>
      <c r="D158" s="22">
        <v>86</v>
      </c>
      <c r="E158" s="17">
        <v>9.6</v>
      </c>
      <c r="F158" s="17">
        <v>4</v>
      </c>
      <c r="G158" s="21">
        <v>4</v>
      </c>
      <c r="H158" s="17">
        <f t="shared" si="19"/>
        <v>2.4</v>
      </c>
      <c r="I158" s="20">
        <v>13.5</v>
      </c>
      <c r="J158">
        <v>8</v>
      </c>
      <c r="K158">
        <v>8</v>
      </c>
      <c r="L158" s="21">
        <v>2</v>
      </c>
      <c r="M158" s="21">
        <f t="shared" si="20"/>
        <v>1.40625</v>
      </c>
      <c r="N158" s="21">
        <f t="shared" si="21"/>
        <v>2</v>
      </c>
      <c r="O158" s="22">
        <v>0</v>
      </c>
      <c r="P158" s="23">
        <f t="shared" si="22"/>
        <v>1.6875</v>
      </c>
      <c r="Q158">
        <v>13.5</v>
      </c>
      <c r="R158">
        <v>10</v>
      </c>
      <c r="S158">
        <v>10</v>
      </c>
      <c r="T158">
        <v>3</v>
      </c>
      <c r="U158">
        <f t="shared" si="18"/>
        <v>1.40625</v>
      </c>
      <c r="V158">
        <f t="shared" si="23"/>
        <v>2.5</v>
      </c>
      <c r="W158" s="22">
        <v>0</v>
      </c>
      <c r="X158">
        <f t="shared" si="24"/>
        <v>1.35</v>
      </c>
      <c r="Y158" s="24">
        <f t="shared" si="25"/>
        <v>0</v>
      </c>
      <c r="Z158">
        <f t="shared" si="26"/>
        <v>0.8</v>
      </c>
    </row>
    <row r="159" spans="1:26" x14ac:dyDescent="0.25">
      <c r="A159" s="20" t="s">
        <v>330</v>
      </c>
      <c r="B159" s="20">
        <v>2</v>
      </c>
      <c r="C159" s="18">
        <v>42818</v>
      </c>
      <c r="D159" s="22">
        <v>82</v>
      </c>
      <c r="E159" s="17">
        <v>12</v>
      </c>
      <c r="F159" s="17">
        <v>6</v>
      </c>
      <c r="G159" s="21">
        <v>6</v>
      </c>
      <c r="H159" s="17">
        <f t="shared" si="19"/>
        <v>2</v>
      </c>
      <c r="I159" s="20">
        <v>12.7</v>
      </c>
      <c r="J159">
        <v>6</v>
      </c>
      <c r="K159">
        <v>6</v>
      </c>
      <c r="L159" s="21">
        <v>1</v>
      </c>
      <c r="M159" s="21">
        <f t="shared" si="20"/>
        <v>1.0583333333333333</v>
      </c>
      <c r="N159" s="21">
        <f t="shared" si="21"/>
        <v>1</v>
      </c>
      <c r="O159" s="22">
        <v>0</v>
      </c>
      <c r="P159" s="23">
        <f t="shared" si="22"/>
        <v>2.1166666666666667</v>
      </c>
      <c r="Q159">
        <v>13.2</v>
      </c>
      <c r="R159">
        <v>6</v>
      </c>
      <c r="S159">
        <v>8</v>
      </c>
      <c r="T159">
        <v>4</v>
      </c>
      <c r="U159">
        <f t="shared" si="18"/>
        <v>1.0999999999999999</v>
      </c>
      <c r="V159">
        <f t="shared" si="23"/>
        <v>1.3333333333333333</v>
      </c>
      <c r="W159" s="22">
        <v>0.25</v>
      </c>
      <c r="X159">
        <f t="shared" si="24"/>
        <v>1.65</v>
      </c>
      <c r="Y159" s="24">
        <f t="shared" si="25"/>
        <v>4.1666666666666519E-2</v>
      </c>
      <c r="Z159">
        <f t="shared" si="26"/>
        <v>0.77952755905511806</v>
      </c>
    </row>
    <row r="160" spans="1:26" x14ac:dyDescent="0.25">
      <c r="A160" s="20" t="s">
        <v>331</v>
      </c>
      <c r="B160" s="20">
        <v>2</v>
      </c>
      <c r="C160" s="18">
        <v>42814</v>
      </c>
      <c r="D160" s="22">
        <v>78</v>
      </c>
      <c r="E160" s="17">
        <v>9.4</v>
      </c>
      <c r="F160" s="17">
        <v>4</v>
      </c>
      <c r="G160" s="21">
        <v>4</v>
      </c>
      <c r="H160" s="17">
        <f t="shared" si="19"/>
        <v>2.35</v>
      </c>
      <c r="I160" s="20">
        <v>13</v>
      </c>
      <c r="J160">
        <v>8</v>
      </c>
      <c r="K160">
        <v>8</v>
      </c>
      <c r="L160" s="21">
        <v>1</v>
      </c>
      <c r="M160" s="21">
        <f t="shared" si="20"/>
        <v>1.3829787234042552</v>
      </c>
      <c r="N160" s="21">
        <f t="shared" si="21"/>
        <v>2</v>
      </c>
      <c r="O160" s="22">
        <v>0</v>
      </c>
      <c r="P160" s="23">
        <f t="shared" si="22"/>
        <v>1.625</v>
      </c>
      <c r="Q160">
        <v>14.8</v>
      </c>
      <c r="R160">
        <v>9</v>
      </c>
      <c r="S160">
        <v>9</v>
      </c>
      <c r="T160">
        <v>2</v>
      </c>
      <c r="U160">
        <f t="shared" si="18"/>
        <v>1.574468085106383</v>
      </c>
      <c r="V160">
        <f t="shared" si="23"/>
        <v>2.25</v>
      </c>
      <c r="W160" s="22">
        <v>0</v>
      </c>
      <c r="X160">
        <f t="shared" si="24"/>
        <v>1.6444444444444446</v>
      </c>
      <c r="Y160" s="24">
        <f t="shared" si="25"/>
        <v>0.19148936170212782</v>
      </c>
      <c r="Z160">
        <f t="shared" si="26"/>
        <v>1.0119658119658121</v>
      </c>
    </row>
    <row r="161" spans="1:26" x14ac:dyDescent="0.25">
      <c r="A161" s="20" t="s">
        <v>332</v>
      </c>
      <c r="B161" s="20">
        <v>2</v>
      </c>
      <c r="C161" s="18">
        <v>42815</v>
      </c>
      <c r="D161" s="22">
        <v>79</v>
      </c>
      <c r="E161" s="17">
        <v>9.6</v>
      </c>
      <c r="F161" s="17">
        <v>4</v>
      </c>
      <c r="G161" s="21">
        <v>4</v>
      </c>
      <c r="H161" s="17">
        <f t="shared" si="19"/>
        <v>2.4</v>
      </c>
      <c r="I161" s="20">
        <v>13.8</v>
      </c>
      <c r="J161">
        <v>9</v>
      </c>
      <c r="K161">
        <v>9</v>
      </c>
      <c r="L161" s="21">
        <v>2</v>
      </c>
      <c r="M161" s="21">
        <f t="shared" si="20"/>
        <v>1.4375000000000002</v>
      </c>
      <c r="N161" s="21">
        <f t="shared" si="21"/>
        <v>2.25</v>
      </c>
      <c r="O161" s="22">
        <v>0</v>
      </c>
      <c r="P161" s="23">
        <f t="shared" si="22"/>
        <v>1.5333333333333334</v>
      </c>
      <c r="Q161">
        <v>13.8</v>
      </c>
      <c r="R161">
        <v>9</v>
      </c>
      <c r="S161">
        <v>10</v>
      </c>
      <c r="T161">
        <v>2</v>
      </c>
      <c r="U161">
        <f t="shared" si="18"/>
        <v>1.4375000000000002</v>
      </c>
      <c r="V161">
        <f t="shared" si="23"/>
        <v>2.5</v>
      </c>
      <c r="W161" s="22">
        <v>9.9999999999999978E-2</v>
      </c>
      <c r="X161">
        <f t="shared" si="24"/>
        <v>1.3800000000000001</v>
      </c>
      <c r="Y161" s="24">
        <f t="shared" si="25"/>
        <v>0</v>
      </c>
      <c r="Z161">
        <f t="shared" si="26"/>
        <v>0.9</v>
      </c>
    </row>
    <row r="162" spans="1:26" x14ac:dyDescent="0.25">
      <c r="A162" s="20" t="s">
        <v>100</v>
      </c>
      <c r="B162" s="20">
        <v>2</v>
      </c>
      <c r="C162" s="18">
        <v>42818</v>
      </c>
      <c r="D162" s="22">
        <v>82</v>
      </c>
      <c r="E162" s="17">
        <v>10.199999999999999</v>
      </c>
      <c r="F162" s="17">
        <v>4</v>
      </c>
      <c r="G162" s="21">
        <v>4</v>
      </c>
      <c r="H162" s="17">
        <f t="shared" si="19"/>
        <v>2.5499999999999998</v>
      </c>
      <c r="I162" s="20">
        <v>15.6</v>
      </c>
      <c r="J162">
        <v>7</v>
      </c>
      <c r="K162">
        <v>7</v>
      </c>
      <c r="L162" s="21">
        <v>1</v>
      </c>
      <c r="M162" s="21">
        <f t="shared" si="20"/>
        <v>1.5294117647058825</v>
      </c>
      <c r="N162" s="21">
        <f t="shared" si="21"/>
        <v>1.75</v>
      </c>
      <c r="O162" s="22">
        <v>0</v>
      </c>
      <c r="P162" s="23">
        <f t="shared" si="22"/>
        <v>2.2285714285714286</v>
      </c>
      <c r="Q162">
        <v>18.399999999999999</v>
      </c>
      <c r="R162">
        <v>10</v>
      </c>
      <c r="S162">
        <v>10</v>
      </c>
      <c r="T162">
        <v>2</v>
      </c>
      <c r="U162">
        <f t="shared" si="18"/>
        <v>1.803921568627451</v>
      </c>
      <c r="V162">
        <f t="shared" si="23"/>
        <v>2.5</v>
      </c>
      <c r="W162" s="22">
        <v>0</v>
      </c>
      <c r="X162">
        <f t="shared" si="24"/>
        <v>1.8399999999999999</v>
      </c>
      <c r="Y162" s="24">
        <f t="shared" si="25"/>
        <v>0.27450980392156854</v>
      </c>
      <c r="Z162">
        <f t="shared" si="26"/>
        <v>0.82564102564102559</v>
      </c>
    </row>
    <row r="163" spans="1:26" x14ac:dyDescent="0.25">
      <c r="A163" s="20" t="s">
        <v>333</v>
      </c>
      <c r="B163" s="20">
        <v>2</v>
      </c>
      <c r="C163" s="18">
        <v>42818</v>
      </c>
      <c r="D163" s="22">
        <v>82</v>
      </c>
      <c r="E163" s="17">
        <v>9.3000000000000007</v>
      </c>
      <c r="F163" s="17">
        <v>4</v>
      </c>
      <c r="G163" s="21">
        <v>4</v>
      </c>
      <c r="H163" s="17">
        <f t="shared" si="19"/>
        <v>2.3250000000000002</v>
      </c>
      <c r="I163" s="20">
        <v>9.5</v>
      </c>
      <c r="J163">
        <v>4</v>
      </c>
      <c r="K163">
        <v>4</v>
      </c>
      <c r="L163" s="21">
        <v>0</v>
      </c>
      <c r="M163" s="21">
        <f t="shared" si="20"/>
        <v>1.021505376344086</v>
      </c>
      <c r="N163" s="21">
        <f t="shared" si="21"/>
        <v>1</v>
      </c>
      <c r="O163" s="22">
        <v>0</v>
      </c>
      <c r="P163" s="23">
        <f t="shared" si="22"/>
        <v>2.375</v>
      </c>
      <c r="Q163">
        <v>9.5</v>
      </c>
      <c r="R163">
        <v>3</v>
      </c>
      <c r="S163">
        <v>4</v>
      </c>
      <c r="T163">
        <v>3</v>
      </c>
      <c r="U163">
        <f t="shared" si="18"/>
        <v>1.021505376344086</v>
      </c>
      <c r="V163">
        <f t="shared" si="23"/>
        <v>1</v>
      </c>
      <c r="W163" s="22">
        <v>0.25</v>
      </c>
      <c r="X163">
        <f t="shared" si="24"/>
        <v>2.375</v>
      </c>
      <c r="Y163" s="24">
        <f t="shared" si="25"/>
        <v>0</v>
      </c>
      <c r="Z163">
        <f t="shared" si="26"/>
        <v>1</v>
      </c>
    </row>
    <row r="164" spans="1:26" x14ac:dyDescent="0.25">
      <c r="A164" s="20" t="s">
        <v>334</v>
      </c>
      <c r="B164" s="20">
        <v>2</v>
      </c>
      <c r="C164" s="18">
        <v>42816</v>
      </c>
      <c r="D164" s="22">
        <v>80</v>
      </c>
      <c r="E164" s="17">
        <v>8.8000000000000007</v>
      </c>
      <c r="F164" s="17">
        <v>4</v>
      </c>
      <c r="G164" s="21">
        <v>4</v>
      </c>
      <c r="H164" s="17">
        <f t="shared" si="19"/>
        <v>2.2000000000000002</v>
      </c>
      <c r="I164" s="20">
        <v>12</v>
      </c>
      <c r="J164">
        <v>7</v>
      </c>
      <c r="K164">
        <v>7</v>
      </c>
      <c r="L164" s="21">
        <v>1</v>
      </c>
      <c r="M164" s="21">
        <f t="shared" si="20"/>
        <v>1.3636363636363635</v>
      </c>
      <c r="N164" s="21">
        <f t="shared" si="21"/>
        <v>1.75</v>
      </c>
      <c r="O164" s="22">
        <v>0</v>
      </c>
      <c r="P164" s="23">
        <f t="shared" si="22"/>
        <v>1.7142857142857142</v>
      </c>
      <c r="Q164">
        <v>12.2</v>
      </c>
      <c r="R164">
        <v>8</v>
      </c>
      <c r="S164">
        <v>11</v>
      </c>
      <c r="T164">
        <v>3</v>
      </c>
      <c r="U164">
        <f t="shared" si="18"/>
        <v>1.3863636363636362</v>
      </c>
      <c r="V164">
        <f t="shared" si="23"/>
        <v>2.75</v>
      </c>
      <c r="W164" s="22">
        <v>0.27272727272727271</v>
      </c>
      <c r="X164">
        <f t="shared" si="24"/>
        <v>1.1090909090909091</v>
      </c>
      <c r="Y164" s="24">
        <f t="shared" si="25"/>
        <v>2.2727272727272707E-2</v>
      </c>
      <c r="Z164">
        <f t="shared" si="26"/>
        <v>0.64696969696969697</v>
      </c>
    </row>
    <row r="165" spans="1:26" x14ac:dyDescent="0.25">
      <c r="A165" s="20" t="s">
        <v>335</v>
      </c>
      <c r="B165" s="20">
        <v>2</v>
      </c>
      <c r="C165" s="18">
        <v>42816</v>
      </c>
      <c r="D165" s="22">
        <v>80</v>
      </c>
      <c r="E165" s="17">
        <v>11.7</v>
      </c>
      <c r="F165" s="17">
        <v>4</v>
      </c>
      <c r="G165" s="21">
        <v>4</v>
      </c>
      <c r="H165" s="17">
        <f t="shared" si="19"/>
        <v>2.9249999999999998</v>
      </c>
      <c r="I165" s="20">
        <v>13.6</v>
      </c>
      <c r="J165">
        <v>4</v>
      </c>
      <c r="K165">
        <v>4</v>
      </c>
      <c r="L165" s="21">
        <v>1</v>
      </c>
      <c r="M165" s="21">
        <f t="shared" si="20"/>
        <v>1.1623931623931625</v>
      </c>
      <c r="N165" s="21">
        <f t="shared" si="21"/>
        <v>1</v>
      </c>
      <c r="O165" s="22">
        <v>0</v>
      </c>
      <c r="P165" s="23">
        <f t="shared" si="22"/>
        <v>3.4</v>
      </c>
      <c r="Q165">
        <v>13.6</v>
      </c>
      <c r="R165">
        <v>9</v>
      </c>
      <c r="S165">
        <v>9</v>
      </c>
      <c r="T165">
        <v>2</v>
      </c>
      <c r="U165">
        <f t="shared" si="18"/>
        <v>1.1623931623931625</v>
      </c>
      <c r="V165">
        <f t="shared" si="23"/>
        <v>2.25</v>
      </c>
      <c r="W165" s="22">
        <v>0</v>
      </c>
      <c r="X165">
        <f t="shared" si="24"/>
        <v>1.5111111111111111</v>
      </c>
      <c r="Y165" s="24">
        <f t="shared" si="25"/>
        <v>0</v>
      </c>
      <c r="Z165">
        <f t="shared" si="26"/>
        <v>0.44444444444444442</v>
      </c>
    </row>
    <row r="166" spans="1:26" x14ac:dyDescent="0.25">
      <c r="A166" s="20" t="s">
        <v>336</v>
      </c>
      <c r="B166" s="20">
        <v>2</v>
      </c>
      <c r="C166" s="18">
        <v>42815</v>
      </c>
      <c r="D166" s="22">
        <v>79</v>
      </c>
      <c r="E166" s="17">
        <v>9.5</v>
      </c>
      <c r="F166" s="17">
        <v>3</v>
      </c>
      <c r="G166" s="21">
        <v>3</v>
      </c>
      <c r="H166" s="17">
        <f t="shared" si="19"/>
        <v>3.1666666666666665</v>
      </c>
      <c r="I166" s="20">
        <v>11.2</v>
      </c>
      <c r="J166">
        <v>4</v>
      </c>
      <c r="K166">
        <v>4</v>
      </c>
      <c r="L166" s="21">
        <v>1</v>
      </c>
      <c r="M166" s="21">
        <f t="shared" si="20"/>
        <v>1.1789473684210525</v>
      </c>
      <c r="N166" s="21">
        <f t="shared" si="21"/>
        <v>1.3333333333333333</v>
      </c>
      <c r="O166" s="22">
        <v>0</v>
      </c>
      <c r="P166" s="23">
        <f t="shared" si="22"/>
        <v>2.8</v>
      </c>
      <c r="Q166">
        <v>11.2</v>
      </c>
      <c r="R166">
        <v>4</v>
      </c>
      <c r="S166">
        <v>5</v>
      </c>
      <c r="T166">
        <v>3</v>
      </c>
      <c r="U166">
        <f t="shared" si="18"/>
        <v>1.1789473684210525</v>
      </c>
      <c r="V166">
        <f t="shared" si="23"/>
        <v>1.6666666666666667</v>
      </c>
      <c r="W166" s="22">
        <v>0.19999999999999996</v>
      </c>
      <c r="X166">
        <f t="shared" si="24"/>
        <v>2.2399999999999998</v>
      </c>
      <c r="Y166" s="24">
        <f t="shared" si="25"/>
        <v>0</v>
      </c>
      <c r="Z166">
        <f t="shared" si="26"/>
        <v>0.79999999999999993</v>
      </c>
    </row>
    <row r="167" spans="1:26" x14ac:dyDescent="0.25">
      <c r="A167" s="20" t="s">
        <v>101</v>
      </c>
      <c r="B167" s="20">
        <v>2</v>
      </c>
      <c r="C167" s="18">
        <v>42821</v>
      </c>
      <c r="D167" s="22">
        <v>85</v>
      </c>
      <c r="E167" s="17">
        <v>10.8</v>
      </c>
      <c r="F167" s="17">
        <v>4</v>
      </c>
      <c r="G167" s="21">
        <v>4</v>
      </c>
      <c r="H167" s="17">
        <f t="shared" si="19"/>
        <v>2.7</v>
      </c>
      <c r="I167" s="20">
        <v>14</v>
      </c>
      <c r="J167">
        <v>7</v>
      </c>
      <c r="K167">
        <v>7</v>
      </c>
      <c r="L167" s="21">
        <v>1</v>
      </c>
      <c r="M167" s="21">
        <f t="shared" si="20"/>
        <v>1.2962962962962963</v>
      </c>
      <c r="N167" s="21">
        <f t="shared" si="21"/>
        <v>1.75</v>
      </c>
      <c r="O167" s="22">
        <v>0</v>
      </c>
      <c r="P167" s="23">
        <f t="shared" si="22"/>
        <v>2</v>
      </c>
      <c r="Q167">
        <v>15.7</v>
      </c>
      <c r="R167">
        <v>11</v>
      </c>
      <c r="S167">
        <v>11</v>
      </c>
      <c r="T167">
        <v>2</v>
      </c>
      <c r="U167">
        <f t="shared" si="18"/>
        <v>1.4537037037037035</v>
      </c>
      <c r="V167">
        <f t="shared" si="23"/>
        <v>2.75</v>
      </c>
      <c r="W167" s="22">
        <v>0</v>
      </c>
      <c r="X167">
        <f t="shared" si="24"/>
        <v>1.4272727272727272</v>
      </c>
      <c r="Y167" s="24">
        <f t="shared" si="25"/>
        <v>0.15740740740740722</v>
      </c>
      <c r="Z167">
        <f t="shared" si="26"/>
        <v>0.71363636363636362</v>
      </c>
    </row>
    <row r="168" spans="1:26" x14ac:dyDescent="0.25">
      <c r="A168" s="20" t="s">
        <v>102</v>
      </c>
      <c r="B168" s="20">
        <v>2</v>
      </c>
      <c r="C168" s="18">
        <v>42815</v>
      </c>
      <c r="D168" s="22">
        <v>79</v>
      </c>
      <c r="E168" s="17">
        <v>12.8</v>
      </c>
      <c r="F168" s="17">
        <v>5</v>
      </c>
      <c r="G168" s="21">
        <v>5</v>
      </c>
      <c r="H168" s="17">
        <f t="shared" si="19"/>
        <v>2.56</v>
      </c>
      <c r="I168" s="20">
        <v>19.5</v>
      </c>
      <c r="J168">
        <v>10</v>
      </c>
      <c r="K168">
        <v>10</v>
      </c>
      <c r="L168" s="21">
        <v>2</v>
      </c>
      <c r="M168" s="21">
        <f t="shared" si="20"/>
        <v>1.5234375</v>
      </c>
      <c r="N168" s="21">
        <f t="shared" si="21"/>
        <v>2</v>
      </c>
      <c r="O168" s="22">
        <v>0</v>
      </c>
      <c r="P168" s="23">
        <f t="shared" si="22"/>
        <v>1.95</v>
      </c>
      <c r="Q168">
        <v>19.5</v>
      </c>
      <c r="R168">
        <v>11</v>
      </c>
      <c r="S168">
        <v>11</v>
      </c>
      <c r="T168">
        <v>3</v>
      </c>
      <c r="U168">
        <f t="shared" si="18"/>
        <v>1.5234375</v>
      </c>
      <c r="V168">
        <f t="shared" si="23"/>
        <v>2.2000000000000002</v>
      </c>
      <c r="W168" s="22">
        <v>0</v>
      </c>
      <c r="X168">
        <f t="shared" si="24"/>
        <v>1.7727272727272727</v>
      </c>
      <c r="Y168" s="24">
        <f t="shared" si="25"/>
        <v>0</v>
      </c>
      <c r="Z168">
        <f t="shared" si="26"/>
        <v>0.90909090909090906</v>
      </c>
    </row>
    <row r="169" spans="1:26" x14ac:dyDescent="0.25">
      <c r="A169" s="20" t="s">
        <v>103</v>
      </c>
      <c r="B169" s="20">
        <v>2</v>
      </c>
      <c r="C169" s="18">
        <v>42815</v>
      </c>
      <c r="D169" s="22">
        <v>79</v>
      </c>
      <c r="E169" s="17">
        <v>10.9</v>
      </c>
      <c r="F169" s="17">
        <v>4</v>
      </c>
      <c r="G169" s="21">
        <v>4</v>
      </c>
      <c r="H169" s="17">
        <f t="shared" si="19"/>
        <v>2.7250000000000001</v>
      </c>
      <c r="I169" s="20">
        <v>17.5</v>
      </c>
      <c r="J169">
        <v>8</v>
      </c>
      <c r="K169">
        <v>8</v>
      </c>
      <c r="L169" s="21">
        <v>1</v>
      </c>
      <c r="M169" s="21">
        <f t="shared" si="20"/>
        <v>1.6055045871559632</v>
      </c>
      <c r="N169" s="21">
        <f t="shared" si="21"/>
        <v>2</v>
      </c>
      <c r="O169" s="22">
        <v>0</v>
      </c>
      <c r="P169" s="23">
        <f t="shared" si="22"/>
        <v>2.1875</v>
      </c>
      <c r="Q169">
        <v>21</v>
      </c>
      <c r="R169">
        <v>13</v>
      </c>
      <c r="S169">
        <v>13</v>
      </c>
      <c r="T169">
        <v>1</v>
      </c>
      <c r="U169">
        <f t="shared" si="18"/>
        <v>1.926605504587156</v>
      </c>
      <c r="V169">
        <f t="shared" si="23"/>
        <v>3.25</v>
      </c>
      <c r="W169" s="22">
        <v>0</v>
      </c>
      <c r="X169">
        <f t="shared" si="24"/>
        <v>1.6153846153846154</v>
      </c>
      <c r="Y169" s="24">
        <f t="shared" si="25"/>
        <v>0.32110091743119273</v>
      </c>
      <c r="Z169">
        <f t="shared" si="26"/>
        <v>0.7384615384615385</v>
      </c>
    </row>
    <row r="170" spans="1:26" x14ac:dyDescent="0.25">
      <c r="A170" s="20" t="s">
        <v>337</v>
      </c>
      <c r="B170" s="20">
        <v>2</v>
      </c>
      <c r="C170" s="18">
        <v>42815</v>
      </c>
      <c r="D170" s="22">
        <v>79</v>
      </c>
      <c r="E170" s="17">
        <v>10.199999999999999</v>
      </c>
      <c r="F170" s="17">
        <v>4</v>
      </c>
      <c r="G170" s="21">
        <v>4</v>
      </c>
      <c r="H170" s="17">
        <f t="shared" si="19"/>
        <v>2.5499999999999998</v>
      </c>
      <c r="I170" s="20">
        <v>11</v>
      </c>
      <c r="J170">
        <v>4</v>
      </c>
      <c r="K170">
        <v>4</v>
      </c>
      <c r="L170" s="21">
        <v>1</v>
      </c>
      <c r="M170" s="21">
        <f t="shared" si="20"/>
        <v>1.0784313725490198</v>
      </c>
      <c r="N170" s="21">
        <f t="shared" si="21"/>
        <v>1</v>
      </c>
      <c r="O170" s="22">
        <v>0</v>
      </c>
      <c r="P170" s="23">
        <f t="shared" si="22"/>
        <v>2.75</v>
      </c>
      <c r="Q170">
        <v>11</v>
      </c>
      <c r="R170">
        <v>4</v>
      </c>
      <c r="S170">
        <v>4</v>
      </c>
      <c r="T170">
        <v>2</v>
      </c>
      <c r="U170">
        <f t="shared" si="18"/>
        <v>1.0784313725490198</v>
      </c>
      <c r="V170">
        <f t="shared" si="23"/>
        <v>1</v>
      </c>
      <c r="W170" s="22">
        <v>0</v>
      </c>
      <c r="X170">
        <f t="shared" si="24"/>
        <v>2.75</v>
      </c>
      <c r="Y170" s="24">
        <f t="shared" si="25"/>
        <v>0</v>
      </c>
      <c r="Z170">
        <f t="shared" si="26"/>
        <v>1</v>
      </c>
    </row>
    <row r="171" spans="1:26" x14ac:dyDescent="0.25">
      <c r="A171" s="20" t="s">
        <v>104</v>
      </c>
      <c r="B171" s="20">
        <v>2</v>
      </c>
      <c r="C171" s="18">
        <v>42818</v>
      </c>
      <c r="D171" s="22">
        <v>82</v>
      </c>
      <c r="E171" s="17">
        <v>11</v>
      </c>
      <c r="F171" s="17">
        <v>5</v>
      </c>
      <c r="G171" s="21">
        <v>5</v>
      </c>
      <c r="H171" s="17">
        <f t="shared" si="19"/>
        <v>2.2000000000000002</v>
      </c>
      <c r="I171" s="20">
        <v>17</v>
      </c>
      <c r="J171">
        <v>8</v>
      </c>
      <c r="K171">
        <v>8</v>
      </c>
      <c r="L171" s="21">
        <v>1</v>
      </c>
      <c r="M171" s="21">
        <f t="shared" si="20"/>
        <v>1.5454545454545454</v>
      </c>
      <c r="N171" s="21">
        <f t="shared" si="21"/>
        <v>1.6</v>
      </c>
      <c r="O171" s="22">
        <v>0</v>
      </c>
      <c r="P171" s="23">
        <f t="shared" si="22"/>
        <v>2.125</v>
      </c>
      <c r="Q171">
        <v>18.600000000000001</v>
      </c>
      <c r="R171">
        <v>13</v>
      </c>
      <c r="S171">
        <v>13</v>
      </c>
      <c r="T171">
        <v>2</v>
      </c>
      <c r="U171">
        <f t="shared" si="18"/>
        <v>1.6909090909090911</v>
      </c>
      <c r="V171">
        <f t="shared" si="23"/>
        <v>2.6</v>
      </c>
      <c r="W171" s="22">
        <v>0</v>
      </c>
      <c r="X171">
        <f t="shared" si="24"/>
        <v>1.4307692307692308</v>
      </c>
      <c r="Y171" s="24">
        <f t="shared" si="25"/>
        <v>0.14545454545454573</v>
      </c>
      <c r="Z171">
        <f t="shared" si="26"/>
        <v>0.67330316742081453</v>
      </c>
    </row>
    <row r="172" spans="1:26" x14ac:dyDescent="0.25">
      <c r="A172" s="20" t="s">
        <v>338</v>
      </c>
      <c r="B172" s="20">
        <v>2</v>
      </c>
      <c r="C172" s="18">
        <v>42821</v>
      </c>
      <c r="D172" s="22">
        <v>85</v>
      </c>
      <c r="E172" s="17">
        <v>11.6</v>
      </c>
      <c r="F172" s="17">
        <v>5</v>
      </c>
      <c r="G172" s="21">
        <v>5</v>
      </c>
      <c r="H172" s="17">
        <f t="shared" si="19"/>
        <v>2.3199999999999998</v>
      </c>
      <c r="I172" s="20">
        <v>12.5</v>
      </c>
      <c r="J172">
        <v>7</v>
      </c>
      <c r="K172">
        <v>7</v>
      </c>
      <c r="L172" s="21">
        <v>1</v>
      </c>
      <c r="M172" s="21">
        <f t="shared" si="20"/>
        <v>1.0775862068965518</v>
      </c>
      <c r="N172" s="21">
        <f t="shared" si="21"/>
        <v>1.4</v>
      </c>
      <c r="O172" s="22">
        <v>0</v>
      </c>
      <c r="P172" s="23">
        <f t="shared" si="22"/>
        <v>1.7857142857142858</v>
      </c>
      <c r="Q172">
        <v>17.600000000000001</v>
      </c>
      <c r="R172">
        <v>14</v>
      </c>
      <c r="S172">
        <v>14</v>
      </c>
      <c r="T172">
        <v>2</v>
      </c>
      <c r="U172">
        <f t="shared" si="18"/>
        <v>1.517241379310345</v>
      </c>
      <c r="V172">
        <f t="shared" si="23"/>
        <v>2.8</v>
      </c>
      <c r="W172" s="22">
        <v>0</v>
      </c>
      <c r="X172">
        <f t="shared" si="24"/>
        <v>1.2571428571428573</v>
      </c>
      <c r="Y172" s="24">
        <f t="shared" si="25"/>
        <v>0.43965517241379315</v>
      </c>
      <c r="Z172">
        <f t="shared" si="26"/>
        <v>0.70400000000000007</v>
      </c>
    </row>
    <row r="173" spans="1:26" x14ac:dyDescent="0.25">
      <c r="A173" s="20" t="s">
        <v>105</v>
      </c>
      <c r="B173" s="20">
        <v>2</v>
      </c>
      <c r="C173" s="18">
        <v>42815</v>
      </c>
      <c r="D173" s="22">
        <v>79</v>
      </c>
      <c r="E173" s="17">
        <v>9.6999999999999993</v>
      </c>
      <c r="F173" s="17">
        <v>5</v>
      </c>
      <c r="G173" s="21">
        <v>5</v>
      </c>
      <c r="H173" s="17">
        <f t="shared" si="19"/>
        <v>1.94</v>
      </c>
      <c r="I173" s="20">
        <v>20</v>
      </c>
      <c r="J173">
        <v>9</v>
      </c>
      <c r="K173">
        <v>9</v>
      </c>
      <c r="L173" s="21">
        <v>1</v>
      </c>
      <c r="M173" s="21">
        <f t="shared" si="20"/>
        <v>2.061855670103093</v>
      </c>
      <c r="N173" s="21">
        <f t="shared" si="21"/>
        <v>1.8</v>
      </c>
      <c r="O173" s="22">
        <v>0</v>
      </c>
      <c r="P173" s="23">
        <f t="shared" si="22"/>
        <v>2.2222222222222223</v>
      </c>
      <c r="Q173">
        <v>20</v>
      </c>
      <c r="R173">
        <v>14</v>
      </c>
      <c r="S173">
        <v>14</v>
      </c>
      <c r="T173">
        <v>2</v>
      </c>
      <c r="U173">
        <f t="shared" si="18"/>
        <v>2.061855670103093</v>
      </c>
      <c r="V173">
        <f t="shared" si="23"/>
        <v>2.8</v>
      </c>
      <c r="W173" s="22">
        <v>0</v>
      </c>
      <c r="X173">
        <f t="shared" si="24"/>
        <v>1.4285714285714286</v>
      </c>
      <c r="Y173" s="24">
        <f t="shared" si="25"/>
        <v>0</v>
      </c>
      <c r="Z173">
        <f t="shared" si="26"/>
        <v>0.64285714285714279</v>
      </c>
    </row>
    <row r="174" spans="1:26" x14ac:dyDescent="0.25">
      <c r="A174" s="20" t="s">
        <v>339</v>
      </c>
      <c r="B174" s="20">
        <v>2</v>
      </c>
      <c r="C174" s="18">
        <v>42813</v>
      </c>
      <c r="D174" s="22">
        <v>77</v>
      </c>
      <c r="E174" s="17">
        <v>10.5</v>
      </c>
      <c r="F174" s="17">
        <v>4</v>
      </c>
      <c r="G174" s="21">
        <v>4</v>
      </c>
      <c r="H174" s="17">
        <f t="shared" si="19"/>
        <v>2.625</v>
      </c>
      <c r="I174" s="20">
        <v>12.6</v>
      </c>
      <c r="J174">
        <v>5</v>
      </c>
      <c r="K174">
        <v>5</v>
      </c>
      <c r="L174" s="21">
        <v>1</v>
      </c>
      <c r="M174" s="21">
        <f t="shared" si="20"/>
        <v>1.2</v>
      </c>
      <c r="N174" s="21">
        <f t="shared" si="21"/>
        <v>1.25</v>
      </c>
      <c r="O174" s="22">
        <v>0</v>
      </c>
      <c r="P174" s="23">
        <f t="shared" si="22"/>
        <v>2.52</v>
      </c>
      <c r="Q174">
        <v>12.7</v>
      </c>
      <c r="R174">
        <v>6</v>
      </c>
      <c r="S174">
        <v>6</v>
      </c>
      <c r="T174">
        <v>3</v>
      </c>
      <c r="U174">
        <f t="shared" si="18"/>
        <v>1.2095238095238094</v>
      </c>
      <c r="V174">
        <f t="shared" si="23"/>
        <v>1.5</v>
      </c>
      <c r="W174" s="22">
        <v>0</v>
      </c>
      <c r="X174">
        <f t="shared" si="24"/>
        <v>2.1166666666666667</v>
      </c>
      <c r="Y174" s="24">
        <f t="shared" si="25"/>
        <v>9.52380952380949E-3</v>
      </c>
      <c r="Z174">
        <f t="shared" si="26"/>
        <v>0.83994708994709</v>
      </c>
    </row>
    <row r="175" spans="1:26" x14ac:dyDescent="0.25">
      <c r="A175" s="20" t="s">
        <v>340</v>
      </c>
      <c r="B175" s="20">
        <v>2</v>
      </c>
      <c r="C175" s="18">
        <v>42822</v>
      </c>
      <c r="D175" s="22">
        <v>86</v>
      </c>
      <c r="E175" s="17">
        <v>9</v>
      </c>
      <c r="F175" s="17">
        <v>3</v>
      </c>
      <c r="G175" s="21">
        <v>3</v>
      </c>
      <c r="H175" s="17">
        <f t="shared" si="19"/>
        <v>3</v>
      </c>
      <c r="I175" s="20">
        <v>12</v>
      </c>
      <c r="J175">
        <v>4</v>
      </c>
      <c r="K175">
        <v>4</v>
      </c>
      <c r="L175" s="21">
        <v>1</v>
      </c>
      <c r="M175" s="21">
        <f t="shared" si="20"/>
        <v>1.3333333333333333</v>
      </c>
      <c r="N175" s="21">
        <f t="shared" si="21"/>
        <v>1.3333333333333333</v>
      </c>
      <c r="O175" s="22">
        <v>0</v>
      </c>
      <c r="P175" s="23">
        <f t="shared" si="22"/>
        <v>3</v>
      </c>
      <c r="Q175">
        <v>12.6</v>
      </c>
      <c r="R175">
        <v>8</v>
      </c>
      <c r="S175">
        <v>8</v>
      </c>
      <c r="T175">
        <v>2</v>
      </c>
      <c r="U175">
        <f t="shared" si="18"/>
        <v>1.4</v>
      </c>
      <c r="V175">
        <f t="shared" si="23"/>
        <v>2.6666666666666665</v>
      </c>
      <c r="W175" s="22">
        <v>0</v>
      </c>
      <c r="X175">
        <f t="shared" si="24"/>
        <v>1.575</v>
      </c>
      <c r="Y175" s="24">
        <f t="shared" si="25"/>
        <v>6.6666666666666652E-2</v>
      </c>
      <c r="Z175">
        <f t="shared" si="26"/>
        <v>0.52500000000000002</v>
      </c>
    </row>
    <row r="176" spans="1:26" x14ac:dyDescent="0.25">
      <c r="A176" s="20" t="s">
        <v>341</v>
      </c>
      <c r="B176" s="20">
        <v>2</v>
      </c>
      <c r="C176" s="18">
        <v>42815</v>
      </c>
      <c r="D176" s="22">
        <v>79</v>
      </c>
      <c r="E176" s="17">
        <v>10</v>
      </c>
      <c r="F176" s="17">
        <v>4</v>
      </c>
      <c r="G176" s="21">
        <v>4</v>
      </c>
      <c r="H176" s="17">
        <f t="shared" si="19"/>
        <v>2.5</v>
      </c>
      <c r="I176" s="20">
        <v>14.6</v>
      </c>
      <c r="J176">
        <v>7</v>
      </c>
      <c r="K176">
        <v>7</v>
      </c>
      <c r="L176" s="21">
        <v>1</v>
      </c>
      <c r="M176" s="21">
        <f t="shared" si="20"/>
        <v>1.46</v>
      </c>
      <c r="N176" s="21">
        <f t="shared" si="21"/>
        <v>1.75</v>
      </c>
      <c r="O176" s="22">
        <v>0</v>
      </c>
      <c r="P176" s="23">
        <f t="shared" si="22"/>
        <v>2.0857142857142859</v>
      </c>
      <c r="Q176">
        <v>15.5</v>
      </c>
      <c r="R176">
        <v>10</v>
      </c>
      <c r="S176">
        <v>10</v>
      </c>
      <c r="T176">
        <v>2</v>
      </c>
      <c r="U176">
        <f t="shared" si="18"/>
        <v>1.55</v>
      </c>
      <c r="V176">
        <f t="shared" si="23"/>
        <v>2.5</v>
      </c>
      <c r="W176" s="22">
        <v>0</v>
      </c>
      <c r="X176">
        <f t="shared" si="24"/>
        <v>1.55</v>
      </c>
      <c r="Y176" s="24">
        <f t="shared" si="25"/>
        <v>9.000000000000008E-2</v>
      </c>
      <c r="Z176">
        <f t="shared" si="26"/>
        <v>0.74315068493150682</v>
      </c>
    </row>
    <row r="177" spans="1:26" x14ac:dyDescent="0.25">
      <c r="A177" s="20" t="s">
        <v>342</v>
      </c>
      <c r="B177" s="20">
        <v>2</v>
      </c>
      <c r="C177" s="18">
        <v>42813</v>
      </c>
      <c r="D177" s="22">
        <v>77</v>
      </c>
      <c r="E177" s="17">
        <v>10.9</v>
      </c>
      <c r="F177" s="17">
        <v>4</v>
      </c>
      <c r="G177" s="21">
        <v>4</v>
      </c>
      <c r="H177" s="17">
        <f t="shared" si="19"/>
        <v>2.7250000000000001</v>
      </c>
      <c r="I177" s="20">
        <v>12.8</v>
      </c>
      <c r="J177">
        <v>5</v>
      </c>
      <c r="K177">
        <v>5</v>
      </c>
      <c r="L177" s="21">
        <v>1</v>
      </c>
      <c r="M177" s="21">
        <f t="shared" si="20"/>
        <v>1.1743119266055047</v>
      </c>
      <c r="N177" s="21">
        <f t="shared" si="21"/>
        <v>1.25</v>
      </c>
      <c r="O177" s="22">
        <v>0</v>
      </c>
      <c r="P177" s="23">
        <f t="shared" si="22"/>
        <v>2.56</v>
      </c>
      <c r="Q177">
        <v>13.7</v>
      </c>
      <c r="R177">
        <v>10</v>
      </c>
      <c r="S177">
        <v>10</v>
      </c>
      <c r="T177">
        <v>2</v>
      </c>
      <c r="U177">
        <f t="shared" si="18"/>
        <v>1.2568807339449539</v>
      </c>
      <c r="V177">
        <f t="shared" si="23"/>
        <v>2.5</v>
      </c>
      <c r="W177" s="22">
        <v>0</v>
      </c>
      <c r="X177">
        <f t="shared" si="24"/>
        <v>1.3699999999999999</v>
      </c>
      <c r="Y177" s="24">
        <f t="shared" si="25"/>
        <v>8.2568807339449268E-2</v>
      </c>
      <c r="Z177">
        <f t="shared" si="26"/>
        <v>0.53515624999999989</v>
      </c>
    </row>
    <row r="178" spans="1:26" x14ac:dyDescent="0.25">
      <c r="A178" s="20" t="s">
        <v>343</v>
      </c>
      <c r="B178" s="20">
        <v>2</v>
      </c>
      <c r="C178" s="18">
        <v>42815</v>
      </c>
      <c r="D178" s="22">
        <v>79</v>
      </c>
      <c r="E178" s="17">
        <v>9</v>
      </c>
      <c r="F178" s="17">
        <v>4</v>
      </c>
      <c r="G178" s="21">
        <v>4</v>
      </c>
      <c r="H178" s="17">
        <f t="shared" si="19"/>
        <v>2.25</v>
      </c>
      <c r="I178" s="20">
        <v>9.5</v>
      </c>
      <c r="J178">
        <v>4</v>
      </c>
      <c r="K178">
        <v>4</v>
      </c>
      <c r="L178" s="21">
        <v>1</v>
      </c>
      <c r="M178" s="21">
        <f t="shared" si="20"/>
        <v>1.0555555555555556</v>
      </c>
      <c r="N178" s="21">
        <f t="shared" si="21"/>
        <v>1</v>
      </c>
      <c r="O178" s="22">
        <v>0</v>
      </c>
      <c r="P178" s="23">
        <f t="shared" si="22"/>
        <v>2.375</v>
      </c>
      <c r="Q178">
        <v>10.3</v>
      </c>
      <c r="R178">
        <v>4</v>
      </c>
      <c r="S178">
        <v>4</v>
      </c>
      <c r="T178">
        <v>2</v>
      </c>
      <c r="U178">
        <f t="shared" si="18"/>
        <v>1.1444444444444446</v>
      </c>
      <c r="V178">
        <f t="shared" si="23"/>
        <v>1</v>
      </c>
      <c r="W178" s="22">
        <v>0</v>
      </c>
      <c r="X178">
        <f t="shared" si="24"/>
        <v>2.5750000000000002</v>
      </c>
      <c r="Y178" s="24">
        <f t="shared" si="25"/>
        <v>8.8888888888889017E-2</v>
      </c>
      <c r="Z178">
        <f t="shared" si="26"/>
        <v>1.0842105263157895</v>
      </c>
    </row>
    <row r="179" spans="1:26" x14ac:dyDescent="0.25">
      <c r="A179" s="20" t="s">
        <v>344</v>
      </c>
      <c r="B179" s="20">
        <v>2</v>
      </c>
      <c r="C179" s="18">
        <v>42815</v>
      </c>
      <c r="D179" s="22">
        <v>79</v>
      </c>
      <c r="E179" s="17">
        <v>8</v>
      </c>
      <c r="F179" s="17">
        <v>3</v>
      </c>
      <c r="G179" s="21">
        <v>3</v>
      </c>
      <c r="H179" s="17">
        <f t="shared" si="19"/>
        <v>2.6666666666666665</v>
      </c>
      <c r="I179" s="20">
        <v>9.1999999999999993</v>
      </c>
      <c r="J179">
        <v>5</v>
      </c>
      <c r="K179">
        <v>5</v>
      </c>
      <c r="L179" s="21">
        <v>2</v>
      </c>
      <c r="M179" s="21">
        <f t="shared" si="20"/>
        <v>1.1499999999999999</v>
      </c>
      <c r="N179" s="21">
        <f t="shared" si="21"/>
        <v>1.6666666666666667</v>
      </c>
      <c r="O179" s="22">
        <v>0</v>
      </c>
      <c r="P179" s="23">
        <f t="shared" si="22"/>
        <v>1.8399999999999999</v>
      </c>
      <c r="Q179">
        <v>9.6</v>
      </c>
      <c r="R179">
        <v>6</v>
      </c>
      <c r="S179">
        <v>6</v>
      </c>
      <c r="T179">
        <v>3</v>
      </c>
      <c r="U179">
        <f t="shared" si="18"/>
        <v>1.2</v>
      </c>
      <c r="V179">
        <f t="shared" si="23"/>
        <v>2</v>
      </c>
      <c r="W179" s="22">
        <v>0</v>
      </c>
      <c r="X179">
        <f t="shared" si="24"/>
        <v>1.5999999999999999</v>
      </c>
      <c r="Y179" s="24">
        <f t="shared" si="25"/>
        <v>5.0000000000000044E-2</v>
      </c>
      <c r="Z179">
        <f t="shared" si="26"/>
        <v>0.86956521739130432</v>
      </c>
    </row>
    <row r="180" spans="1:26" x14ac:dyDescent="0.25">
      <c r="A180" s="20" t="s">
        <v>345</v>
      </c>
      <c r="B180" s="20">
        <v>2</v>
      </c>
      <c r="C180" s="18">
        <v>42813</v>
      </c>
      <c r="D180" s="22">
        <v>77</v>
      </c>
      <c r="E180" s="17">
        <v>7.9</v>
      </c>
      <c r="F180" s="17">
        <v>2</v>
      </c>
      <c r="G180" s="21">
        <v>2</v>
      </c>
      <c r="H180" s="17">
        <f t="shared" si="19"/>
        <v>3.95</v>
      </c>
      <c r="I180" s="20">
        <v>8.5</v>
      </c>
      <c r="J180">
        <v>2</v>
      </c>
      <c r="K180">
        <v>2</v>
      </c>
      <c r="L180" s="21">
        <v>1</v>
      </c>
      <c r="M180" s="21">
        <f t="shared" si="20"/>
        <v>1.0759493670886076</v>
      </c>
      <c r="N180" s="21">
        <f t="shared" si="21"/>
        <v>1</v>
      </c>
      <c r="O180" s="22">
        <v>0</v>
      </c>
      <c r="P180" s="23">
        <f t="shared" si="22"/>
        <v>4.25</v>
      </c>
      <c r="Q180">
        <v>8.5</v>
      </c>
      <c r="R180">
        <v>2</v>
      </c>
      <c r="S180">
        <v>2</v>
      </c>
      <c r="T180">
        <v>2</v>
      </c>
      <c r="U180">
        <f t="shared" si="18"/>
        <v>1.0759493670886076</v>
      </c>
      <c r="V180">
        <f t="shared" si="23"/>
        <v>1</v>
      </c>
      <c r="W180" s="22">
        <v>0</v>
      </c>
      <c r="X180">
        <f t="shared" si="24"/>
        <v>4.25</v>
      </c>
      <c r="Y180" s="24">
        <f t="shared" si="25"/>
        <v>0</v>
      </c>
      <c r="Z180">
        <f t="shared" si="26"/>
        <v>1</v>
      </c>
    </row>
    <row r="181" spans="1:26" x14ac:dyDescent="0.25">
      <c r="A181" s="20" t="s">
        <v>346</v>
      </c>
      <c r="B181" s="20">
        <v>2</v>
      </c>
      <c r="C181" s="18">
        <v>42814</v>
      </c>
      <c r="D181" s="22">
        <v>78</v>
      </c>
      <c r="E181" s="17">
        <v>9.3000000000000007</v>
      </c>
      <c r="F181" s="17">
        <v>4</v>
      </c>
      <c r="G181" s="21">
        <v>4</v>
      </c>
      <c r="H181" s="17">
        <f t="shared" si="19"/>
        <v>2.3250000000000002</v>
      </c>
      <c r="I181" s="20">
        <v>12.5</v>
      </c>
      <c r="J181">
        <v>7</v>
      </c>
      <c r="K181">
        <v>7</v>
      </c>
      <c r="L181" s="21">
        <v>1</v>
      </c>
      <c r="M181" s="21">
        <f t="shared" si="20"/>
        <v>1.3440860215053763</v>
      </c>
      <c r="N181" s="21">
        <f t="shared" si="21"/>
        <v>1.75</v>
      </c>
      <c r="O181" s="22">
        <v>0</v>
      </c>
      <c r="P181" s="23">
        <f t="shared" si="22"/>
        <v>1.7857142857142858</v>
      </c>
      <c r="Q181">
        <v>13.5</v>
      </c>
      <c r="R181">
        <v>11</v>
      </c>
      <c r="S181">
        <v>11</v>
      </c>
      <c r="T181">
        <v>2</v>
      </c>
      <c r="U181">
        <f t="shared" si="18"/>
        <v>1.4516129032258063</v>
      </c>
      <c r="V181">
        <f t="shared" si="23"/>
        <v>2.75</v>
      </c>
      <c r="W181" s="22">
        <v>0</v>
      </c>
      <c r="X181">
        <f t="shared" si="24"/>
        <v>1.2272727272727273</v>
      </c>
      <c r="Y181" s="24">
        <f t="shared" si="25"/>
        <v>0.10752688172043001</v>
      </c>
      <c r="Z181">
        <f t="shared" si="26"/>
        <v>0.68727272727272726</v>
      </c>
    </row>
    <row r="182" spans="1:26" x14ac:dyDescent="0.25">
      <c r="A182" s="20" t="s">
        <v>347</v>
      </c>
      <c r="B182" s="20">
        <v>2</v>
      </c>
      <c r="C182" s="18">
        <v>42822</v>
      </c>
      <c r="D182" s="22">
        <v>86</v>
      </c>
      <c r="E182" s="17">
        <v>10</v>
      </c>
      <c r="F182" s="17">
        <v>4</v>
      </c>
      <c r="G182" s="21">
        <v>4</v>
      </c>
      <c r="H182" s="17">
        <f t="shared" si="19"/>
        <v>2.5</v>
      </c>
      <c r="I182" s="20">
        <v>15.8</v>
      </c>
      <c r="J182">
        <v>10</v>
      </c>
      <c r="K182">
        <v>10</v>
      </c>
      <c r="L182" s="21">
        <v>2</v>
      </c>
      <c r="M182" s="21">
        <f t="shared" si="20"/>
        <v>1.58</v>
      </c>
      <c r="N182" s="21">
        <f t="shared" si="21"/>
        <v>2.5</v>
      </c>
      <c r="O182" s="22">
        <v>0</v>
      </c>
      <c r="P182" s="23">
        <f t="shared" si="22"/>
        <v>1.58</v>
      </c>
      <c r="Q182">
        <v>19.3</v>
      </c>
      <c r="R182">
        <v>12</v>
      </c>
      <c r="S182">
        <v>12</v>
      </c>
      <c r="T182">
        <v>3</v>
      </c>
      <c r="U182">
        <f t="shared" si="18"/>
        <v>1.9300000000000002</v>
      </c>
      <c r="V182">
        <f t="shared" si="23"/>
        <v>3</v>
      </c>
      <c r="W182" s="22">
        <v>0</v>
      </c>
      <c r="X182">
        <f t="shared" si="24"/>
        <v>1.6083333333333334</v>
      </c>
      <c r="Y182" s="24">
        <f t="shared" si="25"/>
        <v>0.35000000000000009</v>
      </c>
      <c r="Z182">
        <f t="shared" si="26"/>
        <v>1.0179324894514767</v>
      </c>
    </row>
    <row r="183" spans="1:26" x14ac:dyDescent="0.25">
      <c r="A183" s="20" t="s">
        <v>348</v>
      </c>
      <c r="B183" s="20">
        <v>2</v>
      </c>
      <c r="C183" s="18">
        <v>42818</v>
      </c>
      <c r="D183" s="22">
        <v>82</v>
      </c>
      <c r="E183" s="17">
        <v>8.1999999999999993</v>
      </c>
      <c r="F183" s="17">
        <v>3</v>
      </c>
      <c r="G183" s="21">
        <v>3</v>
      </c>
      <c r="H183" s="17">
        <f t="shared" si="19"/>
        <v>2.7333333333333329</v>
      </c>
      <c r="I183" s="20">
        <v>11.2</v>
      </c>
      <c r="J183">
        <v>6</v>
      </c>
      <c r="K183">
        <v>6</v>
      </c>
      <c r="L183" s="21">
        <v>1</v>
      </c>
      <c r="M183" s="21">
        <f t="shared" si="20"/>
        <v>1.3658536585365855</v>
      </c>
      <c r="N183" s="21">
        <f t="shared" si="21"/>
        <v>2</v>
      </c>
      <c r="O183" s="22">
        <v>0</v>
      </c>
      <c r="P183" s="23">
        <f t="shared" si="22"/>
        <v>1.8666666666666665</v>
      </c>
      <c r="Q183">
        <v>11.2</v>
      </c>
      <c r="R183">
        <v>6</v>
      </c>
      <c r="S183">
        <v>6</v>
      </c>
      <c r="T183">
        <v>3</v>
      </c>
      <c r="U183">
        <f t="shared" si="18"/>
        <v>1.3658536585365855</v>
      </c>
      <c r="V183">
        <f t="shared" si="23"/>
        <v>2</v>
      </c>
      <c r="W183" s="22">
        <v>0</v>
      </c>
      <c r="X183">
        <f t="shared" si="24"/>
        <v>1.8666666666666665</v>
      </c>
      <c r="Y183" s="24">
        <f t="shared" si="25"/>
        <v>0</v>
      </c>
      <c r="Z183">
        <f t="shared" si="26"/>
        <v>1</v>
      </c>
    </row>
    <row r="184" spans="1:26" x14ac:dyDescent="0.25">
      <c r="A184" s="20" t="s">
        <v>349</v>
      </c>
      <c r="B184" s="20">
        <v>2</v>
      </c>
      <c r="C184" s="18">
        <v>42813</v>
      </c>
      <c r="D184" s="22">
        <v>77</v>
      </c>
      <c r="E184" s="17">
        <v>9.6999999999999993</v>
      </c>
      <c r="F184" s="17">
        <v>4</v>
      </c>
      <c r="G184" s="21">
        <v>4</v>
      </c>
      <c r="H184" s="17">
        <f t="shared" si="19"/>
        <v>2.4249999999999998</v>
      </c>
      <c r="I184" s="20">
        <v>10.3</v>
      </c>
      <c r="J184">
        <v>6</v>
      </c>
      <c r="K184">
        <v>6</v>
      </c>
      <c r="L184" s="21">
        <v>1</v>
      </c>
      <c r="M184" s="21">
        <f t="shared" si="20"/>
        <v>1.061855670103093</v>
      </c>
      <c r="N184" s="21">
        <f t="shared" si="21"/>
        <v>1.5</v>
      </c>
      <c r="O184" s="22">
        <v>0</v>
      </c>
      <c r="P184" s="23">
        <f t="shared" si="22"/>
        <v>1.7166666666666668</v>
      </c>
      <c r="Q184">
        <v>10.3</v>
      </c>
      <c r="R184">
        <v>5</v>
      </c>
      <c r="S184">
        <v>6</v>
      </c>
      <c r="T184">
        <v>1</v>
      </c>
      <c r="U184">
        <f t="shared" si="18"/>
        <v>1.061855670103093</v>
      </c>
      <c r="V184">
        <f t="shared" si="23"/>
        <v>1.5</v>
      </c>
      <c r="W184" s="22">
        <v>0.16666666666666663</v>
      </c>
      <c r="X184">
        <f t="shared" si="24"/>
        <v>1.7166666666666668</v>
      </c>
      <c r="Y184" s="24">
        <f t="shared" si="25"/>
        <v>0</v>
      </c>
      <c r="Z184">
        <f t="shared" si="26"/>
        <v>1</v>
      </c>
    </row>
    <row r="185" spans="1:26" x14ac:dyDescent="0.25">
      <c r="A185" s="20" t="s">
        <v>350</v>
      </c>
      <c r="B185" s="20">
        <v>2</v>
      </c>
      <c r="C185" s="18">
        <v>42818</v>
      </c>
      <c r="D185" s="22">
        <v>82</v>
      </c>
      <c r="E185" s="17">
        <v>9.1999999999999993</v>
      </c>
      <c r="F185" s="17">
        <v>4</v>
      </c>
      <c r="G185" s="21">
        <v>4</v>
      </c>
      <c r="H185" s="17">
        <f t="shared" si="19"/>
        <v>2.2999999999999998</v>
      </c>
      <c r="I185" s="20">
        <v>13</v>
      </c>
      <c r="J185">
        <v>7</v>
      </c>
      <c r="K185">
        <v>7</v>
      </c>
      <c r="L185" s="21">
        <v>2</v>
      </c>
      <c r="M185" s="21">
        <f t="shared" si="20"/>
        <v>1.4130434782608696</v>
      </c>
      <c r="N185" s="21">
        <f t="shared" si="21"/>
        <v>1.75</v>
      </c>
      <c r="O185" s="22">
        <v>0</v>
      </c>
      <c r="P185" s="23">
        <f t="shared" si="22"/>
        <v>1.8571428571428572</v>
      </c>
      <c r="Q185">
        <v>13.1</v>
      </c>
      <c r="R185">
        <v>9</v>
      </c>
      <c r="S185">
        <v>9</v>
      </c>
      <c r="T185">
        <v>2</v>
      </c>
      <c r="U185">
        <f t="shared" si="18"/>
        <v>1.423913043478261</v>
      </c>
      <c r="V185">
        <f t="shared" si="23"/>
        <v>2.25</v>
      </c>
      <c r="W185" s="22">
        <v>0</v>
      </c>
      <c r="X185">
        <f t="shared" si="24"/>
        <v>1.4555555555555555</v>
      </c>
      <c r="Y185" s="24">
        <f t="shared" si="25"/>
        <v>1.0869565217391353E-2</v>
      </c>
      <c r="Z185">
        <f t="shared" si="26"/>
        <v>0.78376068376068375</v>
      </c>
    </row>
    <row r="186" spans="1:26" x14ac:dyDescent="0.25">
      <c r="A186" s="20" t="s">
        <v>351</v>
      </c>
      <c r="B186" s="20">
        <v>2</v>
      </c>
      <c r="C186" s="18">
        <v>42818</v>
      </c>
      <c r="D186" s="22">
        <v>82</v>
      </c>
      <c r="E186" s="17">
        <v>9.6</v>
      </c>
      <c r="F186" s="17">
        <v>4</v>
      </c>
      <c r="G186" s="21">
        <v>4</v>
      </c>
      <c r="H186" s="17">
        <f t="shared" si="19"/>
        <v>2.4</v>
      </c>
      <c r="I186" s="20">
        <v>11.4</v>
      </c>
      <c r="J186">
        <v>5</v>
      </c>
      <c r="K186">
        <v>5</v>
      </c>
      <c r="L186" s="21">
        <v>1</v>
      </c>
      <c r="M186" s="21">
        <f t="shared" si="20"/>
        <v>1.1875</v>
      </c>
      <c r="N186" s="21">
        <f t="shared" si="21"/>
        <v>1.25</v>
      </c>
      <c r="O186" s="22">
        <v>0</v>
      </c>
      <c r="P186" s="23">
        <f t="shared" si="22"/>
        <v>2.2800000000000002</v>
      </c>
      <c r="Q186">
        <v>11.8</v>
      </c>
      <c r="R186">
        <v>8</v>
      </c>
      <c r="S186">
        <v>8</v>
      </c>
      <c r="T186">
        <v>3</v>
      </c>
      <c r="U186">
        <f t="shared" si="18"/>
        <v>1.2291666666666667</v>
      </c>
      <c r="V186">
        <f t="shared" si="23"/>
        <v>2</v>
      </c>
      <c r="W186" s="22">
        <v>0</v>
      </c>
      <c r="X186">
        <f t="shared" si="24"/>
        <v>1.4750000000000001</v>
      </c>
      <c r="Y186" s="24">
        <f t="shared" si="25"/>
        <v>4.1666666666666741E-2</v>
      </c>
      <c r="Z186">
        <f t="shared" si="26"/>
        <v>0.64692982456140347</v>
      </c>
    </row>
    <row r="187" spans="1:26" x14ac:dyDescent="0.25">
      <c r="A187" s="20" t="s">
        <v>352</v>
      </c>
      <c r="B187" s="20">
        <v>2</v>
      </c>
      <c r="C187" s="18">
        <v>42815</v>
      </c>
      <c r="D187" s="22">
        <v>79</v>
      </c>
      <c r="E187" s="17">
        <v>11.2</v>
      </c>
      <c r="F187" s="17">
        <v>5</v>
      </c>
      <c r="G187" s="21">
        <v>5</v>
      </c>
      <c r="H187" s="17">
        <f t="shared" si="19"/>
        <v>2.2399999999999998</v>
      </c>
      <c r="I187" s="20">
        <v>11.5</v>
      </c>
      <c r="J187">
        <v>6</v>
      </c>
      <c r="K187">
        <v>6</v>
      </c>
      <c r="L187" s="21">
        <v>2</v>
      </c>
      <c r="M187" s="21">
        <f t="shared" si="20"/>
        <v>1.0267857142857144</v>
      </c>
      <c r="N187" s="21">
        <f t="shared" si="21"/>
        <v>1.2</v>
      </c>
      <c r="O187" s="22">
        <v>0</v>
      </c>
      <c r="P187" s="23">
        <f t="shared" si="22"/>
        <v>1.9166666666666667</v>
      </c>
      <c r="Q187">
        <v>12.3</v>
      </c>
      <c r="R187">
        <v>5</v>
      </c>
      <c r="S187">
        <v>6</v>
      </c>
      <c r="T187">
        <v>3</v>
      </c>
      <c r="U187">
        <f t="shared" si="18"/>
        <v>1.0982142857142858</v>
      </c>
      <c r="V187">
        <f t="shared" si="23"/>
        <v>1.2</v>
      </c>
      <c r="W187" s="22">
        <v>0.16666666666666663</v>
      </c>
      <c r="X187">
        <f t="shared" si="24"/>
        <v>2.0500000000000003</v>
      </c>
      <c r="Y187" s="24">
        <f t="shared" si="25"/>
        <v>7.1428571428571397E-2</v>
      </c>
      <c r="Z187">
        <f t="shared" si="26"/>
        <v>1.0695652173913044</v>
      </c>
    </row>
    <row r="188" spans="1:26" x14ac:dyDescent="0.25">
      <c r="A188" s="20" t="s">
        <v>353</v>
      </c>
      <c r="B188" s="20">
        <v>2</v>
      </c>
      <c r="C188" s="18">
        <v>42821</v>
      </c>
      <c r="D188" s="22">
        <v>85</v>
      </c>
      <c r="E188" s="17">
        <v>9.1999999999999993</v>
      </c>
      <c r="F188" s="17">
        <v>4</v>
      </c>
      <c r="G188" s="21">
        <v>4</v>
      </c>
      <c r="H188" s="17">
        <f t="shared" si="19"/>
        <v>2.2999999999999998</v>
      </c>
      <c r="I188" s="20">
        <v>12</v>
      </c>
      <c r="J188">
        <v>6</v>
      </c>
      <c r="K188">
        <v>6</v>
      </c>
      <c r="L188" s="21">
        <v>3</v>
      </c>
      <c r="M188" s="21">
        <f t="shared" si="20"/>
        <v>1.3043478260869565</v>
      </c>
      <c r="N188" s="21">
        <f t="shared" si="21"/>
        <v>1.5</v>
      </c>
      <c r="O188" s="22">
        <v>0</v>
      </c>
      <c r="P188" s="23">
        <f t="shared" si="22"/>
        <v>2</v>
      </c>
      <c r="Q188">
        <v>12.2</v>
      </c>
      <c r="R188">
        <v>9</v>
      </c>
      <c r="S188">
        <v>9</v>
      </c>
      <c r="T188">
        <v>3</v>
      </c>
      <c r="U188">
        <f t="shared" si="18"/>
        <v>1.3260869565217392</v>
      </c>
      <c r="V188">
        <f t="shared" si="23"/>
        <v>2.25</v>
      </c>
      <c r="W188" s="22">
        <v>0</v>
      </c>
      <c r="X188">
        <f t="shared" si="24"/>
        <v>1.3555555555555554</v>
      </c>
      <c r="Y188" s="24">
        <f t="shared" si="25"/>
        <v>2.1739130434782705E-2</v>
      </c>
      <c r="Z188">
        <f t="shared" si="26"/>
        <v>0.6777777777777777</v>
      </c>
    </row>
    <row r="189" spans="1:26" x14ac:dyDescent="0.25">
      <c r="A189" s="20" t="s">
        <v>354</v>
      </c>
      <c r="B189" s="20">
        <v>2</v>
      </c>
      <c r="C189" s="18">
        <v>42819</v>
      </c>
      <c r="D189" s="22">
        <v>83</v>
      </c>
      <c r="E189" s="17">
        <v>8.8000000000000007</v>
      </c>
      <c r="F189" s="17">
        <v>4</v>
      </c>
      <c r="G189" s="21">
        <v>4</v>
      </c>
      <c r="H189" s="17">
        <f t="shared" si="19"/>
        <v>2.2000000000000002</v>
      </c>
      <c r="I189" s="20">
        <v>9.1999999999999993</v>
      </c>
      <c r="J189">
        <v>6</v>
      </c>
      <c r="K189">
        <v>6</v>
      </c>
      <c r="L189" s="21">
        <v>0</v>
      </c>
      <c r="M189" s="21">
        <f t="shared" si="20"/>
        <v>1.0454545454545452</v>
      </c>
      <c r="N189" s="21">
        <f t="shared" si="21"/>
        <v>1.5</v>
      </c>
      <c r="O189" s="22">
        <v>0</v>
      </c>
      <c r="P189" s="23">
        <f t="shared" si="22"/>
        <v>1.5333333333333332</v>
      </c>
      <c r="Q189">
        <v>9.5</v>
      </c>
      <c r="R189">
        <v>6</v>
      </c>
      <c r="S189">
        <v>6</v>
      </c>
      <c r="T189">
        <v>2</v>
      </c>
      <c r="U189">
        <f t="shared" si="18"/>
        <v>1.0795454545454544</v>
      </c>
      <c r="V189">
        <f t="shared" si="23"/>
        <v>1.5</v>
      </c>
      <c r="W189" s="22">
        <v>0</v>
      </c>
      <c r="X189">
        <f t="shared" si="24"/>
        <v>1.5833333333333333</v>
      </c>
      <c r="Y189" s="24">
        <f t="shared" si="25"/>
        <v>3.4090909090909172E-2</v>
      </c>
      <c r="Z189">
        <f t="shared" si="26"/>
        <v>1.0326086956521738</v>
      </c>
    </row>
    <row r="190" spans="1:26" x14ac:dyDescent="0.25">
      <c r="A190" s="20" t="s">
        <v>355</v>
      </c>
      <c r="B190" s="20">
        <v>2</v>
      </c>
      <c r="C190" s="18">
        <v>42813</v>
      </c>
      <c r="D190" s="22">
        <v>77</v>
      </c>
      <c r="E190" s="17">
        <v>10.7</v>
      </c>
      <c r="F190" s="17">
        <v>5</v>
      </c>
      <c r="G190" s="21">
        <v>5</v>
      </c>
      <c r="H190" s="17">
        <f t="shared" si="19"/>
        <v>2.1399999999999997</v>
      </c>
      <c r="I190" s="20">
        <v>10.8</v>
      </c>
      <c r="J190">
        <v>5</v>
      </c>
      <c r="K190">
        <v>5</v>
      </c>
      <c r="L190" s="21">
        <v>1</v>
      </c>
      <c r="M190" s="21">
        <f t="shared" si="20"/>
        <v>1.0093457943925235</v>
      </c>
      <c r="N190" s="21">
        <f t="shared" si="21"/>
        <v>1</v>
      </c>
      <c r="O190" s="22">
        <v>0</v>
      </c>
      <c r="P190" s="23">
        <f t="shared" si="22"/>
        <v>2.16</v>
      </c>
      <c r="Q190">
        <v>11.2</v>
      </c>
      <c r="R190">
        <v>5</v>
      </c>
      <c r="S190">
        <v>5</v>
      </c>
      <c r="T190">
        <v>3</v>
      </c>
      <c r="U190">
        <f t="shared" si="18"/>
        <v>1.0467289719626167</v>
      </c>
      <c r="V190">
        <f t="shared" si="23"/>
        <v>1</v>
      </c>
      <c r="W190" s="22">
        <v>0</v>
      </c>
      <c r="X190">
        <f t="shared" si="24"/>
        <v>2.2399999999999998</v>
      </c>
      <c r="Y190" s="24">
        <f t="shared" si="25"/>
        <v>3.738317757009324E-2</v>
      </c>
      <c r="Z190">
        <f t="shared" si="26"/>
        <v>1.0370370370370368</v>
      </c>
    </row>
    <row r="191" spans="1:26" x14ac:dyDescent="0.25">
      <c r="A191" s="20" t="s">
        <v>356</v>
      </c>
      <c r="B191" s="20">
        <v>2</v>
      </c>
      <c r="C191" s="18">
        <v>42814</v>
      </c>
      <c r="D191" s="22">
        <v>78</v>
      </c>
      <c r="E191" s="17">
        <v>10.4</v>
      </c>
      <c r="F191" s="17">
        <v>4</v>
      </c>
      <c r="G191" s="21">
        <v>4</v>
      </c>
      <c r="H191" s="17">
        <f t="shared" si="19"/>
        <v>2.6</v>
      </c>
      <c r="I191" s="20">
        <v>11</v>
      </c>
      <c r="J191">
        <v>5</v>
      </c>
      <c r="K191">
        <v>5</v>
      </c>
      <c r="L191" s="21">
        <v>2</v>
      </c>
      <c r="M191" s="21">
        <f t="shared" si="20"/>
        <v>1.0576923076923077</v>
      </c>
      <c r="N191" s="21">
        <f t="shared" si="21"/>
        <v>1.25</v>
      </c>
      <c r="O191" s="22">
        <v>0</v>
      </c>
      <c r="P191" s="23">
        <f t="shared" si="22"/>
        <v>2.2000000000000002</v>
      </c>
      <c r="Q191">
        <v>11.3</v>
      </c>
      <c r="R191">
        <v>5</v>
      </c>
      <c r="S191">
        <v>5</v>
      </c>
      <c r="T191">
        <v>3</v>
      </c>
      <c r="U191">
        <f t="shared" si="18"/>
        <v>1.0865384615384617</v>
      </c>
      <c r="V191">
        <f t="shared" si="23"/>
        <v>1.25</v>
      </c>
      <c r="W191" s="22">
        <v>0</v>
      </c>
      <c r="X191">
        <f t="shared" si="24"/>
        <v>2.2600000000000002</v>
      </c>
      <c r="Y191" s="24">
        <f t="shared" si="25"/>
        <v>2.8846153846153966E-2</v>
      </c>
      <c r="Z191">
        <f t="shared" si="26"/>
        <v>1.0272727272727273</v>
      </c>
    </row>
    <row r="192" spans="1:26" x14ac:dyDescent="0.25">
      <c r="A192" s="20" t="s">
        <v>357</v>
      </c>
      <c r="B192" s="20">
        <v>2</v>
      </c>
      <c r="C192" s="18">
        <v>42818</v>
      </c>
      <c r="D192" s="22">
        <v>82</v>
      </c>
      <c r="E192" s="17">
        <v>7.9</v>
      </c>
      <c r="F192" s="17">
        <v>4</v>
      </c>
      <c r="G192" s="21">
        <v>4</v>
      </c>
      <c r="H192" s="17">
        <f t="shared" si="19"/>
        <v>1.9750000000000001</v>
      </c>
      <c r="I192" s="20">
        <v>8</v>
      </c>
      <c r="J192">
        <v>4</v>
      </c>
      <c r="K192">
        <v>4</v>
      </c>
      <c r="L192" s="21">
        <v>1</v>
      </c>
      <c r="M192" s="21">
        <f t="shared" si="20"/>
        <v>1.0126582278481011</v>
      </c>
      <c r="N192" s="21">
        <f t="shared" si="21"/>
        <v>1</v>
      </c>
      <c r="O192" s="22">
        <v>0</v>
      </c>
      <c r="P192" s="23">
        <f t="shared" si="22"/>
        <v>2</v>
      </c>
      <c r="Q192">
        <v>11.1</v>
      </c>
      <c r="R192">
        <v>7</v>
      </c>
      <c r="S192">
        <v>7</v>
      </c>
      <c r="T192">
        <v>2</v>
      </c>
      <c r="U192">
        <f t="shared" si="18"/>
        <v>1.4050632911392404</v>
      </c>
      <c r="V192">
        <f t="shared" si="23"/>
        <v>1.75</v>
      </c>
      <c r="W192" s="22">
        <v>0</v>
      </c>
      <c r="X192">
        <f t="shared" si="24"/>
        <v>1.5857142857142856</v>
      </c>
      <c r="Y192" s="24">
        <f t="shared" si="25"/>
        <v>0.39240506329113933</v>
      </c>
      <c r="Z192">
        <f t="shared" si="26"/>
        <v>0.79285714285714282</v>
      </c>
    </row>
    <row r="193" spans="1:26" x14ac:dyDescent="0.25">
      <c r="A193" s="20" t="s">
        <v>358</v>
      </c>
      <c r="B193" s="20">
        <v>2</v>
      </c>
      <c r="C193" s="18">
        <v>42815</v>
      </c>
      <c r="D193" s="22">
        <v>79</v>
      </c>
      <c r="E193" s="17">
        <v>8.5</v>
      </c>
      <c r="F193" s="17">
        <v>5</v>
      </c>
      <c r="G193" s="21">
        <v>5</v>
      </c>
      <c r="H193" s="17">
        <f t="shared" si="19"/>
        <v>1.7</v>
      </c>
      <c r="I193" s="20">
        <v>9.5</v>
      </c>
      <c r="J193">
        <v>7</v>
      </c>
      <c r="K193">
        <v>7</v>
      </c>
      <c r="L193" s="21">
        <v>1</v>
      </c>
      <c r="M193" s="21">
        <f t="shared" si="20"/>
        <v>1.1176470588235294</v>
      </c>
      <c r="N193" s="21">
        <f t="shared" si="21"/>
        <v>1.4</v>
      </c>
      <c r="O193" s="22">
        <v>0</v>
      </c>
      <c r="P193" s="23">
        <f t="shared" si="22"/>
        <v>1.3571428571428572</v>
      </c>
      <c r="Q193">
        <v>10.4</v>
      </c>
      <c r="R193">
        <v>6</v>
      </c>
      <c r="S193">
        <v>6</v>
      </c>
      <c r="T193">
        <v>2</v>
      </c>
      <c r="U193">
        <f t="shared" si="18"/>
        <v>1.223529411764706</v>
      </c>
      <c r="V193">
        <f t="shared" si="23"/>
        <v>1.2</v>
      </c>
      <c r="W193" s="22">
        <v>0</v>
      </c>
      <c r="X193">
        <f t="shared" si="24"/>
        <v>1.7333333333333334</v>
      </c>
      <c r="Y193" s="24">
        <f t="shared" si="25"/>
        <v>0.10588235294117654</v>
      </c>
      <c r="Z193">
        <f t="shared" si="26"/>
        <v>1.2771929824561403</v>
      </c>
    </row>
    <row r="194" spans="1:26" x14ac:dyDescent="0.25">
      <c r="A194" s="20" t="s">
        <v>359</v>
      </c>
      <c r="B194" s="20">
        <v>2</v>
      </c>
      <c r="C194" s="18">
        <v>42818</v>
      </c>
      <c r="D194" s="22">
        <v>82</v>
      </c>
      <c r="E194" s="17">
        <v>9.8000000000000007</v>
      </c>
      <c r="F194" s="17">
        <v>4</v>
      </c>
      <c r="G194" s="21">
        <v>4</v>
      </c>
      <c r="H194" s="17">
        <f t="shared" si="19"/>
        <v>2.4500000000000002</v>
      </c>
      <c r="I194" s="20">
        <v>10.3</v>
      </c>
      <c r="J194">
        <v>6</v>
      </c>
      <c r="K194">
        <v>6</v>
      </c>
      <c r="L194" s="21">
        <v>1</v>
      </c>
      <c r="M194" s="21">
        <f t="shared" si="20"/>
        <v>1.0510204081632653</v>
      </c>
      <c r="N194" s="21">
        <f t="shared" si="21"/>
        <v>1.5</v>
      </c>
      <c r="O194" s="22">
        <v>0</v>
      </c>
      <c r="P194" s="23">
        <f t="shared" si="22"/>
        <v>1.7166666666666668</v>
      </c>
      <c r="Q194">
        <v>10.3</v>
      </c>
      <c r="R194">
        <v>3</v>
      </c>
      <c r="S194">
        <v>6</v>
      </c>
      <c r="T194">
        <v>3</v>
      </c>
      <c r="U194">
        <f t="shared" ref="U194:U257" si="27">Q194/E194</f>
        <v>1.0510204081632653</v>
      </c>
      <c r="V194">
        <f t="shared" si="23"/>
        <v>1.5</v>
      </c>
      <c r="W194" s="22">
        <v>0.5</v>
      </c>
      <c r="X194">
        <f t="shared" si="24"/>
        <v>1.7166666666666668</v>
      </c>
      <c r="Y194" s="24">
        <f t="shared" si="25"/>
        <v>0</v>
      </c>
      <c r="Z194">
        <f t="shared" si="26"/>
        <v>1</v>
      </c>
    </row>
    <row r="195" spans="1:26" x14ac:dyDescent="0.25">
      <c r="A195" s="20" t="s">
        <v>360</v>
      </c>
      <c r="B195" s="20">
        <v>2</v>
      </c>
      <c r="C195" s="18">
        <v>42818</v>
      </c>
      <c r="D195" s="22">
        <v>82</v>
      </c>
      <c r="E195" s="17">
        <v>9.5</v>
      </c>
      <c r="F195" s="17">
        <v>4</v>
      </c>
      <c r="G195" s="21">
        <v>4</v>
      </c>
      <c r="H195" s="17">
        <f t="shared" ref="H195:H258" si="28">E195/G195</f>
        <v>2.375</v>
      </c>
      <c r="I195" s="20">
        <v>9.6</v>
      </c>
      <c r="J195">
        <v>4</v>
      </c>
      <c r="K195">
        <v>4</v>
      </c>
      <c r="L195" s="21">
        <v>1</v>
      </c>
      <c r="M195" s="21">
        <f t="shared" ref="M195:M258" si="29">I195/E195</f>
        <v>1.0105263157894737</v>
      </c>
      <c r="N195" s="21">
        <f t="shared" ref="N195:N258" si="30">K195/G195</f>
        <v>1</v>
      </c>
      <c r="O195" s="22">
        <v>0</v>
      </c>
      <c r="P195" s="23">
        <f t="shared" ref="P195:P258" si="31">I195/K195</f>
        <v>2.4</v>
      </c>
      <c r="Q195">
        <v>9.6</v>
      </c>
      <c r="R195">
        <v>4</v>
      </c>
      <c r="S195">
        <v>4</v>
      </c>
      <c r="T195">
        <v>3</v>
      </c>
      <c r="U195">
        <f t="shared" si="27"/>
        <v>1.0105263157894737</v>
      </c>
      <c r="V195">
        <f t="shared" ref="V195:V258" si="32">S195/G195</f>
        <v>1</v>
      </c>
      <c r="W195" s="22">
        <v>0</v>
      </c>
      <c r="X195">
        <f t="shared" ref="X195:X258" si="33">Q195/S195</f>
        <v>2.4</v>
      </c>
      <c r="Y195" s="24">
        <f t="shared" ref="Y195:Y258" si="34">U195-M195</f>
        <v>0</v>
      </c>
      <c r="Z195">
        <f t="shared" ref="Z195:Z258" si="35">X195/P195</f>
        <v>1</v>
      </c>
    </row>
    <row r="196" spans="1:26" x14ac:dyDescent="0.25">
      <c r="A196" s="20" t="s">
        <v>361</v>
      </c>
      <c r="B196" s="20">
        <v>2</v>
      </c>
      <c r="C196" s="18">
        <v>42818</v>
      </c>
      <c r="D196" s="22">
        <v>82</v>
      </c>
      <c r="E196" s="17">
        <v>8.6999999999999993</v>
      </c>
      <c r="F196" s="17">
        <v>3</v>
      </c>
      <c r="G196" s="21">
        <v>3</v>
      </c>
      <c r="H196" s="17">
        <f t="shared" si="28"/>
        <v>2.9</v>
      </c>
      <c r="I196" s="20">
        <v>15.6</v>
      </c>
      <c r="J196">
        <v>8</v>
      </c>
      <c r="K196">
        <v>8</v>
      </c>
      <c r="L196" s="21">
        <v>1</v>
      </c>
      <c r="M196" s="21">
        <f t="shared" si="29"/>
        <v>1.7931034482758621</v>
      </c>
      <c r="N196" s="21">
        <f t="shared" si="30"/>
        <v>2.6666666666666665</v>
      </c>
      <c r="O196" s="22">
        <v>0</v>
      </c>
      <c r="P196" s="23">
        <f t="shared" si="31"/>
        <v>1.95</v>
      </c>
      <c r="Q196">
        <v>15.4</v>
      </c>
      <c r="R196">
        <v>10</v>
      </c>
      <c r="S196">
        <v>10</v>
      </c>
      <c r="T196">
        <v>2</v>
      </c>
      <c r="U196">
        <f t="shared" si="27"/>
        <v>1.7701149425287359</v>
      </c>
      <c r="V196">
        <f t="shared" si="32"/>
        <v>3.3333333333333335</v>
      </c>
      <c r="W196" s="22">
        <v>0</v>
      </c>
      <c r="X196">
        <f t="shared" si="33"/>
        <v>1.54</v>
      </c>
      <c r="Y196" s="24">
        <f t="shared" si="34"/>
        <v>-2.2988505747126187E-2</v>
      </c>
      <c r="Z196">
        <f t="shared" si="35"/>
        <v>0.78974358974358982</v>
      </c>
    </row>
    <row r="197" spans="1:26" x14ac:dyDescent="0.25">
      <c r="A197" s="20" t="s">
        <v>106</v>
      </c>
      <c r="B197" s="20">
        <v>2</v>
      </c>
      <c r="C197" s="18">
        <v>42813</v>
      </c>
      <c r="D197" s="22">
        <v>77</v>
      </c>
      <c r="E197" s="17">
        <v>11.3</v>
      </c>
      <c r="F197" s="17">
        <v>5</v>
      </c>
      <c r="G197" s="21">
        <v>5</v>
      </c>
      <c r="H197" s="17">
        <f t="shared" si="28"/>
        <v>2.2600000000000002</v>
      </c>
      <c r="I197" s="20">
        <v>22.6</v>
      </c>
      <c r="J197">
        <v>12</v>
      </c>
      <c r="K197">
        <v>12</v>
      </c>
      <c r="L197" s="21">
        <v>2</v>
      </c>
      <c r="M197" s="21">
        <f t="shared" si="29"/>
        <v>2</v>
      </c>
      <c r="N197" s="21">
        <f t="shared" si="30"/>
        <v>2.4</v>
      </c>
      <c r="O197" s="22">
        <v>0</v>
      </c>
      <c r="P197" s="23">
        <f t="shared" si="31"/>
        <v>1.8833333333333335</v>
      </c>
      <c r="Q197">
        <v>31.2</v>
      </c>
      <c r="R197">
        <v>15</v>
      </c>
      <c r="S197">
        <v>15</v>
      </c>
      <c r="T197">
        <v>2</v>
      </c>
      <c r="U197">
        <f t="shared" si="27"/>
        <v>2.7610619469026547</v>
      </c>
      <c r="V197">
        <f t="shared" si="32"/>
        <v>3</v>
      </c>
      <c r="W197" s="22">
        <v>0</v>
      </c>
      <c r="X197">
        <f t="shared" si="33"/>
        <v>2.08</v>
      </c>
      <c r="Y197" s="24">
        <f t="shared" si="34"/>
        <v>0.76106194690265472</v>
      </c>
      <c r="Z197">
        <f t="shared" si="35"/>
        <v>1.1044247787610619</v>
      </c>
    </row>
    <row r="198" spans="1:26" x14ac:dyDescent="0.25">
      <c r="A198" s="20" t="s">
        <v>107</v>
      </c>
      <c r="B198" s="20">
        <v>2</v>
      </c>
      <c r="C198" s="18">
        <v>42821</v>
      </c>
      <c r="D198" s="22">
        <v>85</v>
      </c>
      <c r="E198" s="17">
        <v>8.6999999999999993</v>
      </c>
      <c r="F198" s="17">
        <v>3</v>
      </c>
      <c r="G198" s="21">
        <v>3</v>
      </c>
      <c r="H198" s="17">
        <f t="shared" si="28"/>
        <v>2.9</v>
      </c>
      <c r="I198" s="20">
        <v>15</v>
      </c>
      <c r="J198">
        <v>7</v>
      </c>
      <c r="K198">
        <v>7</v>
      </c>
      <c r="L198" s="21">
        <v>1</v>
      </c>
      <c r="M198" s="21">
        <f t="shared" si="29"/>
        <v>1.7241379310344829</v>
      </c>
      <c r="N198" s="21">
        <f t="shared" si="30"/>
        <v>2.3333333333333335</v>
      </c>
      <c r="O198" s="22">
        <v>0</v>
      </c>
      <c r="P198" s="23">
        <f t="shared" si="31"/>
        <v>2.1428571428571428</v>
      </c>
      <c r="Q198">
        <v>18.7</v>
      </c>
      <c r="R198">
        <v>10</v>
      </c>
      <c r="S198">
        <v>10</v>
      </c>
      <c r="T198">
        <v>2</v>
      </c>
      <c r="U198">
        <f t="shared" si="27"/>
        <v>2.1494252873563218</v>
      </c>
      <c r="V198">
        <f t="shared" si="32"/>
        <v>3.3333333333333335</v>
      </c>
      <c r="W198" s="22">
        <v>0</v>
      </c>
      <c r="X198">
        <f t="shared" si="33"/>
        <v>1.8699999999999999</v>
      </c>
      <c r="Y198" s="24">
        <f t="shared" si="34"/>
        <v>0.42528735632183889</v>
      </c>
      <c r="Z198">
        <f t="shared" si="35"/>
        <v>0.87266666666666659</v>
      </c>
    </row>
    <row r="199" spans="1:26" x14ac:dyDescent="0.25">
      <c r="A199" s="20" t="s">
        <v>362</v>
      </c>
      <c r="B199" s="20">
        <v>2</v>
      </c>
      <c r="C199" s="18">
        <v>42818</v>
      </c>
      <c r="D199" s="22">
        <v>82</v>
      </c>
      <c r="E199" s="17">
        <v>9.6</v>
      </c>
      <c r="F199" s="17">
        <v>5</v>
      </c>
      <c r="G199" s="21">
        <v>5</v>
      </c>
      <c r="H199" s="17">
        <f t="shared" si="28"/>
        <v>1.92</v>
      </c>
      <c r="I199" s="20">
        <v>13</v>
      </c>
      <c r="J199">
        <v>9</v>
      </c>
      <c r="K199">
        <v>9</v>
      </c>
      <c r="L199" s="21">
        <v>1</v>
      </c>
      <c r="M199" s="21">
        <f t="shared" si="29"/>
        <v>1.3541666666666667</v>
      </c>
      <c r="N199" s="21">
        <f t="shared" si="30"/>
        <v>1.8</v>
      </c>
      <c r="O199" s="22">
        <v>0</v>
      </c>
      <c r="P199" s="23">
        <f t="shared" si="31"/>
        <v>1.4444444444444444</v>
      </c>
      <c r="Q199">
        <v>14</v>
      </c>
      <c r="R199">
        <v>20</v>
      </c>
      <c r="S199">
        <v>20</v>
      </c>
      <c r="T199">
        <v>3</v>
      </c>
      <c r="U199">
        <f t="shared" si="27"/>
        <v>1.4583333333333335</v>
      </c>
      <c r="V199">
        <f t="shared" si="32"/>
        <v>4</v>
      </c>
      <c r="W199" s="22">
        <v>0</v>
      </c>
      <c r="X199">
        <f t="shared" si="33"/>
        <v>0.7</v>
      </c>
      <c r="Y199" s="24">
        <f t="shared" si="34"/>
        <v>0.10416666666666674</v>
      </c>
      <c r="Z199">
        <f t="shared" si="35"/>
        <v>0.48461538461538461</v>
      </c>
    </row>
    <row r="200" spans="1:26" x14ac:dyDescent="0.25">
      <c r="A200" s="20" t="s">
        <v>363</v>
      </c>
      <c r="B200" s="20">
        <v>2</v>
      </c>
      <c r="C200" s="18">
        <v>42821</v>
      </c>
      <c r="D200" s="22">
        <v>85</v>
      </c>
      <c r="E200" s="17">
        <v>11.8</v>
      </c>
      <c r="F200" s="17">
        <v>5</v>
      </c>
      <c r="G200" s="21">
        <v>5</v>
      </c>
      <c r="H200" s="17">
        <f t="shared" si="28"/>
        <v>2.3600000000000003</v>
      </c>
      <c r="I200" s="20">
        <v>16.5</v>
      </c>
      <c r="J200">
        <v>8</v>
      </c>
      <c r="K200">
        <v>8</v>
      </c>
      <c r="L200" s="21">
        <v>2</v>
      </c>
      <c r="M200" s="21">
        <f t="shared" si="29"/>
        <v>1.3983050847457625</v>
      </c>
      <c r="N200" s="21">
        <f t="shared" si="30"/>
        <v>1.6</v>
      </c>
      <c r="O200" s="22">
        <v>0</v>
      </c>
      <c r="P200" s="23">
        <f t="shared" si="31"/>
        <v>2.0625</v>
      </c>
      <c r="Q200">
        <v>16.600000000000001</v>
      </c>
      <c r="R200">
        <v>12</v>
      </c>
      <c r="S200">
        <v>12</v>
      </c>
      <c r="T200">
        <v>3</v>
      </c>
      <c r="U200">
        <f t="shared" si="27"/>
        <v>1.4067796610169492</v>
      </c>
      <c r="V200">
        <f t="shared" si="32"/>
        <v>2.4</v>
      </c>
      <c r="W200" s="22">
        <v>0</v>
      </c>
      <c r="X200">
        <f t="shared" si="33"/>
        <v>1.3833333333333335</v>
      </c>
      <c r="Y200" s="24">
        <f t="shared" si="34"/>
        <v>8.4745762711866401E-3</v>
      </c>
      <c r="Z200">
        <f t="shared" si="35"/>
        <v>0.67070707070707081</v>
      </c>
    </row>
    <row r="201" spans="1:26" x14ac:dyDescent="0.25">
      <c r="A201" s="20" t="s">
        <v>364</v>
      </c>
      <c r="B201" s="20">
        <v>2</v>
      </c>
      <c r="C201" s="18">
        <v>42818</v>
      </c>
      <c r="D201" s="22">
        <v>82</v>
      </c>
      <c r="E201" s="17">
        <v>10.5</v>
      </c>
      <c r="F201" s="17">
        <v>4</v>
      </c>
      <c r="G201" s="21">
        <v>4</v>
      </c>
      <c r="H201" s="17">
        <f t="shared" si="28"/>
        <v>2.625</v>
      </c>
      <c r="I201" s="20">
        <v>13.2</v>
      </c>
      <c r="J201">
        <v>10</v>
      </c>
      <c r="K201">
        <v>10</v>
      </c>
      <c r="L201" s="21">
        <v>1</v>
      </c>
      <c r="M201" s="21">
        <f t="shared" si="29"/>
        <v>1.2571428571428571</v>
      </c>
      <c r="N201" s="21">
        <f t="shared" si="30"/>
        <v>2.5</v>
      </c>
      <c r="O201" s="22">
        <v>0</v>
      </c>
      <c r="P201" s="23">
        <f t="shared" si="31"/>
        <v>1.3199999999999998</v>
      </c>
      <c r="Q201">
        <v>13.3</v>
      </c>
      <c r="R201">
        <v>10</v>
      </c>
      <c r="S201">
        <v>10</v>
      </c>
      <c r="T201">
        <v>3</v>
      </c>
      <c r="U201">
        <f t="shared" si="27"/>
        <v>1.2666666666666668</v>
      </c>
      <c r="V201">
        <f t="shared" si="32"/>
        <v>2.5</v>
      </c>
      <c r="W201" s="22">
        <v>0</v>
      </c>
      <c r="X201">
        <f t="shared" si="33"/>
        <v>1.33</v>
      </c>
      <c r="Y201" s="24">
        <f t="shared" si="34"/>
        <v>9.523809523809712E-3</v>
      </c>
      <c r="Z201">
        <f t="shared" si="35"/>
        <v>1.0075757575757578</v>
      </c>
    </row>
    <row r="202" spans="1:26" x14ac:dyDescent="0.25">
      <c r="A202" s="20" t="s">
        <v>365</v>
      </c>
      <c r="B202" s="20">
        <v>2</v>
      </c>
      <c r="C202" s="18">
        <v>42819</v>
      </c>
      <c r="D202" s="22">
        <v>83</v>
      </c>
      <c r="E202" s="17">
        <v>12.8</v>
      </c>
      <c r="F202" s="17">
        <v>4</v>
      </c>
      <c r="G202" s="21">
        <v>4</v>
      </c>
      <c r="H202" s="17">
        <f t="shared" si="28"/>
        <v>3.2</v>
      </c>
      <c r="I202" s="20">
        <v>25.3</v>
      </c>
      <c r="J202">
        <v>9</v>
      </c>
      <c r="K202">
        <v>9</v>
      </c>
      <c r="L202" s="21">
        <v>2</v>
      </c>
      <c r="M202" s="21">
        <f t="shared" si="29"/>
        <v>1.9765625</v>
      </c>
      <c r="N202" s="21">
        <f t="shared" si="30"/>
        <v>2.25</v>
      </c>
      <c r="O202" s="22">
        <v>0</v>
      </c>
      <c r="P202" s="23">
        <f t="shared" si="31"/>
        <v>2.8111111111111113</v>
      </c>
      <c r="Q202">
        <v>28.3</v>
      </c>
      <c r="R202">
        <v>12</v>
      </c>
      <c r="S202">
        <v>12</v>
      </c>
      <c r="T202">
        <v>3</v>
      </c>
      <c r="U202">
        <f t="shared" si="27"/>
        <v>2.2109375</v>
      </c>
      <c r="V202">
        <f t="shared" si="32"/>
        <v>3</v>
      </c>
      <c r="W202" s="22">
        <v>0</v>
      </c>
      <c r="X202">
        <f t="shared" si="33"/>
        <v>2.3583333333333334</v>
      </c>
      <c r="Y202" s="24">
        <f t="shared" si="34"/>
        <v>0.234375</v>
      </c>
      <c r="Z202">
        <f t="shared" si="35"/>
        <v>0.8389328063241106</v>
      </c>
    </row>
    <row r="203" spans="1:26" x14ac:dyDescent="0.25">
      <c r="A203" s="20" t="s">
        <v>366</v>
      </c>
      <c r="B203" s="20">
        <v>2</v>
      </c>
      <c r="C203" s="18">
        <v>42818</v>
      </c>
      <c r="D203" s="22">
        <v>82</v>
      </c>
      <c r="E203" s="17">
        <v>14</v>
      </c>
      <c r="F203" s="17">
        <v>5</v>
      </c>
      <c r="G203" s="21">
        <v>5</v>
      </c>
      <c r="H203" s="17">
        <f t="shared" si="28"/>
        <v>2.8</v>
      </c>
      <c r="I203" s="20">
        <v>16</v>
      </c>
      <c r="J203">
        <v>6</v>
      </c>
      <c r="K203">
        <v>6</v>
      </c>
      <c r="L203" s="21">
        <v>2</v>
      </c>
      <c r="M203" s="21">
        <f t="shared" si="29"/>
        <v>1.1428571428571428</v>
      </c>
      <c r="N203" s="21">
        <f t="shared" si="30"/>
        <v>1.2</v>
      </c>
      <c r="O203" s="22">
        <v>0</v>
      </c>
      <c r="P203" s="23">
        <f t="shared" si="31"/>
        <v>2.6666666666666665</v>
      </c>
      <c r="Q203">
        <v>16</v>
      </c>
      <c r="R203">
        <v>5</v>
      </c>
      <c r="S203">
        <v>6</v>
      </c>
      <c r="T203">
        <v>3</v>
      </c>
      <c r="U203">
        <f t="shared" si="27"/>
        <v>1.1428571428571428</v>
      </c>
      <c r="V203">
        <f t="shared" si="32"/>
        <v>1.2</v>
      </c>
      <c r="W203" s="22">
        <v>0.16666666666666663</v>
      </c>
      <c r="X203">
        <f t="shared" si="33"/>
        <v>2.6666666666666665</v>
      </c>
      <c r="Y203" s="24">
        <f t="shared" si="34"/>
        <v>0</v>
      </c>
      <c r="Z203">
        <f t="shared" si="35"/>
        <v>1</v>
      </c>
    </row>
    <row r="204" spans="1:26" x14ac:dyDescent="0.25">
      <c r="A204" s="20" t="s">
        <v>367</v>
      </c>
      <c r="B204" s="20">
        <v>2</v>
      </c>
      <c r="C204" s="18">
        <v>42813</v>
      </c>
      <c r="D204" s="22">
        <v>77</v>
      </c>
      <c r="E204" s="17">
        <v>10.4</v>
      </c>
      <c r="F204" s="17">
        <v>6</v>
      </c>
      <c r="G204" s="21">
        <v>6</v>
      </c>
      <c r="H204" s="17">
        <f t="shared" si="28"/>
        <v>1.7333333333333334</v>
      </c>
      <c r="I204" s="20">
        <v>13</v>
      </c>
      <c r="J204">
        <v>6</v>
      </c>
      <c r="K204">
        <v>6</v>
      </c>
      <c r="L204" s="21">
        <v>2</v>
      </c>
      <c r="M204" s="21">
        <f t="shared" si="29"/>
        <v>1.25</v>
      </c>
      <c r="N204" s="21">
        <f t="shared" si="30"/>
        <v>1</v>
      </c>
      <c r="O204" s="22">
        <v>0</v>
      </c>
      <c r="P204" s="23">
        <f t="shared" si="31"/>
        <v>2.1666666666666665</v>
      </c>
      <c r="Q204">
        <v>13.7</v>
      </c>
      <c r="R204">
        <v>3</v>
      </c>
      <c r="S204">
        <v>6</v>
      </c>
      <c r="T204">
        <v>3</v>
      </c>
      <c r="U204">
        <f t="shared" si="27"/>
        <v>1.3173076923076923</v>
      </c>
      <c r="V204">
        <f t="shared" si="32"/>
        <v>1</v>
      </c>
      <c r="W204" s="22">
        <v>0.5</v>
      </c>
      <c r="X204">
        <f t="shared" si="33"/>
        <v>2.2833333333333332</v>
      </c>
      <c r="Y204" s="24">
        <f t="shared" si="34"/>
        <v>6.7307692307692291E-2</v>
      </c>
      <c r="Z204">
        <f t="shared" si="35"/>
        <v>1.0538461538461539</v>
      </c>
    </row>
    <row r="205" spans="1:26" x14ac:dyDescent="0.25">
      <c r="A205" s="20" t="s">
        <v>368</v>
      </c>
      <c r="B205" s="20">
        <v>2</v>
      </c>
      <c r="C205" s="18">
        <v>42815</v>
      </c>
      <c r="D205" s="22">
        <v>79</v>
      </c>
      <c r="E205" s="17">
        <v>9.8000000000000007</v>
      </c>
      <c r="F205" s="17">
        <v>3</v>
      </c>
      <c r="G205" s="21">
        <v>3</v>
      </c>
      <c r="H205" s="17">
        <f t="shared" si="28"/>
        <v>3.2666666666666671</v>
      </c>
      <c r="I205" s="20">
        <v>17</v>
      </c>
      <c r="J205">
        <v>9</v>
      </c>
      <c r="K205">
        <v>9</v>
      </c>
      <c r="L205" s="21">
        <v>2</v>
      </c>
      <c r="M205" s="21">
        <f t="shared" si="29"/>
        <v>1.7346938775510203</v>
      </c>
      <c r="N205" s="21">
        <f t="shared" si="30"/>
        <v>3</v>
      </c>
      <c r="O205" s="22">
        <v>0</v>
      </c>
      <c r="P205" s="23">
        <f t="shared" si="31"/>
        <v>1.8888888888888888</v>
      </c>
      <c r="Q205">
        <v>17.2</v>
      </c>
      <c r="R205">
        <v>5</v>
      </c>
      <c r="S205">
        <v>10</v>
      </c>
      <c r="T205">
        <v>4</v>
      </c>
      <c r="U205">
        <f t="shared" si="27"/>
        <v>1.7551020408163263</v>
      </c>
      <c r="V205">
        <f t="shared" si="32"/>
        <v>3.3333333333333335</v>
      </c>
      <c r="W205" s="22">
        <v>0.5</v>
      </c>
      <c r="X205">
        <f t="shared" si="33"/>
        <v>1.72</v>
      </c>
      <c r="Y205" s="24">
        <f t="shared" si="34"/>
        <v>2.0408163265305923E-2</v>
      </c>
      <c r="Z205">
        <f t="shared" si="35"/>
        <v>0.9105882352941177</v>
      </c>
    </row>
    <row r="206" spans="1:26" x14ac:dyDescent="0.25">
      <c r="A206" s="20" t="s">
        <v>108</v>
      </c>
      <c r="B206" s="20">
        <v>2</v>
      </c>
      <c r="C206" s="18">
        <v>42814</v>
      </c>
      <c r="D206" s="22">
        <v>78</v>
      </c>
      <c r="E206" s="17">
        <v>9.6999999999999993</v>
      </c>
      <c r="F206" s="17">
        <v>5</v>
      </c>
      <c r="G206" s="21">
        <v>5</v>
      </c>
      <c r="H206" s="17">
        <f t="shared" si="28"/>
        <v>1.94</v>
      </c>
      <c r="I206" s="20">
        <v>18.5</v>
      </c>
      <c r="J206">
        <v>9</v>
      </c>
      <c r="K206">
        <v>9</v>
      </c>
      <c r="L206" s="21">
        <v>1</v>
      </c>
      <c r="M206" s="21">
        <f t="shared" si="29"/>
        <v>1.9072164948453609</v>
      </c>
      <c r="N206" s="21">
        <f t="shared" si="30"/>
        <v>1.8</v>
      </c>
      <c r="O206" s="22">
        <v>0</v>
      </c>
      <c r="P206" s="23">
        <f t="shared" si="31"/>
        <v>2.0555555555555554</v>
      </c>
      <c r="Q206">
        <v>23</v>
      </c>
      <c r="R206">
        <v>13</v>
      </c>
      <c r="S206">
        <v>13</v>
      </c>
      <c r="T206">
        <v>1</v>
      </c>
      <c r="U206">
        <f t="shared" si="27"/>
        <v>2.3711340206185567</v>
      </c>
      <c r="V206">
        <f t="shared" si="32"/>
        <v>2.6</v>
      </c>
      <c r="W206" s="22">
        <v>0</v>
      </c>
      <c r="X206">
        <f t="shared" si="33"/>
        <v>1.7692307692307692</v>
      </c>
      <c r="Y206" s="24">
        <f t="shared" si="34"/>
        <v>0.46391752577319578</v>
      </c>
      <c r="Z206">
        <f t="shared" si="35"/>
        <v>0.86070686070686075</v>
      </c>
    </row>
    <row r="207" spans="1:26" x14ac:dyDescent="0.25">
      <c r="A207" s="20" t="s">
        <v>369</v>
      </c>
      <c r="B207" s="20">
        <v>2</v>
      </c>
      <c r="C207" s="18">
        <v>42823</v>
      </c>
      <c r="D207" s="22">
        <v>87</v>
      </c>
      <c r="E207" s="17">
        <v>8.1999999999999993</v>
      </c>
      <c r="F207" s="17">
        <v>5</v>
      </c>
      <c r="G207" s="21">
        <v>5</v>
      </c>
      <c r="H207" s="17">
        <f t="shared" si="28"/>
        <v>1.64</v>
      </c>
      <c r="I207" s="20">
        <v>8.6</v>
      </c>
      <c r="J207">
        <v>5</v>
      </c>
      <c r="K207">
        <v>5</v>
      </c>
      <c r="L207" s="21">
        <v>2</v>
      </c>
      <c r="M207" s="21">
        <f t="shared" si="29"/>
        <v>1.0487804878048781</v>
      </c>
      <c r="N207" s="21">
        <f t="shared" si="30"/>
        <v>1</v>
      </c>
      <c r="O207" s="22">
        <v>0</v>
      </c>
      <c r="P207" s="23">
        <f t="shared" si="31"/>
        <v>1.72</v>
      </c>
      <c r="Q207">
        <v>8.6</v>
      </c>
      <c r="R207">
        <v>5</v>
      </c>
      <c r="S207">
        <v>5</v>
      </c>
      <c r="T207">
        <v>3</v>
      </c>
      <c r="U207">
        <f t="shared" si="27"/>
        <v>1.0487804878048781</v>
      </c>
      <c r="V207">
        <f t="shared" si="32"/>
        <v>1</v>
      </c>
      <c r="W207" s="22">
        <v>0</v>
      </c>
      <c r="X207">
        <f t="shared" si="33"/>
        <v>1.72</v>
      </c>
      <c r="Y207" s="24">
        <f t="shared" si="34"/>
        <v>0</v>
      </c>
      <c r="Z207">
        <f t="shared" si="35"/>
        <v>1</v>
      </c>
    </row>
    <row r="208" spans="1:26" x14ac:dyDescent="0.25">
      <c r="A208" s="20" t="s">
        <v>370</v>
      </c>
      <c r="B208" s="20">
        <v>2</v>
      </c>
      <c r="C208" s="18">
        <v>42819</v>
      </c>
      <c r="D208" s="22">
        <v>83</v>
      </c>
      <c r="E208" s="17">
        <v>7.6</v>
      </c>
      <c r="F208" s="17">
        <v>3</v>
      </c>
      <c r="G208" s="21">
        <v>3</v>
      </c>
      <c r="H208" s="17">
        <f t="shared" si="28"/>
        <v>2.5333333333333332</v>
      </c>
      <c r="I208" s="20">
        <v>8.6</v>
      </c>
      <c r="J208">
        <v>4</v>
      </c>
      <c r="K208">
        <v>4</v>
      </c>
      <c r="L208" s="21">
        <v>2</v>
      </c>
      <c r="M208" s="21">
        <f t="shared" si="29"/>
        <v>1.131578947368421</v>
      </c>
      <c r="N208" s="21">
        <f t="shared" si="30"/>
        <v>1.3333333333333333</v>
      </c>
      <c r="O208" s="22">
        <v>0</v>
      </c>
      <c r="P208" s="23">
        <f t="shared" si="31"/>
        <v>2.15</v>
      </c>
      <c r="Q208">
        <v>9</v>
      </c>
      <c r="R208">
        <v>8</v>
      </c>
      <c r="S208">
        <v>8</v>
      </c>
      <c r="T208">
        <v>3</v>
      </c>
      <c r="U208">
        <f t="shared" si="27"/>
        <v>1.1842105263157896</v>
      </c>
      <c r="V208">
        <f t="shared" si="32"/>
        <v>2.6666666666666665</v>
      </c>
      <c r="W208" s="22">
        <v>0</v>
      </c>
      <c r="X208">
        <f t="shared" si="33"/>
        <v>1.125</v>
      </c>
      <c r="Y208" s="24">
        <f t="shared" si="34"/>
        <v>5.2631578947368585E-2</v>
      </c>
      <c r="Z208">
        <f t="shared" si="35"/>
        <v>0.52325581395348841</v>
      </c>
    </row>
    <row r="209" spans="1:26" x14ac:dyDescent="0.25">
      <c r="A209" s="20" t="s">
        <v>371</v>
      </c>
      <c r="B209" s="20">
        <v>2</v>
      </c>
      <c r="C209" s="18">
        <v>42818</v>
      </c>
      <c r="D209" s="22">
        <v>82</v>
      </c>
      <c r="E209" s="17">
        <v>8.1999999999999993</v>
      </c>
      <c r="F209" s="17">
        <v>3</v>
      </c>
      <c r="G209" s="21">
        <v>3</v>
      </c>
      <c r="H209" s="17">
        <f t="shared" si="28"/>
        <v>2.7333333333333329</v>
      </c>
      <c r="I209" s="20">
        <v>14.9</v>
      </c>
      <c r="J209">
        <v>9</v>
      </c>
      <c r="K209">
        <v>9</v>
      </c>
      <c r="L209" s="21">
        <v>1</v>
      </c>
      <c r="M209" s="21">
        <f t="shared" si="29"/>
        <v>1.8170731707317076</v>
      </c>
      <c r="N209" s="21">
        <f t="shared" si="30"/>
        <v>3</v>
      </c>
      <c r="O209" s="22">
        <v>0</v>
      </c>
      <c r="P209" s="23">
        <f t="shared" si="31"/>
        <v>1.6555555555555557</v>
      </c>
      <c r="Q209">
        <v>15.6</v>
      </c>
      <c r="R209">
        <v>10</v>
      </c>
      <c r="S209">
        <v>10</v>
      </c>
      <c r="T209">
        <v>2</v>
      </c>
      <c r="U209">
        <f t="shared" si="27"/>
        <v>1.902439024390244</v>
      </c>
      <c r="V209">
        <f t="shared" si="32"/>
        <v>3.3333333333333335</v>
      </c>
      <c r="W209" s="22">
        <v>0</v>
      </c>
      <c r="X209">
        <f t="shared" si="33"/>
        <v>1.56</v>
      </c>
      <c r="Y209" s="24">
        <f t="shared" si="34"/>
        <v>8.5365853658536439E-2</v>
      </c>
      <c r="Z209">
        <f t="shared" si="35"/>
        <v>0.9422818791946308</v>
      </c>
    </row>
    <row r="210" spans="1:26" x14ac:dyDescent="0.25">
      <c r="A210" s="20" t="s">
        <v>372</v>
      </c>
      <c r="B210" s="20">
        <v>2</v>
      </c>
      <c r="C210" s="18">
        <v>42813</v>
      </c>
      <c r="D210" s="22">
        <v>77</v>
      </c>
      <c r="E210" s="17">
        <v>10</v>
      </c>
      <c r="F210" s="17">
        <v>4</v>
      </c>
      <c r="G210" s="21">
        <v>4</v>
      </c>
      <c r="H210" s="17">
        <f t="shared" si="28"/>
        <v>2.5</v>
      </c>
      <c r="I210" s="20">
        <v>17.8</v>
      </c>
      <c r="J210">
        <v>8</v>
      </c>
      <c r="K210">
        <v>8</v>
      </c>
      <c r="L210" s="21">
        <v>1</v>
      </c>
      <c r="M210" s="21">
        <f t="shared" si="29"/>
        <v>1.78</v>
      </c>
      <c r="N210" s="21">
        <f t="shared" si="30"/>
        <v>2</v>
      </c>
      <c r="O210" s="22">
        <v>0</v>
      </c>
      <c r="P210" s="23">
        <f t="shared" si="31"/>
        <v>2.2250000000000001</v>
      </c>
      <c r="Q210">
        <v>19.2</v>
      </c>
      <c r="R210">
        <v>10</v>
      </c>
      <c r="S210">
        <v>10</v>
      </c>
      <c r="T210">
        <v>2</v>
      </c>
      <c r="U210">
        <f t="shared" si="27"/>
        <v>1.92</v>
      </c>
      <c r="V210">
        <f t="shared" si="32"/>
        <v>2.5</v>
      </c>
      <c r="W210" s="22">
        <v>0</v>
      </c>
      <c r="X210">
        <f t="shared" si="33"/>
        <v>1.92</v>
      </c>
      <c r="Y210" s="24">
        <f t="shared" si="34"/>
        <v>0.1399999999999999</v>
      </c>
      <c r="Z210">
        <f t="shared" si="35"/>
        <v>0.86292134831460665</v>
      </c>
    </row>
    <row r="211" spans="1:26" x14ac:dyDescent="0.25">
      <c r="A211" s="20" t="s">
        <v>373</v>
      </c>
      <c r="B211" s="20">
        <v>2</v>
      </c>
      <c r="C211" s="18">
        <v>42815</v>
      </c>
      <c r="D211" s="22">
        <v>79</v>
      </c>
      <c r="E211" s="17">
        <v>7.7</v>
      </c>
      <c r="F211" s="17">
        <v>4</v>
      </c>
      <c r="G211" s="21">
        <v>4</v>
      </c>
      <c r="H211" s="17">
        <f t="shared" si="28"/>
        <v>1.925</v>
      </c>
      <c r="I211" s="20">
        <v>9</v>
      </c>
      <c r="J211">
        <v>6</v>
      </c>
      <c r="K211">
        <v>6</v>
      </c>
      <c r="L211" s="21">
        <v>1</v>
      </c>
      <c r="M211" s="21">
        <f t="shared" si="29"/>
        <v>1.1688311688311688</v>
      </c>
      <c r="N211" s="21">
        <f t="shared" si="30"/>
        <v>1.5</v>
      </c>
      <c r="O211" s="22">
        <v>0</v>
      </c>
      <c r="P211" s="23">
        <f t="shared" si="31"/>
        <v>1.5</v>
      </c>
      <c r="Q211">
        <v>9.1999999999999993</v>
      </c>
      <c r="R211">
        <v>7</v>
      </c>
      <c r="S211">
        <v>7</v>
      </c>
      <c r="T211">
        <v>2</v>
      </c>
      <c r="U211">
        <f t="shared" si="27"/>
        <v>1.1948051948051948</v>
      </c>
      <c r="V211">
        <f t="shared" si="32"/>
        <v>1.75</v>
      </c>
      <c r="W211" s="22">
        <v>0</v>
      </c>
      <c r="X211">
        <f t="shared" si="33"/>
        <v>1.3142857142857143</v>
      </c>
      <c r="Y211" s="24">
        <f t="shared" si="34"/>
        <v>2.5974025974025983E-2</v>
      </c>
      <c r="Z211">
        <f t="shared" si="35"/>
        <v>0.87619047619047619</v>
      </c>
    </row>
    <row r="212" spans="1:26" x14ac:dyDescent="0.25">
      <c r="A212" s="20" t="s">
        <v>374</v>
      </c>
      <c r="B212" s="20">
        <v>2</v>
      </c>
      <c r="C212" s="18">
        <v>42814</v>
      </c>
      <c r="D212" s="22">
        <v>78</v>
      </c>
      <c r="E212" s="17">
        <v>13.5</v>
      </c>
      <c r="F212" s="17">
        <v>4</v>
      </c>
      <c r="G212" s="21">
        <v>4</v>
      </c>
      <c r="H212" s="17">
        <f t="shared" si="28"/>
        <v>3.375</v>
      </c>
      <c r="I212" s="20">
        <v>15.6</v>
      </c>
      <c r="J212">
        <v>8</v>
      </c>
      <c r="K212">
        <v>8</v>
      </c>
      <c r="L212" s="21">
        <v>2</v>
      </c>
      <c r="M212" s="21">
        <f t="shared" si="29"/>
        <v>1.1555555555555554</v>
      </c>
      <c r="N212" s="21">
        <f t="shared" si="30"/>
        <v>2</v>
      </c>
      <c r="O212" s="22">
        <v>0</v>
      </c>
      <c r="P212" s="23">
        <f t="shared" si="31"/>
        <v>1.95</v>
      </c>
      <c r="Q212">
        <v>17.100000000000001</v>
      </c>
      <c r="R212">
        <v>7</v>
      </c>
      <c r="S212">
        <v>8</v>
      </c>
      <c r="T212">
        <v>3</v>
      </c>
      <c r="U212">
        <f t="shared" si="27"/>
        <v>1.2666666666666668</v>
      </c>
      <c r="V212">
        <f t="shared" si="32"/>
        <v>2</v>
      </c>
      <c r="W212" s="22">
        <v>0.125</v>
      </c>
      <c r="X212">
        <f t="shared" si="33"/>
        <v>2.1375000000000002</v>
      </c>
      <c r="Y212" s="24">
        <f t="shared" si="34"/>
        <v>0.11111111111111138</v>
      </c>
      <c r="Z212">
        <f t="shared" si="35"/>
        <v>1.0961538461538463</v>
      </c>
    </row>
    <row r="213" spans="1:26" x14ac:dyDescent="0.25">
      <c r="A213" s="20" t="s">
        <v>109</v>
      </c>
      <c r="B213" s="20">
        <v>2</v>
      </c>
      <c r="C213" s="18">
        <v>42814</v>
      </c>
      <c r="D213" s="22">
        <v>78</v>
      </c>
      <c r="E213" s="17">
        <v>9.6999999999999993</v>
      </c>
      <c r="F213" s="17">
        <v>6</v>
      </c>
      <c r="G213" s="21">
        <v>6</v>
      </c>
      <c r="H213" s="17">
        <f t="shared" si="28"/>
        <v>1.6166666666666665</v>
      </c>
      <c r="I213" s="20">
        <v>15.4</v>
      </c>
      <c r="J213">
        <v>11</v>
      </c>
      <c r="K213">
        <v>11</v>
      </c>
      <c r="L213" s="21">
        <v>1</v>
      </c>
      <c r="M213" s="21">
        <f t="shared" si="29"/>
        <v>1.5876288659793816</v>
      </c>
      <c r="N213" s="21">
        <f t="shared" si="30"/>
        <v>1.8333333333333333</v>
      </c>
      <c r="O213" s="22">
        <v>0</v>
      </c>
      <c r="P213" s="23">
        <f t="shared" si="31"/>
        <v>1.4000000000000001</v>
      </c>
      <c r="Q213">
        <v>18.5</v>
      </c>
      <c r="R213">
        <v>13</v>
      </c>
      <c r="S213">
        <v>13</v>
      </c>
      <c r="T213">
        <v>2</v>
      </c>
      <c r="U213">
        <f t="shared" si="27"/>
        <v>1.9072164948453609</v>
      </c>
      <c r="V213">
        <f t="shared" si="32"/>
        <v>2.1666666666666665</v>
      </c>
      <c r="W213" s="22">
        <v>0</v>
      </c>
      <c r="X213">
        <f t="shared" si="33"/>
        <v>1.4230769230769231</v>
      </c>
      <c r="Y213" s="24">
        <f t="shared" si="34"/>
        <v>0.31958762886597936</v>
      </c>
      <c r="Z213">
        <f t="shared" si="35"/>
        <v>1.0164835164835164</v>
      </c>
    </row>
    <row r="214" spans="1:26" x14ac:dyDescent="0.25">
      <c r="A214" s="20" t="s">
        <v>375</v>
      </c>
      <c r="B214" s="20">
        <v>2</v>
      </c>
      <c r="C214" s="18">
        <v>42818</v>
      </c>
      <c r="D214" s="22">
        <v>82</v>
      </c>
      <c r="E214" s="17">
        <v>9.6</v>
      </c>
      <c r="F214" s="17">
        <v>4</v>
      </c>
      <c r="G214" s="21">
        <v>4</v>
      </c>
      <c r="H214" s="17">
        <f t="shared" si="28"/>
        <v>2.4</v>
      </c>
      <c r="I214" s="20">
        <v>14.5</v>
      </c>
      <c r="J214">
        <v>8</v>
      </c>
      <c r="K214">
        <v>8</v>
      </c>
      <c r="L214" s="21">
        <v>2</v>
      </c>
      <c r="M214" s="21">
        <f t="shared" si="29"/>
        <v>1.5104166666666667</v>
      </c>
      <c r="N214" s="21">
        <f t="shared" si="30"/>
        <v>2</v>
      </c>
      <c r="O214" s="22">
        <v>0</v>
      </c>
      <c r="P214" s="23">
        <f t="shared" si="31"/>
        <v>1.8125</v>
      </c>
      <c r="Q214">
        <v>14.8</v>
      </c>
      <c r="R214">
        <v>9</v>
      </c>
      <c r="S214">
        <v>9</v>
      </c>
      <c r="T214">
        <v>2</v>
      </c>
      <c r="U214">
        <f t="shared" si="27"/>
        <v>1.5416666666666667</v>
      </c>
      <c r="V214">
        <f t="shared" si="32"/>
        <v>2.25</v>
      </c>
      <c r="W214" s="22">
        <v>0</v>
      </c>
      <c r="X214">
        <f t="shared" si="33"/>
        <v>1.6444444444444446</v>
      </c>
      <c r="Y214" s="24">
        <f t="shared" si="34"/>
        <v>3.125E-2</v>
      </c>
      <c r="Z214">
        <f t="shared" si="35"/>
        <v>0.9072796934865901</v>
      </c>
    </row>
    <row r="215" spans="1:26" x14ac:dyDescent="0.25">
      <c r="A215" s="20" t="s">
        <v>110</v>
      </c>
      <c r="B215" s="20">
        <v>2</v>
      </c>
      <c r="C215" s="18">
        <v>42818</v>
      </c>
      <c r="D215" s="22">
        <v>82</v>
      </c>
      <c r="E215" s="17">
        <v>8.9</v>
      </c>
      <c r="F215" s="17">
        <v>4</v>
      </c>
      <c r="G215" s="21">
        <v>4</v>
      </c>
      <c r="H215" s="17">
        <f t="shared" si="28"/>
        <v>2.2250000000000001</v>
      </c>
      <c r="I215" s="20">
        <v>18.5</v>
      </c>
      <c r="J215">
        <v>9</v>
      </c>
      <c r="K215">
        <v>9</v>
      </c>
      <c r="L215" s="21">
        <v>1</v>
      </c>
      <c r="M215" s="21">
        <f t="shared" si="29"/>
        <v>2.0786516853932584</v>
      </c>
      <c r="N215" s="21">
        <f t="shared" si="30"/>
        <v>2.25</v>
      </c>
      <c r="O215" s="22">
        <v>0</v>
      </c>
      <c r="P215" s="23">
        <f t="shared" si="31"/>
        <v>2.0555555555555554</v>
      </c>
      <c r="Q215">
        <v>21.4</v>
      </c>
      <c r="R215">
        <v>9</v>
      </c>
      <c r="S215">
        <v>9</v>
      </c>
      <c r="T215">
        <v>2</v>
      </c>
      <c r="U215">
        <f t="shared" si="27"/>
        <v>2.4044943820224716</v>
      </c>
      <c r="V215">
        <f t="shared" si="32"/>
        <v>2.25</v>
      </c>
      <c r="W215" s="22">
        <v>0</v>
      </c>
      <c r="X215">
        <f t="shared" si="33"/>
        <v>2.3777777777777778</v>
      </c>
      <c r="Y215" s="24">
        <f t="shared" si="34"/>
        <v>0.32584269662921317</v>
      </c>
      <c r="Z215">
        <f t="shared" si="35"/>
        <v>1.1567567567567569</v>
      </c>
    </row>
    <row r="216" spans="1:26" x14ac:dyDescent="0.25">
      <c r="A216" s="20" t="s">
        <v>111</v>
      </c>
      <c r="B216" s="20">
        <v>2</v>
      </c>
      <c r="C216" s="18">
        <v>42815</v>
      </c>
      <c r="D216" s="22">
        <v>79</v>
      </c>
      <c r="E216" s="17">
        <v>10.3</v>
      </c>
      <c r="F216" s="17">
        <v>4</v>
      </c>
      <c r="G216" s="21">
        <v>4</v>
      </c>
      <c r="H216" s="17">
        <f t="shared" si="28"/>
        <v>2.5750000000000002</v>
      </c>
      <c r="I216" s="20">
        <v>21.5</v>
      </c>
      <c r="J216">
        <v>10</v>
      </c>
      <c r="K216">
        <v>10</v>
      </c>
      <c r="L216" s="21">
        <v>2</v>
      </c>
      <c r="M216" s="21">
        <f t="shared" si="29"/>
        <v>2.087378640776699</v>
      </c>
      <c r="N216" s="21">
        <f t="shared" si="30"/>
        <v>2.5</v>
      </c>
      <c r="O216" s="22">
        <v>0</v>
      </c>
      <c r="P216" s="23">
        <f t="shared" si="31"/>
        <v>2.15</v>
      </c>
      <c r="Q216">
        <v>30.5</v>
      </c>
      <c r="R216">
        <v>14</v>
      </c>
      <c r="S216">
        <v>14</v>
      </c>
      <c r="T216">
        <v>3</v>
      </c>
      <c r="U216">
        <f t="shared" si="27"/>
        <v>2.9611650485436893</v>
      </c>
      <c r="V216">
        <f t="shared" si="32"/>
        <v>3.5</v>
      </c>
      <c r="W216" s="22">
        <v>0</v>
      </c>
      <c r="X216">
        <f t="shared" si="33"/>
        <v>2.1785714285714284</v>
      </c>
      <c r="Y216" s="24">
        <f t="shared" si="34"/>
        <v>0.87378640776699035</v>
      </c>
      <c r="Z216">
        <f t="shared" si="35"/>
        <v>1.0132890365448504</v>
      </c>
    </row>
    <row r="217" spans="1:26" x14ac:dyDescent="0.25">
      <c r="A217" s="20" t="s">
        <v>376</v>
      </c>
      <c r="B217" s="20">
        <v>2</v>
      </c>
      <c r="C217" s="18">
        <v>42815</v>
      </c>
      <c r="D217" s="22">
        <v>79</v>
      </c>
      <c r="E217" s="17">
        <v>8.1</v>
      </c>
      <c r="F217" s="17">
        <v>3</v>
      </c>
      <c r="G217" s="21">
        <v>3</v>
      </c>
      <c r="H217" s="17">
        <f t="shared" si="28"/>
        <v>2.6999999999999997</v>
      </c>
      <c r="I217" s="20">
        <v>15.3</v>
      </c>
      <c r="J217">
        <v>12</v>
      </c>
      <c r="K217">
        <v>12</v>
      </c>
      <c r="L217" s="21">
        <v>2</v>
      </c>
      <c r="M217" s="21">
        <f t="shared" si="29"/>
        <v>1.8888888888888891</v>
      </c>
      <c r="N217" s="21">
        <f t="shared" si="30"/>
        <v>4</v>
      </c>
      <c r="O217" s="22">
        <v>0</v>
      </c>
      <c r="P217" s="23">
        <f t="shared" si="31"/>
        <v>1.2750000000000001</v>
      </c>
      <c r="Q217">
        <v>15.3</v>
      </c>
      <c r="R217">
        <v>7</v>
      </c>
      <c r="S217">
        <v>7</v>
      </c>
      <c r="T217">
        <v>3</v>
      </c>
      <c r="U217">
        <f t="shared" si="27"/>
        <v>1.8888888888888891</v>
      </c>
      <c r="V217">
        <f t="shared" si="32"/>
        <v>2.3333333333333335</v>
      </c>
      <c r="W217" s="22">
        <v>0</v>
      </c>
      <c r="X217">
        <f t="shared" si="33"/>
        <v>2.1857142857142859</v>
      </c>
      <c r="Y217" s="24">
        <f t="shared" si="34"/>
        <v>0</v>
      </c>
      <c r="Z217">
        <f t="shared" si="35"/>
        <v>1.7142857142857142</v>
      </c>
    </row>
    <row r="218" spans="1:26" x14ac:dyDescent="0.25">
      <c r="A218" s="20" t="s">
        <v>377</v>
      </c>
      <c r="B218" s="20">
        <v>2</v>
      </c>
      <c r="C218" s="18">
        <v>42819</v>
      </c>
      <c r="D218" s="22">
        <v>83</v>
      </c>
      <c r="E218" s="17">
        <v>9</v>
      </c>
      <c r="F218" s="17">
        <v>3</v>
      </c>
      <c r="G218" s="21">
        <v>3</v>
      </c>
      <c r="H218" s="17">
        <f t="shared" si="28"/>
        <v>3</v>
      </c>
      <c r="I218" s="20">
        <v>12.2</v>
      </c>
      <c r="J218">
        <v>8</v>
      </c>
      <c r="K218">
        <v>8</v>
      </c>
      <c r="L218" s="21">
        <v>1</v>
      </c>
      <c r="M218" s="21">
        <f t="shared" si="29"/>
        <v>1.3555555555555554</v>
      </c>
      <c r="N218" s="21">
        <f t="shared" si="30"/>
        <v>2.6666666666666665</v>
      </c>
      <c r="O218" s="22">
        <v>0</v>
      </c>
      <c r="P218" s="23">
        <f t="shared" si="31"/>
        <v>1.5249999999999999</v>
      </c>
      <c r="Q218">
        <v>12.3</v>
      </c>
      <c r="R218">
        <v>8</v>
      </c>
      <c r="S218">
        <v>8</v>
      </c>
      <c r="T218">
        <v>2</v>
      </c>
      <c r="U218">
        <f t="shared" si="27"/>
        <v>1.3666666666666667</v>
      </c>
      <c r="V218">
        <f t="shared" si="32"/>
        <v>2.6666666666666665</v>
      </c>
      <c r="W218" s="22">
        <v>0</v>
      </c>
      <c r="X218">
        <f t="shared" si="33"/>
        <v>1.5375000000000001</v>
      </c>
      <c r="Y218" s="24">
        <f t="shared" si="34"/>
        <v>1.1111111111111294E-2</v>
      </c>
      <c r="Z218">
        <f t="shared" si="35"/>
        <v>1.0081967213114755</v>
      </c>
    </row>
    <row r="219" spans="1:26" x14ac:dyDescent="0.25">
      <c r="A219" s="20" t="s">
        <v>112</v>
      </c>
      <c r="B219" s="20">
        <v>2</v>
      </c>
      <c r="C219" s="18">
        <v>42815</v>
      </c>
      <c r="D219" s="22">
        <v>79</v>
      </c>
      <c r="E219" s="17">
        <v>8.3000000000000007</v>
      </c>
      <c r="F219" s="17">
        <v>4</v>
      </c>
      <c r="G219" s="21">
        <v>4</v>
      </c>
      <c r="H219" s="17">
        <f t="shared" si="28"/>
        <v>2.0750000000000002</v>
      </c>
      <c r="I219" s="20">
        <v>13</v>
      </c>
      <c r="J219">
        <v>9</v>
      </c>
      <c r="K219">
        <v>9</v>
      </c>
      <c r="L219" s="21">
        <v>1</v>
      </c>
      <c r="M219" s="21">
        <f t="shared" si="29"/>
        <v>1.5662650602409638</v>
      </c>
      <c r="N219" s="21">
        <f t="shared" si="30"/>
        <v>2.25</v>
      </c>
      <c r="O219" s="22">
        <v>0</v>
      </c>
      <c r="P219" s="23">
        <f t="shared" si="31"/>
        <v>1.4444444444444444</v>
      </c>
      <c r="Q219">
        <v>13.3</v>
      </c>
      <c r="R219">
        <v>10</v>
      </c>
      <c r="S219">
        <v>10</v>
      </c>
      <c r="T219">
        <v>2</v>
      </c>
      <c r="U219">
        <f t="shared" si="27"/>
        <v>1.6024096385542168</v>
      </c>
      <c r="V219">
        <f t="shared" si="32"/>
        <v>2.5</v>
      </c>
      <c r="W219" s="22">
        <v>0</v>
      </c>
      <c r="X219">
        <f t="shared" si="33"/>
        <v>1.33</v>
      </c>
      <c r="Y219" s="24">
        <f t="shared" si="34"/>
        <v>3.6144578313253017E-2</v>
      </c>
      <c r="Z219">
        <f t="shared" si="35"/>
        <v>0.92076923076923078</v>
      </c>
    </row>
    <row r="220" spans="1:26" x14ac:dyDescent="0.25">
      <c r="A220" s="20" t="s">
        <v>378</v>
      </c>
      <c r="B220" s="20">
        <v>2</v>
      </c>
      <c r="C220" s="18">
        <v>42821</v>
      </c>
      <c r="D220" s="22">
        <v>85</v>
      </c>
      <c r="E220" s="17">
        <v>10.6</v>
      </c>
      <c r="F220" s="17">
        <v>4</v>
      </c>
      <c r="G220" s="21">
        <v>4</v>
      </c>
      <c r="H220" s="17">
        <f t="shared" si="28"/>
        <v>2.65</v>
      </c>
      <c r="I220" s="20">
        <v>14.1</v>
      </c>
      <c r="J220">
        <v>8</v>
      </c>
      <c r="K220">
        <v>8</v>
      </c>
      <c r="L220" s="21">
        <v>1</v>
      </c>
      <c r="M220" s="21">
        <f t="shared" si="29"/>
        <v>1.3301886792452831</v>
      </c>
      <c r="N220" s="21">
        <f t="shared" si="30"/>
        <v>2</v>
      </c>
      <c r="O220" s="22">
        <v>0</v>
      </c>
      <c r="P220" s="23">
        <f t="shared" si="31"/>
        <v>1.7625</v>
      </c>
      <c r="Q220">
        <v>14.1</v>
      </c>
      <c r="R220">
        <v>6</v>
      </c>
      <c r="S220">
        <v>8</v>
      </c>
      <c r="T220">
        <v>2</v>
      </c>
      <c r="U220">
        <f t="shared" si="27"/>
        <v>1.3301886792452831</v>
      </c>
      <c r="V220">
        <f t="shared" si="32"/>
        <v>2</v>
      </c>
      <c r="W220" s="22">
        <v>0.25</v>
      </c>
      <c r="X220">
        <f t="shared" si="33"/>
        <v>1.7625</v>
      </c>
      <c r="Y220" s="24">
        <f t="shared" si="34"/>
        <v>0</v>
      </c>
      <c r="Z220">
        <f t="shared" si="35"/>
        <v>1</v>
      </c>
    </row>
    <row r="221" spans="1:26" x14ac:dyDescent="0.25">
      <c r="A221" s="20" t="s">
        <v>379</v>
      </c>
      <c r="B221" s="20">
        <v>2</v>
      </c>
      <c r="C221" s="18">
        <v>42819</v>
      </c>
      <c r="D221" s="22">
        <v>83</v>
      </c>
      <c r="E221" s="17">
        <v>9.9</v>
      </c>
      <c r="F221" s="17">
        <v>4</v>
      </c>
      <c r="G221" s="21">
        <v>4</v>
      </c>
      <c r="H221" s="17">
        <f t="shared" si="28"/>
        <v>2.4750000000000001</v>
      </c>
      <c r="I221" s="20">
        <v>15.6</v>
      </c>
      <c r="J221">
        <v>9</v>
      </c>
      <c r="K221">
        <v>9</v>
      </c>
      <c r="L221" s="21">
        <v>1</v>
      </c>
      <c r="M221" s="21">
        <f t="shared" si="29"/>
        <v>1.5757575757575757</v>
      </c>
      <c r="N221" s="21">
        <f t="shared" si="30"/>
        <v>2.25</v>
      </c>
      <c r="O221" s="22">
        <v>0</v>
      </c>
      <c r="P221" s="23">
        <f t="shared" si="31"/>
        <v>1.7333333333333334</v>
      </c>
      <c r="Q221">
        <v>17.5</v>
      </c>
      <c r="R221">
        <v>11</v>
      </c>
      <c r="S221">
        <v>11</v>
      </c>
      <c r="T221">
        <v>2</v>
      </c>
      <c r="U221">
        <f t="shared" si="27"/>
        <v>1.7676767676767675</v>
      </c>
      <c r="V221">
        <f t="shared" si="32"/>
        <v>2.75</v>
      </c>
      <c r="W221" s="22">
        <v>0</v>
      </c>
      <c r="X221">
        <f t="shared" si="33"/>
        <v>1.5909090909090908</v>
      </c>
      <c r="Y221" s="24">
        <f t="shared" si="34"/>
        <v>0.19191919191919182</v>
      </c>
      <c r="Z221">
        <f t="shared" si="35"/>
        <v>0.9178321678321677</v>
      </c>
    </row>
    <row r="222" spans="1:26" x14ac:dyDescent="0.25">
      <c r="A222" s="20" t="s">
        <v>380</v>
      </c>
      <c r="B222" s="20">
        <v>2</v>
      </c>
      <c r="C222" s="18">
        <v>42816</v>
      </c>
      <c r="D222" s="22">
        <v>80</v>
      </c>
      <c r="E222" s="17">
        <v>9.6999999999999993</v>
      </c>
      <c r="F222" s="17">
        <v>5</v>
      </c>
      <c r="G222" s="21">
        <v>5</v>
      </c>
      <c r="H222" s="17">
        <f t="shared" si="28"/>
        <v>1.94</v>
      </c>
      <c r="I222" s="20">
        <v>15.5</v>
      </c>
      <c r="J222">
        <v>11</v>
      </c>
      <c r="K222">
        <v>11</v>
      </c>
      <c r="L222" s="21">
        <v>2</v>
      </c>
      <c r="M222" s="21">
        <f t="shared" si="29"/>
        <v>1.597938144329897</v>
      </c>
      <c r="N222" s="21">
        <f t="shared" si="30"/>
        <v>2.2000000000000002</v>
      </c>
      <c r="O222" s="22">
        <v>0</v>
      </c>
      <c r="P222" s="23">
        <f t="shared" si="31"/>
        <v>1.4090909090909092</v>
      </c>
      <c r="Q222">
        <v>15.5</v>
      </c>
      <c r="R222">
        <v>10</v>
      </c>
      <c r="S222">
        <v>11</v>
      </c>
      <c r="T222">
        <v>2</v>
      </c>
      <c r="U222">
        <f t="shared" si="27"/>
        <v>1.597938144329897</v>
      </c>
      <c r="V222">
        <f t="shared" si="32"/>
        <v>2.2000000000000002</v>
      </c>
      <c r="W222" s="22">
        <v>9.0909090909090939E-2</v>
      </c>
      <c r="X222">
        <f t="shared" si="33"/>
        <v>1.4090909090909092</v>
      </c>
      <c r="Y222" s="24">
        <f t="shared" si="34"/>
        <v>0</v>
      </c>
      <c r="Z222">
        <f t="shared" si="35"/>
        <v>1</v>
      </c>
    </row>
    <row r="223" spans="1:26" x14ac:dyDescent="0.25">
      <c r="A223" s="20" t="s">
        <v>381</v>
      </c>
      <c r="B223" s="20">
        <v>2</v>
      </c>
      <c r="C223" s="18">
        <v>42815</v>
      </c>
      <c r="D223" s="22">
        <v>79</v>
      </c>
      <c r="E223" s="17">
        <v>9.4</v>
      </c>
      <c r="F223" s="17">
        <v>4</v>
      </c>
      <c r="G223" s="21">
        <v>4</v>
      </c>
      <c r="H223" s="17">
        <f t="shared" si="28"/>
        <v>2.35</v>
      </c>
      <c r="I223" s="20">
        <v>13.2</v>
      </c>
      <c r="J223">
        <v>8</v>
      </c>
      <c r="K223">
        <v>8</v>
      </c>
      <c r="L223" s="21">
        <v>1</v>
      </c>
      <c r="M223" s="21">
        <f t="shared" si="29"/>
        <v>1.404255319148936</v>
      </c>
      <c r="N223" s="21">
        <f t="shared" si="30"/>
        <v>2</v>
      </c>
      <c r="O223" s="22">
        <v>0</v>
      </c>
      <c r="P223" s="23">
        <f t="shared" si="31"/>
        <v>1.65</v>
      </c>
      <c r="Q223">
        <v>15</v>
      </c>
      <c r="R223">
        <v>10</v>
      </c>
      <c r="S223">
        <v>10</v>
      </c>
      <c r="T223">
        <v>3</v>
      </c>
      <c r="U223">
        <f t="shared" si="27"/>
        <v>1.5957446808510638</v>
      </c>
      <c r="V223">
        <f t="shared" si="32"/>
        <v>2.5</v>
      </c>
      <c r="W223" s="22">
        <v>0</v>
      </c>
      <c r="X223">
        <f t="shared" si="33"/>
        <v>1.5</v>
      </c>
      <c r="Y223" s="24">
        <f t="shared" si="34"/>
        <v>0.19148936170212782</v>
      </c>
      <c r="Z223">
        <f t="shared" si="35"/>
        <v>0.90909090909090917</v>
      </c>
    </row>
    <row r="224" spans="1:26" x14ac:dyDescent="0.25">
      <c r="A224" s="20" t="s">
        <v>382</v>
      </c>
      <c r="B224" s="20">
        <v>2</v>
      </c>
      <c r="C224" s="18">
        <v>42815</v>
      </c>
      <c r="D224" s="22">
        <v>79</v>
      </c>
      <c r="E224" s="17">
        <v>10.199999999999999</v>
      </c>
      <c r="F224" s="17">
        <v>3</v>
      </c>
      <c r="G224" s="21">
        <v>3</v>
      </c>
      <c r="H224" s="17">
        <f t="shared" si="28"/>
        <v>3.4</v>
      </c>
      <c r="I224" s="20">
        <v>11</v>
      </c>
      <c r="J224">
        <v>4</v>
      </c>
      <c r="K224">
        <v>4</v>
      </c>
      <c r="L224" s="21">
        <v>2</v>
      </c>
      <c r="M224" s="21">
        <f t="shared" si="29"/>
        <v>1.0784313725490198</v>
      </c>
      <c r="N224" s="21">
        <f t="shared" si="30"/>
        <v>1.3333333333333333</v>
      </c>
      <c r="O224" s="22">
        <v>0</v>
      </c>
      <c r="P224" s="23">
        <f t="shared" si="31"/>
        <v>2.75</v>
      </c>
      <c r="Q224">
        <v>11.2</v>
      </c>
      <c r="R224">
        <v>2</v>
      </c>
      <c r="S224">
        <v>4</v>
      </c>
      <c r="T224">
        <v>3</v>
      </c>
      <c r="U224">
        <f t="shared" si="27"/>
        <v>1.0980392156862746</v>
      </c>
      <c r="V224">
        <f t="shared" si="32"/>
        <v>1.3333333333333333</v>
      </c>
      <c r="W224" s="22">
        <v>0.5</v>
      </c>
      <c r="X224">
        <f t="shared" si="33"/>
        <v>2.8</v>
      </c>
      <c r="Y224" s="24">
        <f t="shared" si="34"/>
        <v>1.9607843137254832E-2</v>
      </c>
      <c r="Z224">
        <f t="shared" si="35"/>
        <v>1.0181818181818181</v>
      </c>
    </row>
    <row r="225" spans="1:26" x14ac:dyDescent="0.25">
      <c r="A225" s="20" t="s">
        <v>383</v>
      </c>
      <c r="B225" s="20">
        <v>2</v>
      </c>
      <c r="C225" s="18">
        <v>42816</v>
      </c>
      <c r="D225" s="22">
        <v>80</v>
      </c>
      <c r="E225" s="17">
        <v>10.5</v>
      </c>
      <c r="F225" s="17">
        <v>5</v>
      </c>
      <c r="G225" s="21">
        <v>5</v>
      </c>
      <c r="H225" s="17">
        <f t="shared" si="28"/>
        <v>2.1</v>
      </c>
      <c r="I225" s="20">
        <v>16.600000000000001</v>
      </c>
      <c r="J225">
        <v>9</v>
      </c>
      <c r="K225">
        <v>9</v>
      </c>
      <c r="L225" s="21">
        <v>1</v>
      </c>
      <c r="M225" s="21">
        <f t="shared" si="29"/>
        <v>1.5809523809523811</v>
      </c>
      <c r="N225" s="21">
        <f t="shared" si="30"/>
        <v>1.8</v>
      </c>
      <c r="O225" s="22">
        <v>0</v>
      </c>
      <c r="P225" s="23">
        <f t="shared" si="31"/>
        <v>1.8444444444444446</v>
      </c>
      <c r="Q225">
        <v>17.5</v>
      </c>
      <c r="R225">
        <v>10</v>
      </c>
      <c r="S225">
        <v>10</v>
      </c>
      <c r="T225">
        <v>2</v>
      </c>
      <c r="U225">
        <f t="shared" si="27"/>
        <v>1.6666666666666667</v>
      </c>
      <c r="V225">
        <f t="shared" si="32"/>
        <v>2</v>
      </c>
      <c r="W225" s="22">
        <v>0</v>
      </c>
      <c r="X225">
        <f t="shared" si="33"/>
        <v>1.75</v>
      </c>
      <c r="Y225" s="24">
        <f t="shared" si="34"/>
        <v>8.5714285714285632E-2</v>
      </c>
      <c r="Z225">
        <f t="shared" si="35"/>
        <v>0.94879518072289148</v>
      </c>
    </row>
    <row r="226" spans="1:26" x14ac:dyDescent="0.25">
      <c r="A226" s="20" t="s">
        <v>384</v>
      </c>
      <c r="B226" s="20">
        <v>2</v>
      </c>
      <c r="C226" s="18">
        <v>42815</v>
      </c>
      <c r="D226" s="22">
        <v>79</v>
      </c>
      <c r="E226" s="17">
        <v>12</v>
      </c>
      <c r="F226" s="17">
        <v>4</v>
      </c>
      <c r="G226" s="21">
        <v>4</v>
      </c>
      <c r="H226" s="17">
        <f t="shared" si="28"/>
        <v>3</v>
      </c>
      <c r="I226" s="20">
        <v>19</v>
      </c>
      <c r="J226">
        <v>9</v>
      </c>
      <c r="K226">
        <v>9</v>
      </c>
      <c r="L226" s="21">
        <v>1</v>
      </c>
      <c r="M226" s="21">
        <f t="shared" si="29"/>
        <v>1.5833333333333333</v>
      </c>
      <c r="N226" s="21">
        <f t="shared" si="30"/>
        <v>2.25</v>
      </c>
      <c r="O226" s="22">
        <v>0</v>
      </c>
      <c r="P226" s="23">
        <f t="shared" si="31"/>
        <v>2.1111111111111112</v>
      </c>
      <c r="Q226">
        <v>23.4</v>
      </c>
      <c r="R226">
        <v>11</v>
      </c>
      <c r="S226">
        <v>11</v>
      </c>
      <c r="T226">
        <v>2</v>
      </c>
      <c r="U226">
        <f t="shared" si="27"/>
        <v>1.95</v>
      </c>
      <c r="V226">
        <f t="shared" si="32"/>
        <v>2.75</v>
      </c>
      <c r="W226" s="22">
        <v>0</v>
      </c>
      <c r="X226">
        <f t="shared" si="33"/>
        <v>2.127272727272727</v>
      </c>
      <c r="Y226" s="24">
        <f t="shared" si="34"/>
        <v>0.3666666666666667</v>
      </c>
      <c r="Z226">
        <f t="shared" si="35"/>
        <v>1.0076555023923444</v>
      </c>
    </row>
    <row r="227" spans="1:26" x14ac:dyDescent="0.25">
      <c r="A227" s="20" t="s">
        <v>113</v>
      </c>
      <c r="B227" s="20">
        <v>2</v>
      </c>
      <c r="C227" s="18">
        <v>42816</v>
      </c>
      <c r="D227" s="22">
        <v>80</v>
      </c>
      <c r="E227" s="17">
        <v>12</v>
      </c>
      <c r="F227" s="17">
        <v>5</v>
      </c>
      <c r="G227" s="21">
        <v>5</v>
      </c>
      <c r="H227" s="17">
        <f t="shared" si="28"/>
        <v>2.4</v>
      </c>
      <c r="I227" s="20">
        <v>24.2</v>
      </c>
      <c r="J227">
        <v>10</v>
      </c>
      <c r="K227">
        <v>10</v>
      </c>
      <c r="L227" s="21">
        <v>2</v>
      </c>
      <c r="M227" s="21">
        <f t="shared" si="29"/>
        <v>2.0166666666666666</v>
      </c>
      <c r="N227" s="21">
        <f t="shared" si="30"/>
        <v>2</v>
      </c>
      <c r="O227" s="22">
        <v>0</v>
      </c>
      <c r="P227" s="23">
        <f t="shared" si="31"/>
        <v>2.42</v>
      </c>
      <c r="Q227">
        <v>28.4</v>
      </c>
      <c r="R227">
        <v>13</v>
      </c>
      <c r="S227">
        <v>13</v>
      </c>
      <c r="T227">
        <v>2</v>
      </c>
      <c r="U227">
        <f t="shared" si="27"/>
        <v>2.3666666666666667</v>
      </c>
      <c r="V227">
        <f t="shared" si="32"/>
        <v>2.6</v>
      </c>
      <c r="W227" s="22">
        <v>0</v>
      </c>
      <c r="X227">
        <f t="shared" si="33"/>
        <v>2.1846153846153844</v>
      </c>
      <c r="Y227" s="24">
        <f t="shared" si="34"/>
        <v>0.35000000000000009</v>
      </c>
      <c r="Z227">
        <f t="shared" si="35"/>
        <v>0.9027336300063572</v>
      </c>
    </row>
    <row r="228" spans="1:26" x14ac:dyDescent="0.25">
      <c r="A228" s="20" t="s">
        <v>385</v>
      </c>
      <c r="B228" s="20">
        <v>2</v>
      </c>
      <c r="C228" s="18">
        <v>42814</v>
      </c>
      <c r="D228" s="22">
        <v>78</v>
      </c>
      <c r="E228" s="17">
        <v>10.199999999999999</v>
      </c>
      <c r="F228" s="17">
        <v>4</v>
      </c>
      <c r="G228" s="21">
        <v>4</v>
      </c>
      <c r="H228" s="17">
        <f t="shared" si="28"/>
        <v>2.5499999999999998</v>
      </c>
      <c r="I228" s="20">
        <v>10.5</v>
      </c>
      <c r="J228">
        <v>4</v>
      </c>
      <c r="K228">
        <v>4</v>
      </c>
      <c r="L228" s="21">
        <v>1</v>
      </c>
      <c r="M228" s="21">
        <f t="shared" si="29"/>
        <v>1.0294117647058825</v>
      </c>
      <c r="N228" s="21">
        <f t="shared" si="30"/>
        <v>1</v>
      </c>
      <c r="O228" s="22">
        <v>0</v>
      </c>
      <c r="P228" s="23">
        <f t="shared" si="31"/>
        <v>2.625</v>
      </c>
      <c r="Q228">
        <v>10.5</v>
      </c>
      <c r="R228">
        <v>4</v>
      </c>
      <c r="S228">
        <v>4</v>
      </c>
      <c r="T228">
        <v>2</v>
      </c>
      <c r="U228">
        <f t="shared" si="27"/>
        <v>1.0294117647058825</v>
      </c>
      <c r="V228">
        <f t="shared" si="32"/>
        <v>1</v>
      </c>
      <c r="W228" s="22">
        <v>0</v>
      </c>
      <c r="X228">
        <f t="shared" si="33"/>
        <v>2.625</v>
      </c>
      <c r="Y228" s="24">
        <f t="shared" si="34"/>
        <v>0</v>
      </c>
      <c r="Z228">
        <f t="shared" si="35"/>
        <v>1</v>
      </c>
    </row>
    <row r="229" spans="1:26" x14ac:dyDescent="0.25">
      <c r="A229" s="20" t="s">
        <v>386</v>
      </c>
      <c r="B229" s="20">
        <v>2</v>
      </c>
      <c r="C229" s="18">
        <v>42815</v>
      </c>
      <c r="D229" s="22">
        <v>79</v>
      </c>
      <c r="E229" s="17">
        <v>10</v>
      </c>
      <c r="F229" s="17">
        <v>3</v>
      </c>
      <c r="G229" s="21">
        <v>3</v>
      </c>
      <c r="H229" s="17">
        <f t="shared" si="28"/>
        <v>3.3333333333333335</v>
      </c>
      <c r="I229" s="20">
        <v>12.6</v>
      </c>
      <c r="J229">
        <v>7</v>
      </c>
      <c r="K229">
        <v>7</v>
      </c>
      <c r="L229" s="21">
        <v>2</v>
      </c>
      <c r="M229" s="21">
        <f t="shared" si="29"/>
        <v>1.26</v>
      </c>
      <c r="N229" s="21">
        <f t="shared" si="30"/>
        <v>2.3333333333333335</v>
      </c>
      <c r="O229" s="22">
        <v>0</v>
      </c>
      <c r="P229" s="23">
        <f t="shared" si="31"/>
        <v>1.8</v>
      </c>
      <c r="Q229">
        <v>12.6</v>
      </c>
      <c r="R229">
        <v>8</v>
      </c>
      <c r="S229">
        <v>8</v>
      </c>
      <c r="T229">
        <v>1</v>
      </c>
      <c r="U229">
        <f t="shared" si="27"/>
        <v>1.26</v>
      </c>
      <c r="V229">
        <f t="shared" si="32"/>
        <v>2.6666666666666665</v>
      </c>
      <c r="W229" s="22">
        <v>0</v>
      </c>
      <c r="X229">
        <f t="shared" si="33"/>
        <v>1.575</v>
      </c>
      <c r="Y229" s="24">
        <f t="shared" si="34"/>
        <v>0</v>
      </c>
      <c r="Z229">
        <f t="shared" si="35"/>
        <v>0.875</v>
      </c>
    </row>
    <row r="230" spans="1:26" x14ac:dyDescent="0.25">
      <c r="A230" s="20" t="s">
        <v>387</v>
      </c>
      <c r="B230" s="20">
        <v>2</v>
      </c>
      <c r="C230" s="18">
        <v>42815</v>
      </c>
      <c r="D230" s="22">
        <v>79</v>
      </c>
      <c r="E230" s="17">
        <v>11.3</v>
      </c>
      <c r="F230" s="17">
        <v>4</v>
      </c>
      <c r="G230" s="21">
        <v>4</v>
      </c>
      <c r="H230" s="17">
        <f t="shared" si="28"/>
        <v>2.8250000000000002</v>
      </c>
      <c r="I230" s="20">
        <v>18</v>
      </c>
      <c r="J230">
        <v>9</v>
      </c>
      <c r="K230">
        <v>9</v>
      </c>
      <c r="L230" s="21">
        <v>2</v>
      </c>
      <c r="M230" s="21">
        <f t="shared" si="29"/>
        <v>1.5929203539823007</v>
      </c>
      <c r="N230" s="21">
        <f t="shared" si="30"/>
        <v>2.25</v>
      </c>
      <c r="O230" s="22">
        <v>0</v>
      </c>
      <c r="P230" s="23">
        <f t="shared" si="31"/>
        <v>2</v>
      </c>
      <c r="Q230">
        <v>18.100000000000001</v>
      </c>
      <c r="R230">
        <v>11</v>
      </c>
      <c r="S230">
        <v>11</v>
      </c>
      <c r="T230">
        <v>2</v>
      </c>
      <c r="U230">
        <f t="shared" si="27"/>
        <v>1.6017699115044248</v>
      </c>
      <c r="V230">
        <f t="shared" si="32"/>
        <v>2.75</v>
      </c>
      <c r="W230" s="22">
        <v>0</v>
      </c>
      <c r="X230">
        <f t="shared" si="33"/>
        <v>1.6454545454545455</v>
      </c>
      <c r="Y230" s="24">
        <f t="shared" si="34"/>
        <v>8.8495575221241296E-3</v>
      </c>
      <c r="Z230">
        <f t="shared" si="35"/>
        <v>0.82272727272727275</v>
      </c>
    </row>
    <row r="231" spans="1:26" x14ac:dyDescent="0.25">
      <c r="A231" s="20" t="s">
        <v>388</v>
      </c>
      <c r="B231" s="20">
        <v>2</v>
      </c>
      <c r="C231" s="18">
        <v>42813</v>
      </c>
      <c r="D231" s="22">
        <v>77</v>
      </c>
      <c r="E231" s="17">
        <v>10.1</v>
      </c>
      <c r="F231" s="17">
        <v>3</v>
      </c>
      <c r="G231" s="21">
        <v>3</v>
      </c>
      <c r="H231" s="17">
        <f t="shared" si="28"/>
        <v>3.3666666666666667</v>
      </c>
      <c r="I231" s="20">
        <v>12.2</v>
      </c>
      <c r="J231">
        <v>5</v>
      </c>
      <c r="K231">
        <v>5</v>
      </c>
      <c r="L231" s="21">
        <v>1</v>
      </c>
      <c r="M231" s="21">
        <f t="shared" si="29"/>
        <v>1.2079207920792079</v>
      </c>
      <c r="N231" s="21">
        <f t="shared" si="30"/>
        <v>1.6666666666666667</v>
      </c>
      <c r="O231" s="22">
        <v>0</v>
      </c>
      <c r="P231" s="23">
        <f t="shared" si="31"/>
        <v>2.44</v>
      </c>
      <c r="Q231">
        <v>12.2</v>
      </c>
      <c r="R231">
        <v>7</v>
      </c>
      <c r="S231">
        <v>9</v>
      </c>
      <c r="T231">
        <v>2</v>
      </c>
      <c r="U231">
        <f t="shared" si="27"/>
        <v>1.2079207920792079</v>
      </c>
      <c r="V231">
        <f t="shared" si="32"/>
        <v>3</v>
      </c>
      <c r="W231" s="22">
        <v>0.22222222222222221</v>
      </c>
      <c r="X231">
        <f t="shared" si="33"/>
        <v>1.3555555555555554</v>
      </c>
      <c r="Y231" s="24">
        <f t="shared" si="34"/>
        <v>0</v>
      </c>
      <c r="Z231">
        <f t="shared" si="35"/>
        <v>0.55555555555555547</v>
      </c>
    </row>
    <row r="232" spans="1:26" x14ac:dyDescent="0.25">
      <c r="A232" s="20" t="s">
        <v>389</v>
      </c>
      <c r="B232" s="20">
        <v>2</v>
      </c>
      <c r="C232" s="18">
        <v>42821</v>
      </c>
      <c r="D232" s="22">
        <v>85</v>
      </c>
      <c r="E232" s="17">
        <v>8.8000000000000007</v>
      </c>
      <c r="F232" s="17">
        <v>3</v>
      </c>
      <c r="G232" s="21">
        <v>3</v>
      </c>
      <c r="H232" s="17">
        <f t="shared" si="28"/>
        <v>2.9333333333333336</v>
      </c>
      <c r="I232" s="20">
        <v>13.9</v>
      </c>
      <c r="J232">
        <v>8</v>
      </c>
      <c r="K232">
        <v>8</v>
      </c>
      <c r="L232" s="21">
        <v>1</v>
      </c>
      <c r="M232" s="21">
        <f t="shared" si="29"/>
        <v>1.5795454545454544</v>
      </c>
      <c r="N232" s="21">
        <f t="shared" si="30"/>
        <v>2.6666666666666665</v>
      </c>
      <c r="O232" s="22">
        <v>0</v>
      </c>
      <c r="P232" s="23">
        <f t="shared" si="31"/>
        <v>1.7375</v>
      </c>
      <c r="Q232">
        <v>13.9</v>
      </c>
      <c r="R232">
        <v>8</v>
      </c>
      <c r="S232">
        <v>9</v>
      </c>
      <c r="T232">
        <v>2</v>
      </c>
      <c r="U232">
        <f t="shared" si="27"/>
        <v>1.5795454545454544</v>
      </c>
      <c r="V232">
        <f t="shared" si="32"/>
        <v>3</v>
      </c>
      <c r="W232" s="22">
        <v>0.11111111111111116</v>
      </c>
      <c r="X232">
        <f t="shared" si="33"/>
        <v>1.5444444444444445</v>
      </c>
      <c r="Y232" s="24">
        <f t="shared" si="34"/>
        <v>0</v>
      </c>
      <c r="Z232">
        <f t="shared" si="35"/>
        <v>0.88888888888888895</v>
      </c>
    </row>
    <row r="233" spans="1:26" x14ac:dyDescent="0.25">
      <c r="A233" s="20" t="s">
        <v>390</v>
      </c>
      <c r="B233" s="20">
        <v>2</v>
      </c>
      <c r="C233" s="18">
        <v>42816</v>
      </c>
      <c r="D233" s="22">
        <v>80</v>
      </c>
      <c r="E233" s="17">
        <v>9</v>
      </c>
      <c r="F233" s="17">
        <v>4</v>
      </c>
      <c r="G233" s="21">
        <v>4</v>
      </c>
      <c r="H233" s="17">
        <f t="shared" si="28"/>
        <v>2.25</v>
      </c>
      <c r="I233" s="20">
        <v>10.6</v>
      </c>
      <c r="J233">
        <v>5</v>
      </c>
      <c r="K233">
        <v>5</v>
      </c>
      <c r="L233" s="21">
        <v>2</v>
      </c>
      <c r="M233" s="21">
        <f t="shared" si="29"/>
        <v>1.1777777777777778</v>
      </c>
      <c r="N233" s="21">
        <f t="shared" si="30"/>
        <v>1.25</v>
      </c>
      <c r="O233" s="22">
        <v>0</v>
      </c>
      <c r="P233" s="23">
        <f t="shared" si="31"/>
        <v>2.12</v>
      </c>
      <c r="Q233">
        <v>10.6</v>
      </c>
      <c r="R233">
        <v>4</v>
      </c>
      <c r="S233">
        <v>5</v>
      </c>
      <c r="T233">
        <v>3</v>
      </c>
      <c r="U233">
        <f t="shared" si="27"/>
        <v>1.1777777777777778</v>
      </c>
      <c r="V233">
        <f t="shared" si="32"/>
        <v>1.25</v>
      </c>
      <c r="W233" s="22">
        <v>0.19999999999999996</v>
      </c>
      <c r="X233">
        <f t="shared" si="33"/>
        <v>2.12</v>
      </c>
      <c r="Y233" s="24">
        <f t="shared" si="34"/>
        <v>0</v>
      </c>
      <c r="Z233">
        <f t="shared" si="35"/>
        <v>1</v>
      </c>
    </row>
    <row r="234" spans="1:26" x14ac:dyDescent="0.25">
      <c r="A234" s="20" t="s">
        <v>114</v>
      </c>
      <c r="B234" s="20">
        <v>2</v>
      </c>
      <c r="C234" s="18">
        <v>42816</v>
      </c>
      <c r="D234" s="22">
        <v>80</v>
      </c>
      <c r="E234" s="17">
        <v>7.6</v>
      </c>
      <c r="F234" s="17">
        <v>3</v>
      </c>
      <c r="G234" s="21">
        <v>3</v>
      </c>
      <c r="H234" s="17">
        <f t="shared" si="28"/>
        <v>2.5333333333333332</v>
      </c>
      <c r="I234" s="20">
        <v>10</v>
      </c>
      <c r="J234">
        <v>6</v>
      </c>
      <c r="K234">
        <v>6</v>
      </c>
      <c r="L234" s="21">
        <v>1</v>
      </c>
      <c r="M234" s="21">
        <f t="shared" si="29"/>
        <v>1.3157894736842106</v>
      </c>
      <c r="N234" s="21">
        <f t="shared" si="30"/>
        <v>2</v>
      </c>
      <c r="O234" s="22">
        <v>0</v>
      </c>
      <c r="P234" s="23">
        <f t="shared" si="31"/>
        <v>1.6666666666666667</v>
      </c>
      <c r="Q234">
        <v>10.3</v>
      </c>
      <c r="R234">
        <v>9</v>
      </c>
      <c r="S234">
        <v>9</v>
      </c>
      <c r="T234">
        <v>1</v>
      </c>
      <c r="U234">
        <f t="shared" si="27"/>
        <v>1.3552631578947369</v>
      </c>
      <c r="V234">
        <f t="shared" si="32"/>
        <v>3</v>
      </c>
      <c r="W234" s="22">
        <v>0</v>
      </c>
      <c r="X234">
        <f t="shared" si="33"/>
        <v>1.1444444444444446</v>
      </c>
      <c r="Y234" s="24">
        <f t="shared" si="34"/>
        <v>3.9473684210526327E-2</v>
      </c>
      <c r="Z234">
        <f t="shared" si="35"/>
        <v>0.68666666666666676</v>
      </c>
    </row>
    <row r="235" spans="1:26" x14ac:dyDescent="0.25">
      <c r="A235" s="20" t="s">
        <v>391</v>
      </c>
      <c r="B235" s="20">
        <v>2</v>
      </c>
      <c r="C235" s="18">
        <v>42824</v>
      </c>
      <c r="D235" s="22">
        <v>88</v>
      </c>
      <c r="E235" s="17">
        <v>8</v>
      </c>
      <c r="F235" s="17">
        <v>4</v>
      </c>
      <c r="G235" s="21">
        <v>4</v>
      </c>
      <c r="H235" s="17">
        <f t="shared" si="28"/>
        <v>2</v>
      </c>
      <c r="I235" s="20">
        <v>16.600000000000001</v>
      </c>
      <c r="J235">
        <v>8</v>
      </c>
      <c r="K235">
        <v>8</v>
      </c>
      <c r="L235" s="21">
        <v>2</v>
      </c>
      <c r="M235" s="21">
        <f t="shared" si="29"/>
        <v>2.0750000000000002</v>
      </c>
      <c r="N235" s="21">
        <f t="shared" si="30"/>
        <v>2</v>
      </c>
      <c r="O235" s="22">
        <v>0</v>
      </c>
      <c r="P235" s="23">
        <f t="shared" si="31"/>
        <v>2.0750000000000002</v>
      </c>
      <c r="Q235">
        <v>16.8</v>
      </c>
      <c r="R235">
        <v>8</v>
      </c>
      <c r="S235">
        <v>10</v>
      </c>
      <c r="T235">
        <v>2</v>
      </c>
      <c r="U235">
        <f t="shared" si="27"/>
        <v>2.1</v>
      </c>
      <c r="V235">
        <f t="shared" si="32"/>
        <v>2.5</v>
      </c>
      <c r="W235" s="22">
        <v>0.19999999999999996</v>
      </c>
      <c r="X235">
        <f t="shared" si="33"/>
        <v>1.6800000000000002</v>
      </c>
      <c r="Y235" s="24">
        <f t="shared" si="34"/>
        <v>2.4999999999999911E-2</v>
      </c>
      <c r="Z235">
        <f t="shared" si="35"/>
        <v>0.80963855421686748</v>
      </c>
    </row>
    <row r="236" spans="1:26" x14ac:dyDescent="0.25">
      <c r="A236" s="20" t="s">
        <v>392</v>
      </c>
      <c r="B236" s="20">
        <v>2</v>
      </c>
      <c r="C236" s="18">
        <v>42828</v>
      </c>
      <c r="D236" s="22">
        <v>92</v>
      </c>
      <c r="E236" s="17">
        <v>11</v>
      </c>
      <c r="F236" s="17">
        <v>4</v>
      </c>
      <c r="G236" s="21">
        <v>4</v>
      </c>
      <c r="H236" s="17">
        <f t="shared" si="28"/>
        <v>2.75</v>
      </c>
      <c r="I236" s="20">
        <v>14.6</v>
      </c>
      <c r="J236">
        <v>8</v>
      </c>
      <c r="K236">
        <v>8</v>
      </c>
      <c r="L236" s="21">
        <v>2</v>
      </c>
      <c r="M236" s="21">
        <f t="shared" si="29"/>
        <v>1.3272727272727272</v>
      </c>
      <c r="N236" s="21">
        <f t="shared" si="30"/>
        <v>2</v>
      </c>
      <c r="O236" s="22">
        <v>0</v>
      </c>
      <c r="P236" s="23">
        <f t="shared" si="31"/>
        <v>1.825</v>
      </c>
      <c r="Q236">
        <v>15.5</v>
      </c>
      <c r="R236">
        <v>3</v>
      </c>
      <c r="S236">
        <v>10</v>
      </c>
      <c r="T236">
        <v>3</v>
      </c>
      <c r="U236">
        <f t="shared" si="27"/>
        <v>1.4090909090909092</v>
      </c>
      <c r="V236">
        <f t="shared" si="32"/>
        <v>2.5</v>
      </c>
      <c r="W236" s="22">
        <v>0.7</v>
      </c>
      <c r="X236">
        <f t="shared" si="33"/>
        <v>1.55</v>
      </c>
      <c r="Y236" s="24">
        <f t="shared" si="34"/>
        <v>8.1818181818182012E-2</v>
      </c>
      <c r="Z236">
        <f t="shared" si="35"/>
        <v>0.84931506849315075</v>
      </c>
    </row>
    <row r="237" spans="1:26" x14ac:dyDescent="0.25">
      <c r="A237" s="20" t="s">
        <v>393</v>
      </c>
      <c r="B237" s="20">
        <v>2</v>
      </c>
      <c r="C237" s="18">
        <v>42821</v>
      </c>
      <c r="D237" s="22">
        <v>85</v>
      </c>
      <c r="E237" s="17">
        <v>11.6</v>
      </c>
      <c r="F237" s="17">
        <v>4</v>
      </c>
      <c r="G237" s="21">
        <v>4</v>
      </c>
      <c r="H237" s="17">
        <f t="shared" si="28"/>
        <v>2.9</v>
      </c>
      <c r="I237" s="20">
        <v>16.2</v>
      </c>
      <c r="J237">
        <v>7</v>
      </c>
      <c r="K237">
        <v>7</v>
      </c>
      <c r="L237" s="21">
        <v>1</v>
      </c>
      <c r="M237" s="21">
        <f t="shared" si="29"/>
        <v>1.396551724137931</v>
      </c>
      <c r="N237" s="21">
        <f t="shared" si="30"/>
        <v>1.75</v>
      </c>
      <c r="O237" s="22">
        <v>0</v>
      </c>
      <c r="P237" s="23">
        <f t="shared" si="31"/>
        <v>2.3142857142857141</v>
      </c>
      <c r="Q237">
        <v>16.3</v>
      </c>
      <c r="R237">
        <v>10</v>
      </c>
      <c r="S237">
        <v>10</v>
      </c>
      <c r="T237">
        <v>2</v>
      </c>
      <c r="U237">
        <f t="shared" si="27"/>
        <v>1.4051724137931036</v>
      </c>
      <c r="V237">
        <f t="shared" si="32"/>
        <v>2.5</v>
      </c>
      <c r="W237" s="22">
        <v>0</v>
      </c>
      <c r="X237">
        <f t="shared" si="33"/>
        <v>1.6300000000000001</v>
      </c>
      <c r="Y237" s="24">
        <f t="shared" si="34"/>
        <v>8.6206896551725976E-3</v>
      </c>
      <c r="Z237">
        <f t="shared" si="35"/>
        <v>0.70432098765432116</v>
      </c>
    </row>
    <row r="238" spans="1:26" x14ac:dyDescent="0.25">
      <c r="A238" s="20" t="s">
        <v>394</v>
      </c>
      <c r="B238" s="20">
        <v>2</v>
      </c>
      <c r="C238" s="18">
        <v>42820</v>
      </c>
      <c r="D238" s="22">
        <v>84</v>
      </c>
      <c r="E238" s="17">
        <v>11</v>
      </c>
      <c r="F238" s="17">
        <v>3</v>
      </c>
      <c r="G238" s="21">
        <v>3</v>
      </c>
      <c r="H238" s="17">
        <f t="shared" si="28"/>
        <v>3.6666666666666665</v>
      </c>
      <c r="I238" s="20">
        <v>12.3</v>
      </c>
      <c r="J238">
        <v>7</v>
      </c>
      <c r="K238">
        <v>7</v>
      </c>
      <c r="L238" s="21">
        <v>1</v>
      </c>
      <c r="M238" s="21">
        <f t="shared" si="29"/>
        <v>1.1181818181818182</v>
      </c>
      <c r="N238" s="21">
        <f t="shared" si="30"/>
        <v>2.3333333333333335</v>
      </c>
      <c r="O238" s="22">
        <v>0</v>
      </c>
      <c r="P238" s="23">
        <f t="shared" si="31"/>
        <v>1.7571428571428573</v>
      </c>
      <c r="Q238">
        <v>12.3</v>
      </c>
      <c r="R238">
        <v>8</v>
      </c>
      <c r="S238">
        <v>8</v>
      </c>
      <c r="T238">
        <v>3</v>
      </c>
      <c r="U238">
        <f t="shared" si="27"/>
        <v>1.1181818181818182</v>
      </c>
      <c r="V238">
        <f t="shared" si="32"/>
        <v>2.6666666666666665</v>
      </c>
      <c r="W238" s="22">
        <v>0</v>
      </c>
      <c r="X238">
        <f t="shared" si="33"/>
        <v>1.5375000000000001</v>
      </c>
      <c r="Y238" s="24">
        <f t="shared" si="34"/>
        <v>0</v>
      </c>
      <c r="Z238">
        <f t="shared" si="35"/>
        <v>0.875</v>
      </c>
    </row>
    <row r="239" spans="1:26" x14ac:dyDescent="0.25">
      <c r="A239" s="20" t="s">
        <v>395</v>
      </c>
      <c r="B239" s="20">
        <v>2</v>
      </c>
      <c r="C239" s="18">
        <v>42819</v>
      </c>
      <c r="D239" s="22">
        <v>83</v>
      </c>
      <c r="E239" s="17">
        <v>11.4</v>
      </c>
      <c r="F239" s="17">
        <v>4</v>
      </c>
      <c r="G239" s="21">
        <v>4</v>
      </c>
      <c r="H239" s="17">
        <f t="shared" si="28"/>
        <v>2.85</v>
      </c>
      <c r="I239" s="20">
        <v>14</v>
      </c>
      <c r="J239">
        <v>6</v>
      </c>
      <c r="K239">
        <v>6</v>
      </c>
      <c r="L239" s="21">
        <v>1</v>
      </c>
      <c r="M239" s="21">
        <f t="shared" si="29"/>
        <v>1.2280701754385965</v>
      </c>
      <c r="N239" s="21">
        <f t="shared" si="30"/>
        <v>1.5</v>
      </c>
      <c r="O239" s="22">
        <v>0</v>
      </c>
      <c r="P239" s="23">
        <f t="shared" si="31"/>
        <v>2.3333333333333335</v>
      </c>
      <c r="Q239">
        <v>14.5</v>
      </c>
      <c r="R239">
        <v>8</v>
      </c>
      <c r="S239">
        <v>8</v>
      </c>
      <c r="T239">
        <v>3</v>
      </c>
      <c r="U239">
        <f t="shared" si="27"/>
        <v>1.2719298245614035</v>
      </c>
      <c r="V239">
        <f t="shared" si="32"/>
        <v>2</v>
      </c>
      <c r="W239" s="22">
        <v>0</v>
      </c>
      <c r="X239">
        <f t="shared" si="33"/>
        <v>1.8125</v>
      </c>
      <c r="Y239" s="24">
        <f t="shared" si="34"/>
        <v>4.3859649122806932E-2</v>
      </c>
      <c r="Z239">
        <f t="shared" si="35"/>
        <v>0.77678571428571419</v>
      </c>
    </row>
    <row r="240" spans="1:26" x14ac:dyDescent="0.25">
      <c r="A240" s="20" t="s">
        <v>396</v>
      </c>
      <c r="B240" s="20">
        <v>2</v>
      </c>
      <c r="C240" s="18">
        <v>42821</v>
      </c>
      <c r="D240" s="22">
        <v>85</v>
      </c>
      <c r="E240" s="17">
        <v>9.6</v>
      </c>
      <c r="F240" s="17">
        <v>4</v>
      </c>
      <c r="G240" s="21">
        <v>4</v>
      </c>
      <c r="H240" s="17">
        <f t="shared" si="28"/>
        <v>2.4</v>
      </c>
      <c r="I240" s="20">
        <v>13.2</v>
      </c>
      <c r="J240">
        <v>7</v>
      </c>
      <c r="K240">
        <v>7</v>
      </c>
      <c r="L240" s="21">
        <v>1</v>
      </c>
      <c r="M240" s="21">
        <f t="shared" si="29"/>
        <v>1.375</v>
      </c>
      <c r="N240" s="21">
        <f t="shared" si="30"/>
        <v>1.75</v>
      </c>
      <c r="O240" s="22">
        <v>0</v>
      </c>
      <c r="P240" s="23">
        <f t="shared" si="31"/>
        <v>1.8857142857142857</v>
      </c>
      <c r="Q240">
        <v>14.5</v>
      </c>
      <c r="R240">
        <v>10</v>
      </c>
      <c r="S240">
        <v>10</v>
      </c>
      <c r="T240">
        <v>1</v>
      </c>
      <c r="U240">
        <f t="shared" si="27"/>
        <v>1.5104166666666667</v>
      </c>
      <c r="V240">
        <f t="shared" si="32"/>
        <v>2.5</v>
      </c>
      <c r="W240" s="22">
        <v>0</v>
      </c>
      <c r="X240">
        <f t="shared" si="33"/>
        <v>1.45</v>
      </c>
      <c r="Y240" s="24">
        <f t="shared" si="34"/>
        <v>0.13541666666666674</v>
      </c>
      <c r="Z240">
        <f t="shared" si="35"/>
        <v>0.76893939393939392</v>
      </c>
    </row>
    <row r="241" spans="1:26" x14ac:dyDescent="0.25">
      <c r="A241" s="20" t="s">
        <v>397</v>
      </c>
      <c r="B241" s="20">
        <v>2</v>
      </c>
      <c r="C241" s="18">
        <v>42815</v>
      </c>
      <c r="D241" s="22">
        <v>79</v>
      </c>
      <c r="E241" s="17">
        <v>11.9</v>
      </c>
      <c r="F241" s="17">
        <v>4</v>
      </c>
      <c r="G241" s="21">
        <v>4</v>
      </c>
      <c r="H241" s="17">
        <f t="shared" si="28"/>
        <v>2.9750000000000001</v>
      </c>
      <c r="I241" s="20">
        <v>17</v>
      </c>
      <c r="J241">
        <v>9</v>
      </c>
      <c r="K241">
        <v>9</v>
      </c>
      <c r="L241" s="21">
        <v>1</v>
      </c>
      <c r="M241" s="21">
        <f t="shared" si="29"/>
        <v>1.4285714285714286</v>
      </c>
      <c r="N241" s="21">
        <f t="shared" si="30"/>
        <v>2.25</v>
      </c>
      <c r="O241" s="22">
        <v>0</v>
      </c>
      <c r="P241" s="23">
        <f t="shared" si="31"/>
        <v>1.8888888888888888</v>
      </c>
      <c r="Q241">
        <v>19.5</v>
      </c>
      <c r="R241">
        <v>13</v>
      </c>
      <c r="S241">
        <v>13</v>
      </c>
      <c r="T241">
        <v>2</v>
      </c>
      <c r="U241">
        <f t="shared" si="27"/>
        <v>1.6386554621848739</v>
      </c>
      <c r="V241">
        <f t="shared" si="32"/>
        <v>3.25</v>
      </c>
      <c r="W241" s="22">
        <v>0</v>
      </c>
      <c r="X241">
        <f t="shared" si="33"/>
        <v>1.5</v>
      </c>
      <c r="Y241" s="24">
        <f t="shared" si="34"/>
        <v>0.2100840336134453</v>
      </c>
      <c r="Z241">
        <f t="shared" si="35"/>
        <v>0.79411764705882359</v>
      </c>
    </row>
    <row r="242" spans="1:26" x14ac:dyDescent="0.25">
      <c r="A242" s="20" t="s">
        <v>398</v>
      </c>
      <c r="B242" s="20">
        <v>2</v>
      </c>
      <c r="C242" s="18">
        <v>42818</v>
      </c>
      <c r="D242" s="22">
        <v>82</v>
      </c>
      <c r="E242" s="17">
        <v>9.5</v>
      </c>
      <c r="F242" s="17">
        <v>5</v>
      </c>
      <c r="G242" s="21">
        <v>5</v>
      </c>
      <c r="H242" s="17">
        <f t="shared" si="28"/>
        <v>1.9</v>
      </c>
      <c r="I242" s="20">
        <v>11.6</v>
      </c>
      <c r="J242">
        <v>9</v>
      </c>
      <c r="K242">
        <v>9</v>
      </c>
      <c r="L242" s="21">
        <v>1</v>
      </c>
      <c r="M242" s="21">
        <f t="shared" si="29"/>
        <v>1.2210526315789474</v>
      </c>
      <c r="N242" s="21">
        <f t="shared" si="30"/>
        <v>1.8</v>
      </c>
      <c r="O242" s="22">
        <v>0</v>
      </c>
      <c r="P242" s="23">
        <f t="shared" si="31"/>
        <v>1.2888888888888888</v>
      </c>
      <c r="Q242">
        <v>13.6</v>
      </c>
      <c r="R242">
        <v>11</v>
      </c>
      <c r="S242">
        <v>11</v>
      </c>
      <c r="T242">
        <v>1</v>
      </c>
      <c r="U242">
        <f t="shared" si="27"/>
        <v>1.4315789473684211</v>
      </c>
      <c r="V242">
        <f t="shared" si="32"/>
        <v>2.2000000000000002</v>
      </c>
      <c r="W242" s="22">
        <v>0</v>
      </c>
      <c r="X242">
        <f t="shared" si="33"/>
        <v>1.2363636363636363</v>
      </c>
      <c r="Y242" s="24">
        <f t="shared" si="34"/>
        <v>0.21052631578947367</v>
      </c>
      <c r="Z242">
        <f t="shared" si="35"/>
        <v>0.95924764890282144</v>
      </c>
    </row>
    <row r="243" spans="1:26" x14ac:dyDescent="0.25">
      <c r="A243" s="20" t="s">
        <v>399</v>
      </c>
      <c r="B243" s="20">
        <v>2</v>
      </c>
      <c r="C243" s="18">
        <v>42826</v>
      </c>
      <c r="D243" s="22">
        <v>90</v>
      </c>
      <c r="E243" s="17">
        <v>9</v>
      </c>
      <c r="F243" s="17">
        <v>4</v>
      </c>
      <c r="G243" s="21">
        <v>4</v>
      </c>
      <c r="H243" s="17">
        <f t="shared" si="28"/>
        <v>2.25</v>
      </c>
      <c r="I243" s="20">
        <v>14.2</v>
      </c>
      <c r="J243">
        <v>7</v>
      </c>
      <c r="K243">
        <v>7</v>
      </c>
      <c r="L243" s="21">
        <v>1</v>
      </c>
      <c r="M243" s="21">
        <f t="shared" si="29"/>
        <v>1.5777777777777777</v>
      </c>
      <c r="N243" s="21">
        <f t="shared" si="30"/>
        <v>1.75</v>
      </c>
      <c r="O243" s="22">
        <v>0</v>
      </c>
      <c r="P243" s="23">
        <f t="shared" si="31"/>
        <v>2.0285714285714285</v>
      </c>
      <c r="Q243">
        <v>17.3</v>
      </c>
      <c r="R243">
        <v>12</v>
      </c>
      <c r="S243">
        <v>12</v>
      </c>
      <c r="T243">
        <v>1</v>
      </c>
      <c r="U243">
        <f t="shared" si="27"/>
        <v>1.9222222222222223</v>
      </c>
      <c r="V243">
        <f t="shared" si="32"/>
        <v>3</v>
      </c>
      <c r="W243" s="22">
        <v>0</v>
      </c>
      <c r="X243">
        <f t="shared" si="33"/>
        <v>1.4416666666666667</v>
      </c>
      <c r="Y243" s="24">
        <f t="shared" si="34"/>
        <v>0.34444444444444455</v>
      </c>
      <c r="Z243">
        <f t="shared" si="35"/>
        <v>0.71068075117370899</v>
      </c>
    </row>
    <row r="244" spans="1:26" x14ac:dyDescent="0.25">
      <c r="A244" s="20" t="s">
        <v>400</v>
      </c>
      <c r="B244" s="20">
        <v>2</v>
      </c>
      <c r="C244" s="18">
        <v>42818</v>
      </c>
      <c r="D244" s="22">
        <v>82</v>
      </c>
      <c r="E244" s="17">
        <v>13</v>
      </c>
      <c r="F244" s="17">
        <v>4</v>
      </c>
      <c r="G244" s="21">
        <v>4</v>
      </c>
      <c r="H244" s="17">
        <f t="shared" si="28"/>
        <v>3.25</v>
      </c>
      <c r="I244" s="20">
        <v>14.4</v>
      </c>
      <c r="J244">
        <v>6</v>
      </c>
      <c r="K244">
        <v>6</v>
      </c>
      <c r="L244" s="21">
        <v>2</v>
      </c>
      <c r="M244" s="21">
        <f t="shared" si="29"/>
        <v>1.1076923076923078</v>
      </c>
      <c r="N244" s="21">
        <f t="shared" si="30"/>
        <v>1.5</v>
      </c>
      <c r="O244" s="22">
        <v>0</v>
      </c>
      <c r="P244" s="23">
        <f t="shared" si="31"/>
        <v>2.4</v>
      </c>
      <c r="Q244">
        <v>14.4</v>
      </c>
      <c r="R244">
        <v>5</v>
      </c>
      <c r="S244">
        <v>5</v>
      </c>
      <c r="T244">
        <v>3</v>
      </c>
      <c r="U244">
        <f t="shared" si="27"/>
        <v>1.1076923076923078</v>
      </c>
      <c r="V244">
        <f t="shared" si="32"/>
        <v>1.25</v>
      </c>
      <c r="W244" s="22">
        <v>0</v>
      </c>
      <c r="X244">
        <f t="shared" si="33"/>
        <v>2.88</v>
      </c>
      <c r="Y244" s="24">
        <f t="shared" si="34"/>
        <v>0</v>
      </c>
      <c r="Z244">
        <f t="shared" si="35"/>
        <v>1.2</v>
      </c>
    </row>
    <row r="245" spans="1:26" x14ac:dyDescent="0.25">
      <c r="A245" s="20" t="s">
        <v>115</v>
      </c>
      <c r="B245" s="20">
        <v>2</v>
      </c>
      <c r="C245" s="18">
        <v>42819</v>
      </c>
      <c r="D245" s="22">
        <v>83</v>
      </c>
      <c r="E245" s="17">
        <v>13.5</v>
      </c>
      <c r="F245" s="17">
        <v>5</v>
      </c>
      <c r="G245" s="21">
        <v>5</v>
      </c>
      <c r="H245" s="17">
        <f t="shared" si="28"/>
        <v>2.7</v>
      </c>
      <c r="I245" s="20">
        <v>18</v>
      </c>
      <c r="J245">
        <v>9</v>
      </c>
      <c r="K245">
        <v>9</v>
      </c>
      <c r="L245" s="21">
        <v>1</v>
      </c>
      <c r="M245" s="21">
        <f t="shared" si="29"/>
        <v>1.3333333333333333</v>
      </c>
      <c r="N245" s="21">
        <f t="shared" si="30"/>
        <v>1.8</v>
      </c>
      <c r="O245" s="22">
        <v>0</v>
      </c>
      <c r="P245" s="23">
        <f t="shared" si="31"/>
        <v>2</v>
      </c>
      <c r="Q245">
        <v>19.2</v>
      </c>
      <c r="R245">
        <v>11</v>
      </c>
      <c r="S245">
        <v>11</v>
      </c>
      <c r="T245">
        <v>2</v>
      </c>
      <c r="U245">
        <f t="shared" si="27"/>
        <v>1.4222222222222223</v>
      </c>
      <c r="V245">
        <f t="shared" si="32"/>
        <v>2.2000000000000002</v>
      </c>
      <c r="W245" s="22">
        <v>0</v>
      </c>
      <c r="X245">
        <f t="shared" si="33"/>
        <v>1.7454545454545454</v>
      </c>
      <c r="Y245" s="24">
        <f t="shared" si="34"/>
        <v>8.8888888888889017E-2</v>
      </c>
      <c r="Z245">
        <f t="shared" si="35"/>
        <v>0.87272727272727268</v>
      </c>
    </row>
    <row r="246" spans="1:26" x14ac:dyDescent="0.25">
      <c r="A246" s="20" t="s">
        <v>401</v>
      </c>
      <c r="B246" s="20">
        <v>2</v>
      </c>
      <c r="C246" s="18">
        <v>42813</v>
      </c>
      <c r="D246" s="22">
        <v>77</v>
      </c>
      <c r="E246" s="17">
        <v>11</v>
      </c>
      <c r="F246" s="17">
        <v>4</v>
      </c>
      <c r="G246" s="21">
        <v>4</v>
      </c>
      <c r="H246" s="17">
        <f t="shared" si="28"/>
        <v>2.75</v>
      </c>
      <c r="I246" s="20">
        <v>12.5</v>
      </c>
      <c r="J246">
        <v>4</v>
      </c>
      <c r="K246">
        <v>4</v>
      </c>
      <c r="L246" s="21">
        <v>1</v>
      </c>
      <c r="M246" s="21">
        <f t="shared" si="29"/>
        <v>1.1363636363636365</v>
      </c>
      <c r="N246" s="21">
        <f t="shared" si="30"/>
        <v>1</v>
      </c>
      <c r="O246" s="22">
        <v>0</v>
      </c>
      <c r="P246" s="23">
        <f t="shared" si="31"/>
        <v>3.125</v>
      </c>
      <c r="Q246">
        <v>12.5</v>
      </c>
      <c r="R246">
        <v>5</v>
      </c>
      <c r="S246">
        <v>5</v>
      </c>
      <c r="T246">
        <v>1</v>
      </c>
      <c r="U246">
        <f t="shared" si="27"/>
        <v>1.1363636363636365</v>
      </c>
      <c r="V246">
        <f t="shared" si="32"/>
        <v>1.25</v>
      </c>
      <c r="W246" s="22">
        <v>0</v>
      </c>
      <c r="X246">
        <f t="shared" si="33"/>
        <v>2.5</v>
      </c>
      <c r="Y246" s="24">
        <f t="shared" si="34"/>
        <v>0</v>
      </c>
      <c r="Z246">
        <f t="shared" si="35"/>
        <v>0.8</v>
      </c>
    </row>
    <row r="247" spans="1:26" x14ac:dyDescent="0.25">
      <c r="A247" s="20" t="s">
        <v>116</v>
      </c>
      <c r="B247" s="20">
        <v>2</v>
      </c>
      <c r="C247" s="18">
        <v>42816</v>
      </c>
      <c r="D247" s="22">
        <v>80</v>
      </c>
      <c r="E247" s="17">
        <v>9.1999999999999993</v>
      </c>
      <c r="F247" s="17">
        <v>4</v>
      </c>
      <c r="G247" s="21">
        <v>4</v>
      </c>
      <c r="H247" s="17">
        <f t="shared" si="28"/>
        <v>2.2999999999999998</v>
      </c>
      <c r="I247" s="20">
        <v>11.2</v>
      </c>
      <c r="J247">
        <v>5</v>
      </c>
      <c r="K247">
        <v>5</v>
      </c>
      <c r="L247" s="21">
        <v>2</v>
      </c>
      <c r="M247" s="21">
        <f t="shared" si="29"/>
        <v>1.2173913043478262</v>
      </c>
      <c r="N247" s="21">
        <f t="shared" si="30"/>
        <v>1.25</v>
      </c>
      <c r="O247" s="22">
        <v>0</v>
      </c>
      <c r="P247" s="23">
        <f t="shared" si="31"/>
        <v>2.2399999999999998</v>
      </c>
      <c r="Q247">
        <v>13.6</v>
      </c>
      <c r="R247">
        <v>8</v>
      </c>
      <c r="S247">
        <v>8</v>
      </c>
      <c r="T247">
        <v>1</v>
      </c>
      <c r="U247">
        <f t="shared" si="27"/>
        <v>1.4782608695652175</v>
      </c>
      <c r="V247">
        <f t="shared" si="32"/>
        <v>2</v>
      </c>
      <c r="W247" s="22">
        <v>0</v>
      </c>
      <c r="X247">
        <f t="shared" si="33"/>
        <v>1.7</v>
      </c>
      <c r="Y247" s="24">
        <f t="shared" si="34"/>
        <v>0.26086956521739135</v>
      </c>
      <c r="Z247">
        <f t="shared" si="35"/>
        <v>0.75892857142857151</v>
      </c>
    </row>
    <row r="248" spans="1:26" x14ac:dyDescent="0.25">
      <c r="A248" s="20" t="s">
        <v>117</v>
      </c>
      <c r="B248" s="20">
        <v>2</v>
      </c>
      <c r="C248" s="18">
        <v>42816</v>
      </c>
      <c r="D248" s="22">
        <v>80</v>
      </c>
      <c r="E248" s="17">
        <v>10.199999999999999</v>
      </c>
      <c r="F248" s="17">
        <v>4</v>
      </c>
      <c r="G248" s="21">
        <v>4</v>
      </c>
      <c r="H248" s="17">
        <f t="shared" si="28"/>
        <v>2.5499999999999998</v>
      </c>
      <c r="I248" s="20">
        <v>16.2</v>
      </c>
      <c r="J248">
        <v>9</v>
      </c>
      <c r="K248">
        <v>9</v>
      </c>
      <c r="L248" s="21">
        <v>1</v>
      </c>
      <c r="M248" s="21">
        <f t="shared" si="29"/>
        <v>1.5882352941176472</v>
      </c>
      <c r="N248" s="21">
        <f t="shared" si="30"/>
        <v>2.25</v>
      </c>
      <c r="O248" s="22">
        <v>0</v>
      </c>
      <c r="P248" s="23">
        <f t="shared" si="31"/>
        <v>1.7999999999999998</v>
      </c>
      <c r="Q248">
        <v>21.6</v>
      </c>
      <c r="R248">
        <v>12</v>
      </c>
      <c r="S248">
        <v>12</v>
      </c>
      <c r="T248">
        <v>1</v>
      </c>
      <c r="U248">
        <f t="shared" si="27"/>
        <v>2.1176470588235299</v>
      </c>
      <c r="V248">
        <f t="shared" si="32"/>
        <v>3</v>
      </c>
      <c r="W248" s="22">
        <v>0</v>
      </c>
      <c r="X248">
        <f t="shared" si="33"/>
        <v>1.8</v>
      </c>
      <c r="Y248" s="24">
        <f t="shared" si="34"/>
        <v>0.52941176470588269</v>
      </c>
      <c r="Z248">
        <f t="shared" si="35"/>
        <v>1.0000000000000002</v>
      </c>
    </row>
    <row r="249" spans="1:26" x14ac:dyDescent="0.25">
      <c r="A249" s="20" t="s">
        <v>118</v>
      </c>
      <c r="B249" s="20">
        <v>6</v>
      </c>
      <c r="C249" s="18">
        <v>42818</v>
      </c>
      <c r="D249" s="22">
        <v>82</v>
      </c>
      <c r="E249" s="17">
        <v>7.2</v>
      </c>
      <c r="F249" s="17">
        <v>2</v>
      </c>
      <c r="G249" s="21">
        <v>2</v>
      </c>
      <c r="H249" s="17">
        <f t="shared" si="28"/>
        <v>3.6</v>
      </c>
      <c r="I249" s="20">
        <v>14.8</v>
      </c>
      <c r="J249">
        <v>7</v>
      </c>
      <c r="K249">
        <v>7</v>
      </c>
      <c r="L249" s="21">
        <v>0</v>
      </c>
      <c r="M249" s="21">
        <f t="shared" si="29"/>
        <v>2.0555555555555558</v>
      </c>
      <c r="N249" s="21">
        <f t="shared" si="30"/>
        <v>3.5</v>
      </c>
      <c r="O249" s="22">
        <v>0</v>
      </c>
      <c r="P249" s="23">
        <f t="shared" si="31"/>
        <v>2.1142857142857143</v>
      </c>
      <c r="Q249">
        <v>15.3</v>
      </c>
      <c r="R249">
        <v>6</v>
      </c>
      <c r="S249">
        <v>6</v>
      </c>
      <c r="T249">
        <v>0</v>
      </c>
      <c r="U249">
        <f t="shared" si="27"/>
        <v>2.125</v>
      </c>
      <c r="V249">
        <f t="shared" si="32"/>
        <v>3</v>
      </c>
      <c r="W249" s="22">
        <v>0</v>
      </c>
      <c r="X249">
        <f t="shared" si="33"/>
        <v>2.5500000000000003</v>
      </c>
      <c r="Y249" s="24">
        <f t="shared" si="34"/>
        <v>6.9444444444444198E-2</v>
      </c>
      <c r="Z249">
        <f t="shared" si="35"/>
        <v>1.2060810810810811</v>
      </c>
    </row>
    <row r="250" spans="1:26" x14ac:dyDescent="0.25">
      <c r="A250" s="20" t="s">
        <v>402</v>
      </c>
      <c r="B250" s="20">
        <v>6</v>
      </c>
      <c r="C250" s="18">
        <v>42816</v>
      </c>
      <c r="D250" s="22">
        <v>80</v>
      </c>
      <c r="E250" s="17">
        <v>10</v>
      </c>
      <c r="F250" s="17">
        <v>4</v>
      </c>
      <c r="G250" s="21">
        <v>4</v>
      </c>
      <c r="H250" s="17">
        <f t="shared" si="28"/>
        <v>2.5</v>
      </c>
      <c r="I250" s="20">
        <v>25.7</v>
      </c>
      <c r="J250">
        <v>11</v>
      </c>
      <c r="K250">
        <v>11</v>
      </c>
      <c r="L250" s="21">
        <v>0</v>
      </c>
      <c r="M250" s="21">
        <f t="shared" si="29"/>
        <v>2.57</v>
      </c>
      <c r="N250" s="21">
        <f t="shared" si="30"/>
        <v>2.75</v>
      </c>
      <c r="O250" s="22">
        <v>0</v>
      </c>
      <c r="P250" s="23">
        <f t="shared" si="31"/>
        <v>2.3363636363636364</v>
      </c>
      <c r="Q250">
        <v>35.200000000000003</v>
      </c>
      <c r="R250">
        <v>15</v>
      </c>
      <c r="S250">
        <v>15</v>
      </c>
      <c r="T250">
        <v>0</v>
      </c>
      <c r="U250">
        <f t="shared" si="27"/>
        <v>3.5200000000000005</v>
      </c>
      <c r="V250">
        <f t="shared" si="32"/>
        <v>3.75</v>
      </c>
      <c r="W250" s="22">
        <v>0</v>
      </c>
      <c r="X250">
        <f t="shared" si="33"/>
        <v>2.3466666666666667</v>
      </c>
      <c r="Y250" s="24">
        <f t="shared" si="34"/>
        <v>0.95000000000000062</v>
      </c>
      <c r="Z250">
        <f t="shared" si="35"/>
        <v>1.0044098573281453</v>
      </c>
    </row>
    <row r="251" spans="1:26" x14ac:dyDescent="0.25">
      <c r="A251" s="20" t="s">
        <v>119</v>
      </c>
      <c r="B251" s="20">
        <v>6</v>
      </c>
      <c r="C251" s="18">
        <v>42815</v>
      </c>
      <c r="D251" s="22">
        <v>79</v>
      </c>
      <c r="E251" s="17">
        <v>10.4</v>
      </c>
      <c r="F251" s="17">
        <v>4</v>
      </c>
      <c r="G251" s="21">
        <v>4</v>
      </c>
      <c r="H251" s="17">
        <f t="shared" si="28"/>
        <v>2.6</v>
      </c>
      <c r="I251" s="20">
        <v>22</v>
      </c>
      <c r="J251">
        <v>9</v>
      </c>
      <c r="K251">
        <v>9</v>
      </c>
      <c r="L251" s="21">
        <v>0</v>
      </c>
      <c r="M251" s="21">
        <f t="shared" si="29"/>
        <v>2.1153846153846154</v>
      </c>
      <c r="N251" s="21">
        <f t="shared" si="30"/>
        <v>2.25</v>
      </c>
      <c r="O251" s="22">
        <v>0</v>
      </c>
      <c r="P251" s="23">
        <f t="shared" si="31"/>
        <v>2.4444444444444446</v>
      </c>
      <c r="Q251">
        <v>30.1</v>
      </c>
      <c r="R251">
        <v>14</v>
      </c>
      <c r="S251">
        <v>14</v>
      </c>
      <c r="T251">
        <v>0</v>
      </c>
      <c r="U251">
        <f t="shared" si="27"/>
        <v>2.8942307692307692</v>
      </c>
      <c r="V251">
        <f t="shared" si="32"/>
        <v>3.5</v>
      </c>
      <c r="W251" s="22">
        <v>0</v>
      </c>
      <c r="X251">
        <f t="shared" si="33"/>
        <v>2.15</v>
      </c>
      <c r="Y251" s="24">
        <f t="shared" si="34"/>
        <v>0.77884615384615374</v>
      </c>
      <c r="Z251">
        <f t="shared" si="35"/>
        <v>0.87954545454545441</v>
      </c>
    </row>
    <row r="252" spans="1:26" x14ac:dyDescent="0.25">
      <c r="A252" s="20" t="s">
        <v>403</v>
      </c>
      <c r="B252" s="20">
        <v>6</v>
      </c>
      <c r="C252" s="18">
        <v>42815</v>
      </c>
      <c r="D252" s="22">
        <v>79</v>
      </c>
      <c r="E252" s="17">
        <v>9</v>
      </c>
      <c r="F252" s="17">
        <v>5</v>
      </c>
      <c r="G252" s="21">
        <v>5</v>
      </c>
      <c r="H252" s="17">
        <f t="shared" si="28"/>
        <v>1.8</v>
      </c>
      <c r="I252" s="20">
        <v>19.8</v>
      </c>
      <c r="J252">
        <v>10</v>
      </c>
      <c r="K252">
        <v>10</v>
      </c>
      <c r="L252" s="21">
        <v>0</v>
      </c>
      <c r="M252" s="21">
        <f t="shared" si="29"/>
        <v>2.2000000000000002</v>
      </c>
      <c r="N252" s="21">
        <f t="shared" si="30"/>
        <v>2</v>
      </c>
      <c r="O252" s="22">
        <v>0</v>
      </c>
      <c r="P252" s="23">
        <f t="shared" si="31"/>
        <v>1.98</v>
      </c>
      <c r="Q252">
        <v>27.7</v>
      </c>
      <c r="R252">
        <v>14</v>
      </c>
      <c r="S252">
        <v>14</v>
      </c>
      <c r="T252">
        <v>0</v>
      </c>
      <c r="U252">
        <f t="shared" si="27"/>
        <v>3.0777777777777775</v>
      </c>
      <c r="V252">
        <f t="shared" si="32"/>
        <v>2.8</v>
      </c>
      <c r="W252" s="22">
        <v>0</v>
      </c>
      <c r="X252">
        <f t="shared" si="33"/>
        <v>1.9785714285714284</v>
      </c>
      <c r="Y252" s="24">
        <f t="shared" si="34"/>
        <v>0.87777777777777732</v>
      </c>
      <c r="Z252">
        <f t="shared" si="35"/>
        <v>0.99927849927849921</v>
      </c>
    </row>
    <row r="253" spans="1:26" x14ac:dyDescent="0.25">
      <c r="A253" s="20" t="s">
        <v>120</v>
      </c>
      <c r="B253" s="20">
        <v>6</v>
      </c>
      <c r="C253" s="18">
        <v>42818</v>
      </c>
      <c r="D253" s="22">
        <v>82</v>
      </c>
      <c r="E253" s="17">
        <v>12.7</v>
      </c>
      <c r="F253" s="17">
        <v>5</v>
      </c>
      <c r="G253" s="21">
        <v>5</v>
      </c>
      <c r="H253" s="17">
        <f t="shared" si="28"/>
        <v>2.54</v>
      </c>
      <c r="I253" s="20">
        <v>27</v>
      </c>
      <c r="J253">
        <v>12</v>
      </c>
      <c r="K253">
        <v>12</v>
      </c>
      <c r="L253" s="21">
        <v>0</v>
      </c>
      <c r="M253" s="21">
        <f t="shared" si="29"/>
        <v>2.1259842519685042</v>
      </c>
      <c r="N253" s="21">
        <f t="shared" si="30"/>
        <v>2.4</v>
      </c>
      <c r="O253" s="22">
        <v>0</v>
      </c>
      <c r="P253" s="23">
        <f t="shared" si="31"/>
        <v>2.25</v>
      </c>
      <c r="Q253">
        <v>27.2</v>
      </c>
      <c r="R253">
        <v>16</v>
      </c>
      <c r="S253">
        <v>16</v>
      </c>
      <c r="T253">
        <v>0</v>
      </c>
      <c r="U253">
        <f t="shared" si="27"/>
        <v>2.1417322834645671</v>
      </c>
      <c r="V253">
        <f t="shared" si="32"/>
        <v>3.2</v>
      </c>
      <c r="W253" s="22">
        <v>0</v>
      </c>
      <c r="X253">
        <f t="shared" si="33"/>
        <v>1.7</v>
      </c>
      <c r="Y253" s="24">
        <f t="shared" si="34"/>
        <v>1.5748031496062964E-2</v>
      </c>
      <c r="Z253">
        <f t="shared" si="35"/>
        <v>0.75555555555555554</v>
      </c>
    </row>
    <row r="254" spans="1:26" x14ac:dyDescent="0.25">
      <c r="A254" s="20" t="s">
        <v>121</v>
      </c>
      <c r="B254" s="20">
        <v>6</v>
      </c>
      <c r="C254" s="18">
        <v>42818</v>
      </c>
      <c r="D254" s="22">
        <v>82</v>
      </c>
      <c r="E254" s="17">
        <v>6.5</v>
      </c>
      <c r="F254" s="17">
        <v>2</v>
      </c>
      <c r="G254" s="21">
        <v>2</v>
      </c>
      <c r="H254" s="17">
        <f t="shared" si="28"/>
        <v>3.25</v>
      </c>
      <c r="I254" s="20">
        <v>16.5</v>
      </c>
      <c r="J254">
        <v>8</v>
      </c>
      <c r="K254">
        <v>8</v>
      </c>
      <c r="L254" s="21">
        <v>0</v>
      </c>
      <c r="M254" s="21">
        <f t="shared" si="29"/>
        <v>2.5384615384615383</v>
      </c>
      <c r="N254" s="21">
        <f t="shared" si="30"/>
        <v>4</v>
      </c>
      <c r="O254" s="22">
        <v>0</v>
      </c>
      <c r="P254" s="23">
        <f t="shared" si="31"/>
        <v>2.0625</v>
      </c>
      <c r="Q254">
        <v>23.6</v>
      </c>
      <c r="R254">
        <v>18</v>
      </c>
      <c r="S254">
        <v>18</v>
      </c>
      <c r="T254">
        <v>0</v>
      </c>
      <c r="U254">
        <f t="shared" si="27"/>
        <v>3.6307692307692312</v>
      </c>
      <c r="V254">
        <f t="shared" si="32"/>
        <v>9</v>
      </c>
      <c r="W254" s="22">
        <v>0</v>
      </c>
      <c r="X254">
        <f t="shared" si="33"/>
        <v>1.3111111111111111</v>
      </c>
      <c r="Y254" s="24">
        <f t="shared" si="34"/>
        <v>1.0923076923076929</v>
      </c>
      <c r="Z254">
        <f t="shared" si="35"/>
        <v>0.63569023569023564</v>
      </c>
    </row>
    <row r="255" spans="1:26" x14ac:dyDescent="0.25">
      <c r="A255" s="20" t="s">
        <v>122</v>
      </c>
      <c r="B255" s="20">
        <v>6</v>
      </c>
      <c r="C255" s="18">
        <v>42815</v>
      </c>
      <c r="D255" s="22">
        <v>79</v>
      </c>
      <c r="E255" s="17">
        <v>11.3</v>
      </c>
      <c r="F255" s="17">
        <v>5</v>
      </c>
      <c r="G255" s="21">
        <v>5</v>
      </c>
      <c r="H255" s="17">
        <f t="shared" si="28"/>
        <v>2.2600000000000002</v>
      </c>
      <c r="I255" s="20">
        <v>32.200000000000003</v>
      </c>
      <c r="J255">
        <v>13</v>
      </c>
      <c r="K255">
        <v>13</v>
      </c>
      <c r="L255" s="21">
        <v>0</v>
      </c>
      <c r="M255" s="21">
        <f t="shared" si="29"/>
        <v>2.8495575221238938</v>
      </c>
      <c r="N255" s="21">
        <f t="shared" si="30"/>
        <v>2.6</v>
      </c>
      <c r="O255" s="22">
        <v>0</v>
      </c>
      <c r="P255" s="23">
        <f t="shared" si="31"/>
        <v>2.476923076923077</v>
      </c>
      <c r="Q255">
        <v>44</v>
      </c>
      <c r="R255">
        <v>18</v>
      </c>
      <c r="S255">
        <v>18</v>
      </c>
      <c r="T255">
        <v>0</v>
      </c>
      <c r="U255">
        <f t="shared" si="27"/>
        <v>3.8938053097345131</v>
      </c>
      <c r="V255">
        <f t="shared" si="32"/>
        <v>3.6</v>
      </c>
      <c r="W255" s="22">
        <v>0</v>
      </c>
      <c r="X255">
        <f t="shared" si="33"/>
        <v>2.4444444444444446</v>
      </c>
      <c r="Y255" s="24">
        <f t="shared" si="34"/>
        <v>1.0442477876106193</v>
      </c>
      <c r="Z255">
        <f t="shared" si="35"/>
        <v>0.9868875086266391</v>
      </c>
    </row>
    <row r="256" spans="1:26" x14ac:dyDescent="0.25">
      <c r="A256" s="20" t="s">
        <v>404</v>
      </c>
      <c r="B256" s="20">
        <v>6</v>
      </c>
      <c r="C256" s="18">
        <v>42813</v>
      </c>
      <c r="D256" s="22">
        <v>77</v>
      </c>
      <c r="E256" s="17">
        <v>7.4</v>
      </c>
      <c r="F256" s="17">
        <v>3</v>
      </c>
      <c r="G256" s="21">
        <v>3</v>
      </c>
      <c r="H256" s="17">
        <f t="shared" si="28"/>
        <v>2.4666666666666668</v>
      </c>
      <c r="I256" s="20">
        <v>17.600000000000001</v>
      </c>
      <c r="J256">
        <v>9</v>
      </c>
      <c r="K256">
        <v>9</v>
      </c>
      <c r="L256" s="21">
        <v>0</v>
      </c>
      <c r="M256" s="21">
        <f t="shared" si="29"/>
        <v>2.3783783783783785</v>
      </c>
      <c r="N256" s="21">
        <f t="shared" si="30"/>
        <v>3</v>
      </c>
      <c r="O256" s="22">
        <v>0</v>
      </c>
      <c r="P256" s="23">
        <f t="shared" si="31"/>
        <v>1.9555555555555557</v>
      </c>
      <c r="Q256">
        <v>29</v>
      </c>
      <c r="R256">
        <v>12</v>
      </c>
      <c r="S256">
        <v>12</v>
      </c>
      <c r="T256">
        <v>0</v>
      </c>
      <c r="U256">
        <f t="shared" si="27"/>
        <v>3.9189189189189189</v>
      </c>
      <c r="V256">
        <f t="shared" si="32"/>
        <v>4</v>
      </c>
      <c r="W256" s="22">
        <v>0</v>
      </c>
      <c r="X256">
        <f t="shared" si="33"/>
        <v>2.4166666666666665</v>
      </c>
      <c r="Y256" s="24">
        <f t="shared" si="34"/>
        <v>1.5405405405405403</v>
      </c>
      <c r="Z256">
        <f t="shared" si="35"/>
        <v>1.2357954545454544</v>
      </c>
    </row>
    <row r="257" spans="1:26" x14ac:dyDescent="0.25">
      <c r="A257" s="20" t="s">
        <v>405</v>
      </c>
      <c r="B257" s="20">
        <v>6</v>
      </c>
      <c r="C257" s="18">
        <v>42813</v>
      </c>
      <c r="D257" s="22">
        <v>77</v>
      </c>
      <c r="E257" s="17">
        <v>8.1999999999999993</v>
      </c>
      <c r="F257" s="17">
        <v>4</v>
      </c>
      <c r="G257" s="21">
        <v>4</v>
      </c>
      <c r="H257" s="17">
        <f t="shared" si="28"/>
        <v>2.0499999999999998</v>
      </c>
      <c r="I257" s="20">
        <v>18.600000000000001</v>
      </c>
      <c r="J257">
        <v>8</v>
      </c>
      <c r="K257">
        <v>8</v>
      </c>
      <c r="L257" s="21">
        <v>0</v>
      </c>
      <c r="M257" s="21">
        <f t="shared" si="29"/>
        <v>2.2682926829268295</v>
      </c>
      <c r="N257" s="21">
        <f t="shared" si="30"/>
        <v>2</v>
      </c>
      <c r="O257" s="22">
        <v>0</v>
      </c>
      <c r="P257" s="23">
        <f t="shared" si="31"/>
        <v>2.3250000000000002</v>
      </c>
      <c r="Q257">
        <v>31</v>
      </c>
      <c r="R257">
        <v>14</v>
      </c>
      <c r="S257">
        <v>14</v>
      </c>
      <c r="T257">
        <v>0</v>
      </c>
      <c r="U257">
        <f t="shared" si="27"/>
        <v>3.780487804878049</v>
      </c>
      <c r="V257">
        <f t="shared" si="32"/>
        <v>3.5</v>
      </c>
      <c r="W257" s="22">
        <v>0</v>
      </c>
      <c r="X257">
        <f t="shared" si="33"/>
        <v>2.2142857142857144</v>
      </c>
      <c r="Y257" s="24">
        <f t="shared" si="34"/>
        <v>1.5121951219512195</v>
      </c>
      <c r="Z257">
        <f t="shared" si="35"/>
        <v>0.95238095238095233</v>
      </c>
    </row>
    <row r="258" spans="1:26" x14ac:dyDescent="0.25">
      <c r="A258" s="20" t="s">
        <v>123</v>
      </c>
      <c r="B258" s="20">
        <v>6</v>
      </c>
      <c r="C258" s="18">
        <v>42815</v>
      </c>
      <c r="D258" s="22">
        <v>79</v>
      </c>
      <c r="E258" s="17">
        <v>10.9</v>
      </c>
      <c r="F258" s="17">
        <v>4</v>
      </c>
      <c r="G258" s="21">
        <v>4</v>
      </c>
      <c r="H258" s="17">
        <f t="shared" si="28"/>
        <v>2.7250000000000001</v>
      </c>
      <c r="I258" s="20">
        <v>29.4</v>
      </c>
      <c r="J258">
        <v>11</v>
      </c>
      <c r="K258">
        <v>11</v>
      </c>
      <c r="L258" s="21">
        <v>0</v>
      </c>
      <c r="M258" s="21">
        <f t="shared" si="29"/>
        <v>2.6972477064220182</v>
      </c>
      <c r="N258" s="21">
        <f t="shared" si="30"/>
        <v>2.75</v>
      </c>
      <c r="O258" s="22">
        <v>0</v>
      </c>
      <c r="P258" s="23">
        <f t="shared" si="31"/>
        <v>2.6727272727272724</v>
      </c>
      <c r="Q258">
        <v>39.5</v>
      </c>
      <c r="R258">
        <v>14</v>
      </c>
      <c r="S258">
        <v>14</v>
      </c>
      <c r="T258">
        <v>0</v>
      </c>
      <c r="U258">
        <f t="shared" ref="U258:U321" si="36">Q258/E258</f>
        <v>3.6238532110091741</v>
      </c>
      <c r="V258">
        <f t="shared" si="32"/>
        <v>3.5</v>
      </c>
      <c r="W258" s="22">
        <v>0</v>
      </c>
      <c r="X258">
        <f t="shared" si="33"/>
        <v>2.8214285714285716</v>
      </c>
      <c r="Y258" s="24">
        <f t="shared" si="34"/>
        <v>0.92660550458715596</v>
      </c>
      <c r="Z258">
        <f t="shared" si="35"/>
        <v>1.055636540330418</v>
      </c>
    </row>
    <row r="259" spans="1:26" x14ac:dyDescent="0.25">
      <c r="A259" s="20" t="s">
        <v>124</v>
      </c>
      <c r="B259" s="20">
        <v>6</v>
      </c>
      <c r="C259" s="18">
        <v>42816</v>
      </c>
      <c r="D259" s="22">
        <v>80</v>
      </c>
      <c r="E259" s="17">
        <v>11.8</v>
      </c>
      <c r="F259" s="17">
        <v>5</v>
      </c>
      <c r="G259" s="21">
        <v>5</v>
      </c>
      <c r="H259" s="17">
        <f t="shared" ref="H259:H322" si="37">E259/G259</f>
        <v>2.3600000000000003</v>
      </c>
      <c r="I259" s="20">
        <v>32.200000000000003</v>
      </c>
      <c r="J259">
        <v>12</v>
      </c>
      <c r="K259">
        <v>12</v>
      </c>
      <c r="L259" s="21">
        <v>0</v>
      </c>
      <c r="M259" s="21">
        <f t="shared" ref="M259:M322" si="38">I259/E259</f>
        <v>2.7288135593220342</v>
      </c>
      <c r="N259" s="21">
        <f t="shared" ref="N259:N322" si="39">K259/G259</f>
        <v>2.4</v>
      </c>
      <c r="O259" s="22">
        <v>0</v>
      </c>
      <c r="P259" s="23">
        <f t="shared" ref="P259:P322" si="40">I259/K259</f>
        <v>2.6833333333333336</v>
      </c>
      <c r="Q259">
        <v>47.3</v>
      </c>
      <c r="R259">
        <v>18</v>
      </c>
      <c r="S259">
        <v>18</v>
      </c>
      <c r="T259">
        <v>0</v>
      </c>
      <c r="U259">
        <f t="shared" si="36"/>
        <v>4.008474576271186</v>
      </c>
      <c r="V259">
        <f t="shared" ref="V259:V322" si="41">S259/G259</f>
        <v>3.6</v>
      </c>
      <c r="W259" s="22">
        <v>0</v>
      </c>
      <c r="X259">
        <f t="shared" ref="X259:X322" si="42">Q259/S259</f>
        <v>2.6277777777777778</v>
      </c>
      <c r="Y259" s="24">
        <f t="shared" ref="Y259:Y322" si="43">U259-M259</f>
        <v>1.2796610169491518</v>
      </c>
      <c r="Z259">
        <f t="shared" ref="Z259:Z322" si="44">X259/P259</f>
        <v>0.97929606625258792</v>
      </c>
    </row>
    <row r="260" spans="1:26" x14ac:dyDescent="0.25">
      <c r="A260" s="20" t="s">
        <v>125</v>
      </c>
      <c r="B260" s="20">
        <v>6</v>
      </c>
      <c r="C260" s="18">
        <v>42815</v>
      </c>
      <c r="D260" s="22">
        <v>79</v>
      </c>
      <c r="E260" s="17">
        <v>10.199999999999999</v>
      </c>
      <c r="F260" s="17">
        <v>5</v>
      </c>
      <c r="G260" s="21">
        <v>5</v>
      </c>
      <c r="H260" s="17">
        <f t="shared" si="37"/>
        <v>2.04</v>
      </c>
      <c r="I260" s="20">
        <v>22.6</v>
      </c>
      <c r="J260">
        <v>9</v>
      </c>
      <c r="K260">
        <v>9</v>
      </c>
      <c r="L260" s="21">
        <v>0</v>
      </c>
      <c r="M260" s="21">
        <f t="shared" si="38"/>
        <v>2.215686274509804</v>
      </c>
      <c r="N260" s="21">
        <f t="shared" si="39"/>
        <v>1.8</v>
      </c>
      <c r="O260" s="22">
        <v>0</v>
      </c>
      <c r="P260" s="23">
        <f t="shared" si="40"/>
        <v>2.5111111111111111</v>
      </c>
      <c r="Q260">
        <v>28.2</v>
      </c>
      <c r="R260">
        <v>12</v>
      </c>
      <c r="S260">
        <v>12</v>
      </c>
      <c r="T260">
        <v>0</v>
      </c>
      <c r="U260">
        <f t="shared" si="36"/>
        <v>2.7647058823529411</v>
      </c>
      <c r="V260">
        <f t="shared" si="41"/>
        <v>2.4</v>
      </c>
      <c r="W260" s="22">
        <v>0</v>
      </c>
      <c r="X260">
        <f t="shared" si="42"/>
        <v>2.35</v>
      </c>
      <c r="Y260" s="24">
        <f t="shared" si="43"/>
        <v>0.54901960784313708</v>
      </c>
      <c r="Z260">
        <f t="shared" si="44"/>
        <v>0.93584070796460184</v>
      </c>
    </row>
    <row r="261" spans="1:26" x14ac:dyDescent="0.25">
      <c r="A261" s="20" t="s">
        <v>126</v>
      </c>
      <c r="B261" s="20">
        <v>6</v>
      </c>
      <c r="C261" s="18">
        <v>42818</v>
      </c>
      <c r="D261" s="22">
        <v>82</v>
      </c>
      <c r="E261" s="17">
        <v>9.4</v>
      </c>
      <c r="F261" s="17">
        <v>4</v>
      </c>
      <c r="G261" s="21">
        <v>4</v>
      </c>
      <c r="H261" s="17">
        <f t="shared" si="37"/>
        <v>2.35</v>
      </c>
      <c r="I261" s="20">
        <v>17.8</v>
      </c>
      <c r="J261">
        <v>10</v>
      </c>
      <c r="K261">
        <v>10</v>
      </c>
      <c r="L261" s="21">
        <v>0</v>
      </c>
      <c r="M261" s="21">
        <f t="shared" si="38"/>
        <v>1.8936170212765957</v>
      </c>
      <c r="N261" s="21">
        <f t="shared" si="39"/>
        <v>2.5</v>
      </c>
      <c r="O261" s="22">
        <v>0</v>
      </c>
      <c r="P261" s="23">
        <f t="shared" si="40"/>
        <v>1.78</v>
      </c>
      <c r="Q261">
        <v>19.600000000000001</v>
      </c>
      <c r="R261">
        <v>11</v>
      </c>
      <c r="S261">
        <v>11</v>
      </c>
      <c r="T261">
        <v>0</v>
      </c>
      <c r="U261">
        <f t="shared" si="36"/>
        <v>2.0851063829787235</v>
      </c>
      <c r="V261">
        <f t="shared" si="41"/>
        <v>2.75</v>
      </c>
      <c r="W261" s="22">
        <v>0</v>
      </c>
      <c r="X261">
        <f t="shared" si="42"/>
        <v>1.781818181818182</v>
      </c>
      <c r="Y261" s="24">
        <f t="shared" si="43"/>
        <v>0.19148936170212782</v>
      </c>
      <c r="Z261">
        <f t="shared" si="44"/>
        <v>1.0010214504596529</v>
      </c>
    </row>
    <row r="262" spans="1:26" x14ac:dyDescent="0.25">
      <c r="A262" s="20" t="s">
        <v>127</v>
      </c>
      <c r="B262" s="20">
        <v>6</v>
      </c>
      <c r="C262" s="18">
        <v>42815</v>
      </c>
      <c r="D262" s="22">
        <v>79</v>
      </c>
      <c r="E262" s="17">
        <v>12.1</v>
      </c>
      <c r="F262" s="17">
        <v>5</v>
      </c>
      <c r="G262" s="21">
        <v>5</v>
      </c>
      <c r="H262" s="17">
        <f t="shared" si="37"/>
        <v>2.42</v>
      </c>
      <c r="I262" s="20">
        <v>34.6</v>
      </c>
      <c r="J262">
        <v>10</v>
      </c>
      <c r="K262">
        <v>10</v>
      </c>
      <c r="L262" s="21">
        <v>0</v>
      </c>
      <c r="M262" s="21">
        <f t="shared" si="38"/>
        <v>2.8595041322314052</v>
      </c>
      <c r="N262" s="21">
        <f t="shared" si="39"/>
        <v>2</v>
      </c>
      <c r="O262" s="22">
        <v>0</v>
      </c>
      <c r="P262" s="23">
        <f t="shared" si="40"/>
        <v>3.46</v>
      </c>
      <c r="Q262">
        <v>37</v>
      </c>
      <c r="R262">
        <v>13</v>
      </c>
      <c r="S262">
        <v>13</v>
      </c>
      <c r="T262">
        <v>0</v>
      </c>
      <c r="U262">
        <f t="shared" si="36"/>
        <v>3.0578512396694215</v>
      </c>
      <c r="V262">
        <f t="shared" si="41"/>
        <v>2.6</v>
      </c>
      <c r="W262" s="22">
        <v>0</v>
      </c>
      <c r="X262">
        <f t="shared" si="42"/>
        <v>2.8461538461538463</v>
      </c>
      <c r="Y262" s="24">
        <f t="shared" si="43"/>
        <v>0.19834710743801631</v>
      </c>
      <c r="Z262">
        <f t="shared" si="44"/>
        <v>0.82258781680747006</v>
      </c>
    </row>
    <row r="263" spans="1:26" x14ac:dyDescent="0.25">
      <c r="A263" s="20" t="s">
        <v>406</v>
      </c>
      <c r="B263" s="20">
        <v>6</v>
      </c>
      <c r="C263" s="18">
        <v>42814</v>
      </c>
      <c r="D263" s="22">
        <v>78</v>
      </c>
      <c r="E263" s="17">
        <v>13.2</v>
      </c>
      <c r="F263" s="17">
        <v>6</v>
      </c>
      <c r="G263" s="21">
        <v>6</v>
      </c>
      <c r="H263" s="17">
        <f t="shared" si="37"/>
        <v>2.1999999999999997</v>
      </c>
      <c r="I263" s="20">
        <v>35.6</v>
      </c>
      <c r="J263">
        <v>13</v>
      </c>
      <c r="K263">
        <v>13</v>
      </c>
      <c r="L263" s="21">
        <v>0</v>
      </c>
      <c r="M263" s="21">
        <f t="shared" si="38"/>
        <v>2.6969696969696972</v>
      </c>
      <c r="N263" s="21">
        <f t="shared" si="39"/>
        <v>2.1666666666666665</v>
      </c>
      <c r="O263" s="22">
        <v>0</v>
      </c>
      <c r="P263" s="23">
        <f t="shared" si="40"/>
        <v>2.7384615384615385</v>
      </c>
      <c r="Q263">
        <v>51</v>
      </c>
      <c r="R263">
        <v>18</v>
      </c>
      <c r="S263">
        <v>18</v>
      </c>
      <c r="T263">
        <v>0</v>
      </c>
      <c r="U263">
        <f t="shared" si="36"/>
        <v>3.8636363636363638</v>
      </c>
      <c r="V263">
        <f t="shared" si="41"/>
        <v>3</v>
      </c>
      <c r="W263" s="22">
        <v>0</v>
      </c>
      <c r="X263">
        <f t="shared" si="42"/>
        <v>2.8333333333333335</v>
      </c>
      <c r="Y263" s="24">
        <f t="shared" si="43"/>
        <v>1.1666666666666665</v>
      </c>
      <c r="Z263">
        <f t="shared" si="44"/>
        <v>1.0346441947565543</v>
      </c>
    </row>
    <row r="264" spans="1:26" x14ac:dyDescent="0.25">
      <c r="A264" s="20" t="s">
        <v>128</v>
      </c>
      <c r="B264" s="20">
        <v>3</v>
      </c>
      <c r="C264" s="18">
        <v>42820</v>
      </c>
      <c r="D264" s="22">
        <v>84</v>
      </c>
      <c r="E264" s="17">
        <v>15.2</v>
      </c>
      <c r="F264" s="17">
        <v>6</v>
      </c>
      <c r="G264" s="21">
        <v>6</v>
      </c>
      <c r="H264" s="17">
        <f t="shared" si="37"/>
        <v>2.5333333333333332</v>
      </c>
      <c r="I264" s="20">
        <v>31.1</v>
      </c>
      <c r="J264">
        <v>14</v>
      </c>
      <c r="K264">
        <v>14</v>
      </c>
      <c r="L264" s="21">
        <v>2</v>
      </c>
      <c r="M264" s="21">
        <f t="shared" si="38"/>
        <v>2.0460526315789473</v>
      </c>
      <c r="N264" s="21">
        <f t="shared" si="39"/>
        <v>2.3333333333333335</v>
      </c>
      <c r="O264" s="22">
        <v>0</v>
      </c>
      <c r="P264" s="23">
        <f t="shared" si="40"/>
        <v>2.2214285714285715</v>
      </c>
      <c r="Q264">
        <v>32.299999999999997</v>
      </c>
      <c r="R264">
        <v>19</v>
      </c>
      <c r="S264">
        <v>20</v>
      </c>
      <c r="T264">
        <v>3</v>
      </c>
      <c r="U264">
        <f t="shared" si="36"/>
        <v>2.125</v>
      </c>
      <c r="V264">
        <f t="shared" si="41"/>
        <v>3.3333333333333335</v>
      </c>
      <c r="W264" s="22">
        <v>5.0000000000000044E-2</v>
      </c>
      <c r="X264">
        <f t="shared" si="42"/>
        <v>1.6149999999999998</v>
      </c>
      <c r="Y264" s="24">
        <f t="shared" si="43"/>
        <v>7.8947368421052655E-2</v>
      </c>
      <c r="Z264">
        <f t="shared" si="44"/>
        <v>0.72700964630225062</v>
      </c>
    </row>
    <row r="265" spans="1:26" x14ac:dyDescent="0.25">
      <c r="A265" s="20" t="s">
        <v>407</v>
      </c>
      <c r="B265" s="20">
        <v>3</v>
      </c>
      <c r="C265" s="18">
        <v>42820</v>
      </c>
      <c r="D265" s="22">
        <v>84</v>
      </c>
      <c r="E265" s="17">
        <v>16.7</v>
      </c>
      <c r="F265" s="17">
        <v>6</v>
      </c>
      <c r="G265" s="21">
        <v>6</v>
      </c>
      <c r="H265" s="17">
        <f t="shared" si="37"/>
        <v>2.7833333333333332</v>
      </c>
      <c r="I265" s="20">
        <v>29.3</v>
      </c>
      <c r="J265">
        <v>14</v>
      </c>
      <c r="K265">
        <v>14</v>
      </c>
      <c r="L265" s="21">
        <v>2</v>
      </c>
      <c r="M265" s="21">
        <f t="shared" si="38"/>
        <v>1.754491017964072</v>
      </c>
      <c r="N265" s="21">
        <f t="shared" si="39"/>
        <v>2.3333333333333335</v>
      </c>
      <c r="O265" s="22">
        <v>0</v>
      </c>
      <c r="P265" s="23">
        <f t="shared" si="40"/>
        <v>2.092857142857143</v>
      </c>
      <c r="Q265">
        <v>29.7</v>
      </c>
      <c r="R265">
        <v>14</v>
      </c>
      <c r="S265">
        <v>17</v>
      </c>
      <c r="T265">
        <v>3</v>
      </c>
      <c r="U265">
        <f t="shared" si="36"/>
        <v>1.7784431137724552</v>
      </c>
      <c r="V265">
        <f t="shared" si="41"/>
        <v>2.8333333333333335</v>
      </c>
      <c r="W265" s="22">
        <v>0.17647058823529416</v>
      </c>
      <c r="X265">
        <f t="shared" si="42"/>
        <v>1.7470588235294118</v>
      </c>
      <c r="Y265" s="24">
        <f t="shared" si="43"/>
        <v>2.39520958083832E-2</v>
      </c>
      <c r="Z265">
        <f t="shared" si="44"/>
        <v>0.83477213410961648</v>
      </c>
    </row>
    <row r="266" spans="1:26" x14ac:dyDescent="0.25">
      <c r="A266" s="20" t="s">
        <v>408</v>
      </c>
      <c r="B266" s="20">
        <v>3</v>
      </c>
      <c r="C266" s="18">
        <v>42822</v>
      </c>
      <c r="D266" s="22">
        <v>86</v>
      </c>
      <c r="E266" s="17">
        <v>14.7</v>
      </c>
      <c r="F266" s="17">
        <v>5</v>
      </c>
      <c r="G266" s="21">
        <v>5</v>
      </c>
      <c r="H266" s="17">
        <f t="shared" si="37"/>
        <v>2.94</v>
      </c>
      <c r="I266" s="20">
        <v>25</v>
      </c>
      <c r="J266">
        <v>13</v>
      </c>
      <c r="K266">
        <v>13</v>
      </c>
      <c r="L266" s="21">
        <v>3</v>
      </c>
      <c r="M266" s="21">
        <f t="shared" si="38"/>
        <v>1.7006802721088436</v>
      </c>
      <c r="N266" s="21">
        <f t="shared" si="39"/>
        <v>2.6</v>
      </c>
      <c r="O266" s="22">
        <v>0</v>
      </c>
      <c r="P266" s="23">
        <f t="shared" si="40"/>
        <v>1.9230769230769231</v>
      </c>
      <c r="Q266">
        <v>25.6</v>
      </c>
      <c r="R266">
        <v>17</v>
      </c>
      <c r="S266">
        <v>18</v>
      </c>
      <c r="T266">
        <v>3</v>
      </c>
      <c r="U266">
        <f t="shared" si="36"/>
        <v>1.7414965986394559</v>
      </c>
      <c r="V266">
        <f t="shared" si="41"/>
        <v>3.6</v>
      </c>
      <c r="W266" s="22">
        <v>5.555555555555558E-2</v>
      </c>
      <c r="X266">
        <f t="shared" si="42"/>
        <v>1.4222222222222223</v>
      </c>
      <c r="Y266" s="24">
        <f t="shared" si="43"/>
        <v>4.081632653061229E-2</v>
      </c>
      <c r="Z266">
        <f t="shared" si="44"/>
        <v>0.73955555555555552</v>
      </c>
    </row>
    <row r="267" spans="1:26" x14ac:dyDescent="0.25">
      <c r="A267" s="20" t="s">
        <v>409</v>
      </c>
      <c r="B267" s="20">
        <v>3</v>
      </c>
      <c r="C267" s="18">
        <v>42822</v>
      </c>
      <c r="D267" s="22">
        <v>86</v>
      </c>
      <c r="E267" s="17">
        <v>16.399999999999999</v>
      </c>
      <c r="F267" s="17">
        <v>5</v>
      </c>
      <c r="G267" s="21">
        <v>5</v>
      </c>
      <c r="H267" s="17">
        <f t="shared" si="37"/>
        <v>3.28</v>
      </c>
      <c r="I267" s="20">
        <v>29.4</v>
      </c>
      <c r="J267">
        <v>14</v>
      </c>
      <c r="K267">
        <v>14</v>
      </c>
      <c r="L267" s="21">
        <v>2</v>
      </c>
      <c r="M267" s="21">
        <f t="shared" si="38"/>
        <v>1.7926829268292683</v>
      </c>
      <c r="N267" s="21">
        <f t="shared" si="39"/>
        <v>2.8</v>
      </c>
      <c r="O267" s="22">
        <v>0</v>
      </c>
      <c r="P267" s="23">
        <f t="shared" si="40"/>
        <v>2.1</v>
      </c>
      <c r="Q267">
        <v>29.5</v>
      </c>
      <c r="R267">
        <v>10</v>
      </c>
      <c r="S267">
        <v>12</v>
      </c>
      <c r="T267">
        <v>3</v>
      </c>
      <c r="U267">
        <f t="shared" si="36"/>
        <v>1.7987804878048783</v>
      </c>
      <c r="V267">
        <f t="shared" si="41"/>
        <v>2.4</v>
      </c>
      <c r="W267" s="22">
        <v>0.16666666666666663</v>
      </c>
      <c r="X267">
        <f t="shared" si="42"/>
        <v>2.4583333333333335</v>
      </c>
      <c r="Y267" s="24">
        <f t="shared" si="43"/>
        <v>6.0975609756099836E-3</v>
      </c>
      <c r="Z267">
        <f t="shared" si="44"/>
        <v>1.1706349206349207</v>
      </c>
    </row>
    <row r="268" spans="1:26" x14ac:dyDescent="0.25">
      <c r="A268" s="20" t="s">
        <v>410</v>
      </c>
      <c r="B268" s="20">
        <v>3</v>
      </c>
      <c r="C268" s="18">
        <v>42821</v>
      </c>
      <c r="D268" s="22">
        <v>85</v>
      </c>
      <c r="E268" s="17">
        <v>15.9</v>
      </c>
      <c r="F268" s="17">
        <v>6</v>
      </c>
      <c r="G268" s="21">
        <v>6</v>
      </c>
      <c r="H268" s="17">
        <f t="shared" si="37"/>
        <v>2.65</v>
      </c>
      <c r="I268" s="20">
        <v>26.9</v>
      </c>
      <c r="J268">
        <v>14</v>
      </c>
      <c r="K268">
        <v>14</v>
      </c>
      <c r="L268" s="21">
        <v>3</v>
      </c>
      <c r="M268" s="21">
        <f t="shared" si="38"/>
        <v>1.691823899371069</v>
      </c>
      <c r="N268" s="21">
        <f t="shared" si="39"/>
        <v>2.3333333333333335</v>
      </c>
      <c r="O268" s="22">
        <v>0</v>
      </c>
      <c r="P268" s="23">
        <f t="shared" si="40"/>
        <v>1.9214285714285713</v>
      </c>
      <c r="Q268">
        <v>27</v>
      </c>
      <c r="R268">
        <v>15</v>
      </c>
      <c r="S268">
        <v>15</v>
      </c>
      <c r="T268">
        <v>3</v>
      </c>
      <c r="U268">
        <f t="shared" si="36"/>
        <v>1.6981132075471699</v>
      </c>
      <c r="V268">
        <f t="shared" si="41"/>
        <v>2.5</v>
      </c>
      <c r="W268" s="22">
        <v>0</v>
      </c>
      <c r="X268">
        <f t="shared" si="42"/>
        <v>1.8</v>
      </c>
      <c r="Y268" s="24">
        <f t="shared" si="43"/>
        <v>6.2893081761008496E-3</v>
      </c>
      <c r="Z268">
        <f t="shared" si="44"/>
        <v>0.9368029739776953</v>
      </c>
    </row>
    <row r="269" spans="1:26" x14ac:dyDescent="0.25">
      <c r="A269" s="20" t="s">
        <v>411</v>
      </c>
      <c r="B269" s="20">
        <v>3</v>
      </c>
      <c r="C269" s="18">
        <v>42821</v>
      </c>
      <c r="D269" s="22">
        <v>85</v>
      </c>
      <c r="E269" s="17">
        <v>15.1</v>
      </c>
      <c r="F269" s="17">
        <v>6</v>
      </c>
      <c r="G269" s="21">
        <v>6</v>
      </c>
      <c r="H269" s="17">
        <f t="shared" si="37"/>
        <v>2.5166666666666666</v>
      </c>
      <c r="I269" s="20">
        <v>28.8</v>
      </c>
      <c r="J269">
        <v>13</v>
      </c>
      <c r="K269">
        <v>13</v>
      </c>
      <c r="L269" s="21">
        <v>3</v>
      </c>
      <c r="M269" s="21">
        <f t="shared" si="38"/>
        <v>1.9072847682119207</v>
      </c>
      <c r="N269" s="21">
        <f t="shared" si="39"/>
        <v>2.1666666666666665</v>
      </c>
      <c r="O269" s="22">
        <v>0</v>
      </c>
      <c r="P269" s="23">
        <f t="shared" si="40"/>
        <v>2.2153846153846155</v>
      </c>
      <c r="Q269">
        <v>30.3</v>
      </c>
      <c r="R269">
        <v>17</v>
      </c>
      <c r="S269">
        <v>20</v>
      </c>
      <c r="T269">
        <v>3</v>
      </c>
      <c r="U269">
        <f t="shared" si="36"/>
        <v>2.0066225165562916</v>
      </c>
      <c r="V269">
        <f t="shared" si="41"/>
        <v>3.3333333333333335</v>
      </c>
      <c r="W269" s="22">
        <v>0.15000000000000002</v>
      </c>
      <c r="X269">
        <f t="shared" si="42"/>
        <v>1.5150000000000001</v>
      </c>
      <c r="Y269" s="24">
        <f t="shared" si="43"/>
        <v>9.9337748344370924E-2</v>
      </c>
      <c r="Z269">
        <f t="shared" si="44"/>
        <v>0.68385416666666665</v>
      </c>
    </row>
    <row r="270" spans="1:26" x14ac:dyDescent="0.25">
      <c r="A270" s="20" t="s">
        <v>412</v>
      </c>
      <c r="B270" s="20">
        <v>3</v>
      </c>
      <c r="C270" s="18">
        <v>42819</v>
      </c>
      <c r="D270" s="22">
        <v>83</v>
      </c>
      <c r="E270" s="17">
        <v>14</v>
      </c>
      <c r="F270" s="17">
        <v>5</v>
      </c>
      <c r="G270" s="21">
        <v>5</v>
      </c>
      <c r="H270" s="17">
        <f t="shared" si="37"/>
        <v>2.8</v>
      </c>
      <c r="I270" s="20">
        <v>24.6</v>
      </c>
      <c r="J270">
        <v>12</v>
      </c>
      <c r="K270">
        <v>12</v>
      </c>
      <c r="L270" s="21">
        <v>3</v>
      </c>
      <c r="M270" s="21">
        <f t="shared" si="38"/>
        <v>1.7571428571428573</v>
      </c>
      <c r="N270" s="21">
        <f t="shared" si="39"/>
        <v>2.4</v>
      </c>
      <c r="O270" s="22">
        <v>0</v>
      </c>
      <c r="P270" s="23">
        <f t="shared" si="40"/>
        <v>2.0500000000000003</v>
      </c>
      <c r="Q270">
        <v>24.6</v>
      </c>
      <c r="R270">
        <v>9</v>
      </c>
      <c r="S270">
        <v>14</v>
      </c>
      <c r="T270">
        <v>3</v>
      </c>
      <c r="U270">
        <f t="shared" si="36"/>
        <v>1.7571428571428573</v>
      </c>
      <c r="V270">
        <f t="shared" si="41"/>
        <v>2.8</v>
      </c>
      <c r="W270" s="22">
        <v>0.3571428571428571</v>
      </c>
      <c r="X270">
        <f t="shared" si="42"/>
        <v>1.7571428571428573</v>
      </c>
      <c r="Y270" s="24">
        <f t="shared" si="43"/>
        <v>0</v>
      </c>
      <c r="Z270">
        <f t="shared" si="44"/>
        <v>0.8571428571428571</v>
      </c>
    </row>
    <row r="271" spans="1:26" x14ac:dyDescent="0.25">
      <c r="A271" s="20" t="s">
        <v>413</v>
      </c>
      <c r="B271" s="20">
        <v>3</v>
      </c>
      <c r="C271" s="18">
        <v>42820</v>
      </c>
      <c r="D271" s="22">
        <v>84</v>
      </c>
      <c r="E271" s="17">
        <v>14.6</v>
      </c>
      <c r="F271" s="17">
        <v>6</v>
      </c>
      <c r="G271" s="21">
        <v>6</v>
      </c>
      <c r="H271" s="17">
        <f t="shared" si="37"/>
        <v>2.4333333333333331</v>
      </c>
      <c r="I271" s="20">
        <v>23.7</v>
      </c>
      <c r="J271">
        <v>13</v>
      </c>
      <c r="K271">
        <v>13</v>
      </c>
      <c r="L271" s="21">
        <v>2</v>
      </c>
      <c r="M271" s="21">
        <f t="shared" si="38"/>
        <v>1.6232876712328768</v>
      </c>
      <c r="N271" s="21">
        <f t="shared" si="39"/>
        <v>2.1666666666666665</v>
      </c>
      <c r="O271" s="22">
        <v>0</v>
      </c>
      <c r="P271" s="23">
        <f t="shared" si="40"/>
        <v>1.823076923076923</v>
      </c>
      <c r="Q271">
        <v>24.6</v>
      </c>
      <c r="R271">
        <v>18</v>
      </c>
      <c r="S271">
        <v>18</v>
      </c>
      <c r="T271">
        <v>3</v>
      </c>
      <c r="U271">
        <f t="shared" si="36"/>
        <v>1.6849315068493151</v>
      </c>
      <c r="V271">
        <f t="shared" si="41"/>
        <v>3</v>
      </c>
      <c r="W271" s="22">
        <v>0</v>
      </c>
      <c r="X271">
        <f t="shared" si="42"/>
        <v>1.3666666666666667</v>
      </c>
      <c r="Y271" s="24">
        <f t="shared" si="43"/>
        <v>6.164383561643838E-2</v>
      </c>
      <c r="Z271">
        <f t="shared" si="44"/>
        <v>0.74964838255977495</v>
      </c>
    </row>
    <row r="272" spans="1:26" x14ac:dyDescent="0.25">
      <c r="A272" s="20" t="s">
        <v>414</v>
      </c>
      <c r="B272" s="20">
        <v>3</v>
      </c>
      <c r="C272" s="18">
        <v>42819</v>
      </c>
      <c r="D272" s="22">
        <v>83</v>
      </c>
      <c r="E272" s="17">
        <v>15.1</v>
      </c>
      <c r="F272" s="17">
        <v>5</v>
      </c>
      <c r="G272" s="21">
        <v>5</v>
      </c>
      <c r="H272" s="17">
        <f t="shared" si="37"/>
        <v>3.02</v>
      </c>
      <c r="I272" s="20">
        <v>25.5</v>
      </c>
      <c r="J272">
        <v>13</v>
      </c>
      <c r="K272">
        <v>13</v>
      </c>
      <c r="L272" s="21">
        <v>2</v>
      </c>
      <c r="M272" s="21">
        <f t="shared" si="38"/>
        <v>1.6887417218543046</v>
      </c>
      <c r="N272" s="21">
        <f t="shared" si="39"/>
        <v>2.6</v>
      </c>
      <c r="O272" s="22">
        <v>0</v>
      </c>
      <c r="P272" s="23">
        <f t="shared" si="40"/>
        <v>1.9615384615384615</v>
      </c>
      <c r="Q272">
        <v>26.5</v>
      </c>
      <c r="R272">
        <v>16</v>
      </c>
      <c r="S272">
        <v>17</v>
      </c>
      <c r="T272">
        <v>3</v>
      </c>
      <c r="U272">
        <f t="shared" si="36"/>
        <v>1.7549668874172186</v>
      </c>
      <c r="V272">
        <f t="shared" si="41"/>
        <v>3.4</v>
      </c>
      <c r="W272" s="22">
        <v>5.8823529411764719E-2</v>
      </c>
      <c r="X272">
        <f t="shared" si="42"/>
        <v>1.5588235294117647</v>
      </c>
      <c r="Y272" s="24">
        <f t="shared" si="43"/>
        <v>6.6225165562914023E-2</v>
      </c>
      <c r="Z272">
        <f t="shared" si="44"/>
        <v>0.79469434832756636</v>
      </c>
    </row>
    <row r="273" spans="1:26" x14ac:dyDescent="0.25">
      <c r="A273" s="20" t="s">
        <v>415</v>
      </c>
      <c r="B273" s="20">
        <v>3</v>
      </c>
      <c r="C273" s="18">
        <v>42821</v>
      </c>
      <c r="D273" s="22">
        <v>85</v>
      </c>
      <c r="E273" s="17">
        <v>12.7</v>
      </c>
      <c r="F273" s="17">
        <v>5</v>
      </c>
      <c r="G273" s="21">
        <v>5</v>
      </c>
      <c r="H273" s="17">
        <f t="shared" si="37"/>
        <v>2.54</v>
      </c>
      <c r="I273" s="20">
        <v>20.2</v>
      </c>
      <c r="J273">
        <v>10</v>
      </c>
      <c r="K273">
        <v>10</v>
      </c>
      <c r="L273" s="21">
        <v>3</v>
      </c>
      <c r="M273" s="21">
        <f t="shared" si="38"/>
        <v>1.5905511811023623</v>
      </c>
      <c r="N273" s="21">
        <f t="shared" si="39"/>
        <v>2</v>
      </c>
      <c r="O273" s="22">
        <v>0</v>
      </c>
      <c r="P273" s="23">
        <f t="shared" si="40"/>
        <v>2.02</v>
      </c>
      <c r="Q273">
        <v>20.3</v>
      </c>
      <c r="R273">
        <v>13</v>
      </c>
      <c r="S273">
        <v>14</v>
      </c>
      <c r="T273">
        <v>3</v>
      </c>
      <c r="U273">
        <f t="shared" si="36"/>
        <v>1.5984251968503937</v>
      </c>
      <c r="V273">
        <f t="shared" si="41"/>
        <v>2.8</v>
      </c>
      <c r="W273" s="22">
        <v>7.1428571428571397E-2</v>
      </c>
      <c r="X273">
        <f t="shared" si="42"/>
        <v>1.45</v>
      </c>
      <c r="Y273" s="24">
        <f t="shared" si="43"/>
        <v>7.8740157480314821E-3</v>
      </c>
      <c r="Z273">
        <f t="shared" si="44"/>
        <v>0.71782178217821779</v>
      </c>
    </row>
    <row r="274" spans="1:26" x14ac:dyDescent="0.25">
      <c r="A274" s="20" t="s">
        <v>416</v>
      </c>
      <c r="B274" s="20">
        <v>3</v>
      </c>
      <c r="C274" s="18">
        <v>42821</v>
      </c>
      <c r="D274" s="22">
        <v>85</v>
      </c>
      <c r="E274" s="17">
        <v>14.6</v>
      </c>
      <c r="F274" s="17">
        <v>7</v>
      </c>
      <c r="G274" s="21">
        <v>7</v>
      </c>
      <c r="H274" s="17">
        <f t="shared" si="37"/>
        <v>2.0857142857142859</v>
      </c>
      <c r="I274" s="20">
        <v>23.6</v>
      </c>
      <c r="J274">
        <v>14</v>
      </c>
      <c r="K274">
        <v>14</v>
      </c>
      <c r="L274" s="21">
        <v>3</v>
      </c>
      <c r="M274" s="21">
        <f t="shared" si="38"/>
        <v>1.6164383561643838</v>
      </c>
      <c r="N274" s="21">
        <f t="shared" si="39"/>
        <v>2</v>
      </c>
      <c r="O274" s="22">
        <v>0</v>
      </c>
      <c r="P274" s="23">
        <f t="shared" si="40"/>
        <v>1.6857142857142857</v>
      </c>
      <c r="Q274">
        <v>24</v>
      </c>
      <c r="R274">
        <v>13</v>
      </c>
      <c r="S274">
        <v>16</v>
      </c>
      <c r="T274">
        <v>3</v>
      </c>
      <c r="U274">
        <f t="shared" si="36"/>
        <v>1.6438356164383563</v>
      </c>
      <c r="V274">
        <f t="shared" si="41"/>
        <v>2.2857142857142856</v>
      </c>
      <c r="W274" s="22">
        <v>0.1875</v>
      </c>
      <c r="X274">
        <f t="shared" si="42"/>
        <v>1.5</v>
      </c>
      <c r="Y274" s="24">
        <f t="shared" si="43"/>
        <v>2.739726027397249E-2</v>
      </c>
      <c r="Z274">
        <f t="shared" si="44"/>
        <v>0.88983050847457623</v>
      </c>
    </row>
    <row r="275" spans="1:26" x14ac:dyDescent="0.25">
      <c r="A275" s="20" t="s">
        <v>417</v>
      </c>
      <c r="B275" s="20">
        <v>3</v>
      </c>
      <c r="C275" s="18">
        <v>42821</v>
      </c>
      <c r="D275" s="22">
        <v>85</v>
      </c>
      <c r="E275" s="17">
        <v>15.4</v>
      </c>
      <c r="F275" s="17">
        <v>6</v>
      </c>
      <c r="G275" s="21">
        <v>6</v>
      </c>
      <c r="H275" s="17">
        <f t="shared" si="37"/>
        <v>2.5666666666666669</v>
      </c>
      <c r="I275" s="20">
        <v>27</v>
      </c>
      <c r="J275">
        <v>14</v>
      </c>
      <c r="K275">
        <v>14</v>
      </c>
      <c r="L275" s="21">
        <v>3</v>
      </c>
      <c r="M275" s="21">
        <f t="shared" si="38"/>
        <v>1.7532467532467533</v>
      </c>
      <c r="N275" s="21">
        <f t="shared" si="39"/>
        <v>2.3333333333333335</v>
      </c>
      <c r="O275" s="22">
        <v>0</v>
      </c>
      <c r="P275" s="23">
        <f t="shared" si="40"/>
        <v>1.9285714285714286</v>
      </c>
      <c r="Q275">
        <v>27.4</v>
      </c>
      <c r="R275">
        <v>15</v>
      </c>
      <c r="S275">
        <v>18</v>
      </c>
      <c r="T275">
        <v>3</v>
      </c>
      <c r="U275">
        <f t="shared" si="36"/>
        <v>1.779220779220779</v>
      </c>
      <c r="V275">
        <f t="shared" si="41"/>
        <v>3</v>
      </c>
      <c r="W275" s="22">
        <v>0.16666666666666663</v>
      </c>
      <c r="X275">
        <f t="shared" si="42"/>
        <v>1.5222222222222221</v>
      </c>
      <c r="Y275" s="24">
        <f t="shared" si="43"/>
        <v>2.5974025974025761E-2</v>
      </c>
      <c r="Z275">
        <f t="shared" si="44"/>
        <v>0.78930041152263364</v>
      </c>
    </row>
    <row r="276" spans="1:26" x14ac:dyDescent="0.25">
      <c r="A276" s="20" t="s">
        <v>418</v>
      </c>
      <c r="B276" s="20">
        <v>3</v>
      </c>
      <c r="C276" s="18">
        <v>42818</v>
      </c>
      <c r="D276" s="22">
        <v>82</v>
      </c>
      <c r="E276" s="17">
        <v>15</v>
      </c>
      <c r="F276" s="17">
        <v>6</v>
      </c>
      <c r="G276" s="21">
        <v>6</v>
      </c>
      <c r="H276" s="17">
        <f t="shared" si="37"/>
        <v>2.5</v>
      </c>
      <c r="I276" s="20">
        <v>24.4</v>
      </c>
      <c r="J276">
        <v>13</v>
      </c>
      <c r="K276">
        <v>13</v>
      </c>
      <c r="L276" s="21">
        <v>2</v>
      </c>
      <c r="M276" s="21">
        <f t="shared" si="38"/>
        <v>1.6266666666666665</v>
      </c>
      <c r="N276" s="21">
        <f t="shared" si="39"/>
        <v>2.1666666666666665</v>
      </c>
      <c r="O276" s="22">
        <v>0</v>
      </c>
      <c r="P276" s="23">
        <f t="shared" si="40"/>
        <v>1.8769230769230769</v>
      </c>
      <c r="Q276">
        <v>24.4</v>
      </c>
      <c r="R276">
        <v>15</v>
      </c>
      <c r="S276">
        <v>15</v>
      </c>
      <c r="T276">
        <v>3</v>
      </c>
      <c r="U276">
        <f t="shared" si="36"/>
        <v>1.6266666666666665</v>
      </c>
      <c r="V276">
        <f t="shared" si="41"/>
        <v>2.5</v>
      </c>
      <c r="W276" s="22">
        <v>0</v>
      </c>
      <c r="X276">
        <f t="shared" si="42"/>
        <v>1.6266666666666665</v>
      </c>
      <c r="Y276" s="24">
        <f t="shared" si="43"/>
        <v>0</v>
      </c>
      <c r="Z276">
        <f t="shared" si="44"/>
        <v>0.86666666666666659</v>
      </c>
    </row>
    <row r="277" spans="1:26" x14ac:dyDescent="0.25">
      <c r="A277" s="20" t="s">
        <v>419</v>
      </c>
      <c r="B277" s="20">
        <v>3</v>
      </c>
      <c r="C277" s="18">
        <v>42818</v>
      </c>
      <c r="D277" s="22">
        <v>82</v>
      </c>
      <c r="E277" s="17">
        <v>12</v>
      </c>
      <c r="F277" s="17">
        <v>5</v>
      </c>
      <c r="G277" s="21">
        <v>5</v>
      </c>
      <c r="H277" s="17">
        <f t="shared" si="37"/>
        <v>2.4</v>
      </c>
      <c r="I277" s="20">
        <v>18.5</v>
      </c>
      <c r="J277">
        <v>12</v>
      </c>
      <c r="K277">
        <v>12</v>
      </c>
      <c r="L277" s="21">
        <v>3</v>
      </c>
      <c r="M277" s="21">
        <f t="shared" si="38"/>
        <v>1.5416666666666667</v>
      </c>
      <c r="N277" s="21">
        <f t="shared" si="39"/>
        <v>2.4</v>
      </c>
      <c r="O277" s="22">
        <v>0</v>
      </c>
      <c r="P277" s="23">
        <f t="shared" si="40"/>
        <v>1.5416666666666667</v>
      </c>
      <c r="Q277">
        <v>18.600000000000001</v>
      </c>
      <c r="R277">
        <v>11</v>
      </c>
      <c r="S277">
        <v>12</v>
      </c>
      <c r="T277">
        <v>3</v>
      </c>
      <c r="U277">
        <f t="shared" si="36"/>
        <v>1.55</v>
      </c>
      <c r="V277">
        <f t="shared" si="41"/>
        <v>2.4</v>
      </c>
      <c r="W277" s="22">
        <v>8.333333333333337E-2</v>
      </c>
      <c r="X277">
        <f t="shared" si="42"/>
        <v>1.55</v>
      </c>
      <c r="Y277" s="24">
        <f t="shared" si="43"/>
        <v>8.3333333333333037E-3</v>
      </c>
      <c r="Z277">
        <f t="shared" si="44"/>
        <v>1.0054054054054054</v>
      </c>
    </row>
    <row r="278" spans="1:26" x14ac:dyDescent="0.25">
      <c r="A278" s="20" t="s">
        <v>420</v>
      </c>
      <c r="B278" s="20">
        <v>3</v>
      </c>
      <c r="C278" s="18">
        <v>42820</v>
      </c>
      <c r="D278" s="22">
        <v>84</v>
      </c>
      <c r="E278" s="17">
        <v>14.4</v>
      </c>
      <c r="F278" s="17">
        <v>6</v>
      </c>
      <c r="G278" s="21">
        <v>6</v>
      </c>
      <c r="H278" s="17">
        <f t="shared" si="37"/>
        <v>2.4</v>
      </c>
      <c r="I278" s="20">
        <v>20.7</v>
      </c>
      <c r="J278">
        <v>14</v>
      </c>
      <c r="K278">
        <v>15</v>
      </c>
      <c r="L278" s="21">
        <v>3</v>
      </c>
      <c r="M278" s="21">
        <f t="shared" si="38"/>
        <v>1.4375</v>
      </c>
      <c r="N278" s="21">
        <f t="shared" si="39"/>
        <v>2.5</v>
      </c>
      <c r="O278" s="22">
        <v>6.6666666666666652E-2</v>
      </c>
      <c r="P278" s="23">
        <f t="shared" si="40"/>
        <v>1.38</v>
      </c>
      <c r="Q278">
        <v>20.7</v>
      </c>
      <c r="R278">
        <v>9</v>
      </c>
      <c r="S278">
        <v>15</v>
      </c>
      <c r="T278">
        <v>4</v>
      </c>
      <c r="U278">
        <f t="shared" si="36"/>
        <v>1.4375</v>
      </c>
      <c r="V278">
        <f t="shared" si="41"/>
        <v>2.5</v>
      </c>
      <c r="W278" s="22">
        <v>0.4</v>
      </c>
      <c r="X278">
        <f t="shared" si="42"/>
        <v>1.38</v>
      </c>
      <c r="Y278" s="24">
        <f t="shared" si="43"/>
        <v>0</v>
      </c>
      <c r="Z278">
        <f t="shared" si="44"/>
        <v>1</v>
      </c>
    </row>
    <row r="279" spans="1:26" x14ac:dyDescent="0.25">
      <c r="A279" s="20" t="s">
        <v>421</v>
      </c>
      <c r="B279" s="20">
        <v>3</v>
      </c>
      <c r="C279" s="18">
        <v>42820</v>
      </c>
      <c r="D279" s="22">
        <v>84</v>
      </c>
      <c r="E279" s="17">
        <v>14.2</v>
      </c>
      <c r="F279" s="17">
        <v>6</v>
      </c>
      <c r="G279" s="21">
        <v>6</v>
      </c>
      <c r="H279" s="17">
        <f t="shared" si="37"/>
        <v>2.3666666666666667</v>
      </c>
      <c r="I279" s="20">
        <v>22.8</v>
      </c>
      <c r="J279">
        <v>13</v>
      </c>
      <c r="K279">
        <v>13</v>
      </c>
      <c r="L279" s="21">
        <v>2</v>
      </c>
      <c r="M279" s="21">
        <f t="shared" si="38"/>
        <v>1.6056338028169015</v>
      </c>
      <c r="N279" s="21">
        <f t="shared" si="39"/>
        <v>2.1666666666666665</v>
      </c>
      <c r="O279" s="22">
        <v>0</v>
      </c>
      <c r="P279" s="23">
        <f t="shared" si="40"/>
        <v>1.7538461538461538</v>
      </c>
      <c r="Q279">
        <v>23.5</v>
      </c>
      <c r="R279">
        <v>18</v>
      </c>
      <c r="S279">
        <v>19</v>
      </c>
      <c r="T279">
        <v>3</v>
      </c>
      <c r="U279">
        <f t="shared" si="36"/>
        <v>1.6549295774647887</v>
      </c>
      <c r="V279">
        <f t="shared" si="41"/>
        <v>3.1666666666666665</v>
      </c>
      <c r="W279" s="22">
        <v>5.2631578947368474E-2</v>
      </c>
      <c r="X279">
        <f t="shared" si="42"/>
        <v>1.236842105263158</v>
      </c>
      <c r="Y279" s="24">
        <f t="shared" si="43"/>
        <v>4.9295774647887258E-2</v>
      </c>
      <c r="Z279">
        <f t="shared" si="44"/>
        <v>0.70521698984302872</v>
      </c>
    </row>
    <row r="280" spans="1:26" x14ac:dyDescent="0.25">
      <c r="A280" s="20" t="s">
        <v>422</v>
      </c>
      <c r="B280" s="20">
        <v>3</v>
      </c>
      <c r="C280" s="18">
        <v>42821</v>
      </c>
      <c r="D280" s="22">
        <v>85</v>
      </c>
      <c r="E280" s="17">
        <v>15.3</v>
      </c>
      <c r="F280" s="17">
        <v>6</v>
      </c>
      <c r="G280" s="21">
        <v>6</v>
      </c>
      <c r="H280" s="17">
        <f t="shared" si="37"/>
        <v>2.5500000000000003</v>
      </c>
      <c r="I280" s="20">
        <v>26</v>
      </c>
      <c r="J280">
        <v>14</v>
      </c>
      <c r="K280">
        <v>14</v>
      </c>
      <c r="L280" s="21">
        <v>1</v>
      </c>
      <c r="M280" s="21">
        <f t="shared" si="38"/>
        <v>1.6993464052287581</v>
      </c>
      <c r="N280" s="21">
        <f t="shared" si="39"/>
        <v>2.3333333333333335</v>
      </c>
      <c r="O280" s="22">
        <v>0</v>
      </c>
      <c r="P280" s="23">
        <f t="shared" si="40"/>
        <v>1.8571428571428572</v>
      </c>
      <c r="Q280">
        <v>27</v>
      </c>
      <c r="R280">
        <v>20</v>
      </c>
      <c r="S280">
        <v>21</v>
      </c>
      <c r="T280">
        <v>2</v>
      </c>
      <c r="U280">
        <f t="shared" si="36"/>
        <v>1.7647058823529411</v>
      </c>
      <c r="V280">
        <f t="shared" si="41"/>
        <v>3.5</v>
      </c>
      <c r="W280" s="22">
        <v>4.7619047619047672E-2</v>
      </c>
      <c r="X280">
        <f t="shared" si="42"/>
        <v>1.2857142857142858</v>
      </c>
      <c r="Y280" s="24">
        <f t="shared" si="43"/>
        <v>6.5359477124182996E-2</v>
      </c>
      <c r="Z280">
        <f t="shared" si="44"/>
        <v>0.69230769230769229</v>
      </c>
    </row>
    <row r="281" spans="1:26" x14ac:dyDescent="0.25">
      <c r="A281" s="20" t="s">
        <v>423</v>
      </c>
      <c r="B281" s="20">
        <v>3</v>
      </c>
      <c r="C281" s="18">
        <v>42821</v>
      </c>
      <c r="D281" s="22">
        <v>85</v>
      </c>
      <c r="E281" s="17">
        <v>16</v>
      </c>
      <c r="F281" s="17">
        <v>5</v>
      </c>
      <c r="G281" s="21">
        <v>5</v>
      </c>
      <c r="H281" s="17">
        <f t="shared" si="37"/>
        <v>3.2</v>
      </c>
      <c r="I281" s="20">
        <v>27.9</v>
      </c>
      <c r="J281">
        <v>13</v>
      </c>
      <c r="K281">
        <v>13</v>
      </c>
      <c r="L281" s="21">
        <v>3</v>
      </c>
      <c r="M281" s="21">
        <f t="shared" si="38"/>
        <v>1.7437499999999999</v>
      </c>
      <c r="N281" s="21">
        <f t="shared" si="39"/>
        <v>2.6</v>
      </c>
      <c r="O281" s="22">
        <v>0</v>
      </c>
      <c r="P281" s="23">
        <f t="shared" si="40"/>
        <v>2.1461538461538461</v>
      </c>
      <c r="Q281">
        <v>28.6</v>
      </c>
      <c r="R281">
        <v>13</v>
      </c>
      <c r="S281">
        <v>16</v>
      </c>
      <c r="T281">
        <v>3</v>
      </c>
      <c r="U281">
        <f t="shared" si="36"/>
        <v>1.7875000000000001</v>
      </c>
      <c r="V281">
        <f t="shared" si="41"/>
        <v>3.2</v>
      </c>
      <c r="W281" s="22">
        <v>0.1875</v>
      </c>
      <c r="X281">
        <f t="shared" si="42"/>
        <v>1.7875000000000001</v>
      </c>
      <c r="Y281" s="24">
        <f t="shared" si="43"/>
        <v>4.3750000000000178E-2</v>
      </c>
      <c r="Z281">
        <f t="shared" si="44"/>
        <v>0.83288530465949828</v>
      </c>
    </row>
    <row r="282" spans="1:26" x14ac:dyDescent="0.25">
      <c r="A282" s="20" t="s">
        <v>424</v>
      </c>
      <c r="B282" s="20">
        <v>3</v>
      </c>
      <c r="C282" s="18">
        <v>42821</v>
      </c>
      <c r="D282" s="22">
        <v>85</v>
      </c>
      <c r="E282" s="17">
        <v>13.8</v>
      </c>
      <c r="F282" s="17">
        <v>4</v>
      </c>
      <c r="G282" s="21">
        <v>4</v>
      </c>
      <c r="H282" s="17">
        <f t="shared" si="37"/>
        <v>3.45</v>
      </c>
      <c r="I282" s="20">
        <v>23</v>
      </c>
      <c r="J282">
        <v>12</v>
      </c>
      <c r="K282">
        <v>12</v>
      </c>
      <c r="L282" s="21">
        <v>3</v>
      </c>
      <c r="M282" s="21">
        <f t="shared" si="38"/>
        <v>1.6666666666666665</v>
      </c>
      <c r="N282" s="21">
        <f t="shared" si="39"/>
        <v>3</v>
      </c>
      <c r="O282" s="22">
        <v>0</v>
      </c>
      <c r="P282" s="23">
        <f t="shared" si="40"/>
        <v>1.9166666666666667</v>
      </c>
      <c r="Q282">
        <v>23.7</v>
      </c>
      <c r="R282">
        <v>12</v>
      </c>
      <c r="S282">
        <v>15</v>
      </c>
      <c r="T282">
        <v>3</v>
      </c>
      <c r="U282">
        <f t="shared" si="36"/>
        <v>1.7173913043478259</v>
      </c>
      <c r="V282">
        <f t="shared" si="41"/>
        <v>3.75</v>
      </c>
      <c r="W282" s="22">
        <v>0.19999999999999996</v>
      </c>
      <c r="X282">
        <f t="shared" si="42"/>
        <v>1.5799999999999998</v>
      </c>
      <c r="Y282" s="24">
        <f t="shared" si="43"/>
        <v>5.0724637681159424E-2</v>
      </c>
      <c r="Z282">
        <f t="shared" si="44"/>
        <v>0.82434782608695645</v>
      </c>
    </row>
    <row r="283" spans="1:26" x14ac:dyDescent="0.25">
      <c r="A283" s="20" t="s">
        <v>425</v>
      </c>
      <c r="B283" s="20">
        <v>3</v>
      </c>
      <c r="C283" s="18">
        <v>42821</v>
      </c>
      <c r="D283" s="22">
        <v>85</v>
      </c>
      <c r="E283" s="17">
        <v>15.6</v>
      </c>
      <c r="F283" s="17">
        <v>5</v>
      </c>
      <c r="G283" s="21">
        <v>5</v>
      </c>
      <c r="H283" s="17">
        <f t="shared" si="37"/>
        <v>3.12</v>
      </c>
      <c r="I283" s="20">
        <v>26.9</v>
      </c>
      <c r="J283">
        <v>13</v>
      </c>
      <c r="K283">
        <v>14</v>
      </c>
      <c r="L283" s="21">
        <v>3</v>
      </c>
      <c r="M283" s="21">
        <f t="shared" si="38"/>
        <v>1.7243589743589742</v>
      </c>
      <c r="N283" s="21">
        <f t="shared" si="39"/>
        <v>2.8</v>
      </c>
      <c r="O283" s="22">
        <v>7.1428571428571397E-2</v>
      </c>
      <c r="P283" s="23">
        <f t="shared" si="40"/>
        <v>1.9214285714285713</v>
      </c>
      <c r="Q283">
        <v>26.9</v>
      </c>
      <c r="R283">
        <v>2</v>
      </c>
      <c r="S283">
        <v>14</v>
      </c>
      <c r="T283">
        <v>4</v>
      </c>
      <c r="U283">
        <f t="shared" si="36"/>
        <v>1.7243589743589742</v>
      </c>
      <c r="V283">
        <f t="shared" si="41"/>
        <v>2.8</v>
      </c>
      <c r="W283" s="22">
        <v>0.85714285714285721</v>
      </c>
      <c r="X283">
        <f t="shared" si="42"/>
        <v>1.9214285714285713</v>
      </c>
      <c r="Y283" s="24">
        <f t="shared" si="43"/>
        <v>0</v>
      </c>
      <c r="Z283">
        <f t="shared" si="44"/>
        <v>1</v>
      </c>
    </row>
    <row r="284" spans="1:26" x14ac:dyDescent="0.25">
      <c r="A284" s="20" t="s">
        <v>426</v>
      </c>
      <c r="B284" s="20">
        <v>3</v>
      </c>
      <c r="C284" s="18">
        <v>42821</v>
      </c>
      <c r="D284" s="22">
        <v>85</v>
      </c>
      <c r="E284" s="17">
        <v>14.7</v>
      </c>
      <c r="F284" s="17">
        <v>5</v>
      </c>
      <c r="G284" s="21">
        <v>5</v>
      </c>
      <c r="H284" s="17">
        <f t="shared" si="37"/>
        <v>2.94</v>
      </c>
      <c r="I284" s="20">
        <v>24.2</v>
      </c>
      <c r="J284">
        <v>14</v>
      </c>
      <c r="K284">
        <v>14</v>
      </c>
      <c r="L284" s="21">
        <v>3</v>
      </c>
      <c r="M284" s="21">
        <f t="shared" si="38"/>
        <v>1.6462585034013606</v>
      </c>
      <c r="N284" s="21">
        <f t="shared" si="39"/>
        <v>2.8</v>
      </c>
      <c r="O284" s="22">
        <v>0</v>
      </c>
      <c r="P284" s="23">
        <f t="shared" si="40"/>
        <v>1.7285714285714284</v>
      </c>
      <c r="Q284">
        <v>24.9</v>
      </c>
      <c r="R284">
        <v>16</v>
      </c>
      <c r="S284">
        <v>17</v>
      </c>
      <c r="T284">
        <v>3</v>
      </c>
      <c r="U284">
        <f t="shared" si="36"/>
        <v>1.693877551020408</v>
      </c>
      <c r="V284">
        <f t="shared" si="41"/>
        <v>3.4</v>
      </c>
      <c r="W284" s="22">
        <v>5.8823529411764719E-2</v>
      </c>
      <c r="X284">
        <f t="shared" si="42"/>
        <v>1.4647058823529411</v>
      </c>
      <c r="Y284" s="24">
        <f t="shared" si="43"/>
        <v>4.761904761904745E-2</v>
      </c>
      <c r="Z284">
        <f t="shared" si="44"/>
        <v>0.84735051045211474</v>
      </c>
    </row>
    <row r="285" spans="1:26" x14ac:dyDescent="0.25">
      <c r="A285" s="20" t="s">
        <v>129</v>
      </c>
      <c r="B285" s="20">
        <v>3</v>
      </c>
      <c r="C285" s="18">
        <v>42818</v>
      </c>
      <c r="D285" s="22">
        <v>82</v>
      </c>
      <c r="E285" s="17">
        <v>13.2</v>
      </c>
      <c r="F285" s="17">
        <v>7</v>
      </c>
      <c r="G285" s="21">
        <v>7</v>
      </c>
      <c r="H285" s="17">
        <f t="shared" si="37"/>
        <v>1.8857142857142857</v>
      </c>
      <c r="I285" s="20">
        <v>33</v>
      </c>
      <c r="J285">
        <v>13</v>
      </c>
      <c r="K285">
        <v>13</v>
      </c>
      <c r="L285" s="21">
        <v>0</v>
      </c>
      <c r="M285" s="21">
        <f t="shared" si="38"/>
        <v>2.5</v>
      </c>
      <c r="N285" s="21">
        <f t="shared" si="39"/>
        <v>1.8571428571428572</v>
      </c>
      <c r="O285" s="22">
        <v>0</v>
      </c>
      <c r="P285" s="23">
        <f t="shared" si="40"/>
        <v>2.5384615384615383</v>
      </c>
      <c r="Q285">
        <v>43.5</v>
      </c>
      <c r="R285">
        <v>21</v>
      </c>
      <c r="S285">
        <v>26</v>
      </c>
      <c r="T285">
        <v>1</v>
      </c>
      <c r="U285">
        <f t="shared" si="36"/>
        <v>3.2954545454545454</v>
      </c>
      <c r="V285">
        <f t="shared" si="41"/>
        <v>3.7142857142857144</v>
      </c>
      <c r="W285" s="22">
        <v>0.19230769230769229</v>
      </c>
      <c r="X285">
        <f t="shared" si="42"/>
        <v>1.6730769230769231</v>
      </c>
      <c r="Y285" s="24">
        <f t="shared" si="43"/>
        <v>0.79545454545454541</v>
      </c>
      <c r="Z285">
        <f t="shared" si="44"/>
        <v>0.65909090909090917</v>
      </c>
    </row>
    <row r="286" spans="1:26" x14ac:dyDescent="0.25">
      <c r="A286" s="20" t="s">
        <v>427</v>
      </c>
      <c r="B286" s="20">
        <v>3</v>
      </c>
      <c r="C286" s="18">
        <v>42821</v>
      </c>
      <c r="D286" s="22">
        <v>85</v>
      </c>
      <c r="E286" s="17">
        <v>10</v>
      </c>
      <c r="F286" s="17">
        <v>5</v>
      </c>
      <c r="G286" s="21">
        <v>5</v>
      </c>
      <c r="H286" s="17">
        <f t="shared" si="37"/>
        <v>2</v>
      </c>
      <c r="I286" s="20">
        <v>19.3</v>
      </c>
      <c r="J286">
        <v>13</v>
      </c>
      <c r="K286">
        <v>13</v>
      </c>
      <c r="L286" s="21">
        <v>3</v>
      </c>
      <c r="M286" s="21">
        <f t="shared" si="38"/>
        <v>1.9300000000000002</v>
      </c>
      <c r="N286" s="21">
        <f t="shared" si="39"/>
        <v>2.6</v>
      </c>
      <c r="O286" s="22">
        <v>0</v>
      </c>
      <c r="P286" s="23">
        <f t="shared" si="40"/>
        <v>1.4846153846153847</v>
      </c>
      <c r="Q286">
        <v>20.399999999999999</v>
      </c>
      <c r="R286">
        <v>13</v>
      </c>
      <c r="S286">
        <v>13</v>
      </c>
      <c r="T286">
        <v>3</v>
      </c>
      <c r="U286">
        <f t="shared" si="36"/>
        <v>2.04</v>
      </c>
      <c r="V286">
        <f t="shared" si="41"/>
        <v>2.6</v>
      </c>
      <c r="W286" s="22">
        <v>0</v>
      </c>
      <c r="X286">
        <f t="shared" si="42"/>
        <v>1.5692307692307692</v>
      </c>
      <c r="Y286" s="24">
        <f t="shared" si="43"/>
        <v>0.10999999999999988</v>
      </c>
      <c r="Z286">
        <f t="shared" si="44"/>
        <v>1.0569948186528497</v>
      </c>
    </row>
    <row r="287" spans="1:26" x14ac:dyDescent="0.25">
      <c r="A287" s="20" t="s">
        <v>428</v>
      </c>
      <c r="B287" s="20">
        <v>3</v>
      </c>
      <c r="C287" s="18">
        <v>42821</v>
      </c>
      <c r="D287" s="22">
        <v>85</v>
      </c>
      <c r="E287" s="17">
        <v>15.7</v>
      </c>
      <c r="F287" s="17">
        <v>5</v>
      </c>
      <c r="G287" s="21">
        <v>5</v>
      </c>
      <c r="H287" s="17">
        <f t="shared" si="37"/>
        <v>3.1399999999999997</v>
      </c>
      <c r="I287" s="20">
        <v>23</v>
      </c>
      <c r="J287">
        <v>12</v>
      </c>
      <c r="K287">
        <v>12</v>
      </c>
      <c r="L287" s="21">
        <v>2</v>
      </c>
      <c r="M287" s="21">
        <f t="shared" si="38"/>
        <v>1.4649681528662422</v>
      </c>
      <c r="N287" s="21">
        <f t="shared" si="39"/>
        <v>2.4</v>
      </c>
      <c r="O287" s="22">
        <v>0</v>
      </c>
      <c r="P287" s="23">
        <f t="shared" si="40"/>
        <v>1.9166666666666667</v>
      </c>
      <c r="Q287">
        <v>23.6</v>
      </c>
      <c r="R287">
        <v>15</v>
      </c>
      <c r="S287">
        <v>16</v>
      </c>
      <c r="T287">
        <v>3</v>
      </c>
      <c r="U287">
        <f t="shared" si="36"/>
        <v>1.5031847133757963</v>
      </c>
      <c r="V287">
        <f t="shared" si="41"/>
        <v>3.2</v>
      </c>
      <c r="W287" s="22">
        <v>6.25E-2</v>
      </c>
      <c r="X287">
        <f t="shared" si="42"/>
        <v>1.4750000000000001</v>
      </c>
      <c r="Y287" s="24">
        <f t="shared" si="43"/>
        <v>3.8216560509554132E-2</v>
      </c>
      <c r="Z287">
        <f t="shared" si="44"/>
        <v>0.76956521739130435</v>
      </c>
    </row>
    <row r="288" spans="1:26" x14ac:dyDescent="0.25">
      <c r="A288" s="20" t="s">
        <v>429</v>
      </c>
      <c r="B288" s="20">
        <v>3</v>
      </c>
      <c r="C288" s="18">
        <v>42821</v>
      </c>
      <c r="D288" s="22">
        <v>85</v>
      </c>
      <c r="E288" s="17">
        <v>16.399999999999999</v>
      </c>
      <c r="F288" s="17">
        <v>6</v>
      </c>
      <c r="G288" s="21">
        <v>6</v>
      </c>
      <c r="H288" s="17">
        <f t="shared" si="37"/>
        <v>2.7333333333333329</v>
      </c>
      <c r="I288" s="20">
        <v>23.5</v>
      </c>
      <c r="J288">
        <v>14</v>
      </c>
      <c r="K288">
        <v>14</v>
      </c>
      <c r="L288" s="21">
        <v>3</v>
      </c>
      <c r="M288" s="21">
        <f t="shared" si="38"/>
        <v>1.4329268292682928</v>
      </c>
      <c r="N288" s="21">
        <f t="shared" si="39"/>
        <v>2.3333333333333335</v>
      </c>
      <c r="O288" s="22">
        <v>0</v>
      </c>
      <c r="P288" s="23">
        <f t="shared" si="40"/>
        <v>1.6785714285714286</v>
      </c>
      <c r="Q288">
        <v>23.8</v>
      </c>
      <c r="R288">
        <v>11</v>
      </c>
      <c r="S288">
        <v>14</v>
      </c>
      <c r="T288">
        <v>3</v>
      </c>
      <c r="U288">
        <f t="shared" si="36"/>
        <v>1.4512195121951221</v>
      </c>
      <c r="V288">
        <f t="shared" si="41"/>
        <v>2.3333333333333335</v>
      </c>
      <c r="W288" s="22">
        <v>0.2142857142857143</v>
      </c>
      <c r="X288">
        <f t="shared" si="42"/>
        <v>1.7</v>
      </c>
      <c r="Y288" s="24">
        <f t="shared" si="43"/>
        <v>1.8292682926829285E-2</v>
      </c>
      <c r="Z288">
        <f t="shared" si="44"/>
        <v>1.0127659574468084</v>
      </c>
    </row>
    <row r="289" spans="1:26" x14ac:dyDescent="0.25">
      <c r="A289" s="20" t="s">
        <v>430</v>
      </c>
      <c r="B289" s="20">
        <v>3</v>
      </c>
      <c r="C289" s="18">
        <v>42821</v>
      </c>
      <c r="D289" s="22">
        <v>85</v>
      </c>
      <c r="E289" s="17">
        <v>16.600000000000001</v>
      </c>
      <c r="F289" s="17">
        <v>5</v>
      </c>
      <c r="G289" s="21">
        <v>5</v>
      </c>
      <c r="H289" s="17">
        <f t="shared" si="37"/>
        <v>3.3200000000000003</v>
      </c>
      <c r="I289" s="20">
        <v>24.3</v>
      </c>
      <c r="J289">
        <v>13</v>
      </c>
      <c r="K289">
        <v>13</v>
      </c>
      <c r="L289" s="21">
        <v>3</v>
      </c>
      <c r="M289" s="21">
        <f t="shared" si="38"/>
        <v>1.463855421686747</v>
      </c>
      <c r="N289" s="21">
        <f t="shared" si="39"/>
        <v>2.6</v>
      </c>
      <c r="O289" s="22">
        <v>0</v>
      </c>
      <c r="P289" s="23">
        <f t="shared" si="40"/>
        <v>1.8692307692307693</v>
      </c>
      <c r="Q289">
        <v>24.5</v>
      </c>
      <c r="R289">
        <v>12</v>
      </c>
      <c r="S289">
        <v>15</v>
      </c>
      <c r="T289">
        <v>3</v>
      </c>
      <c r="U289">
        <f t="shared" si="36"/>
        <v>1.4759036144578312</v>
      </c>
      <c r="V289">
        <f t="shared" si="41"/>
        <v>3</v>
      </c>
      <c r="W289" s="22">
        <v>0.19999999999999996</v>
      </c>
      <c r="X289">
        <f t="shared" si="42"/>
        <v>1.6333333333333333</v>
      </c>
      <c r="Y289" s="24">
        <f t="shared" si="43"/>
        <v>1.2048192771084265E-2</v>
      </c>
      <c r="Z289">
        <f t="shared" si="44"/>
        <v>0.87379972565157749</v>
      </c>
    </row>
    <row r="290" spans="1:26" x14ac:dyDescent="0.25">
      <c r="A290" s="20" t="s">
        <v>431</v>
      </c>
      <c r="B290" s="20">
        <v>3</v>
      </c>
      <c r="C290" s="18">
        <v>42821</v>
      </c>
      <c r="D290" s="22">
        <v>85</v>
      </c>
      <c r="E290" s="17">
        <v>14.2</v>
      </c>
      <c r="F290" s="17">
        <v>5</v>
      </c>
      <c r="G290" s="21">
        <v>5</v>
      </c>
      <c r="H290" s="17">
        <f t="shared" si="37"/>
        <v>2.84</v>
      </c>
      <c r="I290" s="20">
        <v>22.5</v>
      </c>
      <c r="J290">
        <v>12</v>
      </c>
      <c r="K290">
        <v>12</v>
      </c>
      <c r="L290" s="21">
        <v>3</v>
      </c>
      <c r="M290" s="21">
        <f t="shared" si="38"/>
        <v>1.5845070422535212</v>
      </c>
      <c r="N290" s="21">
        <f t="shared" si="39"/>
        <v>2.4</v>
      </c>
      <c r="O290" s="22">
        <v>0</v>
      </c>
      <c r="P290" s="23">
        <f t="shared" si="40"/>
        <v>1.875</v>
      </c>
      <c r="Q290">
        <v>22.6</v>
      </c>
      <c r="R290">
        <v>12</v>
      </c>
      <c r="S290">
        <v>14</v>
      </c>
      <c r="T290">
        <v>3</v>
      </c>
      <c r="U290">
        <f t="shared" si="36"/>
        <v>1.591549295774648</v>
      </c>
      <c r="V290">
        <f t="shared" si="41"/>
        <v>2.8</v>
      </c>
      <c r="W290" s="22">
        <v>0.1428571428571429</v>
      </c>
      <c r="X290">
        <f t="shared" si="42"/>
        <v>1.6142857142857143</v>
      </c>
      <c r="Y290" s="24">
        <f t="shared" si="43"/>
        <v>7.0422535211267512E-3</v>
      </c>
      <c r="Z290">
        <f t="shared" si="44"/>
        <v>0.86095238095238102</v>
      </c>
    </row>
    <row r="291" spans="1:26" x14ac:dyDescent="0.25">
      <c r="A291" s="20" t="s">
        <v>432</v>
      </c>
      <c r="B291" s="20">
        <v>3</v>
      </c>
      <c r="C291" s="18">
        <v>42821</v>
      </c>
      <c r="D291" s="22">
        <v>85</v>
      </c>
      <c r="E291" s="17">
        <v>13.7</v>
      </c>
      <c r="F291" s="17">
        <v>5</v>
      </c>
      <c r="G291" s="21">
        <v>5</v>
      </c>
      <c r="H291" s="17">
        <f t="shared" si="37"/>
        <v>2.7399999999999998</v>
      </c>
      <c r="I291" s="20">
        <v>21.1</v>
      </c>
      <c r="J291">
        <v>11</v>
      </c>
      <c r="K291">
        <v>11</v>
      </c>
      <c r="L291" s="21">
        <v>3</v>
      </c>
      <c r="M291" s="21">
        <f t="shared" si="38"/>
        <v>1.5401459854014601</v>
      </c>
      <c r="N291" s="21">
        <f t="shared" si="39"/>
        <v>2.2000000000000002</v>
      </c>
      <c r="O291" s="22">
        <v>0</v>
      </c>
      <c r="P291" s="23">
        <f t="shared" si="40"/>
        <v>1.9181818181818182</v>
      </c>
      <c r="Q291">
        <v>21.2</v>
      </c>
      <c r="R291">
        <v>11</v>
      </c>
      <c r="S291">
        <v>13</v>
      </c>
      <c r="T291">
        <v>3</v>
      </c>
      <c r="U291">
        <f t="shared" si="36"/>
        <v>1.5474452554744527</v>
      </c>
      <c r="V291">
        <f t="shared" si="41"/>
        <v>2.6</v>
      </c>
      <c r="W291" s="22">
        <v>0.15384615384615385</v>
      </c>
      <c r="X291">
        <f t="shared" si="42"/>
        <v>1.6307692307692307</v>
      </c>
      <c r="Y291" s="24">
        <f t="shared" si="43"/>
        <v>7.2992700729925808E-3</v>
      </c>
      <c r="Z291">
        <f t="shared" si="44"/>
        <v>0.85016405395552308</v>
      </c>
    </row>
    <row r="292" spans="1:26" x14ac:dyDescent="0.25">
      <c r="A292" s="20" t="s">
        <v>433</v>
      </c>
      <c r="B292" s="20">
        <v>3</v>
      </c>
      <c r="C292" s="18">
        <v>42818</v>
      </c>
      <c r="D292" s="22">
        <v>82</v>
      </c>
      <c r="E292" s="17">
        <v>16.899999999999999</v>
      </c>
      <c r="F292" s="17">
        <v>6</v>
      </c>
      <c r="G292" s="21">
        <v>6</v>
      </c>
      <c r="H292" s="17">
        <f t="shared" si="37"/>
        <v>2.8166666666666664</v>
      </c>
      <c r="I292" s="20">
        <v>27.6</v>
      </c>
      <c r="J292">
        <v>15</v>
      </c>
      <c r="K292">
        <v>15</v>
      </c>
      <c r="L292" s="21">
        <v>3</v>
      </c>
      <c r="M292" s="21">
        <f t="shared" si="38"/>
        <v>1.6331360946745563</v>
      </c>
      <c r="N292" s="21">
        <f t="shared" si="39"/>
        <v>2.5</v>
      </c>
      <c r="O292" s="22">
        <v>0</v>
      </c>
      <c r="P292" s="23">
        <f t="shared" si="40"/>
        <v>1.84</v>
      </c>
      <c r="Q292">
        <v>28</v>
      </c>
      <c r="R292">
        <v>14</v>
      </c>
      <c r="S292">
        <v>15</v>
      </c>
      <c r="T292">
        <v>3</v>
      </c>
      <c r="U292">
        <f t="shared" si="36"/>
        <v>1.6568047337278109</v>
      </c>
      <c r="V292">
        <f t="shared" si="41"/>
        <v>2.5</v>
      </c>
      <c r="W292" s="22">
        <v>6.6666666666666652E-2</v>
      </c>
      <c r="X292">
        <f t="shared" si="42"/>
        <v>1.8666666666666667</v>
      </c>
      <c r="Y292" s="24">
        <f t="shared" si="43"/>
        <v>2.3668639053254559E-2</v>
      </c>
      <c r="Z292">
        <f t="shared" si="44"/>
        <v>1.0144927536231885</v>
      </c>
    </row>
    <row r="293" spans="1:26" x14ac:dyDescent="0.25">
      <c r="A293" s="20" t="s">
        <v>434</v>
      </c>
      <c r="B293" s="20">
        <v>3</v>
      </c>
      <c r="C293" s="18">
        <v>42821</v>
      </c>
      <c r="D293" s="22">
        <v>85</v>
      </c>
      <c r="E293" s="17">
        <v>11</v>
      </c>
      <c r="F293" s="17">
        <v>4</v>
      </c>
      <c r="G293" s="21">
        <v>4</v>
      </c>
      <c r="H293" s="17">
        <f t="shared" si="37"/>
        <v>2.75</v>
      </c>
      <c r="I293" s="20">
        <v>17.399999999999999</v>
      </c>
      <c r="J293">
        <v>13</v>
      </c>
      <c r="K293">
        <v>13</v>
      </c>
      <c r="L293" s="21">
        <v>2</v>
      </c>
      <c r="M293" s="21">
        <f t="shared" si="38"/>
        <v>1.5818181818181818</v>
      </c>
      <c r="N293" s="21">
        <f t="shared" si="39"/>
        <v>3.25</v>
      </c>
      <c r="O293" s="22">
        <v>0</v>
      </c>
      <c r="P293" s="23">
        <f t="shared" si="40"/>
        <v>1.3384615384615384</v>
      </c>
      <c r="Q293">
        <v>17.600000000000001</v>
      </c>
      <c r="R293">
        <v>9</v>
      </c>
      <c r="S293">
        <v>13</v>
      </c>
      <c r="T293">
        <v>3</v>
      </c>
      <c r="U293">
        <f t="shared" si="36"/>
        <v>1.6</v>
      </c>
      <c r="V293">
        <f t="shared" si="41"/>
        <v>3.25</v>
      </c>
      <c r="W293" s="22">
        <v>0.30769230769230771</v>
      </c>
      <c r="X293">
        <f t="shared" si="42"/>
        <v>1.3538461538461539</v>
      </c>
      <c r="Y293" s="24">
        <f t="shared" si="43"/>
        <v>1.8181818181818299E-2</v>
      </c>
      <c r="Z293">
        <f t="shared" si="44"/>
        <v>1.0114942528735633</v>
      </c>
    </row>
    <row r="294" spans="1:26" x14ac:dyDescent="0.25">
      <c r="A294" s="20" t="s">
        <v>435</v>
      </c>
      <c r="B294" s="20">
        <v>3</v>
      </c>
      <c r="C294" s="18">
        <v>42821</v>
      </c>
      <c r="D294" s="22">
        <v>85</v>
      </c>
      <c r="E294" s="17">
        <v>16</v>
      </c>
      <c r="F294" s="17">
        <v>5</v>
      </c>
      <c r="G294" s="21">
        <v>5</v>
      </c>
      <c r="H294" s="17">
        <f t="shared" si="37"/>
        <v>3.2</v>
      </c>
      <c r="I294" s="20">
        <v>23.5</v>
      </c>
      <c r="J294">
        <v>14</v>
      </c>
      <c r="K294">
        <v>14</v>
      </c>
      <c r="L294" s="21">
        <v>3</v>
      </c>
      <c r="M294" s="21">
        <f t="shared" si="38"/>
        <v>1.46875</v>
      </c>
      <c r="N294" s="21">
        <f t="shared" si="39"/>
        <v>2.8</v>
      </c>
      <c r="O294" s="22">
        <v>0</v>
      </c>
      <c r="P294" s="23">
        <f t="shared" si="40"/>
        <v>1.6785714285714286</v>
      </c>
      <c r="Q294">
        <v>23.8</v>
      </c>
      <c r="R294">
        <v>8</v>
      </c>
      <c r="S294">
        <v>14</v>
      </c>
      <c r="T294">
        <v>4</v>
      </c>
      <c r="U294">
        <f t="shared" si="36"/>
        <v>1.4875</v>
      </c>
      <c r="V294">
        <f t="shared" si="41"/>
        <v>2.8</v>
      </c>
      <c r="W294" s="22">
        <v>0.4285714285714286</v>
      </c>
      <c r="X294">
        <f t="shared" si="42"/>
        <v>1.7</v>
      </c>
      <c r="Y294" s="24">
        <f t="shared" si="43"/>
        <v>1.8750000000000044E-2</v>
      </c>
      <c r="Z294">
        <f t="shared" si="44"/>
        <v>1.0127659574468084</v>
      </c>
    </row>
    <row r="295" spans="1:26" x14ac:dyDescent="0.25">
      <c r="A295" s="20" t="s">
        <v>436</v>
      </c>
      <c r="B295" s="20">
        <v>3</v>
      </c>
      <c r="C295" s="18">
        <v>42821</v>
      </c>
      <c r="D295" s="22">
        <v>85</v>
      </c>
      <c r="E295" s="17">
        <v>16.5</v>
      </c>
      <c r="F295" s="17">
        <v>5</v>
      </c>
      <c r="G295" s="21">
        <v>5</v>
      </c>
      <c r="H295" s="17">
        <f t="shared" si="37"/>
        <v>3.3</v>
      </c>
      <c r="I295" s="20">
        <v>27.3</v>
      </c>
      <c r="J295">
        <v>12</v>
      </c>
      <c r="K295">
        <v>12</v>
      </c>
      <c r="L295" s="21">
        <v>2</v>
      </c>
      <c r="M295" s="21">
        <f t="shared" si="38"/>
        <v>1.6545454545454545</v>
      </c>
      <c r="N295" s="21">
        <f t="shared" si="39"/>
        <v>2.4</v>
      </c>
      <c r="O295" s="22">
        <v>0</v>
      </c>
      <c r="P295" s="23">
        <f t="shared" si="40"/>
        <v>2.2749999999999999</v>
      </c>
      <c r="Q295">
        <v>27.7</v>
      </c>
      <c r="R295">
        <v>13</v>
      </c>
      <c r="S295">
        <v>14</v>
      </c>
      <c r="T295">
        <v>3</v>
      </c>
      <c r="U295">
        <f t="shared" si="36"/>
        <v>1.6787878787878787</v>
      </c>
      <c r="V295">
        <f t="shared" si="41"/>
        <v>2.8</v>
      </c>
      <c r="W295" s="22">
        <v>7.1428571428571397E-2</v>
      </c>
      <c r="X295">
        <f t="shared" si="42"/>
        <v>1.9785714285714284</v>
      </c>
      <c r="Y295" s="24">
        <f t="shared" si="43"/>
        <v>2.4242424242424176E-2</v>
      </c>
      <c r="Z295">
        <f t="shared" si="44"/>
        <v>0.86970172684458391</v>
      </c>
    </row>
    <row r="296" spans="1:26" x14ac:dyDescent="0.25">
      <c r="A296" s="20" t="s">
        <v>437</v>
      </c>
      <c r="B296" s="20">
        <v>3</v>
      </c>
      <c r="C296" s="18">
        <v>42821</v>
      </c>
      <c r="D296" s="22">
        <v>85</v>
      </c>
      <c r="E296" s="17">
        <v>16.899999999999999</v>
      </c>
      <c r="F296" s="17">
        <v>5</v>
      </c>
      <c r="G296" s="21">
        <v>5</v>
      </c>
      <c r="H296" s="17">
        <f t="shared" si="37"/>
        <v>3.38</v>
      </c>
      <c r="I296" s="20">
        <v>27.3</v>
      </c>
      <c r="J296">
        <v>15</v>
      </c>
      <c r="K296">
        <v>15</v>
      </c>
      <c r="L296" s="21">
        <v>2</v>
      </c>
      <c r="M296" s="21">
        <f t="shared" si="38"/>
        <v>1.6153846153846156</v>
      </c>
      <c r="N296" s="21">
        <f t="shared" si="39"/>
        <v>3</v>
      </c>
      <c r="O296" s="22">
        <v>0</v>
      </c>
      <c r="P296" s="23">
        <f t="shared" si="40"/>
        <v>1.82</v>
      </c>
      <c r="Q296">
        <v>29</v>
      </c>
      <c r="R296">
        <v>16</v>
      </c>
      <c r="S296">
        <v>18</v>
      </c>
      <c r="T296">
        <v>3</v>
      </c>
      <c r="U296">
        <f t="shared" si="36"/>
        <v>1.7159763313609468</v>
      </c>
      <c r="V296">
        <f t="shared" si="41"/>
        <v>3.6</v>
      </c>
      <c r="W296" s="22">
        <v>0.11111111111111116</v>
      </c>
      <c r="X296">
        <f t="shared" si="42"/>
        <v>1.6111111111111112</v>
      </c>
      <c r="Y296" s="24">
        <f t="shared" si="43"/>
        <v>0.10059171597633121</v>
      </c>
      <c r="Z296">
        <f t="shared" si="44"/>
        <v>0.88522588522588519</v>
      </c>
    </row>
    <row r="297" spans="1:26" x14ac:dyDescent="0.25">
      <c r="A297" s="20" t="s">
        <v>438</v>
      </c>
      <c r="B297" s="20">
        <v>3</v>
      </c>
      <c r="C297" s="18">
        <v>42821</v>
      </c>
      <c r="D297" s="22">
        <v>85</v>
      </c>
      <c r="E297" s="17">
        <v>16</v>
      </c>
      <c r="F297" s="17">
        <v>5</v>
      </c>
      <c r="G297" s="21">
        <v>5</v>
      </c>
      <c r="H297" s="17">
        <f t="shared" si="37"/>
        <v>3.2</v>
      </c>
      <c r="I297" s="20">
        <v>25.1</v>
      </c>
      <c r="J297">
        <v>13</v>
      </c>
      <c r="K297">
        <v>13</v>
      </c>
      <c r="L297" s="21">
        <v>2</v>
      </c>
      <c r="M297" s="21">
        <f t="shared" si="38"/>
        <v>1.5687500000000001</v>
      </c>
      <c r="N297" s="21">
        <f t="shared" si="39"/>
        <v>2.6</v>
      </c>
      <c r="O297" s="22">
        <v>0</v>
      </c>
      <c r="P297" s="23">
        <f t="shared" si="40"/>
        <v>1.9307692307692308</v>
      </c>
      <c r="Q297">
        <v>27</v>
      </c>
      <c r="R297">
        <v>14</v>
      </c>
      <c r="S297">
        <v>15</v>
      </c>
      <c r="T297">
        <v>3</v>
      </c>
      <c r="U297">
        <f t="shared" si="36"/>
        <v>1.6875</v>
      </c>
      <c r="V297">
        <f t="shared" si="41"/>
        <v>3</v>
      </c>
      <c r="W297" s="22">
        <v>6.6666666666666652E-2</v>
      </c>
      <c r="X297">
        <f t="shared" si="42"/>
        <v>1.8</v>
      </c>
      <c r="Y297" s="24">
        <f t="shared" si="43"/>
        <v>0.11874999999999991</v>
      </c>
      <c r="Z297">
        <f t="shared" si="44"/>
        <v>0.93227091633466141</v>
      </c>
    </row>
    <row r="298" spans="1:26" x14ac:dyDescent="0.25">
      <c r="A298" s="20" t="s">
        <v>439</v>
      </c>
      <c r="B298" s="20">
        <v>3</v>
      </c>
      <c r="C298" s="18">
        <v>42821</v>
      </c>
      <c r="D298" s="22">
        <v>85</v>
      </c>
      <c r="E298" s="17">
        <v>14.6</v>
      </c>
      <c r="F298" s="17">
        <v>5</v>
      </c>
      <c r="G298" s="21">
        <v>5</v>
      </c>
      <c r="H298" s="17">
        <f t="shared" si="37"/>
        <v>2.92</v>
      </c>
      <c r="I298" s="20">
        <v>23.6</v>
      </c>
      <c r="J298">
        <v>14</v>
      </c>
      <c r="K298">
        <v>14</v>
      </c>
      <c r="L298" s="21">
        <v>2</v>
      </c>
      <c r="M298" s="21">
        <f t="shared" si="38"/>
        <v>1.6164383561643838</v>
      </c>
      <c r="N298" s="21">
        <f t="shared" si="39"/>
        <v>2.8</v>
      </c>
      <c r="O298" s="22">
        <v>0</v>
      </c>
      <c r="P298" s="23">
        <f t="shared" si="40"/>
        <v>1.6857142857142857</v>
      </c>
      <c r="Q298">
        <v>25</v>
      </c>
      <c r="R298">
        <v>14</v>
      </c>
      <c r="S298">
        <v>16</v>
      </c>
      <c r="T298">
        <v>3</v>
      </c>
      <c r="U298">
        <f t="shared" si="36"/>
        <v>1.7123287671232876</v>
      </c>
      <c r="V298">
        <f t="shared" si="41"/>
        <v>3.2</v>
      </c>
      <c r="W298" s="22">
        <v>0.125</v>
      </c>
      <c r="X298">
        <f t="shared" si="42"/>
        <v>1.5625</v>
      </c>
      <c r="Y298" s="24">
        <f t="shared" si="43"/>
        <v>9.5890410958903827E-2</v>
      </c>
      <c r="Z298">
        <f t="shared" si="44"/>
        <v>0.92690677966101698</v>
      </c>
    </row>
    <row r="299" spans="1:26" x14ac:dyDescent="0.25">
      <c r="A299" s="20" t="s">
        <v>440</v>
      </c>
      <c r="B299" s="20">
        <v>3</v>
      </c>
      <c r="C299" s="18">
        <v>42817</v>
      </c>
      <c r="D299" s="22">
        <v>81</v>
      </c>
      <c r="E299" s="17">
        <v>14</v>
      </c>
      <c r="F299" s="17">
        <v>5</v>
      </c>
      <c r="G299" s="21">
        <v>5</v>
      </c>
      <c r="H299" s="17">
        <f t="shared" si="37"/>
        <v>2.8</v>
      </c>
      <c r="I299" s="20">
        <v>21.2</v>
      </c>
      <c r="J299">
        <v>10</v>
      </c>
      <c r="K299">
        <v>10</v>
      </c>
      <c r="L299" s="21">
        <v>2</v>
      </c>
      <c r="M299" s="21">
        <f t="shared" si="38"/>
        <v>1.5142857142857142</v>
      </c>
      <c r="N299" s="21">
        <f t="shared" si="39"/>
        <v>2</v>
      </c>
      <c r="O299" s="22">
        <v>0</v>
      </c>
      <c r="P299" s="23">
        <f t="shared" si="40"/>
        <v>2.12</v>
      </c>
      <c r="Q299">
        <v>21.8</v>
      </c>
      <c r="R299">
        <v>11</v>
      </c>
      <c r="S299">
        <v>14</v>
      </c>
      <c r="T299">
        <v>3</v>
      </c>
      <c r="U299">
        <f t="shared" si="36"/>
        <v>1.5571428571428572</v>
      </c>
      <c r="V299">
        <f t="shared" si="41"/>
        <v>2.8</v>
      </c>
      <c r="W299" s="22">
        <v>0.2142857142857143</v>
      </c>
      <c r="X299">
        <f t="shared" si="42"/>
        <v>1.5571428571428572</v>
      </c>
      <c r="Y299" s="24">
        <f t="shared" si="43"/>
        <v>4.2857142857142927E-2</v>
      </c>
      <c r="Z299">
        <f t="shared" si="44"/>
        <v>0.73450134770889486</v>
      </c>
    </row>
    <row r="300" spans="1:26" x14ac:dyDescent="0.25">
      <c r="A300" s="20" t="s">
        <v>441</v>
      </c>
      <c r="B300" s="20">
        <v>3</v>
      </c>
      <c r="C300" s="18">
        <v>42821</v>
      </c>
      <c r="D300" s="22">
        <v>85</v>
      </c>
      <c r="E300" s="17">
        <v>15.7</v>
      </c>
      <c r="F300" s="17">
        <v>5</v>
      </c>
      <c r="G300" s="21">
        <v>5</v>
      </c>
      <c r="H300" s="17">
        <f t="shared" si="37"/>
        <v>3.1399999999999997</v>
      </c>
      <c r="I300" s="20">
        <v>26.5</v>
      </c>
      <c r="J300">
        <v>14</v>
      </c>
      <c r="K300">
        <v>14</v>
      </c>
      <c r="L300" s="21">
        <v>2</v>
      </c>
      <c r="M300" s="21">
        <f t="shared" si="38"/>
        <v>1.6878980891719746</v>
      </c>
      <c r="N300" s="21">
        <f t="shared" si="39"/>
        <v>2.8</v>
      </c>
      <c r="O300" s="22">
        <v>0</v>
      </c>
      <c r="P300" s="23">
        <f t="shared" si="40"/>
        <v>1.8928571428571428</v>
      </c>
      <c r="Q300">
        <v>27.6</v>
      </c>
      <c r="R300">
        <v>14</v>
      </c>
      <c r="S300">
        <v>18</v>
      </c>
      <c r="T300">
        <v>3</v>
      </c>
      <c r="U300">
        <f t="shared" si="36"/>
        <v>1.7579617834394907</v>
      </c>
      <c r="V300">
        <f t="shared" si="41"/>
        <v>3.6</v>
      </c>
      <c r="W300" s="22">
        <v>0.22222222222222221</v>
      </c>
      <c r="X300">
        <f t="shared" si="42"/>
        <v>1.5333333333333334</v>
      </c>
      <c r="Y300" s="24">
        <f t="shared" si="43"/>
        <v>7.006369426751613E-2</v>
      </c>
      <c r="Z300">
        <f t="shared" si="44"/>
        <v>0.81006289308176105</v>
      </c>
    </row>
    <row r="301" spans="1:26" x14ac:dyDescent="0.25">
      <c r="A301" s="20" t="s">
        <v>442</v>
      </c>
      <c r="B301" s="20">
        <v>3</v>
      </c>
      <c r="C301" s="18">
        <v>42821</v>
      </c>
      <c r="D301" s="22">
        <v>85</v>
      </c>
      <c r="E301" s="17">
        <v>18</v>
      </c>
      <c r="F301" s="17">
        <v>5</v>
      </c>
      <c r="G301" s="21">
        <v>5</v>
      </c>
      <c r="H301" s="17">
        <f t="shared" si="37"/>
        <v>3.6</v>
      </c>
      <c r="I301" s="20">
        <v>27.5</v>
      </c>
      <c r="J301">
        <v>15</v>
      </c>
      <c r="K301">
        <v>15</v>
      </c>
      <c r="L301" s="21">
        <v>2</v>
      </c>
      <c r="M301" s="21">
        <f t="shared" si="38"/>
        <v>1.5277777777777777</v>
      </c>
      <c r="N301" s="21">
        <f t="shared" si="39"/>
        <v>3</v>
      </c>
      <c r="O301" s="22">
        <v>0</v>
      </c>
      <c r="P301" s="23">
        <f t="shared" si="40"/>
        <v>1.8333333333333333</v>
      </c>
      <c r="Q301">
        <v>28.4</v>
      </c>
      <c r="R301">
        <v>13</v>
      </c>
      <c r="S301">
        <v>15</v>
      </c>
      <c r="T301">
        <v>3</v>
      </c>
      <c r="U301">
        <f t="shared" si="36"/>
        <v>1.5777777777777777</v>
      </c>
      <c r="V301">
        <f t="shared" si="41"/>
        <v>3</v>
      </c>
      <c r="W301" s="22">
        <v>0.1333333333333333</v>
      </c>
      <c r="X301">
        <f t="shared" si="42"/>
        <v>1.8933333333333333</v>
      </c>
      <c r="Y301" s="24">
        <f t="shared" si="43"/>
        <v>5.0000000000000044E-2</v>
      </c>
      <c r="Z301">
        <f t="shared" si="44"/>
        <v>1.0327272727272727</v>
      </c>
    </row>
    <row r="302" spans="1:26" x14ac:dyDescent="0.25">
      <c r="A302" s="20" t="s">
        <v>443</v>
      </c>
      <c r="B302" s="20">
        <v>3</v>
      </c>
      <c r="C302" s="18">
        <v>42821</v>
      </c>
      <c r="D302" s="22">
        <v>85</v>
      </c>
      <c r="E302" s="17">
        <v>14</v>
      </c>
      <c r="F302" s="17">
        <v>6</v>
      </c>
      <c r="G302" s="21">
        <v>6</v>
      </c>
      <c r="H302" s="17">
        <f t="shared" si="37"/>
        <v>2.3333333333333335</v>
      </c>
      <c r="I302" s="20">
        <v>24.5</v>
      </c>
      <c r="J302">
        <v>15</v>
      </c>
      <c r="K302">
        <v>15</v>
      </c>
      <c r="L302" s="21">
        <v>2</v>
      </c>
      <c r="M302" s="21">
        <f t="shared" si="38"/>
        <v>1.75</v>
      </c>
      <c r="N302" s="21">
        <f t="shared" si="39"/>
        <v>2.5</v>
      </c>
      <c r="O302" s="22">
        <v>0</v>
      </c>
      <c r="P302" s="23">
        <f t="shared" si="40"/>
        <v>1.6333333333333333</v>
      </c>
      <c r="Q302">
        <v>25.8</v>
      </c>
      <c r="R302">
        <v>14</v>
      </c>
      <c r="S302">
        <v>16</v>
      </c>
      <c r="T302">
        <v>3</v>
      </c>
      <c r="U302">
        <f t="shared" si="36"/>
        <v>1.842857142857143</v>
      </c>
      <c r="V302">
        <f t="shared" si="41"/>
        <v>2.6666666666666665</v>
      </c>
      <c r="W302" s="22">
        <v>0.125</v>
      </c>
      <c r="X302">
        <f t="shared" si="42"/>
        <v>1.6125</v>
      </c>
      <c r="Y302" s="24">
        <f t="shared" si="43"/>
        <v>9.2857142857142971E-2</v>
      </c>
      <c r="Z302">
        <f t="shared" si="44"/>
        <v>0.98724489795918369</v>
      </c>
    </row>
    <row r="303" spans="1:26" x14ac:dyDescent="0.25">
      <c r="A303" s="20" t="s">
        <v>444</v>
      </c>
      <c r="B303" s="20">
        <v>3</v>
      </c>
      <c r="C303" s="18">
        <v>42821</v>
      </c>
      <c r="D303" s="22">
        <v>85</v>
      </c>
      <c r="E303" s="17">
        <v>13.4</v>
      </c>
      <c r="F303" s="17">
        <v>6</v>
      </c>
      <c r="G303" s="21">
        <v>6</v>
      </c>
      <c r="H303" s="17">
        <f t="shared" si="37"/>
        <v>2.2333333333333334</v>
      </c>
      <c r="I303" s="20">
        <v>20.6</v>
      </c>
      <c r="J303">
        <v>13</v>
      </c>
      <c r="K303">
        <v>13</v>
      </c>
      <c r="L303" s="21">
        <v>2</v>
      </c>
      <c r="M303" s="21">
        <f t="shared" si="38"/>
        <v>1.5373134328358209</v>
      </c>
      <c r="N303" s="21">
        <f t="shared" si="39"/>
        <v>2.1666666666666665</v>
      </c>
      <c r="O303" s="22">
        <v>0</v>
      </c>
      <c r="P303" s="23">
        <f t="shared" si="40"/>
        <v>1.5846153846153848</v>
      </c>
      <c r="Q303">
        <v>21.5</v>
      </c>
      <c r="R303">
        <v>12</v>
      </c>
      <c r="S303">
        <v>15</v>
      </c>
      <c r="T303">
        <v>3</v>
      </c>
      <c r="U303">
        <f t="shared" si="36"/>
        <v>1.6044776119402984</v>
      </c>
      <c r="V303">
        <f t="shared" si="41"/>
        <v>2.5</v>
      </c>
      <c r="W303" s="22">
        <v>0.19999999999999996</v>
      </c>
      <c r="X303">
        <f t="shared" si="42"/>
        <v>1.4333333333333333</v>
      </c>
      <c r="Y303" s="24">
        <f t="shared" si="43"/>
        <v>6.7164179104477473E-2</v>
      </c>
      <c r="Z303">
        <f t="shared" si="44"/>
        <v>0.90453074433656955</v>
      </c>
    </row>
    <row r="304" spans="1:26" x14ac:dyDescent="0.25">
      <c r="A304" s="20" t="s">
        <v>445</v>
      </c>
      <c r="B304" s="20">
        <v>3</v>
      </c>
      <c r="C304" s="18">
        <v>42821</v>
      </c>
      <c r="D304" s="22">
        <v>85</v>
      </c>
      <c r="E304" s="17">
        <v>15.4</v>
      </c>
      <c r="F304" s="17">
        <v>5</v>
      </c>
      <c r="G304" s="21">
        <v>5</v>
      </c>
      <c r="H304" s="17">
        <f t="shared" si="37"/>
        <v>3.08</v>
      </c>
      <c r="I304" s="20">
        <v>24.3</v>
      </c>
      <c r="J304">
        <v>14</v>
      </c>
      <c r="K304">
        <v>14</v>
      </c>
      <c r="L304" s="21">
        <v>2</v>
      </c>
      <c r="M304" s="21">
        <f t="shared" si="38"/>
        <v>1.5779220779220779</v>
      </c>
      <c r="N304" s="21">
        <f t="shared" si="39"/>
        <v>2.8</v>
      </c>
      <c r="O304" s="22">
        <v>0</v>
      </c>
      <c r="P304" s="23">
        <f t="shared" si="40"/>
        <v>1.7357142857142858</v>
      </c>
      <c r="Q304">
        <v>25.3</v>
      </c>
      <c r="R304">
        <v>13</v>
      </c>
      <c r="S304">
        <v>15</v>
      </c>
      <c r="T304">
        <v>3</v>
      </c>
      <c r="U304">
        <f t="shared" si="36"/>
        <v>1.6428571428571428</v>
      </c>
      <c r="V304">
        <f t="shared" si="41"/>
        <v>3</v>
      </c>
      <c r="W304" s="22">
        <v>0.1333333333333333</v>
      </c>
      <c r="X304">
        <f t="shared" si="42"/>
        <v>1.6866666666666668</v>
      </c>
      <c r="Y304" s="24">
        <f t="shared" si="43"/>
        <v>6.4935064935064846E-2</v>
      </c>
      <c r="Z304">
        <f t="shared" si="44"/>
        <v>0.97174211248285325</v>
      </c>
    </row>
    <row r="305" spans="1:26" x14ac:dyDescent="0.25">
      <c r="A305" s="20" t="s">
        <v>446</v>
      </c>
      <c r="B305" s="20">
        <v>3</v>
      </c>
      <c r="C305" s="18">
        <v>42821</v>
      </c>
      <c r="D305" s="22">
        <v>85</v>
      </c>
      <c r="E305" s="17">
        <v>15.5</v>
      </c>
      <c r="F305" s="17">
        <v>5</v>
      </c>
      <c r="G305" s="21">
        <v>5</v>
      </c>
      <c r="H305" s="17">
        <f t="shared" si="37"/>
        <v>3.1</v>
      </c>
      <c r="I305" s="20">
        <v>24</v>
      </c>
      <c r="J305">
        <v>11</v>
      </c>
      <c r="K305">
        <v>11</v>
      </c>
      <c r="L305" s="21">
        <v>3</v>
      </c>
      <c r="M305" s="21">
        <f t="shared" si="38"/>
        <v>1.5483870967741935</v>
      </c>
      <c r="N305" s="21">
        <f t="shared" si="39"/>
        <v>2.2000000000000002</v>
      </c>
      <c r="O305" s="22">
        <v>0</v>
      </c>
      <c r="P305" s="23">
        <f t="shared" si="40"/>
        <v>2.1818181818181817</v>
      </c>
      <c r="Q305">
        <v>25.5</v>
      </c>
      <c r="R305">
        <v>13</v>
      </c>
      <c r="S305">
        <v>16</v>
      </c>
      <c r="T305">
        <v>3</v>
      </c>
      <c r="U305">
        <f t="shared" si="36"/>
        <v>1.6451612903225807</v>
      </c>
      <c r="V305">
        <f t="shared" si="41"/>
        <v>3.2</v>
      </c>
      <c r="W305" s="22">
        <v>0.1875</v>
      </c>
      <c r="X305">
        <f t="shared" si="42"/>
        <v>1.59375</v>
      </c>
      <c r="Y305" s="24">
        <f t="shared" si="43"/>
        <v>9.6774193548387233E-2</v>
      </c>
      <c r="Z305">
        <f t="shared" si="44"/>
        <v>0.73046875</v>
      </c>
    </row>
    <row r="306" spans="1:26" x14ac:dyDescent="0.25">
      <c r="A306" s="20" t="s">
        <v>130</v>
      </c>
      <c r="B306" s="20">
        <v>3</v>
      </c>
      <c r="C306" s="18">
        <v>42820</v>
      </c>
      <c r="D306" s="22">
        <v>84</v>
      </c>
      <c r="E306" s="17">
        <v>18.2</v>
      </c>
      <c r="F306" s="17">
        <v>5</v>
      </c>
      <c r="G306" s="21">
        <v>5</v>
      </c>
      <c r="H306" s="17">
        <f t="shared" si="37"/>
        <v>3.6399999999999997</v>
      </c>
      <c r="I306" s="20">
        <v>30.4</v>
      </c>
      <c r="J306">
        <v>16</v>
      </c>
      <c r="K306">
        <v>16</v>
      </c>
      <c r="L306" s="21">
        <v>2</v>
      </c>
      <c r="M306" s="21">
        <f t="shared" si="38"/>
        <v>1.6703296703296704</v>
      </c>
      <c r="N306" s="21">
        <f t="shared" si="39"/>
        <v>3.2</v>
      </c>
      <c r="O306" s="22">
        <v>0</v>
      </c>
      <c r="P306" s="23">
        <f t="shared" si="40"/>
        <v>1.9</v>
      </c>
      <c r="Q306">
        <v>31.8</v>
      </c>
      <c r="R306">
        <v>15</v>
      </c>
      <c r="S306">
        <v>16</v>
      </c>
      <c r="T306">
        <v>2</v>
      </c>
      <c r="U306">
        <f t="shared" si="36"/>
        <v>1.7472527472527473</v>
      </c>
      <c r="V306">
        <f t="shared" si="41"/>
        <v>3.2</v>
      </c>
      <c r="W306" s="22">
        <v>6.25E-2</v>
      </c>
      <c r="X306">
        <f t="shared" si="42"/>
        <v>1.9875</v>
      </c>
      <c r="Y306" s="24">
        <f t="shared" si="43"/>
        <v>7.6923076923076872E-2</v>
      </c>
      <c r="Z306">
        <f t="shared" si="44"/>
        <v>1.0460526315789473</v>
      </c>
    </row>
    <row r="307" spans="1:26" x14ac:dyDescent="0.25">
      <c r="A307" s="20" t="s">
        <v>131</v>
      </c>
      <c r="B307" s="20">
        <v>3</v>
      </c>
      <c r="C307" s="18">
        <v>42821</v>
      </c>
      <c r="D307" s="22">
        <v>85</v>
      </c>
      <c r="E307" s="17">
        <v>13.8</v>
      </c>
      <c r="F307" s="17">
        <v>5</v>
      </c>
      <c r="G307" s="21">
        <v>5</v>
      </c>
      <c r="H307" s="17">
        <f t="shared" si="37"/>
        <v>2.7600000000000002</v>
      </c>
      <c r="I307" s="20">
        <v>27.2</v>
      </c>
      <c r="J307">
        <v>14</v>
      </c>
      <c r="K307">
        <v>14</v>
      </c>
      <c r="L307" s="21">
        <v>2</v>
      </c>
      <c r="M307" s="21">
        <f t="shared" si="38"/>
        <v>1.9710144927536231</v>
      </c>
      <c r="N307" s="21">
        <f t="shared" si="39"/>
        <v>2.8</v>
      </c>
      <c r="O307" s="22">
        <v>0</v>
      </c>
      <c r="P307" s="23">
        <f t="shared" si="40"/>
        <v>1.9428571428571428</v>
      </c>
      <c r="Q307">
        <v>28.9</v>
      </c>
      <c r="R307">
        <v>12</v>
      </c>
      <c r="S307">
        <v>16</v>
      </c>
      <c r="T307">
        <v>3</v>
      </c>
      <c r="U307">
        <f t="shared" si="36"/>
        <v>2.0942028985507246</v>
      </c>
      <c r="V307">
        <f t="shared" si="41"/>
        <v>3.2</v>
      </c>
      <c r="W307" s="22">
        <v>0.25</v>
      </c>
      <c r="X307">
        <f t="shared" si="42"/>
        <v>1.8062499999999999</v>
      </c>
      <c r="Y307" s="24">
        <f t="shared" si="43"/>
        <v>0.12318840579710155</v>
      </c>
      <c r="Z307">
        <f t="shared" si="44"/>
        <v>0.9296875</v>
      </c>
    </row>
    <row r="308" spans="1:26" x14ac:dyDescent="0.25">
      <c r="A308" s="20" t="s">
        <v>447</v>
      </c>
      <c r="B308" s="20">
        <v>3</v>
      </c>
      <c r="C308" s="18">
        <v>42821</v>
      </c>
      <c r="D308" s="22">
        <v>85</v>
      </c>
      <c r="E308" s="17">
        <v>14.5</v>
      </c>
      <c r="F308" s="17">
        <v>4</v>
      </c>
      <c r="G308" s="21">
        <v>4</v>
      </c>
      <c r="H308" s="17">
        <f t="shared" si="37"/>
        <v>3.625</v>
      </c>
      <c r="I308" s="20">
        <v>17</v>
      </c>
      <c r="J308">
        <v>7</v>
      </c>
      <c r="K308">
        <v>7</v>
      </c>
      <c r="L308" s="21">
        <v>0</v>
      </c>
      <c r="M308" s="21">
        <f t="shared" si="38"/>
        <v>1.1724137931034482</v>
      </c>
      <c r="N308" s="21">
        <f t="shared" si="39"/>
        <v>1.75</v>
      </c>
      <c r="O308" s="22">
        <v>0</v>
      </c>
      <c r="P308" s="23">
        <f t="shared" si="40"/>
        <v>2.4285714285714284</v>
      </c>
      <c r="Q308">
        <v>17</v>
      </c>
      <c r="R308">
        <v>10</v>
      </c>
      <c r="S308">
        <v>10</v>
      </c>
      <c r="T308">
        <v>1</v>
      </c>
      <c r="U308">
        <f t="shared" si="36"/>
        <v>1.1724137931034482</v>
      </c>
      <c r="V308">
        <f t="shared" si="41"/>
        <v>2.5</v>
      </c>
      <c r="W308" s="22">
        <v>0</v>
      </c>
      <c r="X308">
        <f t="shared" si="42"/>
        <v>1.7</v>
      </c>
      <c r="Y308" s="24">
        <f t="shared" si="43"/>
        <v>0</v>
      </c>
      <c r="Z308">
        <f t="shared" si="44"/>
        <v>0.70000000000000007</v>
      </c>
    </row>
    <row r="309" spans="1:26" x14ac:dyDescent="0.25">
      <c r="A309" s="20" t="s">
        <v>448</v>
      </c>
      <c r="B309" s="20">
        <v>3</v>
      </c>
      <c r="C309" s="18">
        <v>42821</v>
      </c>
      <c r="D309" s="22">
        <v>85</v>
      </c>
      <c r="E309" s="17">
        <v>13.4</v>
      </c>
      <c r="F309" s="17">
        <v>4</v>
      </c>
      <c r="G309" s="21">
        <v>4</v>
      </c>
      <c r="H309" s="17">
        <f t="shared" si="37"/>
        <v>3.35</v>
      </c>
      <c r="I309" s="20">
        <v>19</v>
      </c>
      <c r="J309">
        <v>11</v>
      </c>
      <c r="K309">
        <v>11</v>
      </c>
      <c r="L309" s="21">
        <v>2</v>
      </c>
      <c r="M309" s="21">
        <f t="shared" si="38"/>
        <v>1.4179104477611939</v>
      </c>
      <c r="N309" s="21">
        <f t="shared" si="39"/>
        <v>2.75</v>
      </c>
      <c r="O309" s="22">
        <v>0</v>
      </c>
      <c r="P309" s="23">
        <f t="shared" si="40"/>
        <v>1.7272727272727273</v>
      </c>
      <c r="Q309">
        <v>19.899999999999999</v>
      </c>
      <c r="R309">
        <v>12</v>
      </c>
      <c r="S309">
        <v>13</v>
      </c>
      <c r="T309">
        <v>3</v>
      </c>
      <c r="U309">
        <f t="shared" si="36"/>
        <v>1.4850746268656716</v>
      </c>
      <c r="V309">
        <f t="shared" si="41"/>
        <v>3.25</v>
      </c>
      <c r="W309" s="22">
        <v>7.6923076923076872E-2</v>
      </c>
      <c r="X309">
        <f t="shared" si="42"/>
        <v>1.5307692307692307</v>
      </c>
      <c r="Y309" s="24">
        <f t="shared" si="43"/>
        <v>6.7164179104477695E-2</v>
      </c>
      <c r="Z309">
        <f t="shared" si="44"/>
        <v>0.88623481781376512</v>
      </c>
    </row>
    <row r="310" spans="1:26" x14ac:dyDescent="0.25">
      <c r="A310" s="20" t="s">
        <v>449</v>
      </c>
      <c r="B310" s="20">
        <v>3</v>
      </c>
      <c r="C310" s="18">
        <v>42821</v>
      </c>
      <c r="D310" s="22">
        <v>85</v>
      </c>
      <c r="E310" s="17">
        <v>15.7</v>
      </c>
      <c r="F310" s="17">
        <v>6</v>
      </c>
      <c r="G310" s="21">
        <v>6</v>
      </c>
      <c r="H310" s="17">
        <f t="shared" si="37"/>
        <v>2.6166666666666667</v>
      </c>
      <c r="I310" s="20">
        <v>25.4</v>
      </c>
      <c r="J310">
        <v>13</v>
      </c>
      <c r="K310">
        <v>13</v>
      </c>
      <c r="L310" s="21">
        <v>2</v>
      </c>
      <c r="M310" s="21">
        <f t="shared" si="38"/>
        <v>1.6178343949044587</v>
      </c>
      <c r="N310" s="21">
        <f t="shared" si="39"/>
        <v>2.1666666666666665</v>
      </c>
      <c r="O310" s="22">
        <v>0</v>
      </c>
      <c r="P310" s="23">
        <f t="shared" si="40"/>
        <v>1.9538461538461538</v>
      </c>
      <c r="Q310">
        <v>26.6</v>
      </c>
      <c r="R310">
        <v>12</v>
      </c>
      <c r="S310">
        <v>16</v>
      </c>
      <c r="T310">
        <v>3</v>
      </c>
      <c r="U310">
        <f t="shared" si="36"/>
        <v>1.6942675159235669</v>
      </c>
      <c r="V310">
        <f t="shared" si="41"/>
        <v>2.6666666666666665</v>
      </c>
      <c r="W310" s="22">
        <v>0.25</v>
      </c>
      <c r="X310">
        <f t="shared" si="42"/>
        <v>1.6625000000000001</v>
      </c>
      <c r="Y310" s="24">
        <f t="shared" si="43"/>
        <v>7.6433121019108263E-2</v>
      </c>
      <c r="Z310">
        <f t="shared" si="44"/>
        <v>0.85088582677165359</v>
      </c>
    </row>
    <row r="311" spans="1:26" x14ac:dyDescent="0.25">
      <c r="A311" s="20" t="s">
        <v>450</v>
      </c>
      <c r="B311" s="20">
        <v>3</v>
      </c>
      <c r="C311" s="18">
        <v>42821</v>
      </c>
      <c r="D311" s="22">
        <v>85</v>
      </c>
      <c r="E311" s="17">
        <v>15</v>
      </c>
      <c r="F311" s="17">
        <v>5</v>
      </c>
      <c r="G311" s="21">
        <v>5</v>
      </c>
      <c r="H311" s="17">
        <f t="shared" si="37"/>
        <v>3</v>
      </c>
      <c r="I311" s="20">
        <v>24.2</v>
      </c>
      <c r="J311">
        <v>11</v>
      </c>
      <c r="K311">
        <v>11</v>
      </c>
      <c r="L311" s="21">
        <v>2</v>
      </c>
      <c r="M311" s="21">
        <f t="shared" si="38"/>
        <v>1.6133333333333333</v>
      </c>
      <c r="N311" s="21">
        <f t="shared" si="39"/>
        <v>2.2000000000000002</v>
      </c>
      <c r="O311" s="22">
        <v>0</v>
      </c>
      <c r="P311" s="23">
        <f t="shared" si="40"/>
        <v>2.1999999999999997</v>
      </c>
      <c r="Q311">
        <v>25.3</v>
      </c>
      <c r="R311">
        <v>16</v>
      </c>
      <c r="S311">
        <v>16</v>
      </c>
      <c r="T311">
        <v>3</v>
      </c>
      <c r="U311">
        <f t="shared" si="36"/>
        <v>1.6866666666666668</v>
      </c>
      <c r="V311">
        <f t="shared" si="41"/>
        <v>3.2</v>
      </c>
      <c r="W311" s="22">
        <v>0</v>
      </c>
      <c r="X311">
        <f t="shared" si="42"/>
        <v>1.58125</v>
      </c>
      <c r="Y311" s="24">
        <f t="shared" si="43"/>
        <v>7.3333333333333472E-2</v>
      </c>
      <c r="Z311">
        <f t="shared" si="44"/>
        <v>0.71875000000000011</v>
      </c>
    </row>
    <row r="312" spans="1:26" x14ac:dyDescent="0.25">
      <c r="A312" s="20" t="s">
        <v>451</v>
      </c>
      <c r="B312" s="20">
        <v>3</v>
      </c>
      <c r="C312" s="18">
        <v>42820</v>
      </c>
      <c r="D312" s="22">
        <v>84</v>
      </c>
      <c r="E312" s="17">
        <v>12.2</v>
      </c>
      <c r="F312" s="17">
        <v>5</v>
      </c>
      <c r="G312" s="21">
        <v>5</v>
      </c>
      <c r="H312" s="17">
        <f t="shared" si="37"/>
        <v>2.44</v>
      </c>
      <c r="I312" s="20">
        <v>20</v>
      </c>
      <c r="J312">
        <v>12</v>
      </c>
      <c r="K312">
        <v>13</v>
      </c>
      <c r="L312" s="21">
        <v>3</v>
      </c>
      <c r="M312" s="21">
        <f t="shared" si="38"/>
        <v>1.639344262295082</v>
      </c>
      <c r="N312" s="21">
        <f t="shared" si="39"/>
        <v>2.6</v>
      </c>
      <c r="O312" s="22">
        <v>7.6923076923076872E-2</v>
      </c>
      <c r="P312" s="23">
        <f t="shared" si="40"/>
        <v>1.5384615384615385</v>
      </c>
      <c r="Q312">
        <v>20.2</v>
      </c>
      <c r="R312">
        <v>14</v>
      </c>
      <c r="S312">
        <v>16</v>
      </c>
      <c r="T312">
        <v>3</v>
      </c>
      <c r="U312">
        <f t="shared" si="36"/>
        <v>1.6557377049180328</v>
      </c>
      <c r="V312">
        <f t="shared" si="41"/>
        <v>3.2</v>
      </c>
      <c r="W312" s="22">
        <v>0.125</v>
      </c>
      <c r="X312">
        <f t="shared" si="42"/>
        <v>1.2625</v>
      </c>
      <c r="Y312" s="24">
        <f t="shared" si="43"/>
        <v>1.6393442622950838E-2</v>
      </c>
      <c r="Z312">
        <f t="shared" si="44"/>
        <v>0.82062499999999994</v>
      </c>
    </row>
    <row r="313" spans="1:26" x14ac:dyDescent="0.25">
      <c r="A313" s="20" t="s">
        <v>132</v>
      </c>
      <c r="B313" s="20">
        <v>3</v>
      </c>
      <c r="C313" s="18">
        <v>42818</v>
      </c>
      <c r="D313" s="22">
        <v>82</v>
      </c>
      <c r="E313" s="17">
        <v>15.5</v>
      </c>
      <c r="F313" s="17">
        <v>5</v>
      </c>
      <c r="G313" s="21">
        <v>5</v>
      </c>
      <c r="H313" s="17">
        <f t="shared" si="37"/>
        <v>3.1</v>
      </c>
      <c r="I313" s="20">
        <v>22.7</v>
      </c>
      <c r="J313">
        <v>12</v>
      </c>
      <c r="K313">
        <v>12</v>
      </c>
      <c r="L313" s="21">
        <v>3</v>
      </c>
      <c r="M313" s="21">
        <f t="shared" si="38"/>
        <v>1.4645161290322579</v>
      </c>
      <c r="N313" s="21">
        <f t="shared" si="39"/>
        <v>2.4</v>
      </c>
      <c r="O313" s="22">
        <v>0</v>
      </c>
      <c r="P313" s="23">
        <f t="shared" si="40"/>
        <v>1.8916666666666666</v>
      </c>
      <c r="Q313">
        <v>24.8</v>
      </c>
      <c r="R313">
        <v>15</v>
      </c>
      <c r="S313">
        <v>17</v>
      </c>
      <c r="T313">
        <v>3</v>
      </c>
      <c r="U313">
        <f t="shared" si="36"/>
        <v>1.6</v>
      </c>
      <c r="V313">
        <f t="shared" si="41"/>
        <v>3.4</v>
      </c>
      <c r="W313" s="22">
        <v>0.11764705882352944</v>
      </c>
      <c r="X313">
        <f t="shared" si="42"/>
        <v>1.4588235294117649</v>
      </c>
      <c r="Y313" s="24">
        <f t="shared" si="43"/>
        <v>0.13548387096774217</v>
      </c>
      <c r="Z313">
        <f t="shared" si="44"/>
        <v>0.77118424462295943</v>
      </c>
    </row>
    <row r="314" spans="1:26" x14ac:dyDescent="0.25">
      <c r="A314" s="20" t="s">
        <v>452</v>
      </c>
      <c r="B314" s="20">
        <v>3</v>
      </c>
      <c r="C314" s="18">
        <v>42818</v>
      </c>
      <c r="D314" s="22">
        <v>82</v>
      </c>
      <c r="E314" s="17">
        <v>15.9</v>
      </c>
      <c r="F314" s="17">
        <v>6</v>
      </c>
      <c r="G314" s="21">
        <v>6</v>
      </c>
      <c r="H314" s="17">
        <f t="shared" si="37"/>
        <v>2.65</v>
      </c>
      <c r="I314" s="20">
        <v>22.2</v>
      </c>
      <c r="J314">
        <v>12</v>
      </c>
      <c r="K314">
        <v>12</v>
      </c>
      <c r="L314" s="21">
        <v>3</v>
      </c>
      <c r="M314" s="21">
        <f t="shared" si="38"/>
        <v>1.3962264150943395</v>
      </c>
      <c r="N314" s="21">
        <f t="shared" si="39"/>
        <v>2</v>
      </c>
      <c r="O314" s="22">
        <v>0</v>
      </c>
      <c r="P314" s="23">
        <f t="shared" si="40"/>
        <v>1.8499999999999999</v>
      </c>
      <c r="Q314">
        <v>22.3</v>
      </c>
      <c r="R314">
        <v>12</v>
      </c>
      <c r="S314">
        <v>15</v>
      </c>
      <c r="T314">
        <v>3</v>
      </c>
      <c r="U314">
        <f t="shared" si="36"/>
        <v>1.4025157232704402</v>
      </c>
      <c r="V314">
        <f t="shared" si="41"/>
        <v>2.5</v>
      </c>
      <c r="W314" s="22">
        <v>0.19999999999999996</v>
      </c>
      <c r="X314">
        <f t="shared" si="42"/>
        <v>1.4866666666666668</v>
      </c>
      <c r="Y314" s="24">
        <f t="shared" si="43"/>
        <v>6.2893081761006275E-3</v>
      </c>
      <c r="Z314">
        <f t="shared" si="44"/>
        <v>0.80360360360360372</v>
      </c>
    </row>
    <row r="315" spans="1:26" x14ac:dyDescent="0.25">
      <c r="A315" s="20" t="s">
        <v>453</v>
      </c>
      <c r="B315" s="20">
        <v>3</v>
      </c>
      <c r="C315" s="18">
        <v>42821</v>
      </c>
      <c r="D315" s="22">
        <v>85</v>
      </c>
      <c r="E315" s="17">
        <v>16.2</v>
      </c>
      <c r="F315" s="17">
        <v>5</v>
      </c>
      <c r="G315" s="21">
        <v>5</v>
      </c>
      <c r="H315" s="17">
        <f t="shared" si="37"/>
        <v>3.2399999999999998</v>
      </c>
      <c r="I315" s="20">
        <v>22.3</v>
      </c>
      <c r="J315">
        <v>13</v>
      </c>
      <c r="K315">
        <v>15</v>
      </c>
      <c r="L315" s="21">
        <v>4</v>
      </c>
      <c r="M315" s="21">
        <f t="shared" si="38"/>
        <v>1.3765432098765433</v>
      </c>
      <c r="N315" s="21">
        <f t="shared" si="39"/>
        <v>3</v>
      </c>
      <c r="O315" s="22">
        <v>0.1333333333333333</v>
      </c>
      <c r="P315" s="23">
        <f t="shared" si="40"/>
        <v>1.4866666666666668</v>
      </c>
      <c r="Q315">
        <v>22.4</v>
      </c>
      <c r="R315">
        <v>13</v>
      </c>
      <c r="S315">
        <v>13</v>
      </c>
      <c r="T315">
        <v>3</v>
      </c>
      <c r="U315">
        <f t="shared" si="36"/>
        <v>1.382716049382716</v>
      </c>
      <c r="V315">
        <f t="shared" si="41"/>
        <v>2.6</v>
      </c>
      <c r="W315" s="22">
        <v>0</v>
      </c>
      <c r="X315">
        <f t="shared" si="42"/>
        <v>1.723076923076923</v>
      </c>
      <c r="Y315" s="24">
        <f t="shared" si="43"/>
        <v>6.1728395061726449E-3</v>
      </c>
      <c r="Z315">
        <f t="shared" si="44"/>
        <v>1.1590203518454638</v>
      </c>
    </row>
    <row r="316" spans="1:26" x14ac:dyDescent="0.25">
      <c r="A316" s="20" t="s">
        <v>454</v>
      </c>
      <c r="B316" s="20">
        <v>3</v>
      </c>
      <c r="C316" s="18">
        <v>42821</v>
      </c>
      <c r="D316" s="22">
        <v>85</v>
      </c>
      <c r="E316" s="17">
        <v>13.7</v>
      </c>
      <c r="F316" s="17">
        <v>6</v>
      </c>
      <c r="G316" s="21">
        <v>6</v>
      </c>
      <c r="H316" s="17">
        <f t="shared" si="37"/>
        <v>2.2833333333333332</v>
      </c>
      <c r="I316" s="20">
        <v>20.2</v>
      </c>
      <c r="J316">
        <v>14</v>
      </c>
      <c r="K316">
        <v>14</v>
      </c>
      <c r="L316" s="21">
        <v>2</v>
      </c>
      <c r="M316" s="21">
        <f t="shared" si="38"/>
        <v>1.4744525547445255</v>
      </c>
      <c r="N316" s="21">
        <f t="shared" si="39"/>
        <v>2.3333333333333335</v>
      </c>
      <c r="O316" s="22">
        <v>0</v>
      </c>
      <c r="P316" s="23">
        <f t="shared" si="40"/>
        <v>1.4428571428571428</v>
      </c>
      <c r="Q316">
        <v>21.7</v>
      </c>
      <c r="R316">
        <v>15</v>
      </c>
      <c r="S316">
        <v>15</v>
      </c>
      <c r="T316">
        <v>3</v>
      </c>
      <c r="U316">
        <f t="shared" si="36"/>
        <v>1.583941605839416</v>
      </c>
      <c r="V316">
        <f t="shared" si="41"/>
        <v>2.5</v>
      </c>
      <c r="W316" s="22">
        <v>0</v>
      </c>
      <c r="X316">
        <f t="shared" si="42"/>
        <v>1.4466666666666665</v>
      </c>
      <c r="Y316" s="24">
        <f t="shared" si="43"/>
        <v>0.10948905109489049</v>
      </c>
      <c r="Z316">
        <f t="shared" si="44"/>
        <v>1.0026402640264025</v>
      </c>
    </row>
    <row r="317" spans="1:26" x14ac:dyDescent="0.25">
      <c r="A317" s="20" t="s">
        <v>455</v>
      </c>
      <c r="B317" s="20">
        <v>3</v>
      </c>
      <c r="C317" s="18">
        <v>42821</v>
      </c>
      <c r="D317" s="22">
        <v>85</v>
      </c>
      <c r="E317" s="17">
        <v>18.5</v>
      </c>
      <c r="F317" s="17">
        <v>6</v>
      </c>
      <c r="G317" s="21">
        <v>6</v>
      </c>
      <c r="H317" s="17">
        <f t="shared" si="37"/>
        <v>3.0833333333333335</v>
      </c>
      <c r="I317" s="20">
        <v>24.2</v>
      </c>
      <c r="J317">
        <v>13</v>
      </c>
      <c r="K317">
        <v>14</v>
      </c>
      <c r="L317" s="21">
        <v>2</v>
      </c>
      <c r="M317" s="21">
        <f t="shared" si="38"/>
        <v>1.3081081081081081</v>
      </c>
      <c r="N317" s="21">
        <f t="shared" si="39"/>
        <v>2.3333333333333335</v>
      </c>
      <c r="O317" s="22">
        <v>7.1428571428571397E-2</v>
      </c>
      <c r="P317" s="23">
        <f t="shared" si="40"/>
        <v>1.7285714285714284</v>
      </c>
      <c r="Q317">
        <v>25.4</v>
      </c>
      <c r="R317">
        <v>13</v>
      </c>
      <c r="S317">
        <v>17</v>
      </c>
      <c r="T317">
        <v>3</v>
      </c>
      <c r="U317">
        <f t="shared" si="36"/>
        <v>1.3729729729729729</v>
      </c>
      <c r="V317">
        <f t="shared" si="41"/>
        <v>2.8333333333333335</v>
      </c>
      <c r="W317" s="22">
        <v>0.23529411764705888</v>
      </c>
      <c r="X317">
        <f t="shared" si="42"/>
        <v>1.4941176470588236</v>
      </c>
      <c r="Y317" s="24">
        <f t="shared" si="43"/>
        <v>6.4864864864864868E-2</v>
      </c>
      <c r="Z317">
        <f t="shared" si="44"/>
        <v>0.8643655809431211</v>
      </c>
    </row>
    <row r="318" spans="1:26" x14ac:dyDescent="0.25">
      <c r="A318" s="20" t="s">
        <v>456</v>
      </c>
      <c r="B318" s="20">
        <v>3</v>
      </c>
      <c r="C318" s="18">
        <v>42821</v>
      </c>
      <c r="D318" s="22">
        <v>85</v>
      </c>
      <c r="E318" s="17">
        <v>17.8</v>
      </c>
      <c r="F318" s="17">
        <v>6</v>
      </c>
      <c r="G318" s="21">
        <v>6</v>
      </c>
      <c r="H318" s="17">
        <f t="shared" si="37"/>
        <v>2.9666666666666668</v>
      </c>
      <c r="I318" s="20">
        <v>25.6</v>
      </c>
      <c r="J318">
        <v>14</v>
      </c>
      <c r="K318">
        <v>15</v>
      </c>
      <c r="L318" s="21">
        <v>2</v>
      </c>
      <c r="M318" s="21">
        <f t="shared" si="38"/>
        <v>1.4382022471910112</v>
      </c>
      <c r="N318" s="21">
        <f t="shared" si="39"/>
        <v>2.5</v>
      </c>
      <c r="O318" s="22">
        <v>6.6666666666666652E-2</v>
      </c>
      <c r="P318" s="23">
        <f t="shared" si="40"/>
        <v>1.7066666666666668</v>
      </c>
      <c r="Q318">
        <v>26.9</v>
      </c>
      <c r="R318">
        <v>13</v>
      </c>
      <c r="S318">
        <v>14</v>
      </c>
      <c r="T318">
        <v>3</v>
      </c>
      <c r="U318">
        <f t="shared" si="36"/>
        <v>1.5112359550561796</v>
      </c>
      <c r="V318">
        <f t="shared" si="41"/>
        <v>2.3333333333333335</v>
      </c>
      <c r="W318" s="22">
        <v>7.1428571428571397E-2</v>
      </c>
      <c r="X318">
        <f t="shared" si="42"/>
        <v>1.9214285714285713</v>
      </c>
      <c r="Y318" s="24">
        <f t="shared" si="43"/>
        <v>7.3033707865168385E-2</v>
      </c>
      <c r="Z318">
        <f t="shared" si="44"/>
        <v>1.1258370535714284</v>
      </c>
    </row>
    <row r="319" spans="1:26" x14ac:dyDescent="0.25">
      <c r="A319" s="20" t="s">
        <v>457</v>
      </c>
      <c r="B319" s="20">
        <v>3</v>
      </c>
      <c r="C319" s="18">
        <v>42820</v>
      </c>
      <c r="D319" s="22">
        <v>84</v>
      </c>
      <c r="E319" s="17">
        <v>17.899999999999999</v>
      </c>
      <c r="F319" s="17">
        <v>6</v>
      </c>
      <c r="G319" s="21">
        <v>6</v>
      </c>
      <c r="H319" s="17">
        <f t="shared" si="37"/>
        <v>2.9833333333333329</v>
      </c>
      <c r="I319" s="20">
        <v>29.1</v>
      </c>
      <c r="J319">
        <v>17</v>
      </c>
      <c r="K319">
        <v>17</v>
      </c>
      <c r="L319" s="21">
        <v>2</v>
      </c>
      <c r="M319" s="21">
        <f t="shared" si="38"/>
        <v>1.6256983240223466</v>
      </c>
      <c r="N319" s="21">
        <f t="shared" si="39"/>
        <v>2.8333333333333335</v>
      </c>
      <c r="O319" s="22">
        <v>0</v>
      </c>
      <c r="P319" s="23">
        <f t="shared" si="40"/>
        <v>1.7117647058823531</v>
      </c>
      <c r="Q319">
        <v>29.7</v>
      </c>
      <c r="R319">
        <v>14</v>
      </c>
      <c r="S319">
        <v>17</v>
      </c>
      <c r="T319">
        <v>3</v>
      </c>
      <c r="U319">
        <f t="shared" si="36"/>
        <v>1.6592178770949721</v>
      </c>
      <c r="V319">
        <f t="shared" si="41"/>
        <v>2.8333333333333335</v>
      </c>
      <c r="W319" s="22">
        <v>0.17647058823529416</v>
      </c>
      <c r="X319">
        <f t="shared" si="42"/>
        <v>1.7470588235294118</v>
      </c>
      <c r="Y319" s="24">
        <f t="shared" si="43"/>
        <v>3.3519553072625552E-2</v>
      </c>
      <c r="Z319">
        <f t="shared" si="44"/>
        <v>1.0206185567010309</v>
      </c>
    </row>
    <row r="320" spans="1:26" x14ac:dyDescent="0.25">
      <c r="A320" s="20" t="s">
        <v>458</v>
      </c>
      <c r="B320" s="20">
        <v>3</v>
      </c>
      <c r="C320" s="18">
        <v>42819</v>
      </c>
      <c r="D320" s="22">
        <v>83</v>
      </c>
      <c r="E320" s="17">
        <v>16.5</v>
      </c>
      <c r="F320" s="17">
        <v>6</v>
      </c>
      <c r="G320" s="21">
        <v>6</v>
      </c>
      <c r="H320" s="17">
        <f t="shared" si="37"/>
        <v>2.75</v>
      </c>
      <c r="I320" s="20">
        <v>27</v>
      </c>
      <c r="J320">
        <v>15</v>
      </c>
      <c r="K320">
        <v>16</v>
      </c>
      <c r="L320" s="21">
        <v>3</v>
      </c>
      <c r="M320" s="21">
        <f t="shared" si="38"/>
        <v>1.6363636363636365</v>
      </c>
      <c r="N320" s="21">
        <f t="shared" si="39"/>
        <v>2.6666666666666665</v>
      </c>
      <c r="O320" s="22">
        <v>6.25E-2</v>
      </c>
      <c r="P320" s="23">
        <f t="shared" si="40"/>
        <v>1.6875</v>
      </c>
      <c r="Q320">
        <v>29</v>
      </c>
      <c r="R320">
        <v>15</v>
      </c>
      <c r="S320">
        <v>18</v>
      </c>
      <c r="T320">
        <v>3</v>
      </c>
      <c r="U320">
        <f t="shared" si="36"/>
        <v>1.7575757575757576</v>
      </c>
      <c r="V320">
        <f t="shared" si="41"/>
        <v>3</v>
      </c>
      <c r="W320" s="22">
        <v>0.16666666666666663</v>
      </c>
      <c r="X320">
        <f t="shared" si="42"/>
        <v>1.6111111111111112</v>
      </c>
      <c r="Y320" s="24">
        <f t="shared" si="43"/>
        <v>0.1212121212121211</v>
      </c>
      <c r="Z320">
        <f t="shared" si="44"/>
        <v>0.95473251028806583</v>
      </c>
    </row>
    <row r="321" spans="1:26" x14ac:dyDescent="0.25">
      <c r="A321" s="20" t="s">
        <v>459</v>
      </c>
      <c r="B321" s="20">
        <v>3</v>
      </c>
      <c r="C321" s="18">
        <v>42821</v>
      </c>
      <c r="D321" s="22">
        <v>85</v>
      </c>
      <c r="E321" s="17">
        <v>11.7</v>
      </c>
      <c r="F321" s="17">
        <v>4</v>
      </c>
      <c r="G321" s="21">
        <v>4</v>
      </c>
      <c r="H321" s="17">
        <f t="shared" si="37"/>
        <v>2.9249999999999998</v>
      </c>
      <c r="I321" s="20">
        <v>17.899999999999999</v>
      </c>
      <c r="J321">
        <v>8</v>
      </c>
      <c r="K321">
        <v>10</v>
      </c>
      <c r="L321" s="21">
        <v>3</v>
      </c>
      <c r="M321" s="21">
        <f t="shared" si="38"/>
        <v>1.5299145299145298</v>
      </c>
      <c r="N321" s="21">
        <f t="shared" si="39"/>
        <v>2.5</v>
      </c>
      <c r="O321" s="22">
        <v>0.19999999999999996</v>
      </c>
      <c r="P321" s="23">
        <f t="shared" si="40"/>
        <v>1.7899999999999998</v>
      </c>
      <c r="Q321">
        <v>18.7</v>
      </c>
      <c r="R321">
        <v>9</v>
      </c>
      <c r="S321">
        <v>12</v>
      </c>
      <c r="T321">
        <v>3</v>
      </c>
      <c r="U321">
        <f t="shared" si="36"/>
        <v>1.5982905982905984</v>
      </c>
      <c r="V321">
        <f t="shared" si="41"/>
        <v>3</v>
      </c>
      <c r="W321" s="22">
        <v>0.25</v>
      </c>
      <c r="X321">
        <f t="shared" si="42"/>
        <v>1.5583333333333333</v>
      </c>
      <c r="Y321" s="24">
        <f t="shared" si="43"/>
        <v>6.8376068376068577E-2</v>
      </c>
      <c r="Z321">
        <f t="shared" si="44"/>
        <v>0.87057728119180644</v>
      </c>
    </row>
    <row r="322" spans="1:26" x14ac:dyDescent="0.25">
      <c r="A322" s="20" t="s">
        <v>133</v>
      </c>
      <c r="B322" s="20">
        <v>3</v>
      </c>
      <c r="C322" s="18">
        <v>42821</v>
      </c>
      <c r="D322" s="22">
        <v>85</v>
      </c>
      <c r="E322" s="17">
        <v>15</v>
      </c>
      <c r="F322" s="17">
        <v>6</v>
      </c>
      <c r="G322" s="21">
        <v>6</v>
      </c>
      <c r="H322" s="17">
        <f t="shared" si="37"/>
        <v>2.5</v>
      </c>
      <c r="I322" s="20">
        <v>24.6</v>
      </c>
      <c r="J322">
        <v>14</v>
      </c>
      <c r="K322">
        <v>14</v>
      </c>
      <c r="L322" s="21">
        <v>2</v>
      </c>
      <c r="M322" s="21">
        <f t="shared" si="38"/>
        <v>1.6400000000000001</v>
      </c>
      <c r="N322" s="21">
        <f t="shared" si="39"/>
        <v>2.3333333333333335</v>
      </c>
      <c r="O322" s="22">
        <v>0</v>
      </c>
      <c r="P322" s="23">
        <f t="shared" si="40"/>
        <v>1.7571428571428573</v>
      </c>
      <c r="Q322">
        <v>26.2</v>
      </c>
      <c r="R322">
        <v>15</v>
      </c>
      <c r="S322">
        <v>16</v>
      </c>
      <c r="T322">
        <v>3</v>
      </c>
      <c r="U322">
        <f t="shared" ref="U322:U385" si="45">Q322/E322</f>
        <v>1.7466666666666666</v>
      </c>
      <c r="V322">
        <f t="shared" si="41"/>
        <v>2.6666666666666665</v>
      </c>
      <c r="W322" s="22">
        <v>6.25E-2</v>
      </c>
      <c r="X322">
        <f t="shared" si="42"/>
        <v>1.6375</v>
      </c>
      <c r="Y322" s="24">
        <f t="shared" si="43"/>
        <v>0.10666666666666647</v>
      </c>
      <c r="Z322">
        <f t="shared" si="44"/>
        <v>0.93191056910569092</v>
      </c>
    </row>
    <row r="323" spans="1:26" x14ac:dyDescent="0.25">
      <c r="A323" s="20" t="s">
        <v>460</v>
      </c>
      <c r="B323" s="20">
        <v>3</v>
      </c>
      <c r="C323" s="18">
        <v>42820</v>
      </c>
      <c r="D323" s="22">
        <v>84</v>
      </c>
      <c r="E323" s="17">
        <v>14.6</v>
      </c>
      <c r="F323" s="17">
        <v>5</v>
      </c>
      <c r="G323" s="21">
        <v>5</v>
      </c>
      <c r="H323" s="17">
        <f t="shared" ref="H323:H386" si="46">E323/G323</f>
        <v>2.92</v>
      </c>
      <c r="I323" s="20">
        <v>24.8</v>
      </c>
      <c r="J323">
        <v>14</v>
      </c>
      <c r="K323">
        <v>14</v>
      </c>
      <c r="L323" s="21">
        <v>2</v>
      </c>
      <c r="M323" s="21">
        <f t="shared" ref="M323:M386" si="47">I323/E323</f>
        <v>1.6986301369863015</v>
      </c>
      <c r="N323" s="21">
        <f t="shared" ref="N323:N386" si="48">K323/G323</f>
        <v>2.8</v>
      </c>
      <c r="O323" s="22">
        <v>0</v>
      </c>
      <c r="P323" s="23">
        <f t="shared" ref="P323:P386" si="49">I323/K323</f>
        <v>1.7714285714285716</v>
      </c>
      <c r="Q323">
        <v>26.2</v>
      </c>
      <c r="R323">
        <v>14</v>
      </c>
      <c r="S323">
        <v>16</v>
      </c>
      <c r="T323">
        <v>3</v>
      </c>
      <c r="U323">
        <f t="shared" si="45"/>
        <v>1.7945205479452055</v>
      </c>
      <c r="V323">
        <f t="shared" ref="V323:V386" si="50">S323/G323</f>
        <v>3.2</v>
      </c>
      <c r="W323" s="22">
        <v>0.125</v>
      </c>
      <c r="X323">
        <f t="shared" ref="X323:X386" si="51">Q323/S323</f>
        <v>1.6375</v>
      </c>
      <c r="Y323" s="24">
        <f t="shared" ref="Y323:Y386" si="52">U323-M323</f>
        <v>9.5890410958904049E-2</v>
      </c>
      <c r="Z323">
        <f t="shared" ref="Z323:Z386" si="53">X323/P323</f>
        <v>0.92439516129032251</v>
      </c>
    </row>
    <row r="324" spans="1:26" x14ac:dyDescent="0.25">
      <c r="A324" s="20" t="s">
        <v>461</v>
      </c>
      <c r="B324" s="20">
        <v>3</v>
      </c>
      <c r="C324" s="18">
        <v>42822</v>
      </c>
      <c r="D324" s="22">
        <v>86</v>
      </c>
      <c r="E324" s="17">
        <v>14.3</v>
      </c>
      <c r="F324" s="17">
        <v>6</v>
      </c>
      <c r="G324" s="21">
        <v>6</v>
      </c>
      <c r="H324" s="17">
        <f t="shared" si="46"/>
        <v>2.3833333333333333</v>
      </c>
      <c r="I324" s="20">
        <v>22.5</v>
      </c>
      <c r="J324">
        <v>13</v>
      </c>
      <c r="K324">
        <v>13</v>
      </c>
      <c r="L324" s="21">
        <v>2</v>
      </c>
      <c r="M324" s="21">
        <f t="shared" si="47"/>
        <v>1.5734265734265733</v>
      </c>
      <c r="N324" s="21">
        <f t="shared" si="48"/>
        <v>2.1666666666666665</v>
      </c>
      <c r="O324" s="22">
        <v>0</v>
      </c>
      <c r="P324" s="23">
        <f t="shared" si="49"/>
        <v>1.7307692307692308</v>
      </c>
      <c r="Q324">
        <v>23.7</v>
      </c>
      <c r="R324">
        <v>11</v>
      </c>
      <c r="S324">
        <v>14</v>
      </c>
      <c r="T324">
        <v>3</v>
      </c>
      <c r="U324">
        <f t="shared" si="45"/>
        <v>1.6573426573426573</v>
      </c>
      <c r="V324">
        <f t="shared" si="50"/>
        <v>2.3333333333333335</v>
      </c>
      <c r="W324" s="22">
        <v>0.2142857142857143</v>
      </c>
      <c r="X324">
        <f t="shared" si="51"/>
        <v>1.6928571428571428</v>
      </c>
      <c r="Y324" s="24">
        <f t="shared" si="52"/>
        <v>8.3916083916083961E-2</v>
      </c>
      <c r="Z324">
        <f t="shared" si="53"/>
        <v>0.97809523809523802</v>
      </c>
    </row>
    <row r="325" spans="1:26" x14ac:dyDescent="0.25">
      <c r="A325" s="20" t="s">
        <v>462</v>
      </c>
      <c r="B325" s="20">
        <v>3</v>
      </c>
      <c r="C325" s="18">
        <v>42820</v>
      </c>
      <c r="D325" s="22">
        <v>84</v>
      </c>
      <c r="E325" s="17">
        <v>15.7</v>
      </c>
      <c r="F325" s="17">
        <v>6</v>
      </c>
      <c r="G325" s="21">
        <v>6</v>
      </c>
      <c r="H325" s="17">
        <f t="shared" si="46"/>
        <v>2.6166666666666667</v>
      </c>
      <c r="I325" s="20">
        <v>28.4</v>
      </c>
      <c r="J325">
        <v>14</v>
      </c>
      <c r="K325">
        <v>14</v>
      </c>
      <c r="L325" s="21">
        <v>2</v>
      </c>
      <c r="M325" s="21">
        <f t="shared" si="47"/>
        <v>1.8089171974522293</v>
      </c>
      <c r="N325" s="21">
        <f t="shared" si="48"/>
        <v>2.3333333333333335</v>
      </c>
      <c r="O325" s="22">
        <v>0</v>
      </c>
      <c r="P325" s="23">
        <f t="shared" si="49"/>
        <v>2.0285714285714285</v>
      </c>
      <c r="Q325">
        <v>29.6</v>
      </c>
      <c r="R325">
        <v>13</v>
      </c>
      <c r="S325">
        <v>17</v>
      </c>
      <c r="T325">
        <v>3</v>
      </c>
      <c r="U325">
        <f t="shared" si="45"/>
        <v>1.8853503184713378</v>
      </c>
      <c r="V325">
        <f t="shared" si="50"/>
        <v>2.8333333333333335</v>
      </c>
      <c r="W325" s="22">
        <v>0.23529411764705888</v>
      </c>
      <c r="X325">
        <f t="shared" si="51"/>
        <v>1.7411764705882353</v>
      </c>
      <c r="Y325" s="24">
        <f t="shared" si="52"/>
        <v>7.6433121019108485E-2</v>
      </c>
      <c r="Z325">
        <f t="shared" si="53"/>
        <v>0.85832642916321467</v>
      </c>
    </row>
    <row r="326" spans="1:26" x14ac:dyDescent="0.25">
      <c r="A326" s="20" t="s">
        <v>134</v>
      </c>
      <c r="B326" s="20">
        <v>3</v>
      </c>
      <c r="C326" s="18">
        <v>42821</v>
      </c>
      <c r="D326" s="22">
        <v>85</v>
      </c>
      <c r="E326" s="17">
        <v>15.7</v>
      </c>
      <c r="F326" s="17">
        <v>5</v>
      </c>
      <c r="G326" s="21">
        <v>5</v>
      </c>
      <c r="H326" s="17">
        <f t="shared" si="46"/>
        <v>3.1399999999999997</v>
      </c>
      <c r="I326" s="20">
        <v>28.6</v>
      </c>
      <c r="J326">
        <v>13</v>
      </c>
      <c r="K326">
        <v>14</v>
      </c>
      <c r="L326" s="21">
        <v>3</v>
      </c>
      <c r="M326" s="21">
        <f t="shared" si="47"/>
        <v>1.8216560509554143</v>
      </c>
      <c r="N326" s="21">
        <f t="shared" si="48"/>
        <v>2.8</v>
      </c>
      <c r="O326" s="22">
        <v>7.1428571428571397E-2</v>
      </c>
      <c r="P326" s="23">
        <f t="shared" si="49"/>
        <v>2.0428571428571431</v>
      </c>
      <c r="Q326">
        <v>30</v>
      </c>
      <c r="R326">
        <v>17</v>
      </c>
      <c r="S326">
        <v>19</v>
      </c>
      <c r="T326">
        <v>3</v>
      </c>
      <c r="U326">
        <f t="shared" si="45"/>
        <v>1.910828025477707</v>
      </c>
      <c r="V326">
        <f t="shared" si="50"/>
        <v>3.8</v>
      </c>
      <c r="W326" s="22">
        <v>0.10526315789473684</v>
      </c>
      <c r="X326">
        <f t="shared" si="51"/>
        <v>1.5789473684210527</v>
      </c>
      <c r="Y326" s="24">
        <f t="shared" si="52"/>
        <v>8.9171974522292752E-2</v>
      </c>
      <c r="Z326">
        <f t="shared" si="53"/>
        <v>0.77291129922708857</v>
      </c>
    </row>
    <row r="327" spans="1:26" x14ac:dyDescent="0.25">
      <c r="A327" s="20" t="s">
        <v>463</v>
      </c>
      <c r="B327" s="20">
        <v>3</v>
      </c>
      <c r="C327" s="18">
        <v>42821</v>
      </c>
      <c r="D327" s="22">
        <v>85</v>
      </c>
      <c r="E327" s="17">
        <v>16.399999999999999</v>
      </c>
      <c r="F327" s="17">
        <v>6</v>
      </c>
      <c r="G327" s="21">
        <v>6</v>
      </c>
      <c r="H327" s="17">
        <f t="shared" si="46"/>
        <v>2.7333333333333329</v>
      </c>
      <c r="I327" s="20">
        <v>25</v>
      </c>
      <c r="J327">
        <v>17</v>
      </c>
      <c r="K327">
        <v>17</v>
      </c>
      <c r="L327" s="21">
        <v>3</v>
      </c>
      <c r="M327" s="21">
        <f t="shared" si="47"/>
        <v>1.524390243902439</v>
      </c>
      <c r="N327" s="21">
        <f t="shared" si="48"/>
        <v>2.8333333333333335</v>
      </c>
      <c r="O327" s="22">
        <v>0</v>
      </c>
      <c r="P327" s="23">
        <f t="shared" si="49"/>
        <v>1.4705882352941178</v>
      </c>
      <c r="Q327">
        <v>25</v>
      </c>
      <c r="R327">
        <v>12</v>
      </c>
      <c r="S327">
        <v>17</v>
      </c>
      <c r="T327">
        <v>3</v>
      </c>
      <c r="U327">
        <f t="shared" si="45"/>
        <v>1.524390243902439</v>
      </c>
      <c r="V327">
        <f t="shared" si="50"/>
        <v>2.8333333333333335</v>
      </c>
      <c r="W327" s="22">
        <v>0.29411764705882348</v>
      </c>
      <c r="X327">
        <f t="shared" si="51"/>
        <v>1.4705882352941178</v>
      </c>
      <c r="Y327" s="24">
        <f t="shared" si="52"/>
        <v>0</v>
      </c>
      <c r="Z327">
        <f t="shared" si="53"/>
        <v>1</v>
      </c>
    </row>
    <row r="328" spans="1:26" x14ac:dyDescent="0.25">
      <c r="A328" s="20" t="s">
        <v>464</v>
      </c>
      <c r="B328" s="20">
        <v>3</v>
      </c>
      <c r="C328" s="18">
        <v>42821</v>
      </c>
      <c r="D328" s="22">
        <v>85</v>
      </c>
      <c r="E328" s="17">
        <v>14.5</v>
      </c>
      <c r="F328" s="17">
        <v>6</v>
      </c>
      <c r="G328" s="21">
        <v>6</v>
      </c>
      <c r="H328" s="17">
        <f t="shared" si="46"/>
        <v>2.4166666666666665</v>
      </c>
      <c r="I328" s="20">
        <v>23.4</v>
      </c>
      <c r="J328">
        <v>13</v>
      </c>
      <c r="K328">
        <v>13</v>
      </c>
      <c r="L328" s="21">
        <v>3</v>
      </c>
      <c r="M328" s="21">
        <f t="shared" si="47"/>
        <v>1.6137931034482758</v>
      </c>
      <c r="N328" s="21">
        <f t="shared" si="48"/>
        <v>2.1666666666666665</v>
      </c>
      <c r="O328" s="22">
        <v>0</v>
      </c>
      <c r="P328" s="23">
        <f t="shared" si="49"/>
        <v>1.7999999999999998</v>
      </c>
      <c r="Q328">
        <v>23.7</v>
      </c>
      <c r="R328">
        <v>15</v>
      </c>
      <c r="S328">
        <v>18</v>
      </c>
      <c r="T328">
        <v>3</v>
      </c>
      <c r="U328">
        <f t="shared" si="45"/>
        <v>1.6344827586206896</v>
      </c>
      <c r="V328">
        <f t="shared" si="50"/>
        <v>3</v>
      </c>
      <c r="W328" s="22">
        <v>0.16666666666666663</v>
      </c>
      <c r="X328">
        <f t="shared" si="51"/>
        <v>1.3166666666666667</v>
      </c>
      <c r="Y328" s="24">
        <f t="shared" si="52"/>
        <v>2.0689655172413834E-2</v>
      </c>
      <c r="Z328">
        <f t="shared" si="53"/>
        <v>0.73148148148148151</v>
      </c>
    </row>
    <row r="329" spans="1:26" x14ac:dyDescent="0.25">
      <c r="A329" s="20" t="s">
        <v>465</v>
      </c>
      <c r="B329" s="20">
        <v>3</v>
      </c>
      <c r="C329" s="18">
        <v>42821</v>
      </c>
      <c r="D329" s="22">
        <v>85</v>
      </c>
      <c r="E329" s="17">
        <v>14.7</v>
      </c>
      <c r="F329" s="17">
        <v>6</v>
      </c>
      <c r="G329" s="21">
        <v>6</v>
      </c>
      <c r="H329" s="17">
        <f t="shared" si="46"/>
        <v>2.4499999999999997</v>
      </c>
      <c r="I329" s="20">
        <v>26.1</v>
      </c>
      <c r="J329">
        <v>15</v>
      </c>
      <c r="K329">
        <v>15</v>
      </c>
      <c r="L329" s="21">
        <v>3</v>
      </c>
      <c r="M329" s="21">
        <f t="shared" si="47"/>
        <v>1.7755102040816328</v>
      </c>
      <c r="N329" s="21">
        <f t="shared" si="48"/>
        <v>2.5</v>
      </c>
      <c r="O329" s="22">
        <v>0</v>
      </c>
      <c r="P329" s="23">
        <f t="shared" si="49"/>
        <v>1.74</v>
      </c>
      <c r="Q329">
        <v>26.1</v>
      </c>
      <c r="R329">
        <v>15</v>
      </c>
      <c r="S329">
        <v>15</v>
      </c>
      <c r="T329">
        <v>3</v>
      </c>
      <c r="U329">
        <f t="shared" si="45"/>
        <v>1.7755102040816328</v>
      </c>
      <c r="V329">
        <f t="shared" si="50"/>
        <v>2.5</v>
      </c>
      <c r="W329" s="22">
        <v>0</v>
      </c>
      <c r="X329">
        <f t="shared" si="51"/>
        <v>1.74</v>
      </c>
      <c r="Y329" s="24">
        <f t="shared" si="52"/>
        <v>0</v>
      </c>
      <c r="Z329">
        <f t="shared" si="53"/>
        <v>1</v>
      </c>
    </row>
    <row r="330" spans="1:26" x14ac:dyDescent="0.25">
      <c r="A330" s="20" t="s">
        <v>466</v>
      </c>
      <c r="B330" s="20">
        <v>3</v>
      </c>
      <c r="C330" s="18">
        <v>42821</v>
      </c>
      <c r="D330" s="22">
        <v>85</v>
      </c>
      <c r="E330" s="17">
        <v>16.8</v>
      </c>
      <c r="F330" s="17">
        <v>5</v>
      </c>
      <c r="G330" s="21">
        <v>5</v>
      </c>
      <c r="H330" s="17">
        <f t="shared" si="46"/>
        <v>3.3600000000000003</v>
      </c>
      <c r="I330" s="20">
        <v>26</v>
      </c>
      <c r="J330">
        <v>13</v>
      </c>
      <c r="K330">
        <v>13</v>
      </c>
      <c r="L330" s="21">
        <v>2</v>
      </c>
      <c r="M330" s="21">
        <f t="shared" si="47"/>
        <v>1.5476190476190474</v>
      </c>
      <c r="N330" s="21">
        <f t="shared" si="48"/>
        <v>2.6</v>
      </c>
      <c r="O330" s="22">
        <v>0</v>
      </c>
      <c r="P330" s="23">
        <f t="shared" si="49"/>
        <v>2</v>
      </c>
      <c r="Q330">
        <v>26.1</v>
      </c>
      <c r="R330">
        <v>10</v>
      </c>
      <c r="S330">
        <v>13</v>
      </c>
      <c r="T330">
        <v>3</v>
      </c>
      <c r="U330">
        <f t="shared" si="45"/>
        <v>1.5535714285714286</v>
      </c>
      <c r="V330">
        <f t="shared" si="50"/>
        <v>2.6</v>
      </c>
      <c r="W330" s="22">
        <v>0.23076923076923073</v>
      </c>
      <c r="X330">
        <f t="shared" si="51"/>
        <v>2.0076923076923077</v>
      </c>
      <c r="Y330" s="24">
        <f t="shared" si="52"/>
        <v>5.9523809523811533E-3</v>
      </c>
      <c r="Z330">
        <f t="shared" si="53"/>
        <v>1.0038461538461538</v>
      </c>
    </row>
    <row r="331" spans="1:26" x14ac:dyDescent="0.25">
      <c r="A331" s="20" t="s">
        <v>467</v>
      </c>
      <c r="B331" s="20">
        <v>3</v>
      </c>
      <c r="C331" s="18">
        <v>42818</v>
      </c>
      <c r="D331" s="22">
        <v>82</v>
      </c>
      <c r="E331" s="17">
        <v>15</v>
      </c>
      <c r="F331" s="17">
        <v>6</v>
      </c>
      <c r="G331" s="21">
        <v>6</v>
      </c>
      <c r="H331" s="17">
        <f t="shared" si="46"/>
        <v>2.5</v>
      </c>
      <c r="I331" s="20">
        <v>24.3</v>
      </c>
      <c r="J331">
        <v>14</v>
      </c>
      <c r="K331">
        <v>14</v>
      </c>
      <c r="L331" s="21">
        <v>2</v>
      </c>
      <c r="M331" s="21">
        <f t="shared" si="47"/>
        <v>1.62</v>
      </c>
      <c r="N331" s="21">
        <f t="shared" si="48"/>
        <v>2.3333333333333335</v>
      </c>
      <c r="O331" s="22">
        <v>0</v>
      </c>
      <c r="P331" s="23">
        <f t="shared" si="49"/>
        <v>1.7357142857142858</v>
      </c>
      <c r="Q331">
        <v>25.1</v>
      </c>
      <c r="R331">
        <v>16</v>
      </c>
      <c r="S331">
        <v>16</v>
      </c>
      <c r="T331">
        <v>3</v>
      </c>
      <c r="U331">
        <f t="shared" si="45"/>
        <v>1.6733333333333333</v>
      </c>
      <c r="V331">
        <f t="shared" si="50"/>
        <v>2.6666666666666665</v>
      </c>
      <c r="W331" s="22">
        <v>0</v>
      </c>
      <c r="X331">
        <f t="shared" si="51"/>
        <v>1.5687500000000001</v>
      </c>
      <c r="Y331" s="24">
        <f t="shared" si="52"/>
        <v>5.3333333333333233E-2</v>
      </c>
      <c r="Z331">
        <f t="shared" si="53"/>
        <v>0.9038065843621399</v>
      </c>
    </row>
    <row r="332" spans="1:26" x14ac:dyDescent="0.25">
      <c r="A332" s="20" t="s">
        <v>135</v>
      </c>
      <c r="B332" s="20">
        <v>3</v>
      </c>
      <c r="C332" s="18">
        <v>42821</v>
      </c>
      <c r="D332" s="22">
        <v>85</v>
      </c>
      <c r="E332" s="17">
        <v>14.2</v>
      </c>
      <c r="F332" s="17">
        <v>6</v>
      </c>
      <c r="G332" s="21">
        <v>6</v>
      </c>
      <c r="H332" s="17">
        <f t="shared" si="46"/>
        <v>2.3666666666666667</v>
      </c>
      <c r="I332" s="20">
        <v>27.3</v>
      </c>
      <c r="J332">
        <v>14</v>
      </c>
      <c r="K332">
        <v>14</v>
      </c>
      <c r="L332" s="21">
        <v>2</v>
      </c>
      <c r="M332" s="21">
        <f t="shared" si="47"/>
        <v>1.9225352112676057</v>
      </c>
      <c r="N332" s="21">
        <f t="shared" si="48"/>
        <v>2.3333333333333335</v>
      </c>
      <c r="O332" s="22">
        <v>0</v>
      </c>
      <c r="P332" s="23">
        <f t="shared" si="49"/>
        <v>1.95</v>
      </c>
      <c r="Q332">
        <v>28.2</v>
      </c>
      <c r="R332">
        <v>17</v>
      </c>
      <c r="S332">
        <v>18</v>
      </c>
      <c r="T332">
        <v>3</v>
      </c>
      <c r="U332">
        <f t="shared" si="45"/>
        <v>1.9859154929577465</v>
      </c>
      <c r="V332">
        <f t="shared" si="50"/>
        <v>3</v>
      </c>
      <c r="W332" s="22">
        <v>5.555555555555558E-2</v>
      </c>
      <c r="X332">
        <f t="shared" si="51"/>
        <v>1.5666666666666667</v>
      </c>
      <c r="Y332" s="24">
        <f t="shared" si="52"/>
        <v>6.3380281690140761E-2</v>
      </c>
      <c r="Z332">
        <f t="shared" si="53"/>
        <v>0.80341880341880345</v>
      </c>
    </row>
    <row r="333" spans="1:26" x14ac:dyDescent="0.25">
      <c r="A333" s="20" t="s">
        <v>468</v>
      </c>
      <c r="B333" s="20">
        <v>3</v>
      </c>
      <c r="C333" s="18">
        <v>42822</v>
      </c>
      <c r="D333" s="22">
        <v>86</v>
      </c>
      <c r="E333" s="17">
        <v>15.6</v>
      </c>
      <c r="F333" s="17">
        <v>6</v>
      </c>
      <c r="G333" s="21">
        <v>6</v>
      </c>
      <c r="H333" s="17">
        <f t="shared" si="46"/>
        <v>2.6</v>
      </c>
      <c r="I333" s="20">
        <v>27.8</v>
      </c>
      <c r="J333">
        <v>13</v>
      </c>
      <c r="K333">
        <v>13</v>
      </c>
      <c r="L333" s="21">
        <v>2</v>
      </c>
      <c r="M333" s="21">
        <f t="shared" si="47"/>
        <v>1.7820512820512822</v>
      </c>
      <c r="N333" s="21">
        <f t="shared" si="48"/>
        <v>2.1666666666666665</v>
      </c>
      <c r="O333" s="22">
        <v>0</v>
      </c>
      <c r="P333" s="23">
        <f t="shared" si="49"/>
        <v>2.1384615384615384</v>
      </c>
      <c r="Q333">
        <v>27.8</v>
      </c>
      <c r="R333">
        <v>13</v>
      </c>
      <c r="S333">
        <v>17</v>
      </c>
      <c r="T333">
        <v>3</v>
      </c>
      <c r="U333">
        <f t="shared" si="45"/>
        <v>1.7820512820512822</v>
      </c>
      <c r="V333">
        <f t="shared" si="50"/>
        <v>2.8333333333333335</v>
      </c>
      <c r="W333" s="22">
        <v>0.23529411764705888</v>
      </c>
      <c r="X333">
        <f t="shared" si="51"/>
        <v>1.6352941176470588</v>
      </c>
      <c r="Y333" s="24">
        <f t="shared" si="52"/>
        <v>0</v>
      </c>
      <c r="Z333">
        <f t="shared" si="53"/>
        <v>0.76470588235294112</v>
      </c>
    </row>
    <row r="334" spans="1:26" x14ac:dyDescent="0.25">
      <c r="A334" s="20" t="s">
        <v>469</v>
      </c>
      <c r="B334" s="20">
        <v>3</v>
      </c>
      <c r="C334" s="18">
        <v>42818</v>
      </c>
      <c r="D334" s="22">
        <v>82</v>
      </c>
      <c r="E334" s="17">
        <v>14.9</v>
      </c>
      <c r="F334" s="17">
        <v>6</v>
      </c>
      <c r="G334" s="21">
        <v>6</v>
      </c>
      <c r="H334" s="17">
        <f t="shared" si="46"/>
        <v>2.4833333333333334</v>
      </c>
      <c r="I334" s="20">
        <v>26.5</v>
      </c>
      <c r="J334">
        <v>14</v>
      </c>
      <c r="K334">
        <v>14</v>
      </c>
      <c r="L334" s="21">
        <v>2</v>
      </c>
      <c r="M334" s="21">
        <f t="shared" si="47"/>
        <v>1.7785234899328859</v>
      </c>
      <c r="N334" s="21">
        <f t="shared" si="48"/>
        <v>2.3333333333333335</v>
      </c>
      <c r="O334" s="22">
        <v>0</v>
      </c>
      <c r="P334" s="23">
        <f t="shared" si="49"/>
        <v>1.8928571428571428</v>
      </c>
      <c r="Q334">
        <v>26.8</v>
      </c>
      <c r="R334">
        <v>12</v>
      </c>
      <c r="S334">
        <v>14</v>
      </c>
      <c r="T334">
        <v>3</v>
      </c>
      <c r="U334">
        <f t="shared" si="45"/>
        <v>1.7986577181208054</v>
      </c>
      <c r="V334">
        <f t="shared" si="50"/>
        <v>2.3333333333333335</v>
      </c>
      <c r="W334" s="22">
        <v>0.1428571428571429</v>
      </c>
      <c r="X334">
        <f t="shared" si="51"/>
        <v>1.9142857142857144</v>
      </c>
      <c r="Y334" s="24">
        <f t="shared" si="52"/>
        <v>2.0134228187919545E-2</v>
      </c>
      <c r="Z334">
        <f t="shared" si="53"/>
        <v>1.0113207547169811</v>
      </c>
    </row>
    <row r="335" spans="1:26" x14ac:dyDescent="0.25">
      <c r="A335" s="20" t="s">
        <v>470</v>
      </c>
      <c r="B335" s="20">
        <v>3</v>
      </c>
      <c r="C335" s="18">
        <v>42820</v>
      </c>
      <c r="D335" s="22">
        <v>84</v>
      </c>
      <c r="E335" s="17">
        <v>14.2</v>
      </c>
      <c r="F335" s="17">
        <v>6</v>
      </c>
      <c r="G335" s="21">
        <v>6</v>
      </c>
      <c r="H335" s="17">
        <f t="shared" si="46"/>
        <v>2.3666666666666667</v>
      </c>
      <c r="I335" s="20">
        <v>27.3</v>
      </c>
      <c r="J335">
        <v>15</v>
      </c>
      <c r="K335">
        <v>15</v>
      </c>
      <c r="L335" s="21">
        <v>3</v>
      </c>
      <c r="M335" s="21">
        <f t="shared" si="47"/>
        <v>1.9225352112676057</v>
      </c>
      <c r="N335" s="21">
        <f t="shared" si="48"/>
        <v>2.5</v>
      </c>
      <c r="O335" s="22">
        <v>0</v>
      </c>
      <c r="P335" s="23">
        <f t="shared" si="49"/>
        <v>1.82</v>
      </c>
      <c r="Q335">
        <v>29</v>
      </c>
      <c r="R335">
        <v>16</v>
      </c>
      <c r="S335">
        <v>16</v>
      </c>
      <c r="T335">
        <v>3</v>
      </c>
      <c r="U335">
        <f t="shared" si="45"/>
        <v>2.0422535211267605</v>
      </c>
      <c r="V335">
        <f t="shared" si="50"/>
        <v>2.6666666666666665</v>
      </c>
      <c r="W335" s="22">
        <v>0</v>
      </c>
      <c r="X335">
        <f t="shared" si="51"/>
        <v>1.8125</v>
      </c>
      <c r="Y335" s="24">
        <f t="shared" si="52"/>
        <v>0.11971830985915477</v>
      </c>
      <c r="Z335">
        <f t="shared" si="53"/>
        <v>0.99587912087912089</v>
      </c>
    </row>
    <row r="336" spans="1:26" x14ac:dyDescent="0.25">
      <c r="A336" s="20" t="s">
        <v>471</v>
      </c>
      <c r="B336" s="20">
        <v>3</v>
      </c>
      <c r="C336" s="18">
        <v>42821</v>
      </c>
      <c r="D336" s="22">
        <v>85</v>
      </c>
      <c r="E336" s="17">
        <v>14.9</v>
      </c>
      <c r="F336" s="17">
        <v>6</v>
      </c>
      <c r="G336" s="21">
        <v>6</v>
      </c>
      <c r="H336" s="17">
        <f t="shared" si="46"/>
        <v>2.4833333333333334</v>
      </c>
      <c r="I336" s="20">
        <v>26.5</v>
      </c>
      <c r="J336">
        <v>13</v>
      </c>
      <c r="K336">
        <v>13</v>
      </c>
      <c r="L336" s="21">
        <v>2</v>
      </c>
      <c r="M336" s="21">
        <f t="shared" si="47"/>
        <v>1.7785234899328859</v>
      </c>
      <c r="N336" s="21">
        <f t="shared" si="48"/>
        <v>2.1666666666666665</v>
      </c>
      <c r="O336" s="22">
        <v>0</v>
      </c>
      <c r="P336" s="23">
        <f t="shared" si="49"/>
        <v>2.0384615384615383</v>
      </c>
      <c r="Q336">
        <v>27.2</v>
      </c>
      <c r="R336">
        <v>17</v>
      </c>
      <c r="S336">
        <v>18</v>
      </c>
      <c r="T336">
        <v>3</v>
      </c>
      <c r="U336">
        <f t="shared" si="45"/>
        <v>1.8255033557046978</v>
      </c>
      <c r="V336">
        <f t="shared" si="50"/>
        <v>3</v>
      </c>
      <c r="W336" s="22">
        <v>5.555555555555558E-2</v>
      </c>
      <c r="X336">
        <f t="shared" si="51"/>
        <v>1.5111111111111111</v>
      </c>
      <c r="Y336" s="24">
        <f t="shared" si="52"/>
        <v>4.6979865771811902E-2</v>
      </c>
      <c r="Z336">
        <f t="shared" si="53"/>
        <v>0.74129979035639415</v>
      </c>
    </row>
    <row r="337" spans="1:26" x14ac:dyDescent="0.25">
      <c r="A337" s="20" t="s">
        <v>472</v>
      </c>
      <c r="B337" s="20">
        <v>3</v>
      </c>
      <c r="C337" s="18">
        <v>42821</v>
      </c>
      <c r="D337" s="22">
        <v>85</v>
      </c>
      <c r="E337" s="17">
        <v>13.1</v>
      </c>
      <c r="F337" s="17">
        <v>6</v>
      </c>
      <c r="G337" s="21">
        <v>6</v>
      </c>
      <c r="H337" s="17">
        <f t="shared" si="46"/>
        <v>2.1833333333333331</v>
      </c>
      <c r="I337" s="20">
        <v>22.6</v>
      </c>
      <c r="J337">
        <v>14</v>
      </c>
      <c r="K337">
        <v>14</v>
      </c>
      <c r="L337" s="21">
        <v>3</v>
      </c>
      <c r="M337" s="21">
        <f t="shared" si="47"/>
        <v>1.7251908396946567</v>
      </c>
      <c r="N337" s="21">
        <f t="shared" si="48"/>
        <v>2.3333333333333335</v>
      </c>
      <c r="O337" s="22">
        <v>0</v>
      </c>
      <c r="P337" s="23">
        <f t="shared" si="49"/>
        <v>1.6142857142857143</v>
      </c>
      <c r="Q337">
        <v>23.2</v>
      </c>
      <c r="R337">
        <v>15</v>
      </c>
      <c r="S337">
        <v>16</v>
      </c>
      <c r="T337">
        <v>3</v>
      </c>
      <c r="U337">
        <f t="shared" si="45"/>
        <v>1.7709923664122138</v>
      </c>
      <c r="V337">
        <f t="shared" si="50"/>
        <v>2.6666666666666665</v>
      </c>
      <c r="W337" s="22">
        <v>6.25E-2</v>
      </c>
      <c r="X337">
        <f t="shared" si="51"/>
        <v>1.45</v>
      </c>
      <c r="Y337" s="24">
        <f t="shared" si="52"/>
        <v>4.5801526717557106E-2</v>
      </c>
      <c r="Z337">
        <f t="shared" si="53"/>
        <v>0.89823008849557517</v>
      </c>
    </row>
    <row r="338" spans="1:26" x14ac:dyDescent="0.25">
      <c r="A338" s="20" t="s">
        <v>473</v>
      </c>
      <c r="B338" s="20">
        <v>3</v>
      </c>
      <c r="C338" s="18">
        <v>42820</v>
      </c>
      <c r="D338" s="22">
        <v>84</v>
      </c>
      <c r="E338" s="17">
        <v>15.2</v>
      </c>
      <c r="F338" s="17">
        <v>6</v>
      </c>
      <c r="G338" s="21">
        <v>6</v>
      </c>
      <c r="H338" s="17">
        <f t="shared" si="46"/>
        <v>2.5333333333333332</v>
      </c>
      <c r="I338" s="20">
        <v>30.9</v>
      </c>
      <c r="J338">
        <v>17</v>
      </c>
      <c r="K338">
        <v>17</v>
      </c>
      <c r="L338" s="21">
        <v>2</v>
      </c>
      <c r="M338" s="21">
        <f t="shared" si="47"/>
        <v>2.0328947368421053</v>
      </c>
      <c r="N338" s="21">
        <f t="shared" si="48"/>
        <v>2.8333333333333335</v>
      </c>
      <c r="O338" s="22">
        <v>0</v>
      </c>
      <c r="P338" s="23">
        <f t="shared" si="49"/>
        <v>1.8176470588235294</v>
      </c>
      <c r="Q338">
        <v>31.3</v>
      </c>
      <c r="R338">
        <v>15</v>
      </c>
      <c r="S338">
        <v>18</v>
      </c>
      <c r="T338">
        <v>3</v>
      </c>
      <c r="U338">
        <f t="shared" si="45"/>
        <v>2.0592105263157898</v>
      </c>
      <c r="V338">
        <f t="shared" si="50"/>
        <v>3</v>
      </c>
      <c r="W338" s="22">
        <v>0.16666666666666663</v>
      </c>
      <c r="X338">
        <f t="shared" si="51"/>
        <v>1.7388888888888889</v>
      </c>
      <c r="Y338" s="24">
        <f t="shared" si="52"/>
        <v>2.6315789473684514E-2</v>
      </c>
      <c r="Z338">
        <f t="shared" si="53"/>
        <v>0.95667026249550524</v>
      </c>
    </row>
    <row r="339" spans="1:26" x14ac:dyDescent="0.25">
      <c r="A339" s="20" t="s">
        <v>136</v>
      </c>
      <c r="B339" s="20">
        <v>3</v>
      </c>
      <c r="C339" s="18">
        <v>42820</v>
      </c>
      <c r="D339" s="22">
        <v>84</v>
      </c>
      <c r="E339" s="17">
        <v>12.6</v>
      </c>
      <c r="F339" s="17">
        <v>6</v>
      </c>
      <c r="G339" s="21">
        <v>6</v>
      </c>
      <c r="H339" s="17">
        <f t="shared" si="46"/>
        <v>2.1</v>
      </c>
      <c r="I339" s="20">
        <v>27.6</v>
      </c>
      <c r="J339">
        <v>15</v>
      </c>
      <c r="K339">
        <v>15</v>
      </c>
      <c r="L339" s="21">
        <v>2</v>
      </c>
      <c r="M339" s="21">
        <f t="shared" si="47"/>
        <v>2.1904761904761907</v>
      </c>
      <c r="N339" s="21">
        <f t="shared" si="48"/>
        <v>2.5</v>
      </c>
      <c r="O339" s="22">
        <v>0</v>
      </c>
      <c r="P339" s="23">
        <f t="shared" si="49"/>
        <v>1.84</v>
      </c>
      <c r="Q339">
        <v>28.7</v>
      </c>
      <c r="R339">
        <v>18</v>
      </c>
      <c r="S339">
        <v>19</v>
      </c>
      <c r="T339">
        <v>3</v>
      </c>
      <c r="U339">
        <f t="shared" si="45"/>
        <v>2.2777777777777777</v>
      </c>
      <c r="V339">
        <f t="shared" si="50"/>
        <v>3.1666666666666665</v>
      </c>
      <c r="W339" s="22">
        <v>5.2631578947368474E-2</v>
      </c>
      <c r="X339">
        <f t="shared" si="51"/>
        <v>1.5105263157894737</v>
      </c>
      <c r="Y339" s="24">
        <f t="shared" si="52"/>
        <v>8.7301587301586991E-2</v>
      </c>
      <c r="Z339">
        <f t="shared" si="53"/>
        <v>0.82093821510297482</v>
      </c>
    </row>
    <row r="340" spans="1:26" x14ac:dyDescent="0.25">
      <c r="A340" s="20" t="s">
        <v>474</v>
      </c>
      <c r="B340" s="20">
        <v>3</v>
      </c>
      <c r="C340" s="18">
        <v>42821</v>
      </c>
      <c r="D340" s="22">
        <v>85</v>
      </c>
      <c r="E340" s="17">
        <v>14.7</v>
      </c>
      <c r="F340" s="17">
        <v>5</v>
      </c>
      <c r="G340" s="21">
        <v>5</v>
      </c>
      <c r="H340" s="17">
        <f t="shared" si="46"/>
        <v>2.94</v>
      </c>
      <c r="I340" s="20">
        <v>29.8</v>
      </c>
      <c r="J340">
        <v>17</v>
      </c>
      <c r="K340">
        <v>17</v>
      </c>
      <c r="L340" s="21">
        <v>2</v>
      </c>
      <c r="M340" s="21">
        <f t="shared" si="47"/>
        <v>2.0272108843537415</v>
      </c>
      <c r="N340" s="21">
        <f t="shared" si="48"/>
        <v>3.4</v>
      </c>
      <c r="O340" s="22">
        <v>0</v>
      </c>
      <c r="P340" s="23">
        <f t="shared" si="49"/>
        <v>1.7529411764705882</v>
      </c>
      <c r="Q340">
        <v>30.3</v>
      </c>
      <c r="R340">
        <v>17</v>
      </c>
      <c r="S340">
        <v>18</v>
      </c>
      <c r="T340">
        <v>3</v>
      </c>
      <c r="U340">
        <f t="shared" si="45"/>
        <v>2.0612244897959187</v>
      </c>
      <c r="V340">
        <f t="shared" si="50"/>
        <v>3.6</v>
      </c>
      <c r="W340" s="22">
        <v>5.555555555555558E-2</v>
      </c>
      <c r="X340">
        <f t="shared" si="51"/>
        <v>1.6833333333333333</v>
      </c>
      <c r="Y340" s="24">
        <f t="shared" si="52"/>
        <v>3.4013605442177131E-2</v>
      </c>
      <c r="Z340">
        <f t="shared" si="53"/>
        <v>0.96029082774049224</v>
      </c>
    </row>
    <row r="341" spans="1:26" x14ac:dyDescent="0.25">
      <c r="A341" s="20" t="s">
        <v>475</v>
      </c>
      <c r="B341" s="20">
        <v>3</v>
      </c>
      <c r="C341" s="18">
        <v>42822</v>
      </c>
      <c r="D341" s="22">
        <v>86</v>
      </c>
      <c r="E341" s="17">
        <v>15.6</v>
      </c>
      <c r="F341" s="17">
        <v>5</v>
      </c>
      <c r="G341" s="21">
        <v>5</v>
      </c>
      <c r="H341" s="17">
        <f t="shared" si="46"/>
        <v>3.12</v>
      </c>
      <c r="I341" s="20">
        <v>28.6</v>
      </c>
      <c r="J341">
        <v>15</v>
      </c>
      <c r="K341">
        <v>15</v>
      </c>
      <c r="L341" s="21">
        <v>3</v>
      </c>
      <c r="M341" s="21">
        <f t="shared" si="47"/>
        <v>1.8333333333333335</v>
      </c>
      <c r="N341" s="21">
        <f t="shared" si="48"/>
        <v>3</v>
      </c>
      <c r="O341" s="22">
        <v>0</v>
      </c>
      <c r="P341" s="23">
        <f t="shared" si="49"/>
        <v>1.9066666666666667</v>
      </c>
      <c r="Q341">
        <v>29.3</v>
      </c>
      <c r="R341">
        <v>15</v>
      </c>
      <c r="S341">
        <v>15</v>
      </c>
      <c r="T341">
        <v>3</v>
      </c>
      <c r="U341">
        <f t="shared" si="45"/>
        <v>1.8782051282051282</v>
      </c>
      <c r="V341">
        <f t="shared" si="50"/>
        <v>3</v>
      </c>
      <c r="W341" s="22">
        <v>0</v>
      </c>
      <c r="X341">
        <f t="shared" si="51"/>
        <v>1.9533333333333334</v>
      </c>
      <c r="Y341" s="24">
        <f t="shared" si="52"/>
        <v>4.4871794871794712E-2</v>
      </c>
      <c r="Z341">
        <f t="shared" si="53"/>
        <v>1.0244755244755244</v>
      </c>
    </row>
    <row r="342" spans="1:26" x14ac:dyDescent="0.25">
      <c r="A342" s="20" t="s">
        <v>476</v>
      </c>
      <c r="B342" s="20">
        <v>3</v>
      </c>
      <c r="C342" s="18">
        <v>42820</v>
      </c>
      <c r="D342" s="22">
        <v>84</v>
      </c>
      <c r="E342" s="17">
        <v>12.9</v>
      </c>
      <c r="F342" s="17">
        <v>6</v>
      </c>
      <c r="G342" s="21">
        <v>6</v>
      </c>
      <c r="H342" s="17">
        <f t="shared" si="46"/>
        <v>2.15</v>
      </c>
      <c r="I342" s="20">
        <v>21.6</v>
      </c>
      <c r="J342">
        <v>14</v>
      </c>
      <c r="K342">
        <v>14</v>
      </c>
      <c r="L342" s="21">
        <v>2</v>
      </c>
      <c r="M342" s="21">
        <f t="shared" si="47"/>
        <v>1.6744186046511629</v>
      </c>
      <c r="N342" s="21">
        <f t="shared" si="48"/>
        <v>2.3333333333333335</v>
      </c>
      <c r="O342" s="22">
        <v>0</v>
      </c>
      <c r="P342" s="23">
        <f t="shared" si="49"/>
        <v>1.5428571428571429</v>
      </c>
      <c r="Q342">
        <v>21.6</v>
      </c>
      <c r="R342">
        <v>6</v>
      </c>
      <c r="S342">
        <v>14</v>
      </c>
      <c r="T342">
        <v>3</v>
      </c>
      <c r="U342">
        <f t="shared" si="45"/>
        <v>1.6744186046511629</v>
      </c>
      <c r="V342">
        <f t="shared" si="50"/>
        <v>2.3333333333333335</v>
      </c>
      <c r="W342" s="22">
        <v>0.5714285714285714</v>
      </c>
      <c r="X342">
        <f t="shared" si="51"/>
        <v>1.5428571428571429</v>
      </c>
      <c r="Y342" s="24">
        <f t="shared" si="52"/>
        <v>0</v>
      </c>
      <c r="Z342">
        <f t="shared" si="53"/>
        <v>1</v>
      </c>
    </row>
    <row r="343" spans="1:26" x14ac:dyDescent="0.25">
      <c r="A343" s="20" t="s">
        <v>477</v>
      </c>
      <c r="B343" s="20">
        <v>3</v>
      </c>
      <c r="C343" s="18">
        <v>42820</v>
      </c>
      <c r="D343" s="22">
        <v>84</v>
      </c>
      <c r="E343" s="17">
        <v>14.5</v>
      </c>
      <c r="F343" s="17">
        <v>5</v>
      </c>
      <c r="G343" s="21">
        <v>5</v>
      </c>
      <c r="H343" s="17">
        <f t="shared" si="46"/>
        <v>2.9</v>
      </c>
      <c r="I343" s="20">
        <v>28</v>
      </c>
      <c r="J343">
        <v>15</v>
      </c>
      <c r="K343">
        <v>15</v>
      </c>
      <c r="L343" s="21">
        <v>2</v>
      </c>
      <c r="M343" s="21">
        <f t="shared" si="47"/>
        <v>1.9310344827586208</v>
      </c>
      <c r="N343" s="21">
        <f t="shared" si="48"/>
        <v>3</v>
      </c>
      <c r="O343" s="22">
        <v>0</v>
      </c>
      <c r="P343" s="23">
        <f t="shared" si="49"/>
        <v>1.8666666666666667</v>
      </c>
      <c r="Q343">
        <v>29.7</v>
      </c>
      <c r="R343">
        <v>15</v>
      </c>
      <c r="S343">
        <v>15</v>
      </c>
      <c r="T343">
        <v>3</v>
      </c>
      <c r="U343">
        <f t="shared" si="45"/>
        <v>2.0482758620689654</v>
      </c>
      <c r="V343">
        <f t="shared" si="50"/>
        <v>3</v>
      </c>
      <c r="W343" s="22">
        <v>0</v>
      </c>
      <c r="X343">
        <f t="shared" si="51"/>
        <v>1.98</v>
      </c>
      <c r="Y343" s="24">
        <f t="shared" si="52"/>
        <v>0.11724137931034462</v>
      </c>
      <c r="Z343">
        <f t="shared" si="53"/>
        <v>1.0607142857142857</v>
      </c>
    </row>
    <row r="344" spans="1:26" x14ac:dyDescent="0.25">
      <c r="A344" s="20" t="s">
        <v>478</v>
      </c>
      <c r="B344" s="20">
        <v>3</v>
      </c>
      <c r="C344" s="18">
        <v>42822</v>
      </c>
      <c r="D344" s="22">
        <v>86</v>
      </c>
      <c r="E344" s="17">
        <v>11.7</v>
      </c>
      <c r="F344" s="17">
        <v>5</v>
      </c>
      <c r="G344" s="21">
        <v>5</v>
      </c>
      <c r="H344" s="17">
        <f t="shared" si="46"/>
        <v>2.34</v>
      </c>
      <c r="I344" s="20">
        <v>19.7</v>
      </c>
      <c r="J344">
        <v>14</v>
      </c>
      <c r="K344">
        <v>14</v>
      </c>
      <c r="L344" s="21">
        <v>2</v>
      </c>
      <c r="M344" s="21">
        <f t="shared" si="47"/>
        <v>1.6837606837606838</v>
      </c>
      <c r="N344" s="21">
        <f t="shared" si="48"/>
        <v>2.8</v>
      </c>
      <c r="O344" s="22">
        <v>0</v>
      </c>
      <c r="P344" s="23">
        <f t="shared" si="49"/>
        <v>1.407142857142857</v>
      </c>
      <c r="Q344">
        <v>20</v>
      </c>
      <c r="R344">
        <v>13</v>
      </c>
      <c r="S344">
        <v>14</v>
      </c>
      <c r="T344">
        <v>3</v>
      </c>
      <c r="U344">
        <f t="shared" si="45"/>
        <v>1.7094017094017095</v>
      </c>
      <c r="V344">
        <f t="shared" si="50"/>
        <v>2.8</v>
      </c>
      <c r="W344" s="22">
        <v>7.1428571428571397E-2</v>
      </c>
      <c r="X344">
        <f t="shared" si="51"/>
        <v>1.4285714285714286</v>
      </c>
      <c r="Y344" s="24">
        <f t="shared" si="52"/>
        <v>2.5641025641025772E-2</v>
      </c>
      <c r="Z344">
        <f t="shared" si="53"/>
        <v>1.0152284263959392</v>
      </c>
    </row>
    <row r="345" spans="1:26" x14ac:dyDescent="0.25">
      <c r="A345" s="20" t="s">
        <v>479</v>
      </c>
      <c r="B345" s="20">
        <v>3</v>
      </c>
      <c r="C345" s="18">
        <v>42818</v>
      </c>
      <c r="D345" s="22">
        <v>82</v>
      </c>
      <c r="E345" s="17">
        <v>11.9</v>
      </c>
      <c r="F345" s="17">
        <v>6</v>
      </c>
      <c r="G345" s="21">
        <v>6</v>
      </c>
      <c r="H345" s="17">
        <f t="shared" si="46"/>
        <v>1.9833333333333334</v>
      </c>
      <c r="I345" s="20">
        <v>20.2</v>
      </c>
      <c r="J345">
        <v>14</v>
      </c>
      <c r="K345">
        <v>15</v>
      </c>
      <c r="L345" s="21">
        <v>3</v>
      </c>
      <c r="M345" s="21">
        <f t="shared" si="47"/>
        <v>1.6974789915966386</v>
      </c>
      <c r="N345" s="21">
        <f t="shared" si="48"/>
        <v>2.5</v>
      </c>
      <c r="O345" s="22">
        <v>6.6666666666666652E-2</v>
      </c>
      <c r="P345" s="23">
        <f t="shared" si="49"/>
        <v>1.3466666666666667</v>
      </c>
      <c r="Q345">
        <v>20.6</v>
      </c>
      <c r="R345">
        <v>13</v>
      </c>
      <c r="S345">
        <v>15</v>
      </c>
      <c r="T345">
        <v>3</v>
      </c>
      <c r="U345">
        <f t="shared" si="45"/>
        <v>1.73109243697479</v>
      </c>
      <c r="V345">
        <f t="shared" si="50"/>
        <v>2.5</v>
      </c>
      <c r="W345" s="22">
        <v>0.1333333333333333</v>
      </c>
      <c r="X345">
        <f t="shared" si="51"/>
        <v>1.3733333333333335</v>
      </c>
      <c r="Y345" s="24">
        <f t="shared" si="52"/>
        <v>3.3613445378151363E-2</v>
      </c>
      <c r="Z345">
        <f t="shared" si="53"/>
        <v>1.0198019801980198</v>
      </c>
    </row>
    <row r="346" spans="1:26" x14ac:dyDescent="0.25">
      <c r="A346" s="20" t="s">
        <v>480</v>
      </c>
      <c r="B346" s="20">
        <v>3</v>
      </c>
      <c r="C346" s="18">
        <v>42821</v>
      </c>
      <c r="D346" s="22">
        <v>85</v>
      </c>
      <c r="E346" s="17">
        <v>16.8</v>
      </c>
      <c r="F346" s="17">
        <v>6</v>
      </c>
      <c r="G346" s="21">
        <v>6</v>
      </c>
      <c r="H346" s="17">
        <f t="shared" si="46"/>
        <v>2.8000000000000003</v>
      </c>
      <c r="I346" s="20">
        <v>26</v>
      </c>
      <c r="J346">
        <v>12</v>
      </c>
      <c r="K346">
        <v>12</v>
      </c>
      <c r="L346" s="21">
        <v>3</v>
      </c>
      <c r="M346" s="21">
        <f t="shared" si="47"/>
        <v>1.5476190476190474</v>
      </c>
      <c r="N346" s="21">
        <f t="shared" si="48"/>
        <v>2</v>
      </c>
      <c r="O346" s="22">
        <v>0</v>
      </c>
      <c r="P346" s="23">
        <f t="shared" si="49"/>
        <v>2.1666666666666665</v>
      </c>
      <c r="Q346">
        <v>26.5</v>
      </c>
      <c r="R346">
        <v>11</v>
      </c>
      <c r="S346">
        <v>14</v>
      </c>
      <c r="T346">
        <v>3</v>
      </c>
      <c r="U346">
        <f t="shared" si="45"/>
        <v>1.5773809523809523</v>
      </c>
      <c r="V346">
        <f t="shared" si="50"/>
        <v>2.3333333333333335</v>
      </c>
      <c r="W346" s="22">
        <v>0.2142857142857143</v>
      </c>
      <c r="X346">
        <f t="shared" si="51"/>
        <v>1.8928571428571428</v>
      </c>
      <c r="Y346" s="24">
        <f t="shared" si="52"/>
        <v>2.9761904761904878E-2</v>
      </c>
      <c r="Z346">
        <f t="shared" si="53"/>
        <v>0.87362637362637363</v>
      </c>
    </row>
    <row r="347" spans="1:26" x14ac:dyDescent="0.25">
      <c r="A347" s="20" t="s">
        <v>137</v>
      </c>
      <c r="B347" s="20">
        <v>3</v>
      </c>
      <c r="C347" s="18">
        <v>42821</v>
      </c>
      <c r="D347" s="22">
        <v>85</v>
      </c>
      <c r="E347" s="17">
        <v>12.5</v>
      </c>
      <c r="F347" s="17">
        <v>5</v>
      </c>
      <c r="G347" s="21">
        <v>5</v>
      </c>
      <c r="H347" s="17">
        <f t="shared" si="46"/>
        <v>2.5</v>
      </c>
      <c r="I347" s="20">
        <v>27.2</v>
      </c>
      <c r="J347">
        <v>15</v>
      </c>
      <c r="K347">
        <v>15</v>
      </c>
      <c r="L347" s="21">
        <v>2</v>
      </c>
      <c r="M347" s="21">
        <f t="shared" si="47"/>
        <v>2.1760000000000002</v>
      </c>
      <c r="N347" s="21">
        <f t="shared" si="48"/>
        <v>3</v>
      </c>
      <c r="O347" s="22">
        <v>0</v>
      </c>
      <c r="P347" s="23">
        <f t="shared" si="49"/>
        <v>1.8133333333333332</v>
      </c>
      <c r="Q347">
        <v>33.6</v>
      </c>
      <c r="R347">
        <v>19</v>
      </c>
      <c r="S347">
        <v>19</v>
      </c>
      <c r="T347">
        <v>2</v>
      </c>
      <c r="U347">
        <f t="shared" si="45"/>
        <v>2.6880000000000002</v>
      </c>
      <c r="V347">
        <f t="shared" si="50"/>
        <v>3.8</v>
      </c>
      <c r="W347" s="22">
        <v>0</v>
      </c>
      <c r="X347">
        <f t="shared" si="51"/>
        <v>1.7684210526315791</v>
      </c>
      <c r="Y347" s="24">
        <f t="shared" si="52"/>
        <v>0.51200000000000001</v>
      </c>
      <c r="Z347">
        <f t="shared" si="53"/>
        <v>0.97523219814241502</v>
      </c>
    </row>
    <row r="348" spans="1:26" x14ac:dyDescent="0.25">
      <c r="A348" s="20" t="s">
        <v>481</v>
      </c>
      <c r="B348" s="20">
        <v>3</v>
      </c>
      <c r="C348" s="18">
        <v>42821</v>
      </c>
      <c r="D348" s="22">
        <v>85</v>
      </c>
      <c r="E348" s="17">
        <v>12</v>
      </c>
      <c r="F348" s="17">
        <v>5</v>
      </c>
      <c r="G348" s="21">
        <v>5</v>
      </c>
      <c r="H348" s="17">
        <f t="shared" si="46"/>
        <v>2.4</v>
      </c>
      <c r="I348" s="20">
        <v>23</v>
      </c>
      <c r="J348">
        <v>13</v>
      </c>
      <c r="K348">
        <v>13</v>
      </c>
      <c r="L348" s="21">
        <v>2</v>
      </c>
      <c r="M348" s="21">
        <f t="shared" si="47"/>
        <v>1.9166666666666667</v>
      </c>
      <c r="N348" s="21">
        <f t="shared" si="48"/>
        <v>2.6</v>
      </c>
      <c r="O348" s="22">
        <v>0</v>
      </c>
      <c r="P348" s="23">
        <f t="shared" si="49"/>
        <v>1.7692307692307692</v>
      </c>
      <c r="Q348">
        <v>23.6</v>
      </c>
      <c r="R348">
        <v>13</v>
      </c>
      <c r="S348">
        <v>14</v>
      </c>
      <c r="T348">
        <v>3</v>
      </c>
      <c r="U348">
        <f t="shared" si="45"/>
        <v>1.9666666666666668</v>
      </c>
      <c r="V348">
        <f t="shared" si="50"/>
        <v>2.8</v>
      </c>
      <c r="W348" s="22">
        <v>7.1428571428571397E-2</v>
      </c>
      <c r="X348">
        <f t="shared" si="51"/>
        <v>1.6857142857142857</v>
      </c>
      <c r="Y348" s="24">
        <f t="shared" si="52"/>
        <v>5.0000000000000044E-2</v>
      </c>
      <c r="Z348">
        <f t="shared" si="53"/>
        <v>0.95279503105590069</v>
      </c>
    </row>
    <row r="349" spans="1:26" x14ac:dyDescent="0.25">
      <c r="A349" s="20" t="s">
        <v>482</v>
      </c>
      <c r="B349" s="20">
        <v>3</v>
      </c>
      <c r="C349" s="18">
        <v>42821</v>
      </c>
      <c r="D349" s="22">
        <v>85</v>
      </c>
      <c r="E349" s="17">
        <v>15.2</v>
      </c>
      <c r="F349" s="17">
        <v>6</v>
      </c>
      <c r="G349" s="21">
        <v>6</v>
      </c>
      <c r="H349" s="17">
        <f t="shared" si="46"/>
        <v>2.5333333333333332</v>
      </c>
      <c r="I349" s="20">
        <v>23.2</v>
      </c>
      <c r="J349">
        <v>14</v>
      </c>
      <c r="K349">
        <v>14</v>
      </c>
      <c r="L349" s="21">
        <v>2</v>
      </c>
      <c r="M349" s="21">
        <f t="shared" si="47"/>
        <v>1.5263157894736843</v>
      </c>
      <c r="N349" s="21">
        <f t="shared" si="48"/>
        <v>2.3333333333333335</v>
      </c>
      <c r="O349" s="22">
        <v>0</v>
      </c>
      <c r="P349" s="23">
        <f t="shared" si="49"/>
        <v>1.657142857142857</v>
      </c>
      <c r="Q349">
        <v>24.3</v>
      </c>
      <c r="R349">
        <v>15</v>
      </c>
      <c r="S349">
        <v>18</v>
      </c>
      <c r="T349">
        <v>3</v>
      </c>
      <c r="U349">
        <f t="shared" si="45"/>
        <v>1.5986842105263159</v>
      </c>
      <c r="V349">
        <f t="shared" si="50"/>
        <v>3</v>
      </c>
      <c r="W349" s="22">
        <v>0.16666666666666663</v>
      </c>
      <c r="X349">
        <f t="shared" si="51"/>
        <v>1.35</v>
      </c>
      <c r="Y349" s="24">
        <f t="shared" si="52"/>
        <v>7.2368421052631637E-2</v>
      </c>
      <c r="Z349">
        <f t="shared" si="53"/>
        <v>0.81465517241379326</v>
      </c>
    </row>
    <row r="350" spans="1:26" x14ac:dyDescent="0.25">
      <c r="A350" s="20" t="s">
        <v>138</v>
      </c>
      <c r="B350" s="20">
        <v>3</v>
      </c>
      <c r="C350" s="18">
        <v>42818</v>
      </c>
      <c r="D350" s="22">
        <v>82</v>
      </c>
      <c r="E350" s="17">
        <v>12.2</v>
      </c>
      <c r="F350" s="17">
        <v>6</v>
      </c>
      <c r="G350" s="21">
        <v>6</v>
      </c>
      <c r="H350" s="17">
        <f t="shared" si="46"/>
        <v>2.0333333333333332</v>
      </c>
      <c r="I350" s="20">
        <v>17.3</v>
      </c>
      <c r="J350">
        <v>13</v>
      </c>
      <c r="K350">
        <v>13</v>
      </c>
      <c r="L350" s="21">
        <v>2</v>
      </c>
      <c r="M350" s="21">
        <f t="shared" si="47"/>
        <v>1.418032786885246</v>
      </c>
      <c r="N350" s="21">
        <f t="shared" si="48"/>
        <v>2.1666666666666665</v>
      </c>
      <c r="O350" s="22">
        <v>0</v>
      </c>
      <c r="P350" s="23">
        <f t="shared" si="49"/>
        <v>1.3307692307692309</v>
      </c>
      <c r="Q350">
        <v>18.399999999999999</v>
      </c>
      <c r="R350">
        <v>13</v>
      </c>
      <c r="S350">
        <v>15</v>
      </c>
      <c r="T350">
        <v>3</v>
      </c>
      <c r="U350">
        <f t="shared" si="45"/>
        <v>1.5081967213114753</v>
      </c>
      <c r="V350">
        <f t="shared" si="50"/>
        <v>2.5</v>
      </c>
      <c r="W350" s="22">
        <v>0.1333333333333333</v>
      </c>
      <c r="X350">
        <f t="shared" si="51"/>
        <v>1.2266666666666666</v>
      </c>
      <c r="Y350" s="24">
        <f t="shared" si="52"/>
        <v>9.0163934426229275E-2</v>
      </c>
      <c r="Z350">
        <f t="shared" si="53"/>
        <v>0.92177263969171463</v>
      </c>
    </row>
    <row r="351" spans="1:26" x14ac:dyDescent="0.25">
      <c r="A351" s="20" t="s">
        <v>483</v>
      </c>
      <c r="B351" s="20">
        <v>3</v>
      </c>
      <c r="C351" s="18">
        <v>42820</v>
      </c>
      <c r="D351" s="22">
        <v>84</v>
      </c>
      <c r="E351" s="17">
        <v>14.2</v>
      </c>
      <c r="F351" s="17">
        <v>6</v>
      </c>
      <c r="G351" s="21">
        <v>6</v>
      </c>
      <c r="H351" s="17">
        <f t="shared" si="46"/>
        <v>2.3666666666666667</v>
      </c>
      <c r="I351" s="20">
        <v>21.3</v>
      </c>
      <c r="J351">
        <v>13</v>
      </c>
      <c r="K351">
        <v>13</v>
      </c>
      <c r="L351" s="21">
        <v>3</v>
      </c>
      <c r="M351" s="21">
        <f t="shared" si="47"/>
        <v>1.5000000000000002</v>
      </c>
      <c r="N351" s="21">
        <f t="shared" si="48"/>
        <v>2.1666666666666665</v>
      </c>
      <c r="O351" s="22">
        <v>0</v>
      </c>
      <c r="P351" s="23">
        <f t="shared" si="49"/>
        <v>1.6384615384615384</v>
      </c>
      <c r="Q351">
        <v>22.6</v>
      </c>
      <c r="R351">
        <v>13</v>
      </c>
      <c r="S351">
        <v>16</v>
      </c>
      <c r="T351">
        <v>3</v>
      </c>
      <c r="U351">
        <f t="shared" si="45"/>
        <v>1.591549295774648</v>
      </c>
      <c r="V351">
        <f t="shared" si="50"/>
        <v>2.6666666666666665</v>
      </c>
      <c r="W351" s="22">
        <v>0.1875</v>
      </c>
      <c r="X351">
        <f t="shared" si="51"/>
        <v>1.4125000000000001</v>
      </c>
      <c r="Y351" s="24">
        <f t="shared" si="52"/>
        <v>9.1549295774647765E-2</v>
      </c>
      <c r="Z351">
        <f t="shared" si="53"/>
        <v>0.86208920187793436</v>
      </c>
    </row>
    <row r="352" spans="1:26" x14ac:dyDescent="0.25">
      <c r="A352" s="20" t="s">
        <v>484</v>
      </c>
      <c r="B352" s="20">
        <v>3</v>
      </c>
      <c r="C352" s="18">
        <v>42820</v>
      </c>
      <c r="D352" s="22">
        <v>84</v>
      </c>
      <c r="E352" s="17">
        <v>15.4</v>
      </c>
      <c r="F352" s="17">
        <v>6</v>
      </c>
      <c r="G352" s="21">
        <v>6</v>
      </c>
      <c r="H352" s="17">
        <f t="shared" si="46"/>
        <v>2.5666666666666669</v>
      </c>
      <c r="I352" s="20">
        <v>25.4</v>
      </c>
      <c r="J352">
        <v>13</v>
      </c>
      <c r="K352">
        <v>13</v>
      </c>
      <c r="L352" s="21">
        <v>3</v>
      </c>
      <c r="M352" s="21">
        <f t="shared" si="47"/>
        <v>1.6493506493506491</v>
      </c>
      <c r="N352" s="21">
        <f t="shared" si="48"/>
        <v>2.1666666666666665</v>
      </c>
      <c r="O352" s="22">
        <v>0</v>
      </c>
      <c r="P352" s="23">
        <f t="shared" si="49"/>
        <v>1.9538461538461538</v>
      </c>
      <c r="Q352">
        <v>26.5</v>
      </c>
      <c r="R352">
        <v>16</v>
      </c>
      <c r="S352">
        <v>19</v>
      </c>
      <c r="T352">
        <v>3</v>
      </c>
      <c r="U352">
        <f t="shared" si="45"/>
        <v>1.7207792207792207</v>
      </c>
      <c r="V352">
        <f t="shared" si="50"/>
        <v>3.1666666666666665</v>
      </c>
      <c r="W352" s="22">
        <v>0.15789473684210531</v>
      </c>
      <c r="X352">
        <f t="shared" si="51"/>
        <v>1.3947368421052631</v>
      </c>
      <c r="Y352" s="24">
        <f t="shared" si="52"/>
        <v>7.1428571428571619E-2</v>
      </c>
      <c r="Z352">
        <f t="shared" si="53"/>
        <v>0.71384169084127636</v>
      </c>
    </row>
    <row r="353" spans="1:26" x14ac:dyDescent="0.25">
      <c r="A353" s="20" t="s">
        <v>485</v>
      </c>
      <c r="B353" s="20">
        <v>3</v>
      </c>
      <c r="C353" s="18">
        <v>42821</v>
      </c>
      <c r="D353" s="22">
        <v>85</v>
      </c>
      <c r="E353" s="17">
        <v>13.6</v>
      </c>
      <c r="F353" s="17">
        <v>5</v>
      </c>
      <c r="G353" s="21">
        <v>5</v>
      </c>
      <c r="H353" s="17">
        <f t="shared" si="46"/>
        <v>2.7199999999999998</v>
      </c>
      <c r="I353" s="20">
        <v>24</v>
      </c>
      <c r="J353">
        <v>13</v>
      </c>
      <c r="K353">
        <v>13</v>
      </c>
      <c r="L353" s="21">
        <v>2</v>
      </c>
      <c r="M353" s="21">
        <f t="shared" si="47"/>
        <v>1.7647058823529411</v>
      </c>
      <c r="N353" s="21">
        <f t="shared" si="48"/>
        <v>2.6</v>
      </c>
      <c r="O353" s="22">
        <v>0</v>
      </c>
      <c r="P353" s="23">
        <f t="shared" si="49"/>
        <v>1.8461538461538463</v>
      </c>
      <c r="Q353">
        <v>24.2</v>
      </c>
      <c r="R353">
        <v>12</v>
      </c>
      <c r="S353">
        <v>16</v>
      </c>
      <c r="T353">
        <v>3</v>
      </c>
      <c r="U353">
        <f t="shared" si="45"/>
        <v>1.7794117647058822</v>
      </c>
      <c r="V353">
        <f t="shared" si="50"/>
        <v>3.2</v>
      </c>
      <c r="W353" s="22">
        <v>0.25</v>
      </c>
      <c r="X353">
        <f t="shared" si="51"/>
        <v>1.5125</v>
      </c>
      <c r="Y353" s="24">
        <f t="shared" si="52"/>
        <v>1.4705882352941124E-2</v>
      </c>
      <c r="Z353">
        <f t="shared" si="53"/>
        <v>0.81927083333333328</v>
      </c>
    </row>
    <row r="354" spans="1:26" x14ac:dyDescent="0.25">
      <c r="A354" s="20" t="s">
        <v>486</v>
      </c>
      <c r="B354" s="20">
        <v>3</v>
      </c>
      <c r="C354" s="18">
        <v>42815</v>
      </c>
      <c r="D354" s="22">
        <v>79</v>
      </c>
      <c r="E354" s="17">
        <v>16</v>
      </c>
      <c r="F354" s="17">
        <v>6</v>
      </c>
      <c r="G354" s="21">
        <v>6</v>
      </c>
      <c r="H354" s="17">
        <f t="shared" si="46"/>
        <v>2.6666666666666665</v>
      </c>
      <c r="I354" s="20">
        <v>27.3</v>
      </c>
      <c r="J354">
        <v>13</v>
      </c>
      <c r="K354">
        <v>13</v>
      </c>
      <c r="L354" s="21">
        <v>3</v>
      </c>
      <c r="M354" s="21">
        <f t="shared" si="47"/>
        <v>1.70625</v>
      </c>
      <c r="N354" s="21">
        <f t="shared" si="48"/>
        <v>2.1666666666666665</v>
      </c>
      <c r="O354" s="22">
        <v>0</v>
      </c>
      <c r="P354" s="23">
        <f t="shared" si="49"/>
        <v>2.1</v>
      </c>
      <c r="Q354">
        <v>28.3</v>
      </c>
      <c r="R354">
        <v>12</v>
      </c>
      <c r="S354">
        <v>16</v>
      </c>
      <c r="T354">
        <v>3</v>
      </c>
      <c r="U354">
        <f t="shared" si="45"/>
        <v>1.76875</v>
      </c>
      <c r="V354">
        <f t="shared" si="50"/>
        <v>2.6666666666666665</v>
      </c>
      <c r="W354" s="22">
        <v>0.25</v>
      </c>
      <c r="X354">
        <f t="shared" si="51"/>
        <v>1.76875</v>
      </c>
      <c r="Y354" s="24">
        <f t="shared" si="52"/>
        <v>6.25E-2</v>
      </c>
      <c r="Z354">
        <f t="shared" si="53"/>
        <v>0.84226190476190477</v>
      </c>
    </row>
    <row r="355" spans="1:26" x14ac:dyDescent="0.25">
      <c r="A355" s="20" t="s">
        <v>139</v>
      </c>
      <c r="B355" s="20">
        <v>3</v>
      </c>
      <c r="C355" s="18">
        <v>42913</v>
      </c>
      <c r="D355" s="22">
        <v>177</v>
      </c>
      <c r="E355" s="17">
        <v>15.4</v>
      </c>
      <c r="F355" s="17">
        <v>5</v>
      </c>
      <c r="G355" s="21">
        <v>5</v>
      </c>
      <c r="H355" s="17">
        <f t="shared" si="46"/>
        <v>3.08</v>
      </c>
      <c r="I355" s="20">
        <v>27</v>
      </c>
      <c r="J355">
        <v>15</v>
      </c>
      <c r="K355">
        <v>15</v>
      </c>
      <c r="L355" s="21">
        <v>2</v>
      </c>
      <c r="M355" s="21">
        <f t="shared" si="47"/>
        <v>1.7532467532467533</v>
      </c>
      <c r="N355" s="21">
        <f t="shared" si="48"/>
        <v>3</v>
      </c>
      <c r="O355" s="22">
        <v>0</v>
      </c>
      <c r="P355" s="23">
        <f t="shared" si="49"/>
        <v>1.8</v>
      </c>
      <c r="Q355">
        <v>28.2</v>
      </c>
      <c r="R355">
        <v>17</v>
      </c>
      <c r="S355">
        <v>18</v>
      </c>
      <c r="T355">
        <v>3</v>
      </c>
      <c r="U355">
        <f t="shared" si="45"/>
        <v>1.831168831168831</v>
      </c>
      <c r="V355">
        <f t="shared" si="50"/>
        <v>3.6</v>
      </c>
      <c r="W355" s="22">
        <v>5.555555555555558E-2</v>
      </c>
      <c r="X355">
        <f t="shared" si="51"/>
        <v>1.5666666666666667</v>
      </c>
      <c r="Y355" s="24">
        <f t="shared" si="52"/>
        <v>7.7922077922077726E-2</v>
      </c>
      <c r="Z355">
        <f t="shared" si="53"/>
        <v>0.87037037037037035</v>
      </c>
    </row>
    <row r="356" spans="1:26" x14ac:dyDescent="0.25">
      <c r="A356" s="20" t="s">
        <v>487</v>
      </c>
      <c r="B356" s="20">
        <v>3</v>
      </c>
      <c r="C356" s="18">
        <v>42823</v>
      </c>
      <c r="D356" s="22">
        <v>87</v>
      </c>
      <c r="E356" s="17">
        <v>15.8</v>
      </c>
      <c r="F356" s="17">
        <v>5</v>
      </c>
      <c r="G356" s="21">
        <v>5</v>
      </c>
      <c r="H356" s="17">
        <f t="shared" si="46"/>
        <v>3.16</v>
      </c>
      <c r="I356" s="20">
        <v>26.5</v>
      </c>
      <c r="J356">
        <v>13</v>
      </c>
      <c r="K356">
        <v>13</v>
      </c>
      <c r="L356" s="21">
        <v>3</v>
      </c>
      <c r="M356" s="21">
        <f t="shared" si="47"/>
        <v>1.6772151898734176</v>
      </c>
      <c r="N356" s="21">
        <f t="shared" si="48"/>
        <v>2.6</v>
      </c>
      <c r="O356" s="22">
        <v>0</v>
      </c>
      <c r="P356" s="23">
        <f t="shared" si="49"/>
        <v>2.0384615384615383</v>
      </c>
      <c r="Q356">
        <v>28</v>
      </c>
      <c r="R356">
        <v>17</v>
      </c>
      <c r="S356">
        <v>18</v>
      </c>
      <c r="T356">
        <v>3</v>
      </c>
      <c r="U356">
        <f t="shared" si="45"/>
        <v>1.7721518987341771</v>
      </c>
      <c r="V356">
        <f t="shared" si="50"/>
        <v>3.6</v>
      </c>
      <c r="W356" s="22">
        <v>5.555555555555558E-2</v>
      </c>
      <c r="X356">
        <f t="shared" si="51"/>
        <v>1.5555555555555556</v>
      </c>
      <c r="Y356" s="24">
        <f t="shared" si="52"/>
        <v>9.4936708860759556E-2</v>
      </c>
      <c r="Z356">
        <f t="shared" si="53"/>
        <v>0.7631027253668764</v>
      </c>
    </row>
    <row r="357" spans="1:26" x14ac:dyDescent="0.25">
      <c r="A357" s="20" t="s">
        <v>488</v>
      </c>
      <c r="B357" s="20">
        <v>3</v>
      </c>
      <c r="C357" s="18">
        <v>42820</v>
      </c>
      <c r="D357" s="22">
        <v>84</v>
      </c>
      <c r="E357" s="17">
        <v>10.5</v>
      </c>
      <c r="F357" s="17">
        <v>4</v>
      </c>
      <c r="G357" s="21">
        <v>4</v>
      </c>
      <c r="H357" s="17">
        <f t="shared" si="46"/>
        <v>2.625</v>
      </c>
      <c r="I357" s="20">
        <v>14.4</v>
      </c>
      <c r="J357">
        <v>11</v>
      </c>
      <c r="K357">
        <v>11</v>
      </c>
      <c r="L357" s="21">
        <v>2</v>
      </c>
      <c r="M357" s="21">
        <f t="shared" si="47"/>
        <v>1.3714285714285714</v>
      </c>
      <c r="N357" s="21">
        <f t="shared" si="48"/>
        <v>2.75</v>
      </c>
      <c r="O357" s="22">
        <v>0</v>
      </c>
      <c r="P357" s="23">
        <f t="shared" si="49"/>
        <v>1.3090909090909091</v>
      </c>
      <c r="Q357">
        <v>15.8</v>
      </c>
      <c r="R357">
        <v>13</v>
      </c>
      <c r="S357">
        <v>13</v>
      </c>
      <c r="T357">
        <v>3</v>
      </c>
      <c r="U357">
        <f t="shared" si="45"/>
        <v>1.5047619047619047</v>
      </c>
      <c r="V357">
        <f t="shared" si="50"/>
        <v>3.25</v>
      </c>
      <c r="W357" s="22">
        <v>0</v>
      </c>
      <c r="X357">
        <f t="shared" si="51"/>
        <v>1.2153846153846155</v>
      </c>
      <c r="Y357" s="24">
        <f t="shared" si="52"/>
        <v>0.1333333333333333</v>
      </c>
      <c r="Z357">
        <f t="shared" si="53"/>
        <v>0.92841880341880356</v>
      </c>
    </row>
    <row r="358" spans="1:26" x14ac:dyDescent="0.25">
      <c r="A358" s="20" t="s">
        <v>140</v>
      </c>
      <c r="B358" s="20">
        <v>3</v>
      </c>
      <c r="C358" s="18">
        <v>42823</v>
      </c>
      <c r="D358" s="22">
        <v>87</v>
      </c>
      <c r="E358" s="17">
        <v>14.3</v>
      </c>
      <c r="F358" s="17">
        <v>5</v>
      </c>
      <c r="G358" s="21">
        <v>5</v>
      </c>
      <c r="H358" s="17">
        <f t="shared" si="46"/>
        <v>2.8600000000000003</v>
      </c>
      <c r="I358" s="20">
        <v>26.2</v>
      </c>
      <c r="J358">
        <v>13</v>
      </c>
      <c r="K358">
        <v>13</v>
      </c>
      <c r="L358" s="21">
        <v>2</v>
      </c>
      <c r="M358" s="21">
        <f t="shared" si="47"/>
        <v>1.8321678321678321</v>
      </c>
      <c r="N358" s="21">
        <f t="shared" si="48"/>
        <v>2.6</v>
      </c>
      <c r="O358" s="22">
        <v>0</v>
      </c>
      <c r="P358" s="23">
        <f t="shared" si="49"/>
        <v>2.0153846153846153</v>
      </c>
      <c r="Q358">
        <v>30.3</v>
      </c>
      <c r="R358">
        <v>17</v>
      </c>
      <c r="S358">
        <v>18</v>
      </c>
      <c r="T358">
        <v>3</v>
      </c>
      <c r="U358">
        <f t="shared" si="45"/>
        <v>2.1188811188811187</v>
      </c>
      <c r="V358">
        <f t="shared" si="50"/>
        <v>3.6</v>
      </c>
      <c r="W358" s="22">
        <v>5.555555555555558E-2</v>
      </c>
      <c r="X358">
        <f t="shared" si="51"/>
        <v>1.6833333333333333</v>
      </c>
      <c r="Y358" s="24">
        <f t="shared" si="52"/>
        <v>0.28671328671328666</v>
      </c>
      <c r="Z358">
        <f t="shared" si="53"/>
        <v>0.83524173027989823</v>
      </c>
    </row>
    <row r="359" spans="1:26" x14ac:dyDescent="0.25">
      <c r="A359" s="20" t="s">
        <v>489</v>
      </c>
      <c r="B359" s="20">
        <v>3</v>
      </c>
      <c r="C359" s="18">
        <v>42820</v>
      </c>
      <c r="D359" s="22">
        <v>84</v>
      </c>
      <c r="E359" s="17">
        <v>13.3</v>
      </c>
      <c r="F359" s="17">
        <v>6</v>
      </c>
      <c r="G359" s="21">
        <v>6</v>
      </c>
      <c r="H359" s="17">
        <f t="shared" si="46"/>
        <v>2.2166666666666668</v>
      </c>
      <c r="I359" s="20">
        <v>22.5</v>
      </c>
      <c r="J359">
        <v>16</v>
      </c>
      <c r="K359">
        <v>16</v>
      </c>
      <c r="L359" s="21">
        <v>2</v>
      </c>
      <c r="M359" s="21">
        <f t="shared" si="47"/>
        <v>1.6917293233082706</v>
      </c>
      <c r="N359" s="21">
        <f t="shared" si="48"/>
        <v>2.6666666666666665</v>
      </c>
      <c r="O359" s="22">
        <v>0</v>
      </c>
      <c r="P359" s="23">
        <f t="shared" si="49"/>
        <v>1.40625</v>
      </c>
      <c r="Q359">
        <v>24</v>
      </c>
      <c r="R359">
        <v>19</v>
      </c>
      <c r="S359">
        <v>19</v>
      </c>
      <c r="T359">
        <v>3</v>
      </c>
      <c r="U359">
        <f t="shared" si="45"/>
        <v>1.8045112781954886</v>
      </c>
      <c r="V359">
        <f t="shared" si="50"/>
        <v>3.1666666666666665</v>
      </c>
      <c r="W359" s="22">
        <v>0</v>
      </c>
      <c r="X359">
        <f t="shared" si="51"/>
        <v>1.263157894736842</v>
      </c>
      <c r="Y359" s="24">
        <f t="shared" si="52"/>
        <v>0.11278195488721798</v>
      </c>
      <c r="Z359">
        <f t="shared" si="53"/>
        <v>0.89824561403508763</v>
      </c>
    </row>
    <row r="360" spans="1:26" x14ac:dyDescent="0.25">
      <c r="A360" s="20" t="s">
        <v>490</v>
      </c>
      <c r="B360" s="20">
        <v>3</v>
      </c>
      <c r="C360" s="18">
        <v>42821</v>
      </c>
      <c r="D360" s="22">
        <v>85</v>
      </c>
      <c r="E360" s="17">
        <v>13.5</v>
      </c>
      <c r="F360" s="17">
        <v>6</v>
      </c>
      <c r="G360" s="21">
        <v>6</v>
      </c>
      <c r="H360" s="17">
        <f t="shared" si="46"/>
        <v>2.25</v>
      </c>
      <c r="I360" s="20">
        <v>20.399999999999999</v>
      </c>
      <c r="J360">
        <v>12</v>
      </c>
      <c r="K360">
        <v>12</v>
      </c>
      <c r="L360" s="21">
        <v>2</v>
      </c>
      <c r="M360" s="21">
        <f t="shared" si="47"/>
        <v>1.5111111111111111</v>
      </c>
      <c r="N360" s="21">
        <f t="shared" si="48"/>
        <v>2</v>
      </c>
      <c r="O360" s="22">
        <v>0</v>
      </c>
      <c r="P360" s="23">
        <f t="shared" si="49"/>
        <v>1.7</v>
      </c>
      <c r="Q360">
        <v>21.2</v>
      </c>
      <c r="R360">
        <v>14</v>
      </c>
      <c r="S360">
        <v>14</v>
      </c>
      <c r="T360">
        <v>3</v>
      </c>
      <c r="U360">
        <f t="shared" si="45"/>
        <v>1.5703703703703704</v>
      </c>
      <c r="V360">
        <f t="shared" si="50"/>
        <v>2.3333333333333335</v>
      </c>
      <c r="W360" s="22">
        <v>0</v>
      </c>
      <c r="X360">
        <f t="shared" si="51"/>
        <v>1.5142857142857142</v>
      </c>
      <c r="Y360" s="24">
        <f t="shared" si="52"/>
        <v>5.9259259259259345E-2</v>
      </c>
      <c r="Z360">
        <f t="shared" si="53"/>
        <v>0.89075630252100835</v>
      </c>
    </row>
    <row r="361" spans="1:26" x14ac:dyDescent="0.25">
      <c r="A361" s="20" t="s">
        <v>491</v>
      </c>
      <c r="B361" s="20">
        <v>3</v>
      </c>
      <c r="C361" s="18">
        <v>42815</v>
      </c>
      <c r="D361" s="22">
        <v>79</v>
      </c>
      <c r="E361" s="17">
        <v>14.1</v>
      </c>
      <c r="F361" s="17">
        <v>5</v>
      </c>
      <c r="G361" s="21">
        <v>5</v>
      </c>
      <c r="H361" s="17">
        <f t="shared" si="46"/>
        <v>2.82</v>
      </c>
      <c r="I361" s="20">
        <v>24.3</v>
      </c>
      <c r="J361">
        <v>14</v>
      </c>
      <c r="K361">
        <v>15</v>
      </c>
      <c r="L361" s="21">
        <v>3</v>
      </c>
      <c r="M361" s="21">
        <f t="shared" si="47"/>
        <v>1.7234042553191491</v>
      </c>
      <c r="N361" s="21">
        <f t="shared" si="48"/>
        <v>3</v>
      </c>
      <c r="O361" s="22">
        <v>6.6666666666666652E-2</v>
      </c>
      <c r="P361" s="23">
        <f t="shared" si="49"/>
        <v>1.62</v>
      </c>
      <c r="Q361">
        <v>24.7</v>
      </c>
      <c r="R361">
        <v>15</v>
      </c>
      <c r="S361">
        <v>16</v>
      </c>
      <c r="T361">
        <v>3</v>
      </c>
      <c r="U361">
        <f t="shared" si="45"/>
        <v>1.75177304964539</v>
      </c>
      <c r="V361">
        <f t="shared" si="50"/>
        <v>3.2</v>
      </c>
      <c r="W361" s="22">
        <v>6.25E-2</v>
      </c>
      <c r="X361">
        <f t="shared" si="51"/>
        <v>1.54375</v>
      </c>
      <c r="Y361" s="24">
        <f t="shared" si="52"/>
        <v>2.8368794326240954E-2</v>
      </c>
      <c r="Z361">
        <f t="shared" si="53"/>
        <v>0.95293209876543206</v>
      </c>
    </row>
    <row r="362" spans="1:26" x14ac:dyDescent="0.25">
      <c r="A362" s="20" t="s">
        <v>492</v>
      </c>
      <c r="B362" s="20">
        <v>3</v>
      </c>
      <c r="C362" s="18">
        <v>42821</v>
      </c>
      <c r="D362" s="22">
        <v>85</v>
      </c>
      <c r="E362" s="17">
        <v>15.2</v>
      </c>
      <c r="F362" s="17">
        <v>5</v>
      </c>
      <c r="G362" s="21">
        <v>5</v>
      </c>
      <c r="H362" s="17">
        <f t="shared" si="46"/>
        <v>3.04</v>
      </c>
      <c r="I362" s="20">
        <v>23.2</v>
      </c>
      <c r="J362">
        <v>13</v>
      </c>
      <c r="K362">
        <v>13</v>
      </c>
      <c r="L362" s="21">
        <v>3</v>
      </c>
      <c r="M362" s="21">
        <f t="shared" si="47"/>
        <v>1.5263157894736843</v>
      </c>
      <c r="N362" s="21">
        <f t="shared" si="48"/>
        <v>2.6</v>
      </c>
      <c r="O362" s="22">
        <v>0</v>
      </c>
      <c r="P362" s="23">
        <f t="shared" si="49"/>
        <v>1.7846153846153845</v>
      </c>
      <c r="Q362">
        <v>24.7</v>
      </c>
      <c r="R362">
        <v>15</v>
      </c>
      <c r="S362">
        <v>15</v>
      </c>
      <c r="T362">
        <v>3</v>
      </c>
      <c r="U362">
        <f t="shared" si="45"/>
        <v>1.625</v>
      </c>
      <c r="V362">
        <f t="shared" si="50"/>
        <v>3</v>
      </c>
      <c r="W362" s="22">
        <v>0</v>
      </c>
      <c r="X362">
        <f t="shared" si="51"/>
        <v>1.6466666666666667</v>
      </c>
      <c r="Y362" s="24">
        <f t="shared" si="52"/>
        <v>9.8684210526315708E-2</v>
      </c>
      <c r="Z362">
        <f t="shared" si="53"/>
        <v>0.92270114942528747</v>
      </c>
    </row>
    <row r="363" spans="1:26" x14ac:dyDescent="0.25">
      <c r="A363" s="20" t="s">
        <v>493</v>
      </c>
      <c r="B363" s="20">
        <v>3</v>
      </c>
      <c r="C363" s="18">
        <v>42821</v>
      </c>
      <c r="D363" s="22">
        <v>85</v>
      </c>
      <c r="E363" s="17">
        <v>16.5</v>
      </c>
      <c r="F363" s="17">
        <v>6</v>
      </c>
      <c r="G363" s="21">
        <v>6</v>
      </c>
      <c r="H363" s="17">
        <f t="shared" si="46"/>
        <v>2.75</v>
      </c>
      <c r="I363" s="20">
        <v>23.3</v>
      </c>
      <c r="J363">
        <v>16</v>
      </c>
      <c r="K363">
        <v>16</v>
      </c>
      <c r="L363" s="21">
        <v>2</v>
      </c>
      <c r="M363" s="21">
        <f t="shared" si="47"/>
        <v>1.4121212121212121</v>
      </c>
      <c r="N363" s="21">
        <f t="shared" si="48"/>
        <v>2.6666666666666665</v>
      </c>
      <c r="O363" s="22">
        <v>0</v>
      </c>
      <c r="P363" s="23">
        <f t="shared" si="49"/>
        <v>1.45625</v>
      </c>
      <c r="Q363">
        <v>23.9</v>
      </c>
      <c r="R363">
        <v>14</v>
      </c>
      <c r="S363">
        <v>16</v>
      </c>
      <c r="T363">
        <v>3</v>
      </c>
      <c r="U363">
        <f t="shared" si="45"/>
        <v>1.4484848484848485</v>
      </c>
      <c r="V363">
        <f t="shared" si="50"/>
        <v>2.6666666666666665</v>
      </c>
      <c r="W363" s="22">
        <v>0.125</v>
      </c>
      <c r="X363">
        <f t="shared" si="51"/>
        <v>1.4937499999999999</v>
      </c>
      <c r="Y363" s="24">
        <f t="shared" si="52"/>
        <v>3.6363636363636376E-2</v>
      </c>
      <c r="Z363">
        <f t="shared" si="53"/>
        <v>1.0257510729613732</v>
      </c>
    </row>
    <row r="364" spans="1:26" x14ac:dyDescent="0.25">
      <c r="A364" s="20" t="s">
        <v>494</v>
      </c>
      <c r="B364" s="20">
        <v>3</v>
      </c>
      <c r="C364" s="18">
        <v>42821</v>
      </c>
      <c r="D364" s="22">
        <v>85</v>
      </c>
      <c r="E364" s="17">
        <v>16.399999999999999</v>
      </c>
      <c r="F364" s="17">
        <v>5</v>
      </c>
      <c r="G364" s="21">
        <v>5</v>
      </c>
      <c r="H364" s="17">
        <f t="shared" si="46"/>
        <v>3.28</v>
      </c>
      <c r="I364" s="20">
        <v>25.4</v>
      </c>
      <c r="J364">
        <v>11</v>
      </c>
      <c r="K364">
        <v>12</v>
      </c>
      <c r="L364" s="21">
        <v>3</v>
      </c>
      <c r="M364" s="21">
        <f t="shared" si="47"/>
        <v>1.5487804878048781</v>
      </c>
      <c r="N364" s="21">
        <f t="shared" si="48"/>
        <v>2.4</v>
      </c>
      <c r="O364" s="22">
        <v>8.333333333333337E-2</v>
      </c>
      <c r="P364" s="23">
        <f t="shared" si="49"/>
        <v>2.1166666666666667</v>
      </c>
      <c r="Q364">
        <v>26.5</v>
      </c>
      <c r="R364">
        <v>11</v>
      </c>
      <c r="S364">
        <v>14</v>
      </c>
      <c r="T364">
        <v>3</v>
      </c>
      <c r="U364">
        <f t="shared" si="45"/>
        <v>1.6158536585365855</v>
      </c>
      <c r="V364">
        <f t="shared" si="50"/>
        <v>2.8</v>
      </c>
      <c r="W364" s="22">
        <v>0.2142857142857143</v>
      </c>
      <c r="X364">
        <f t="shared" si="51"/>
        <v>1.8928571428571428</v>
      </c>
      <c r="Y364" s="24">
        <f t="shared" si="52"/>
        <v>6.7073170731707377E-2</v>
      </c>
      <c r="Z364">
        <f t="shared" si="53"/>
        <v>0.89426321709786272</v>
      </c>
    </row>
    <row r="365" spans="1:26" x14ac:dyDescent="0.25">
      <c r="A365" s="20" t="s">
        <v>495</v>
      </c>
      <c r="B365" s="20">
        <v>3</v>
      </c>
      <c r="C365" s="18">
        <v>42826</v>
      </c>
      <c r="D365" s="22">
        <v>90</v>
      </c>
      <c r="E365" s="17">
        <v>15.2</v>
      </c>
      <c r="F365" s="17">
        <v>5</v>
      </c>
      <c r="G365" s="21">
        <v>5</v>
      </c>
      <c r="H365" s="17">
        <f t="shared" si="46"/>
        <v>3.04</v>
      </c>
      <c r="I365" s="20">
        <v>21.5</v>
      </c>
      <c r="J365">
        <v>12</v>
      </c>
      <c r="K365">
        <v>12</v>
      </c>
      <c r="L365" s="21">
        <v>2</v>
      </c>
      <c r="M365" s="21">
        <f t="shared" si="47"/>
        <v>1.4144736842105263</v>
      </c>
      <c r="N365" s="21">
        <f t="shared" si="48"/>
        <v>2.4</v>
      </c>
      <c r="O365" s="22">
        <v>0</v>
      </c>
      <c r="P365" s="23">
        <f t="shared" si="49"/>
        <v>1.7916666666666667</v>
      </c>
      <c r="Q365">
        <v>21.8</v>
      </c>
      <c r="R365">
        <v>11</v>
      </c>
      <c r="S365">
        <v>13</v>
      </c>
      <c r="T365">
        <v>3</v>
      </c>
      <c r="U365">
        <f t="shared" si="45"/>
        <v>1.4342105263157896</v>
      </c>
      <c r="V365">
        <f t="shared" si="50"/>
        <v>2.6</v>
      </c>
      <c r="W365" s="22">
        <v>0.15384615384615385</v>
      </c>
      <c r="X365">
        <f t="shared" si="51"/>
        <v>1.676923076923077</v>
      </c>
      <c r="Y365" s="24">
        <f t="shared" si="52"/>
        <v>1.9736842105263275E-2</v>
      </c>
      <c r="Z365">
        <f t="shared" si="53"/>
        <v>0.93595706618962426</v>
      </c>
    </row>
    <row r="366" spans="1:26" x14ac:dyDescent="0.25">
      <c r="A366" s="20" t="s">
        <v>141</v>
      </c>
      <c r="B366" s="20">
        <v>3</v>
      </c>
      <c r="C366" s="18">
        <v>42826</v>
      </c>
      <c r="D366" s="22">
        <v>90</v>
      </c>
      <c r="E366" s="17">
        <v>11.5</v>
      </c>
      <c r="F366" s="17">
        <v>5</v>
      </c>
      <c r="G366" s="21">
        <v>5</v>
      </c>
      <c r="H366" s="17">
        <f t="shared" si="46"/>
        <v>2.2999999999999998</v>
      </c>
      <c r="I366" s="20">
        <v>17.5</v>
      </c>
      <c r="J366">
        <v>10</v>
      </c>
      <c r="K366">
        <v>10</v>
      </c>
      <c r="L366" s="21">
        <v>1</v>
      </c>
      <c r="M366" s="21">
        <f t="shared" si="47"/>
        <v>1.5217391304347827</v>
      </c>
      <c r="N366" s="21">
        <f t="shared" si="48"/>
        <v>2</v>
      </c>
      <c r="O366" s="22">
        <v>0</v>
      </c>
      <c r="P366" s="23">
        <f t="shared" si="49"/>
        <v>1.75</v>
      </c>
      <c r="Q366">
        <v>23.8</v>
      </c>
      <c r="R366">
        <v>13</v>
      </c>
      <c r="S366">
        <v>14</v>
      </c>
      <c r="T366">
        <v>2</v>
      </c>
      <c r="U366">
        <f t="shared" si="45"/>
        <v>2.0695652173913044</v>
      </c>
      <c r="V366">
        <f t="shared" si="50"/>
        <v>2.8</v>
      </c>
      <c r="W366" s="22">
        <v>7.1428571428571397E-2</v>
      </c>
      <c r="X366">
        <f t="shared" si="51"/>
        <v>1.7</v>
      </c>
      <c r="Y366" s="24">
        <f t="shared" si="52"/>
        <v>0.54782608695652169</v>
      </c>
      <c r="Z366">
        <f t="shared" si="53"/>
        <v>0.97142857142857142</v>
      </c>
    </row>
    <row r="367" spans="1:26" x14ac:dyDescent="0.25">
      <c r="A367" s="20" t="s">
        <v>142</v>
      </c>
      <c r="B367" s="20">
        <v>3</v>
      </c>
      <c r="C367" s="18">
        <v>42823</v>
      </c>
      <c r="D367" s="22">
        <v>87</v>
      </c>
      <c r="E367" s="17">
        <v>12.7</v>
      </c>
      <c r="F367" s="17">
        <v>5</v>
      </c>
      <c r="G367" s="21">
        <v>5</v>
      </c>
      <c r="H367" s="17">
        <f t="shared" si="46"/>
        <v>2.54</v>
      </c>
      <c r="I367" s="20">
        <v>20.3</v>
      </c>
      <c r="J367">
        <v>13</v>
      </c>
      <c r="K367">
        <v>13</v>
      </c>
      <c r="L367" s="21">
        <v>3</v>
      </c>
      <c r="M367" s="21">
        <f t="shared" si="47"/>
        <v>1.5984251968503937</v>
      </c>
      <c r="N367" s="21">
        <f t="shared" si="48"/>
        <v>2.6</v>
      </c>
      <c r="O367" s="22">
        <v>0</v>
      </c>
      <c r="P367" s="23">
        <f t="shared" si="49"/>
        <v>1.5615384615384615</v>
      </c>
      <c r="Q367">
        <v>22.2</v>
      </c>
      <c r="R367">
        <v>16</v>
      </c>
      <c r="S367">
        <v>16</v>
      </c>
      <c r="T367">
        <v>3</v>
      </c>
      <c r="U367">
        <f t="shared" si="45"/>
        <v>1.7480314960629921</v>
      </c>
      <c r="V367">
        <f t="shared" si="50"/>
        <v>3.2</v>
      </c>
      <c r="W367" s="22">
        <v>0</v>
      </c>
      <c r="X367">
        <f t="shared" si="51"/>
        <v>1.3875</v>
      </c>
      <c r="Y367" s="24">
        <f t="shared" si="52"/>
        <v>0.14960629921259838</v>
      </c>
      <c r="Z367">
        <f t="shared" si="53"/>
        <v>0.88854679802955661</v>
      </c>
    </row>
    <row r="368" spans="1:26" x14ac:dyDescent="0.25">
      <c r="A368" s="20" t="s">
        <v>496</v>
      </c>
      <c r="B368" s="20">
        <v>3</v>
      </c>
      <c r="C368" s="18">
        <v>42823</v>
      </c>
      <c r="D368" s="22">
        <v>87</v>
      </c>
      <c r="E368" s="17">
        <v>13.6</v>
      </c>
      <c r="F368" s="17">
        <v>6</v>
      </c>
      <c r="G368" s="21">
        <v>6</v>
      </c>
      <c r="H368" s="17">
        <f t="shared" si="46"/>
        <v>2.2666666666666666</v>
      </c>
      <c r="I368" s="20">
        <v>27.2</v>
      </c>
      <c r="J368">
        <v>16</v>
      </c>
      <c r="K368">
        <v>16</v>
      </c>
      <c r="L368" s="21">
        <v>3</v>
      </c>
      <c r="M368" s="21">
        <f t="shared" si="47"/>
        <v>2</v>
      </c>
      <c r="N368" s="21">
        <f t="shared" si="48"/>
        <v>2.6666666666666665</v>
      </c>
      <c r="O368" s="22">
        <v>0</v>
      </c>
      <c r="P368" s="23">
        <f t="shared" si="49"/>
        <v>1.7</v>
      </c>
      <c r="Q368">
        <v>27.8</v>
      </c>
      <c r="R368">
        <v>11</v>
      </c>
      <c r="S368">
        <v>16</v>
      </c>
      <c r="T368">
        <v>3</v>
      </c>
      <c r="U368">
        <f t="shared" si="45"/>
        <v>2.0441176470588238</v>
      </c>
      <c r="V368">
        <f t="shared" si="50"/>
        <v>2.6666666666666665</v>
      </c>
      <c r="W368" s="22">
        <v>0.3125</v>
      </c>
      <c r="X368">
        <f t="shared" si="51"/>
        <v>1.7375</v>
      </c>
      <c r="Y368" s="24">
        <f t="shared" si="52"/>
        <v>4.4117647058823817E-2</v>
      </c>
      <c r="Z368">
        <f t="shared" si="53"/>
        <v>1.0220588235294119</v>
      </c>
    </row>
    <row r="369" spans="1:26" x14ac:dyDescent="0.25">
      <c r="A369" s="20" t="s">
        <v>497</v>
      </c>
      <c r="B369" s="20">
        <v>3</v>
      </c>
      <c r="C369" s="18">
        <v>42818</v>
      </c>
      <c r="D369" s="22">
        <v>82</v>
      </c>
      <c r="E369" s="17">
        <v>11</v>
      </c>
      <c r="F369" s="17">
        <v>4</v>
      </c>
      <c r="G369" s="21">
        <v>4</v>
      </c>
      <c r="H369" s="17">
        <f t="shared" si="46"/>
        <v>2.75</v>
      </c>
      <c r="I369" s="20">
        <v>17.600000000000001</v>
      </c>
      <c r="J369">
        <v>11</v>
      </c>
      <c r="K369">
        <v>11</v>
      </c>
      <c r="L369" s="21">
        <v>2</v>
      </c>
      <c r="M369" s="21">
        <f t="shared" si="47"/>
        <v>1.6</v>
      </c>
      <c r="N369" s="21">
        <f t="shared" si="48"/>
        <v>2.75</v>
      </c>
      <c r="O369" s="22">
        <v>0</v>
      </c>
      <c r="P369" s="23">
        <f t="shared" si="49"/>
        <v>1.6</v>
      </c>
      <c r="Q369">
        <v>18.3</v>
      </c>
      <c r="R369">
        <v>11</v>
      </c>
      <c r="S369">
        <v>12</v>
      </c>
      <c r="T369">
        <v>3</v>
      </c>
      <c r="U369">
        <f t="shared" si="45"/>
        <v>1.6636363636363638</v>
      </c>
      <c r="V369">
        <f t="shared" si="50"/>
        <v>3</v>
      </c>
      <c r="W369" s="22">
        <v>8.333333333333337E-2</v>
      </c>
      <c r="X369">
        <f t="shared" si="51"/>
        <v>1.5250000000000001</v>
      </c>
      <c r="Y369" s="24">
        <f t="shared" si="52"/>
        <v>6.3636363636363713E-2</v>
      </c>
      <c r="Z369">
        <f t="shared" si="53"/>
        <v>0.953125</v>
      </c>
    </row>
    <row r="370" spans="1:26" x14ac:dyDescent="0.25">
      <c r="A370" s="20" t="s">
        <v>498</v>
      </c>
      <c r="B370" s="20">
        <v>3</v>
      </c>
      <c r="C370" s="18">
        <v>42818</v>
      </c>
      <c r="D370" s="22">
        <v>82</v>
      </c>
      <c r="E370" s="17">
        <v>14.7</v>
      </c>
      <c r="F370" s="17">
        <v>7</v>
      </c>
      <c r="G370" s="21">
        <v>7</v>
      </c>
      <c r="H370" s="17">
        <f t="shared" si="46"/>
        <v>2.1</v>
      </c>
      <c r="I370" s="20">
        <v>25.4</v>
      </c>
      <c r="J370">
        <v>13</v>
      </c>
      <c r="K370">
        <v>13</v>
      </c>
      <c r="L370" s="21">
        <v>2</v>
      </c>
      <c r="M370" s="21">
        <f t="shared" si="47"/>
        <v>1.727891156462585</v>
      </c>
      <c r="N370" s="21">
        <f t="shared" si="48"/>
        <v>1.8571428571428572</v>
      </c>
      <c r="O370" s="22">
        <v>0</v>
      </c>
      <c r="P370" s="23">
        <f t="shared" si="49"/>
        <v>1.9538461538461538</v>
      </c>
      <c r="Q370">
        <v>26.3</v>
      </c>
      <c r="R370">
        <v>19</v>
      </c>
      <c r="S370">
        <v>19</v>
      </c>
      <c r="T370">
        <v>3</v>
      </c>
      <c r="U370">
        <f t="shared" si="45"/>
        <v>1.7891156462585036</v>
      </c>
      <c r="V370">
        <f t="shared" si="50"/>
        <v>2.7142857142857144</v>
      </c>
      <c r="W370" s="22">
        <v>0</v>
      </c>
      <c r="X370">
        <f t="shared" si="51"/>
        <v>1.3842105263157896</v>
      </c>
      <c r="Y370" s="24">
        <f t="shared" si="52"/>
        <v>6.1224489795918657E-2</v>
      </c>
      <c r="Z370">
        <f t="shared" si="53"/>
        <v>0.708454206382097</v>
      </c>
    </row>
    <row r="371" spans="1:26" x14ac:dyDescent="0.25">
      <c r="A371" s="20" t="s">
        <v>499</v>
      </c>
      <c r="B371" s="20">
        <v>3</v>
      </c>
      <c r="C371" s="18">
        <v>42823</v>
      </c>
      <c r="D371" s="22">
        <v>87</v>
      </c>
      <c r="E371" s="17">
        <v>14</v>
      </c>
      <c r="F371" s="17">
        <v>6</v>
      </c>
      <c r="G371" s="21">
        <v>6</v>
      </c>
      <c r="H371" s="17">
        <f t="shared" si="46"/>
        <v>2.3333333333333335</v>
      </c>
      <c r="I371" s="20">
        <v>21.6</v>
      </c>
      <c r="J371">
        <v>10</v>
      </c>
      <c r="K371">
        <v>12</v>
      </c>
      <c r="L371" s="21">
        <v>3</v>
      </c>
      <c r="M371" s="21">
        <f t="shared" si="47"/>
        <v>1.5428571428571429</v>
      </c>
      <c r="N371" s="21">
        <f t="shared" si="48"/>
        <v>2</v>
      </c>
      <c r="O371" s="22">
        <v>0.16666666666666663</v>
      </c>
      <c r="P371" s="23">
        <f t="shared" si="49"/>
        <v>1.8</v>
      </c>
      <c r="Q371">
        <v>23</v>
      </c>
      <c r="R371">
        <v>11</v>
      </c>
      <c r="S371">
        <v>14</v>
      </c>
      <c r="T371">
        <v>3</v>
      </c>
      <c r="U371">
        <f t="shared" si="45"/>
        <v>1.6428571428571428</v>
      </c>
      <c r="V371">
        <f t="shared" si="50"/>
        <v>2.3333333333333335</v>
      </c>
      <c r="W371" s="22">
        <v>0.2142857142857143</v>
      </c>
      <c r="X371">
        <f t="shared" si="51"/>
        <v>1.6428571428571428</v>
      </c>
      <c r="Y371" s="24">
        <f t="shared" si="52"/>
        <v>9.9999999999999867E-2</v>
      </c>
      <c r="Z371">
        <f t="shared" si="53"/>
        <v>0.91269841269841268</v>
      </c>
    </row>
    <row r="372" spans="1:26" x14ac:dyDescent="0.25">
      <c r="A372" s="20" t="s">
        <v>500</v>
      </c>
      <c r="B372" s="20">
        <v>3</v>
      </c>
      <c r="C372" s="18">
        <v>42824</v>
      </c>
      <c r="D372" s="22">
        <v>88</v>
      </c>
      <c r="E372" s="17">
        <v>15.2</v>
      </c>
      <c r="F372" s="17">
        <v>5</v>
      </c>
      <c r="G372" s="21">
        <v>5</v>
      </c>
      <c r="H372" s="17">
        <f t="shared" si="46"/>
        <v>3.04</v>
      </c>
      <c r="I372" s="20">
        <v>23.4</v>
      </c>
      <c r="J372">
        <v>11</v>
      </c>
      <c r="K372">
        <v>11</v>
      </c>
      <c r="L372" s="21">
        <v>2</v>
      </c>
      <c r="M372" s="21">
        <f t="shared" si="47"/>
        <v>1.5394736842105263</v>
      </c>
      <c r="N372" s="21">
        <f t="shared" si="48"/>
        <v>2.2000000000000002</v>
      </c>
      <c r="O372" s="22">
        <v>0</v>
      </c>
      <c r="P372" s="23">
        <f t="shared" si="49"/>
        <v>2.127272727272727</v>
      </c>
      <c r="Q372">
        <v>25</v>
      </c>
      <c r="R372">
        <v>12</v>
      </c>
      <c r="S372">
        <v>14</v>
      </c>
      <c r="T372">
        <v>3</v>
      </c>
      <c r="U372">
        <f t="shared" si="45"/>
        <v>1.6447368421052633</v>
      </c>
      <c r="V372">
        <f t="shared" si="50"/>
        <v>2.8</v>
      </c>
      <c r="W372" s="22">
        <v>0.1428571428571429</v>
      </c>
      <c r="X372">
        <f t="shared" si="51"/>
        <v>1.7857142857142858</v>
      </c>
      <c r="Y372" s="24">
        <f t="shared" si="52"/>
        <v>0.10526315789473695</v>
      </c>
      <c r="Z372">
        <f t="shared" si="53"/>
        <v>0.83943833943833956</v>
      </c>
    </row>
    <row r="373" spans="1:26" x14ac:dyDescent="0.25">
      <c r="A373" s="20" t="s">
        <v>501</v>
      </c>
      <c r="B373" s="20">
        <v>3</v>
      </c>
      <c r="C373" s="18">
        <v>42820</v>
      </c>
      <c r="D373" s="22">
        <v>84</v>
      </c>
      <c r="E373" s="17">
        <v>15.3</v>
      </c>
      <c r="F373" s="17">
        <v>6</v>
      </c>
      <c r="G373" s="21">
        <v>6</v>
      </c>
      <c r="H373" s="17">
        <f t="shared" si="46"/>
        <v>2.5500000000000003</v>
      </c>
      <c r="I373" s="20">
        <v>23.6</v>
      </c>
      <c r="J373">
        <v>12</v>
      </c>
      <c r="K373">
        <v>12</v>
      </c>
      <c r="L373" s="21">
        <v>3</v>
      </c>
      <c r="M373" s="21">
        <f t="shared" si="47"/>
        <v>1.542483660130719</v>
      </c>
      <c r="N373" s="21">
        <f t="shared" si="48"/>
        <v>2</v>
      </c>
      <c r="O373" s="22">
        <v>0</v>
      </c>
      <c r="P373" s="23">
        <f t="shared" si="49"/>
        <v>1.9666666666666668</v>
      </c>
      <c r="Q373">
        <v>25.7</v>
      </c>
      <c r="R373">
        <v>12</v>
      </c>
      <c r="S373">
        <v>13</v>
      </c>
      <c r="T373">
        <v>3</v>
      </c>
      <c r="U373">
        <f t="shared" si="45"/>
        <v>1.6797385620915031</v>
      </c>
      <c r="V373">
        <f t="shared" si="50"/>
        <v>2.1666666666666665</v>
      </c>
      <c r="W373" s="22">
        <v>7.6923076923076872E-2</v>
      </c>
      <c r="X373">
        <f t="shared" si="51"/>
        <v>1.9769230769230768</v>
      </c>
      <c r="Y373" s="24">
        <f t="shared" si="52"/>
        <v>0.13725490196078405</v>
      </c>
      <c r="Z373">
        <f t="shared" si="53"/>
        <v>1.0052151238591915</v>
      </c>
    </row>
    <row r="374" spans="1:26" x14ac:dyDescent="0.25">
      <c r="A374" s="20" t="s">
        <v>143</v>
      </c>
      <c r="B374" s="20">
        <v>3</v>
      </c>
      <c r="C374" s="18">
        <v>42824</v>
      </c>
      <c r="D374" s="22">
        <v>88</v>
      </c>
      <c r="E374" s="17">
        <v>16.100000000000001</v>
      </c>
      <c r="F374" s="17">
        <v>6</v>
      </c>
      <c r="G374" s="21">
        <v>6</v>
      </c>
      <c r="H374" s="17">
        <f t="shared" si="46"/>
        <v>2.6833333333333336</v>
      </c>
      <c r="I374" s="20">
        <v>26</v>
      </c>
      <c r="J374">
        <v>13</v>
      </c>
      <c r="K374">
        <v>13</v>
      </c>
      <c r="L374" s="21">
        <v>3</v>
      </c>
      <c r="M374" s="21">
        <f t="shared" si="47"/>
        <v>1.6149068322981366</v>
      </c>
      <c r="N374" s="21">
        <f t="shared" si="48"/>
        <v>2.1666666666666665</v>
      </c>
      <c r="O374" s="22">
        <v>0</v>
      </c>
      <c r="P374" s="23">
        <f t="shared" si="49"/>
        <v>2</v>
      </c>
      <c r="Q374">
        <v>27.6</v>
      </c>
      <c r="R374">
        <v>11</v>
      </c>
      <c r="S374">
        <v>13</v>
      </c>
      <c r="T374">
        <v>3</v>
      </c>
      <c r="U374">
        <f t="shared" si="45"/>
        <v>1.7142857142857142</v>
      </c>
      <c r="V374">
        <f t="shared" si="50"/>
        <v>2.1666666666666665</v>
      </c>
      <c r="W374" s="22">
        <v>0.15384615384615385</v>
      </c>
      <c r="X374">
        <f t="shared" si="51"/>
        <v>2.1230769230769231</v>
      </c>
      <c r="Y374" s="24">
        <f t="shared" si="52"/>
        <v>9.9378881987577605E-2</v>
      </c>
      <c r="Z374">
        <f t="shared" si="53"/>
        <v>1.0615384615384615</v>
      </c>
    </row>
    <row r="375" spans="1:26" x14ac:dyDescent="0.25">
      <c r="A375" s="20" t="s">
        <v>502</v>
      </c>
      <c r="B375" s="20">
        <v>3</v>
      </c>
      <c r="C375" s="18">
        <v>42824</v>
      </c>
      <c r="D375" s="22">
        <v>88</v>
      </c>
      <c r="E375" s="17">
        <v>13.7</v>
      </c>
      <c r="F375" s="17">
        <v>5</v>
      </c>
      <c r="G375" s="21">
        <v>5</v>
      </c>
      <c r="H375" s="17">
        <f t="shared" si="46"/>
        <v>2.7399999999999998</v>
      </c>
      <c r="I375" s="20">
        <v>25.5</v>
      </c>
      <c r="J375">
        <v>12</v>
      </c>
      <c r="K375">
        <v>12</v>
      </c>
      <c r="L375" s="21">
        <v>2</v>
      </c>
      <c r="M375" s="21">
        <f t="shared" si="47"/>
        <v>1.8613138686131387</v>
      </c>
      <c r="N375" s="21">
        <f t="shared" si="48"/>
        <v>2.4</v>
      </c>
      <c r="O375" s="22">
        <v>0</v>
      </c>
      <c r="P375" s="23">
        <f t="shared" si="49"/>
        <v>2.125</v>
      </c>
      <c r="Q375">
        <v>27.2</v>
      </c>
      <c r="R375">
        <v>13</v>
      </c>
      <c r="S375">
        <v>15</v>
      </c>
      <c r="T375">
        <v>3</v>
      </c>
      <c r="U375">
        <f t="shared" si="45"/>
        <v>1.9854014598540146</v>
      </c>
      <c r="V375">
        <f t="shared" si="50"/>
        <v>3</v>
      </c>
      <c r="W375" s="22">
        <v>0.1333333333333333</v>
      </c>
      <c r="X375">
        <f t="shared" si="51"/>
        <v>1.8133333333333332</v>
      </c>
      <c r="Y375" s="24">
        <f t="shared" si="52"/>
        <v>0.12408759124087587</v>
      </c>
      <c r="Z375">
        <f t="shared" si="53"/>
        <v>0.85333333333333328</v>
      </c>
    </row>
    <row r="376" spans="1:26" x14ac:dyDescent="0.25">
      <c r="A376" s="20" t="s">
        <v>503</v>
      </c>
      <c r="B376" s="20">
        <v>3</v>
      </c>
      <c r="C376" s="18">
        <v>42815</v>
      </c>
      <c r="D376" s="22">
        <v>79</v>
      </c>
      <c r="E376" s="17">
        <v>15.4</v>
      </c>
      <c r="F376" s="17">
        <v>5</v>
      </c>
      <c r="G376" s="21">
        <v>5</v>
      </c>
      <c r="H376" s="17">
        <f t="shared" si="46"/>
        <v>3.08</v>
      </c>
      <c r="I376" s="20">
        <v>25.9</v>
      </c>
      <c r="J376">
        <v>14</v>
      </c>
      <c r="K376">
        <v>14</v>
      </c>
      <c r="L376" s="21">
        <v>3</v>
      </c>
      <c r="M376" s="21">
        <f t="shared" si="47"/>
        <v>1.6818181818181817</v>
      </c>
      <c r="N376" s="21">
        <f t="shared" si="48"/>
        <v>2.8</v>
      </c>
      <c r="O376" s="22">
        <v>0</v>
      </c>
      <c r="P376" s="23">
        <f t="shared" si="49"/>
        <v>1.8499999999999999</v>
      </c>
      <c r="Q376">
        <v>26.6</v>
      </c>
      <c r="R376">
        <v>13</v>
      </c>
      <c r="S376">
        <v>16</v>
      </c>
      <c r="T376">
        <v>3</v>
      </c>
      <c r="U376">
        <f t="shared" si="45"/>
        <v>1.7272727272727273</v>
      </c>
      <c r="V376">
        <f t="shared" si="50"/>
        <v>3.2</v>
      </c>
      <c r="W376" s="22">
        <v>0.1875</v>
      </c>
      <c r="X376">
        <f t="shared" si="51"/>
        <v>1.6625000000000001</v>
      </c>
      <c r="Y376" s="24">
        <f t="shared" si="52"/>
        <v>4.5454545454545636E-2</v>
      </c>
      <c r="Z376">
        <f t="shared" si="53"/>
        <v>0.8986486486486488</v>
      </c>
    </row>
    <row r="377" spans="1:26" x14ac:dyDescent="0.25">
      <c r="A377" s="20" t="s">
        <v>504</v>
      </c>
      <c r="B377" s="20">
        <v>3</v>
      </c>
      <c r="C377" s="18">
        <v>42820</v>
      </c>
      <c r="D377" s="22">
        <v>84</v>
      </c>
      <c r="E377" s="17">
        <v>12.7</v>
      </c>
      <c r="F377" s="17">
        <v>5</v>
      </c>
      <c r="G377" s="21">
        <v>5</v>
      </c>
      <c r="H377" s="17">
        <f t="shared" si="46"/>
        <v>2.54</v>
      </c>
      <c r="I377" s="20">
        <v>21.2</v>
      </c>
      <c r="J377">
        <v>12</v>
      </c>
      <c r="K377">
        <v>14</v>
      </c>
      <c r="L377" s="21">
        <v>3</v>
      </c>
      <c r="M377" s="21">
        <f t="shared" si="47"/>
        <v>1.6692913385826773</v>
      </c>
      <c r="N377" s="21">
        <f t="shared" si="48"/>
        <v>2.8</v>
      </c>
      <c r="O377" s="22">
        <v>0.1428571428571429</v>
      </c>
      <c r="P377" s="23">
        <f t="shared" si="49"/>
        <v>1.5142857142857142</v>
      </c>
      <c r="Q377">
        <v>22.3</v>
      </c>
      <c r="R377">
        <v>14</v>
      </c>
      <c r="S377">
        <v>16</v>
      </c>
      <c r="T377">
        <v>3</v>
      </c>
      <c r="U377">
        <f t="shared" si="45"/>
        <v>1.7559055118110238</v>
      </c>
      <c r="V377">
        <f t="shared" si="50"/>
        <v>3.2</v>
      </c>
      <c r="W377" s="22">
        <v>0.125</v>
      </c>
      <c r="X377">
        <f t="shared" si="51"/>
        <v>1.39375</v>
      </c>
      <c r="Y377" s="24">
        <f t="shared" si="52"/>
        <v>8.6614173228346525E-2</v>
      </c>
      <c r="Z377">
        <f t="shared" si="53"/>
        <v>0.92040094339622647</v>
      </c>
    </row>
    <row r="378" spans="1:26" x14ac:dyDescent="0.25">
      <c r="A378" s="20" t="s">
        <v>505</v>
      </c>
      <c r="B378" s="20">
        <v>3</v>
      </c>
      <c r="C378" s="18">
        <v>42821</v>
      </c>
      <c r="D378" s="22">
        <v>85</v>
      </c>
      <c r="E378" s="17">
        <v>15.7</v>
      </c>
      <c r="F378" s="17">
        <v>5</v>
      </c>
      <c r="G378" s="21">
        <v>5</v>
      </c>
      <c r="H378" s="17">
        <f t="shared" si="46"/>
        <v>3.1399999999999997</v>
      </c>
      <c r="I378" s="20">
        <v>23.6</v>
      </c>
      <c r="J378">
        <v>14</v>
      </c>
      <c r="K378">
        <v>14</v>
      </c>
      <c r="L378" s="21">
        <v>3</v>
      </c>
      <c r="M378" s="21">
        <f t="shared" si="47"/>
        <v>1.5031847133757963</v>
      </c>
      <c r="N378" s="21">
        <f t="shared" si="48"/>
        <v>2.8</v>
      </c>
      <c r="O378" s="22">
        <v>0</v>
      </c>
      <c r="P378" s="23">
        <f t="shared" si="49"/>
        <v>1.6857142857142857</v>
      </c>
      <c r="Q378">
        <v>25.5</v>
      </c>
      <c r="R378">
        <v>15</v>
      </c>
      <c r="S378">
        <v>16</v>
      </c>
      <c r="T378">
        <v>3</v>
      </c>
      <c r="U378">
        <f t="shared" si="45"/>
        <v>1.624203821656051</v>
      </c>
      <c r="V378">
        <f t="shared" si="50"/>
        <v>3.2</v>
      </c>
      <c r="W378" s="22">
        <v>6.25E-2</v>
      </c>
      <c r="X378">
        <f t="shared" si="51"/>
        <v>1.59375</v>
      </c>
      <c r="Y378" s="24">
        <f t="shared" si="52"/>
        <v>0.12101910828025475</v>
      </c>
      <c r="Z378">
        <f t="shared" si="53"/>
        <v>0.94544491525423724</v>
      </c>
    </row>
    <row r="379" spans="1:26" x14ac:dyDescent="0.25">
      <c r="A379" s="20" t="s">
        <v>506</v>
      </c>
      <c r="B379" s="20">
        <v>3</v>
      </c>
      <c r="C379" s="18">
        <v>42821</v>
      </c>
      <c r="D379" s="22">
        <v>85</v>
      </c>
      <c r="E379" s="17">
        <v>15.8</v>
      </c>
      <c r="F379" s="17">
        <v>6</v>
      </c>
      <c r="G379" s="21">
        <v>6</v>
      </c>
      <c r="H379" s="17">
        <f t="shared" si="46"/>
        <v>2.6333333333333333</v>
      </c>
      <c r="I379" s="20">
        <v>26.5</v>
      </c>
      <c r="J379">
        <v>14</v>
      </c>
      <c r="K379">
        <v>14</v>
      </c>
      <c r="L379" s="21">
        <v>2</v>
      </c>
      <c r="M379" s="21">
        <f t="shared" si="47"/>
        <v>1.6772151898734176</v>
      </c>
      <c r="N379" s="21">
        <f t="shared" si="48"/>
        <v>2.3333333333333335</v>
      </c>
      <c r="O379" s="22">
        <v>0</v>
      </c>
      <c r="P379" s="23">
        <f t="shared" si="49"/>
        <v>1.8928571428571428</v>
      </c>
      <c r="Q379">
        <v>27.7</v>
      </c>
      <c r="R379">
        <v>13</v>
      </c>
      <c r="S379">
        <v>17</v>
      </c>
      <c r="T379">
        <v>3</v>
      </c>
      <c r="U379">
        <f t="shared" si="45"/>
        <v>1.7531645569620251</v>
      </c>
      <c r="V379">
        <f t="shared" si="50"/>
        <v>2.8333333333333335</v>
      </c>
      <c r="W379" s="22">
        <v>0.23529411764705888</v>
      </c>
      <c r="X379">
        <f t="shared" si="51"/>
        <v>1.6294117647058823</v>
      </c>
      <c r="Y379" s="24">
        <f t="shared" si="52"/>
        <v>7.5949367088607556E-2</v>
      </c>
      <c r="Z379">
        <f t="shared" si="53"/>
        <v>0.86082130965593784</v>
      </c>
    </row>
    <row r="380" spans="1:26" x14ac:dyDescent="0.25">
      <c r="A380" s="20" t="s">
        <v>507</v>
      </c>
      <c r="B380" s="20">
        <v>3</v>
      </c>
      <c r="C380" s="18">
        <v>42820</v>
      </c>
      <c r="D380" s="22">
        <v>84</v>
      </c>
      <c r="E380" s="17">
        <v>15.2</v>
      </c>
      <c r="F380" s="17">
        <v>5</v>
      </c>
      <c r="G380" s="21">
        <v>5</v>
      </c>
      <c r="H380" s="17">
        <f t="shared" si="46"/>
        <v>3.04</v>
      </c>
      <c r="I380" s="20">
        <v>20</v>
      </c>
      <c r="J380">
        <v>12</v>
      </c>
      <c r="K380">
        <v>12</v>
      </c>
      <c r="L380" s="21">
        <v>3</v>
      </c>
      <c r="M380" s="21">
        <f t="shared" si="47"/>
        <v>1.3157894736842106</v>
      </c>
      <c r="N380" s="21">
        <f t="shared" si="48"/>
        <v>2.4</v>
      </c>
      <c r="O380" s="22">
        <v>0</v>
      </c>
      <c r="P380" s="23">
        <f t="shared" si="49"/>
        <v>1.6666666666666667</v>
      </c>
      <c r="Q380">
        <v>20.6</v>
      </c>
      <c r="R380">
        <v>10</v>
      </c>
      <c r="S380">
        <v>12</v>
      </c>
      <c r="T380">
        <v>3</v>
      </c>
      <c r="U380">
        <f t="shared" si="45"/>
        <v>1.3552631578947369</v>
      </c>
      <c r="V380">
        <f t="shared" si="50"/>
        <v>2.4</v>
      </c>
      <c r="W380" s="22">
        <v>0.16666666666666663</v>
      </c>
      <c r="X380">
        <f t="shared" si="51"/>
        <v>1.7166666666666668</v>
      </c>
      <c r="Y380" s="24">
        <f t="shared" si="52"/>
        <v>3.9473684210526327E-2</v>
      </c>
      <c r="Z380">
        <f t="shared" si="53"/>
        <v>1.03</v>
      </c>
    </row>
    <row r="381" spans="1:26" x14ac:dyDescent="0.25">
      <c r="A381" s="20" t="s">
        <v>144</v>
      </c>
      <c r="B381" s="20">
        <v>3</v>
      </c>
      <c r="C381" s="18">
        <v>42823</v>
      </c>
      <c r="D381" s="22">
        <v>87</v>
      </c>
      <c r="E381" s="17">
        <v>13.7</v>
      </c>
      <c r="F381" s="17">
        <v>5</v>
      </c>
      <c r="G381" s="21">
        <v>5</v>
      </c>
      <c r="H381" s="17">
        <f t="shared" si="46"/>
        <v>2.7399999999999998</v>
      </c>
      <c r="I381" s="20">
        <v>20.8</v>
      </c>
      <c r="J381">
        <v>12</v>
      </c>
      <c r="K381">
        <v>12</v>
      </c>
      <c r="L381" s="21">
        <v>3</v>
      </c>
      <c r="M381" s="21">
        <f t="shared" si="47"/>
        <v>1.5182481751824819</v>
      </c>
      <c r="N381" s="21">
        <f t="shared" si="48"/>
        <v>2.4</v>
      </c>
      <c r="O381" s="22">
        <v>0</v>
      </c>
      <c r="P381" s="23">
        <f t="shared" si="49"/>
        <v>1.7333333333333334</v>
      </c>
      <c r="Q381">
        <v>21.2</v>
      </c>
      <c r="R381">
        <v>13</v>
      </c>
      <c r="S381">
        <v>15</v>
      </c>
      <c r="T381">
        <v>3</v>
      </c>
      <c r="U381">
        <f t="shared" si="45"/>
        <v>1.5474452554744527</v>
      </c>
      <c r="V381">
        <f t="shared" si="50"/>
        <v>3</v>
      </c>
      <c r="W381" s="22">
        <v>0.1333333333333333</v>
      </c>
      <c r="X381">
        <f t="shared" si="51"/>
        <v>1.4133333333333333</v>
      </c>
      <c r="Y381" s="24">
        <f t="shared" si="52"/>
        <v>2.9197080291970767E-2</v>
      </c>
      <c r="Z381">
        <f t="shared" si="53"/>
        <v>0.81538461538461537</v>
      </c>
    </row>
    <row r="382" spans="1:26" x14ac:dyDescent="0.25">
      <c r="A382" s="20" t="s">
        <v>508</v>
      </c>
      <c r="B382" s="20">
        <v>3</v>
      </c>
      <c r="C382" s="18">
        <v>42823</v>
      </c>
      <c r="D382" s="22">
        <v>87</v>
      </c>
      <c r="E382" s="17">
        <v>13.5</v>
      </c>
      <c r="F382" s="17">
        <v>5</v>
      </c>
      <c r="G382" s="21">
        <v>5</v>
      </c>
      <c r="H382" s="17">
        <f t="shared" si="46"/>
        <v>2.7</v>
      </c>
      <c r="I382" s="20">
        <v>20.3</v>
      </c>
      <c r="J382">
        <v>12</v>
      </c>
      <c r="K382">
        <v>12</v>
      </c>
      <c r="L382" s="21">
        <v>3</v>
      </c>
      <c r="M382" s="21">
        <f t="shared" si="47"/>
        <v>1.5037037037037038</v>
      </c>
      <c r="N382" s="21">
        <f t="shared" si="48"/>
        <v>2.4</v>
      </c>
      <c r="O382" s="22">
        <v>0</v>
      </c>
      <c r="P382" s="23">
        <f t="shared" si="49"/>
        <v>1.6916666666666667</v>
      </c>
      <c r="Q382">
        <v>20.6</v>
      </c>
      <c r="R382">
        <v>11</v>
      </c>
      <c r="S382">
        <v>14</v>
      </c>
      <c r="T382">
        <v>3</v>
      </c>
      <c r="U382">
        <f t="shared" si="45"/>
        <v>1.5259259259259261</v>
      </c>
      <c r="V382">
        <f t="shared" si="50"/>
        <v>2.8</v>
      </c>
      <c r="W382" s="22">
        <v>0.2142857142857143</v>
      </c>
      <c r="X382">
        <f t="shared" si="51"/>
        <v>1.4714285714285715</v>
      </c>
      <c r="Y382" s="24">
        <f t="shared" si="52"/>
        <v>2.2222222222222365E-2</v>
      </c>
      <c r="Z382">
        <f t="shared" si="53"/>
        <v>0.86980999296270234</v>
      </c>
    </row>
    <row r="383" spans="1:26" x14ac:dyDescent="0.25">
      <c r="A383" s="20" t="s">
        <v>145</v>
      </c>
      <c r="B383" s="20">
        <v>7</v>
      </c>
      <c r="C383" s="18">
        <v>42821</v>
      </c>
      <c r="D383" s="22">
        <v>85</v>
      </c>
      <c r="E383" s="17">
        <v>10.199999999999999</v>
      </c>
      <c r="F383" s="17">
        <v>5</v>
      </c>
      <c r="G383" s="21">
        <v>5</v>
      </c>
      <c r="H383" s="17">
        <f t="shared" si="46"/>
        <v>2.04</v>
      </c>
      <c r="I383" s="20">
        <v>36.6</v>
      </c>
      <c r="J383">
        <v>15</v>
      </c>
      <c r="K383">
        <v>15</v>
      </c>
      <c r="L383" s="21">
        <v>0</v>
      </c>
      <c r="M383" s="21">
        <f t="shared" si="47"/>
        <v>3.5882352941176476</v>
      </c>
      <c r="N383" s="21">
        <f t="shared" si="48"/>
        <v>3</v>
      </c>
      <c r="O383" s="22">
        <v>0</v>
      </c>
      <c r="P383" s="23">
        <f t="shared" si="49"/>
        <v>2.44</v>
      </c>
      <c r="Q383">
        <v>52.4</v>
      </c>
      <c r="R383">
        <v>24</v>
      </c>
      <c r="S383">
        <v>24</v>
      </c>
      <c r="T383">
        <v>0</v>
      </c>
      <c r="U383">
        <f t="shared" si="45"/>
        <v>5.1372549019607847</v>
      </c>
      <c r="V383">
        <f t="shared" si="50"/>
        <v>4.8</v>
      </c>
      <c r="W383" s="22">
        <v>0</v>
      </c>
      <c r="X383">
        <f t="shared" si="51"/>
        <v>2.1833333333333331</v>
      </c>
      <c r="Y383" s="24">
        <f t="shared" si="52"/>
        <v>1.5490196078431371</v>
      </c>
      <c r="Z383">
        <f t="shared" si="53"/>
        <v>0.89480874316939885</v>
      </c>
    </row>
    <row r="384" spans="1:26" x14ac:dyDescent="0.25">
      <c r="A384" s="20" t="s">
        <v>147</v>
      </c>
      <c r="B384" s="20">
        <v>7</v>
      </c>
      <c r="C384" s="18">
        <v>42821</v>
      </c>
      <c r="D384" s="22">
        <v>85</v>
      </c>
      <c r="E384" s="17">
        <v>11.2</v>
      </c>
      <c r="F384" s="17">
        <v>4</v>
      </c>
      <c r="G384" s="21">
        <v>4</v>
      </c>
      <c r="H384" s="17">
        <f t="shared" si="46"/>
        <v>2.8</v>
      </c>
      <c r="I384" s="20">
        <v>38.4</v>
      </c>
      <c r="J384">
        <v>15</v>
      </c>
      <c r="K384">
        <v>15</v>
      </c>
      <c r="L384" s="21">
        <v>0</v>
      </c>
      <c r="M384" s="21">
        <f t="shared" si="47"/>
        <v>3.4285714285714288</v>
      </c>
      <c r="N384" s="21">
        <f t="shared" si="48"/>
        <v>3.75</v>
      </c>
      <c r="O384" s="22">
        <v>0</v>
      </c>
      <c r="P384" s="23">
        <f t="shared" si="49"/>
        <v>2.56</v>
      </c>
      <c r="Q384">
        <v>59.2</v>
      </c>
      <c r="R384">
        <v>24</v>
      </c>
      <c r="S384">
        <v>24</v>
      </c>
      <c r="T384">
        <v>0</v>
      </c>
      <c r="U384">
        <f t="shared" si="45"/>
        <v>5.2857142857142865</v>
      </c>
      <c r="V384">
        <f t="shared" si="50"/>
        <v>6</v>
      </c>
      <c r="W384" s="22">
        <v>0</v>
      </c>
      <c r="X384">
        <f t="shared" si="51"/>
        <v>2.4666666666666668</v>
      </c>
      <c r="Y384" s="24">
        <f t="shared" si="52"/>
        <v>1.8571428571428577</v>
      </c>
      <c r="Z384">
        <f t="shared" si="53"/>
        <v>0.96354166666666674</v>
      </c>
    </row>
    <row r="385" spans="1:26" x14ac:dyDescent="0.25">
      <c r="A385" s="20" t="s">
        <v>509</v>
      </c>
      <c r="B385" s="20">
        <v>7</v>
      </c>
      <c r="C385" s="18">
        <v>42820</v>
      </c>
      <c r="D385" s="22">
        <v>84</v>
      </c>
      <c r="E385" s="17">
        <v>13</v>
      </c>
      <c r="F385" s="17">
        <v>5</v>
      </c>
      <c r="G385" s="21">
        <v>5</v>
      </c>
      <c r="H385" s="17">
        <f t="shared" si="46"/>
        <v>2.6</v>
      </c>
      <c r="I385" s="20">
        <v>50.9</v>
      </c>
      <c r="J385">
        <v>16</v>
      </c>
      <c r="K385">
        <v>16</v>
      </c>
      <c r="L385" s="21">
        <v>0</v>
      </c>
      <c r="M385" s="21">
        <f t="shared" si="47"/>
        <v>3.9153846153846152</v>
      </c>
      <c r="N385" s="21">
        <f t="shared" si="48"/>
        <v>3.2</v>
      </c>
      <c r="O385" s="22">
        <v>0</v>
      </c>
      <c r="P385" s="23">
        <f t="shared" si="49"/>
        <v>3.1812499999999999</v>
      </c>
      <c r="Q385">
        <v>66.8</v>
      </c>
      <c r="R385">
        <v>26</v>
      </c>
      <c r="S385">
        <v>28</v>
      </c>
      <c r="T385">
        <v>0</v>
      </c>
      <c r="U385">
        <f t="shared" si="45"/>
        <v>5.138461538461538</v>
      </c>
      <c r="V385">
        <f t="shared" si="50"/>
        <v>5.6</v>
      </c>
      <c r="W385" s="22">
        <v>7.1428571428571397E-2</v>
      </c>
      <c r="X385">
        <f t="shared" si="51"/>
        <v>2.3857142857142857</v>
      </c>
      <c r="Y385" s="24">
        <f t="shared" si="52"/>
        <v>1.2230769230769227</v>
      </c>
      <c r="Z385">
        <f t="shared" si="53"/>
        <v>0.74992983440920569</v>
      </c>
    </row>
    <row r="386" spans="1:26" x14ac:dyDescent="0.25">
      <c r="A386" s="20" t="s">
        <v>148</v>
      </c>
      <c r="B386" s="20">
        <v>7</v>
      </c>
      <c r="C386" s="18">
        <v>42819</v>
      </c>
      <c r="D386" s="22">
        <v>83</v>
      </c>
      <c r="E386" s="17">
        <v>12.6</v>
      </c>
      <c r="F386" s="17">
        <v>4</v>
      </c>
      <c r="G386" s="21">
        <v>4</v>
      </c>
      <c r="H386" s="17">
        <f t="shared" si="46"/>
        <v>3.15</v>
      </c>
      <c r="I386" s="20">
        <v>44</v>
      </c>
      <c r="J386">
        <v>16</v>
      </c>
      <c r="K386">
        <v>16</v>
      </c>
      <c r="L386" s="21">
        <v>0</v>
      </c>
      <c r="M386" s="21">
        <f t="shared" si="47"/>
        <v>3.4920634920634921</v>
      </c>
      <c r="N386" s="21">
        <f t="shared" si="48"/>
        <v>4</v>
      </c>
      <c r="O386" s="22">
        <v>0</v>
      </c>
      <c r="P386" s="23">
        <f t="shared" si="49"/>
        <v>2.75</v>
      </c>
      <c r="Q386">
        <v>60.2</v>
      </c>
      <c r="R386">
        <v>25</v>
      </c>
      <c r="S386">
        <v>25</v>
      </c>
      <c r="T386">
        <v>0</v>
      </c>
      <c r="U386">
        <f t="shared" ref="U386:U449" si="54">Q386/E386</f>
        <v>4.7777777777777786</v>
      </c>
      <c r="V386">
        <f t="shared" si="50"/>
        <v>6.25</v>
      </c>
      <c r="W386" s="22">
        <v>0</v>
      </c>
      <c r="X386">
        <f t="shared" si="51"/>
        <v>2.4079999999999999</v>
      </c>
      <c r="Y386" s="24">
        <f t="shared" si="52"/>
        <v>1.2857142857142865</v>
      </c>
      <c r="Z386">
        <f t="shared" si="53"/>
        <v>0.87563636363636366</v>
      </c>
    </row>
    <row r="387" spans="1:26" x14ac:dyDescent="0.25">
      <c r="A387" s="20" t="s">
        <v>36</v>
      </c>
      <c r="B387" s="20">
        <v>4</v>
      </c>
      <c r="C387" s="18">
        <v>42831</v>
      </c>
      <c r="D387" s="22">
        <v>95</v>
      </c>
      <c r="E387" s="17">
        <v>10.7</v>
      </c>
      <c r="F387" s="17">
        <v>4</v>
      </c>
      <c r="G387" s="21">
        <v>4</v>
      </c>
      <c r="H387" s="17">
        <f t="shared" ref="H387:H450" si="55">E387/G387</f>
        <v>2.6749999999999998</v>
      </c>
      <c r="I387" s="20">
        <v>32.4</v>
      </c>
      <c r="J387">
        <v>14</v>
      </c>
      <c r="K387">
        <v>14</v>
      </c>
      <c r="L387" s="21">
        <v>0</v>
      </c>
      <c r="M387" s="21">
        <f t="shared" ref="M387:M450" si="56">I387/E387</f>
        <v>3.02803738317757</v>
      </c>
      <c r="N387" s="21">
        <f t="shared" ref="N387:N450" si="57">K387/G387</f>
        <v>3.5</v>
      </c>
      <c r="O387" s="22">
        <v>0</v>
      </c>
      <c r="P387" s="23">
        <f t="shared" ref="P387:P450" si="58">I387/K387</f>
        <v>2.3142857142857141</v>
      </c>
      <c r="Q387">
        <v>49.8</v>
      </c>
      <c r="R387">
        <v>23</v>
      </c>
      <c r="S387">
        <v>23</v>
      </c>
      <c r="T387">
        <v>0</v>
      </c>
      <c r="U387">
        <f t="shared" si="54"/>
        <v>4.6542056074766354</v>
      </c>
      <c r="V387">
        <f t="shared" ref="V387:V450" si="59">S387/G387</f>
        <v>5.75</v>
      </c>
      <c r="W387" s="22">
        <v>0</v>
      </c>
      <c r="X387">
        <f t="shared" ref="X387:X450" si="60">Q387/S387</f>
        <v>2.1652173913043478</v>
      </c>
      <c r="Y387" s="24">
        <f t="shared" ref="Y387:Y450" si="61">U387-M387</f>
        <v>1.6261682242990654</v>
      </c>
      <c r="Z387">
        <f t="shared" ref="Z387:Z450" si="62">X387/P387</f>
        <v>0.93558776167471824</v>
      </c>
    </row>
    <row r="388" spans="1:26" x14ac:dyDescent="0.25">
      <c r="A388" s="20" t="s">
        <v>510</v>
      </c>
      <c r="B388" s="20">
        <v>4</v>
      </c>
      <c r="C388" s="18">
        <v>42818</v>
      </c>
      <c r="D388" s="22">
        <v>82</v>
      </c>
      <c r="E388" s="17">
        <v>9.1</v>
      </c>
      <c r="F388" s="17">
        <v>5</v>
      </c>
      <c r="G388" s="21">
        <v>5</v>
      </c>
      <c r="H388" s="17">
        <f t="shared" si="55"/>
        <v>1.8199999999999998</v>
      </c>
      <c r="I388" s="20">
        <v>27.4</v>
      </c>
      <c r="J388">
        <v>15</v>
      </c>
      <c r="K388">
        <v>15</v>
      </c>
      <c r="L388" s="21">
        <v>0</v>
      </c>
      <c r="M388" s="21">
        <f t="shared" si="56"/>
        <v>3.0109890109890109</v>
      </c>
      <c r="N388" s="21">
        <f t="shared" si="57"/>
        <v>3</v>
      </c>
      <c r="O388" s="22">
        <v>0</v>
      </c>
      <c r="P388" s="23">
        <f t="shared" si="58"/>
        <v>1.8266666666666667</v>
      </c>
      <c r="Q388">
        <v>39.5</v>
      </c>
      <c r="R388">
        <v>25</v>
      </c>
      <c r="S388">
        <v>25</v>
      </c>
      <c r="T388">
        <v>0</v>
      </c>
      <c r="U388">
        <f t="shared" si="54"/>
        <v>4.3406593406593412</v>
      </c>
      <c r="V388">
        <f t="shared" si="59"/>
        <v>5</v>
      </c>
      <c r="W388" s="22">
        <v>0</v>
      </c>
      <c r="X388">
        <f t="shared" si="60"/>
        <v>1.58</v>
      </c>
      <c r="Y388" s="24">
        <f t="shared" si="61"/>
        <v>1.3296703296703303</v>
      </c>
      <c r="Z388">
        <f t="shared" si="62"/>
        <v>0.86496350364963503</v>
      </c>
    </row>
    <row r="389" spans="1:26" x14ac:dyDescent="0.25">
      <c r="A389" s="20" t="s">
        <v>511</v>
      </c>
      <c r="B389" s="20">
        <v>4</v>
      </c>
      <c r="C389" s="18">
        <v>42830</v>
      </c>
      <c r="D389" s="22">
        <v>94</v>
      </c>
      <c r="E389" s="17">
        <v>11.4</v>
      </c>
      <c r="F389" s="17">
        <v>5</v>
      </c>
      <c r="G389" s="21">
        <v>5</v>
      </c>
      <c r="H389" s="17">
        <f t="shared" si="55"/>
        <v>2.2800000000000002</v>
      </c>
      <c r="I389" s="20">
        <v>30.3</v>
      </c>
      <c r="J389">
        <v>17</v>
      </c>
      <c r="K389">
        <v>17</v>
      </c>
      <c r="L389" s="21">
        <v>0</v>
      </c>
      <c r="M389" s="21">
        <f t="shared" si="56"/>
        <v>2.6578947368421053</v>
      </c>
      <c r="N389" s="21">
        <f t="shared" si="57"/>
        <v>3.4</v>
      </c>
      <c r="O389" s="22">
        <v>0</v>
      </c>
      <c r="P389" s="23">
        <f t="shared" si="58"/>
        <v>1.7823529411764707</v>
      </c>
      <c r="Q389">
        <v>41</v>
      </c>
      <c r="R389">
        <v>23</v>
      </c>
      <c r="S389">
        <v>23</v>
      </c>
      <c r="T389">
        <v>0</v>
      </c>
      <c r="U389">
        <f t="shared" si="54"/>
        <v>3.5964912280701755</v>
      </c>
      <c r="V389">
        <f t="shared" si="59"/>
        <v>4.5999999999999996</v>
      </c>
      <c r="W389" s="22">
        <v>0</v>
      </c>
      <c r="X389">
        <f t="shared" si="60"/>
        <v>1.7826086956521738</v>
      </c>
      <c r="Y389" s="24">
        <f t="shared" si="61"/>
        <v>0.93859649122807021</v>
      </c>
      <c r="Z389">
        <f t="shared" si="62"/>
        <v>1.0001434926101305</v>
      </c>
    </row>
    <row r="390" spans="1:26" x14ac:dyDescent="0.25">
      <c r="A390" s="20" t="s">
        <v>512</v>
      </c>
      <c r="B390" s="20">
        <v>4</v>
      </c>
      <c r="C390" s="18">
        <v>42817</v>
      </c>
      <c r="D390" s="22">
        <v>81</v>
      </c>
      <c r="E390" s="17">
        <v>12.3</v>
      </c>
      <c r="F390" s="17">
        <v>7</v>
      </c>
      <c r="G390" s="21">
        <v>7</v>
      </c>
      <c r="H390" s="17">
        <f t="shared" si="55"/>
        <v>1.7571428571428573</v>
      </c>
      <c r="I390" s="20">
        <v>42.5</v>
      </c>
      <c r="J390">
        <v>25</v>
      </c>
      <c r="K390">
        <v>25</v>
      </c>
      <c r="L390" s="21">
        <v>1</v>
      </c>
      <c r="M390" s="21">
        <f t="shared" si="56"/>
        <v>3.4552845528455283</v>
      </c>
      <c r="N390" s="21">
        <f t="shared" si="57"/>
        <v>3.5714285714285716</v>
      </c>
      <c r="O390" s="22">
        <v>0</v>
      </c>
      <c r="P390" s="23">
        <f t="shared" si="58"/>
        <v>1.7</v>
      </c>
      <c r="Q390">
        <v>57.2</v>
      </c>
      <c r="R390">
        <v>37</v>
      </c>
      <c r="S390">
        <v>37</v>
      </c>
      <c r="T390">
        <v>1</v>
      </c>
      <c r="U390">
        <f t="shared" si="54"/>
        <v>4.6504065040650406</v>
      </c>
      <c r="V390">
        <f t="shared" si="59"/>
        <v>5.2857142857142856</v>
      </c>
      <c r="W390" s="22">
        <v>0</v>
      </c>
      <c r="X390">
        <f t="shared" si="60"/>
        <v>1.5459459459459459</v>
      </c>
      <c r="Y390" s="24">
        <f t="shared" si="61"/>
        <v>1.1951219512195124</v>
      </c>
      <c r="Z390">
        <f t="shared" si="62"/>
        <v>0.90937996820349765</v>
      </c>
    </row>
    <row r="391" spans="1:26" x14ac:dyDescent="0.25">
      <c r="A391" s="20" t="s">
        <v>513</v>
      </c>
      <c r="B391" s="20">
        <v>4</v>
      </c>
      <c r="C391" s="18">
        <v>42824</v>
      </c>
      <c r="D391" s="22">
        <v>88</v>
      </c>
      <c r="E391" s="17">
        <v>9.6999999999999993</v>
      </c>
      <c r="F391" s="17">
        <v>5</v>
      </c>
      <c r="G391" s="21">
        <v>5</v>
      </c>
      <c r="H391" s="17">
        <f t="shared" si="55"/>
        <v>1.94</v>
      </c>
      <c r="I391" s="20">
        <v>34</v>
      </c>
      <c r="J391">
        <v>18</v>
      </c>
      <c r="K391">
        <v>18</v>
      </c>
      <c r="L391" s="21">
        <v>0</v>
      </c>
      <c r="M391" s="21">
        <f t="shared" si="56"/>
        <v>3.5051546391752582</v>
      </c>
      <c r="N391" s="21">
        <f t="shared" si="57"/>
        <v>3.6</v>
      </c>
      <c r="O391" s="22">
        <v>0</v>
      </c>
      <c r="P391" s="23">
        <f t="shared" si="58"/>
        <v>1.8888888888888888</v>
      </c>
      <c r="Q391">
        <v>41.3</v>
      </c>
      <c r="R391">
        <v>21</v>
      </c>
      <c r="S391">
        <v>21</v>
      </c>
      <c r="T391">
        <v>1</v>
      </c>
      <c r="U391">
        <f t="shared" si="54"/>
        <v>4.2577319587628866</v>
      </c>
      <c r="V391">
        <f t="shared" si="59"/>
        <v>4.2</v>
      </c>
      <c r="W391" s="22">
        <v>0</v>
      </c>
      <c r="X391">
        <f t="shared" si="60"/>
        <v>1.9666666666666666</v>
      </c>
      <c r="Y391" s="24">
        <f t="shared" si="61"/>
        <v>0.75257731958762841</v>
      </c>
      <c r="Z391">
        <f t="shared" si="62"/>
        <v>1.0411764705882354</v>
      </c>
    </row>
    <row r="392" spans="1:26" x14ac:dyDescent="0.25">
      <c r="A392" s="20" t="s">
        <v>37</v>
      </c>
      <c r="B392" s="20">
        <v>4</v>
      </c>
      <c r="C392" s="18">
        <v>42815</v>
      </c>
      <c r="D392" s="22">
        <v>79</v>
      </c>
      <c r="E392" s="17">
        <v>13.7</v>
      </c>
      <c r="F392" s="17">
        <v>8</v>
      </c>
      <c r="G392" s="21">
        <v>8</v>
      </c>
      <c r="H392" s="17">
        <f t="shared" si="55"/>
        <v>1.7124999999999999</v>
      </c>
      <c r="I392" s="20">
        <v>46.6</v>
      </c>
      <c r="J392">
        <v>21</v>
      </c>
      <c r="K392">
        <v>21</v>
      </c>
      <c r="L392" s="21">
        <v>1</v>
      </c>
      <c r="M392" s="21">
        <f t="shared" si="56"/>
        <v>3.4014598540145986</v>
      </c>
      <c r="N392" s="21">
        <f t="shared" si="57"/>
        <v>2.625</v>
      </c>
      <c r="O392" s="22">
        <v>0</v>
      </c>
      <c r="P392" s="23">
        <f t="shared" si="58"/>
        <v>2.2190476190476192</v>
      </c>
      <c r="Q392">
        <v>58.2</v>
      </c>
      <c r="R392">
        <v>26</v>
      </c>
      <c r="S392">
        <v>26</v>
      </c>
      <c r="T392">
        <v>1</v>
      </c>
      <c r="U392">
        <f t="shared" si="54"/>
        <v>4.2481751824817522</v>
      </c>
      <c r="V392">
        <f t="shared" si="59"/>
        <v>3.25</v>
      </c>
      <c r="W392" s="22">
        <v>0</v>
      </c>
      <c r="X392">
        <f t="shared" si="60"/>
        <v>2.2384615384615385</v>
      </c>
      <c r="Y392" s="24">
        <f t="shared" si="61"/>
        <v>0.84671532846715358</v>
      </c>
      <c r="Z392">
        <f t="shared" si="62"/>
        <v>1.0087487619676461</v>
      </c>
    </row>
    <row r="393" spans="1:26" x14ac:dyDescent="0.25">
      <c r="A393" s="20" t="s">
        <v>514</v>
      </c>
      <c r="B393" s="20">
        <v>4</v>
      </c>
      <c r="C393" s="18">
        <v>42815</v>
      </c>
      <c r="D393" s="22">
        <v>79</v>
      </c>
      <c r="E393" s="17">
        <v>13.7</v>
      </c>
      <c r="F393" s="17">
        <v>7</v>
      </c>
      <c r="G393" s="21">
        <v>7</v>
      </c>
      <c r="H393" s="17">
        <f t="shared" si="55"/>
        <v>1.9571428571428571</v>
      </c>
      <c r="I393" s="20">
        <v>44</v>
      </c>
      <c r="J393">
        <v>22</v>
      </c>
      <c r="K393">
        <v>22</v>
      </c>
      <c r="L393" s="21">
        <v>1</v>
      </c>
      <c r="M393" s="21">
        <f t="shared" si="56"/>
        <v>3.2116788321167884</v>
      </c>
      <c r="N393" s="21">
        <f t="shared" si="57"/>
        <v>3.1428571428571428</v>
      </c>
      <c r="O393" s="22">
        <v>0</v>
      </c>
      <c r="P393" s="23">
        <f t="shared" si="58"/>
        <v>2</v>
      </c>
      <c r="Q393">
        <v>58.6</v>
      </c>
      <c r="R393">
        <v>29</v>
      </c>
      <c r="S393">
        <v>32</v>
      </c>
      <c r="T393">
        <v>1</v>
      </c>
      <c r="U393">
        <f t="shared" si="54"/>
        <v>4.2773722627737225</v>
      </c>
      <c r="V393">
        <f t="shared" si="59"/>
        <v>4.5714285714285712</v>
      </c>
      <c r="W393" s="22">
        <v>9.375E-2</v>
      </c>
      <c r="X393">
        <f t="shared" si="60"/>
        <v>1.83125</v>
      </c>
      <c r="Y393" s="24">
        <f t="shared" si="61"/>
        <v>1.0656934306569341</v>
      </c>
      <c r="Z393">
        <f t="shared" si="62"/>
        <v>0.91562500000000002</v>
      </c>
    </row>
    <row r="394" spans="1:26" x14ac:dyDescent="0.25">
      <c r="A394" s="20" t="s">
        <v>38</v>
      </c>
      <c r="B394" s="20">
        <v>4</v>
      </c>
      <c r="C394" s="18">
        <v>42828</v>
      </c>
      <c r="D394" s="22">
        <v>92</v>
      </c>
      <c r="E394" s="17">
        <v>10.3</v>
      </c>
      <c r="F394" s="17">
        <v>6</v>
      </c>
      <c r="G394" s="21">
        <v>6</v>
      </c>
      <c r="H394" s="17">
        <f t="shared" si="55"/>
        <v>1.7166666666666668</v>
      </c>
      <c r="I394" s="20">
        <v>27.7</v>
      </c>
      <c r="J394">
        <v>17</v>
      </c>
      <c r="K394">
        <v>17</v>
      </c>
      <c r="L394" s="21">
        <v>1</v>
      </c>
      <c r="M394" s="21">
        <f t="shared" si="56"/>
        <v>2.6893203883495143</v>
      </c>
      <c r="N394" s="21">
        <f t="shared" si="57"/>
        <v>2.8333333333333335</v>
      </c>
      <c r="O394" s="22">
        <v>0</v>
      </c>
      <c r="P394" s="23">
        <f t="shared" si="58"/>
        <v>1.6294117647058823</v>
      </c>
      <c r="Q394">
        <v>42.2</v>
      </c>
      <c r="R394">
        <v>30</v>
      </c>
      <c r="S394">
        <v>30</v>
      </c>
      <c r="T394">
        <v>2</v>
      </c>
      <c r="U394">
        <f t="shared" si="54"/>
        <v>4.0970873786407767</v>
      </c>
      <c r="V394">
        <f t="shared" si="59"/>
        <v>5</v>
      </c>
      <c r="W394" s="22">
        <v>0</v>
      </c>
      <c r="X394">
        <f t="shared" si="60"/>
        <v>1.4066666666666667</v>
      </c>
      <c r="Y394" s="24">
        <f t="shared" si="61"/>
        <v>1.4077669902912624</v>
      </c>
      <c r="Z394">
        <f t="shared" si="62"/>
        <v>0.86329723225030086</v>
      </c>
    </row>
    <row r="395" spans="1:26" x14ac:dyDescent="0.25">
      <c r="A395" s="20" t="s">
        <v>515</v>
      </c>
      <c r="B395" s="20">
        <v>4</v>
      </c>
      <c r="C395" s="18">
        <v>42824</v>
      </c>
      <c r="D395" s="22">
        <v>88</v>
      </c>
      <c r="E395" s="17">
        <v>8.3000000000000007</v>
      </c>
      <c r="F395" s="17">
        <v>6</v>
      </c>
      <c r="G395" s="21">
        <v>6</v>
      </c>
      <c r="H395" s="17">
        <f t="shared" si="55"/>
        <v>1.3833333333333335</v>
      </c>
      <c r="I395" s="20">
        <v>31.5</v>
      </c>
      <c r="J395">
        <v>19</v>
      </c>
      <c r="K395">
        <v>19</v>
      </c>
      <c r="L395" s="21">
        <v>0</v>
      </c>
      <c r="M395" s="21">
        <f t="shared" si="56"/>
        <v>3.7951807228915659</v>
      </c>
      <c r="N395" s="21">
        <f t="shared" si="57"/>
        <v>3.1666666666666665</v>
      </c>
      <c r="O395" s="22">
        <v>0</v>
      </c>
      <c r="P395" s="23">
        <f t="shared" si="58"/>
        <v>1.6578947368421053</v>
      </c>
      <c r="Q395">
        <v>45</v>
      </c>
      <c r="R395">
        <v>33</v>
      </c>
      <c r="S395">
        <v>33</v>
      </c>
      <c r="T395">
        <v>1</v>
      </c>
      <c r="U395">
        <f t="shared" si="54"/>
        <v>5.4216867469879517</v>
      </c>
      <c r="V395">
        <f t="shared" si="59"/>
        <v>5.5</v>
      </c>
      <c r="W395" s="22">
        <v>0</v>
      </c>
      <c r="X395">
        <f t="shared" si="60"/>
        <v>1.3636363636363635</v>
      </c>
      <c r="Y395" s="24">
        <f t="shared" si="61"/>
        <v>1.6265060240963858</v>
      </c>
      <c r="Z395">
        <f t="shared" si="62"/>
        <v>0.82251082251082241</v>
      </c>
    </row>
    <row r="396" spans="1:26" x14ac:dyDescent="0.25">
      <c r="A396" s="20" t="s">
        <v>516</v>
      </c>
      <c r="B396" s="20">
        <v>4</v>
      </c>
      <c r="C396" s="18">
        <v>42831</v>
      </c>
      <c r="D396" s="22">
        <v>95</v>
      </c>
      <c r="E396" s="17">
        <v>8.9</v>
      </c>
      <c r="F396" s="17">
        <v>4</v>
      </c>
      <c r="G396" s="21">
        <v>4</v>
      </c>
      <c r="H396" s="17">
        <f t="shared" si="55"/>
        <v>2.2250000000000001</v>
      </c>
      <c r="I396" s="20">
        <v>28.4</v>
      </c>
      <c r="J396">
        <v>13</v>
      </c>
      <c r="K396">
        <v>13</v>
      </c>
      <c r="L396" s="21">
        <v>0</v>
      </c>
      <c r="M396" s="21">
        <f t="shared" si="56"/>
        <v>3.191011235955056</v>
      </c>
      <c r="N396" s="21">
        <f t="shared" si="57"/>
        <v>3.25</v>
      </c>
      <c r="O396" s="22">
        <v>0</v>
      </c>
      <c r="P396" s="23">
        <f t="shared" si="58"/>
        <v>2.1846153846153844</v>
      </c>
      <c r="Q396">
        <v>41.3</v>
      </c>
      <c r="R396">
        <v>20</v>
      </c>
      <c r="S396">
        <v>20</v>
      </c>
      <c r="T396">
        <v>0</v>
      </c>
      <c r="U396">
        <f t="shared" si="54"/>
        <v>4.6404494382022463</v>
      </c>
      <c r="V396">
        <f t="shared" si="59"/>
        <v>5</v>
      </c>
      <c r="W396" s="22">
        <v>0</v>
      </c>
      <c r="X396">
        <f t="shared" si="60"/>
        <v>2.0649999999999999</v>
      </c>
      <c r="Y396" s="24">
        <f t="shared" si="61"/>
        <v>1.4494382022471903</v>
      </c>
      <c r="Z396">
        <f t="shared" si="62"/>
        <v>0.94524647887323954</v>
      </c>
    </row>
    <row r="397" spans="1:26" x14ac:dyDescent="0.25">
      <c r="A397" s="20" t="s">
        <v>517</v>
      </c>
      <c r="B397" s="20">
        <v>4</v>
      </c>
      <c r="C397" s="18">
        <v>42832</v>
      </c>
      <c r="D397" s="22">
        <v>96</v>
      </c>
      <c r="E397" s="17">
        <v>8.5</v>
      </c>
      <c r="F397" s="17">
        <v>4</v>
      </c>
      <c r="G397" s="21">
        <v>4</v>
      </c>
      <c r="H397" s="17">
        <f t="shared" si="55"/>
        <v>2.125</v>
      </c>
      <c r="I397" s="20">
        <v>28</v>
      </c>
      <c r="J397">
        <v>12</v>
      </c>
      <c r="K397">
        <v>12</v>
      </c>
      <c r="L397" s="21">
        <v>0</v>
      </c>
      <c r="M397" s="21">
        <f t="shared" si="56"/>
        <v>3.2941176470588234</v>
      </c>
      <c r="N397" s="21">
        <f t="shared" si="57"/>
        <v>3</v>
      </c>
      <c r="O397" s="22">
        <v>0</v>
      </c>
      <c r="P397" s="23">
        <f t="shared" si="58"/>
        <v>2.3333333333333335</v>
      </c>
      <c r="Q397">
        <v>39.200000000000003</v>
      </c>
      <c r="R397">
        <v>20</v>
      </c>
      <c r="S397">
        <v>20</v>
      </c>
      <c r="T397">
        <v>0</v>
      </c>
      <c r="U397">
        <f t="shared" si="54"/>
        <v>4.6117647058823534</v>
      </c>
      <c r="V397">
        <f t="shared" si="59"/>
        <v>5</v>
      </c>
      <c r="W397" s="22">
        <v>0</v>
      </c>
      <c r="X397">
        <f t="shared" si="60"/>
        <v>1.9600000000000002</v>
      </c>
      <c r="Y397" s="24">
        <f t="shared" si="61"/>
        <v>1.3176470588235301</v>
      </c>
      <c r="Z397">
        <f t="shared" si="62"/>
        <v>0.84000000000000008</v>
      </c>
    </row>
    <row r="398" spans="1:26" x14ac:dyDescent="0.25">
      <c r="A398" s="20" t="s">
        <v>518</v>
      </c>
      <c r="B398" s="20">
        <v>4</v>
      </c>
      <c r="C398" s="18">
        <v>42818</v>
      </c>
      <c r="D398" s="22">
        <v>82</v>
      </c>
      <c r="E398" s="17">
        <v>9.1</v>
      </c>
      <c r="F398" s="17">
        <v>6</v>
      </c>
      <c r="G398" s="21">
        <v>6</v>
      </c>
      <c r="H398" s="17">
        <f t="shared" si="55"/>
        <v>1.5166666666666666</v>
      </c>
      <c r="I398" s="20">
        <v>30.6</v>
      </c>
      <c r="J398">
        <v>20</v>
      </c>
      <c r="K398">
        <v>20</v>
      </c>
      <c r="L398" s="21">
        <v>0</v>
      </c>
      <c r="M398" s="21">
        <f t="shared" si="56"/>
        <v>3.3626373626373631</v>
      </c>
      <c r="N398" s="21">
        <f t="shared" si="57"/>
        <v>3.3333333333333335</v>
      </c>
      <c r="O398" s="22">
        <v>0</v>
      </c>
      <c r="P398" s="23">
        <f t="shared" si="58"/>
        <v>1.53</v>
      </c>
      <c r="Q398">
        <v>42.1</v>
      </c>
      <c r="R398">
        <v>31</v>
      </c>
      <c r="S398">
        <v>31</v>
      </c>
      <c r="T398">
        <v>1</v>
      </c>
      <c r="U398">
        <f t="shared" si="54"/>
        <v>4.6263736263736268</v>
      </c>
      <c r="V398">
        <f t="shared" si="59"/>
        <v>5.166666666666667</v>
      </c>
      <c r="W398" s="22">
        <v>0</v>
      </c>
      <c r="X398">
        <f t="shared" si="60"/>
        <v>1.3580645161290323</v>
      </c>
      <c r="Y398" s="24">
        <f t="shared" si="61"/>
        <v>1.2637362637362637</v>
      </c>
      <c r="Z398">
        <f t="shared" si="62"/>
        <v>0.88762386675100147</v>
      </c>
    </row>
    <row r="399" spans="1:26" x14ac:dyDescent="0.25">
      <c r="A399" s="20" t="s">
        <v>39</v>
      </c>
      <c r="B399" s="20">
        <v>4</v>
      </c>
      <c r="C399" s="18">
        <v>42831</v>
      </c>
      <c r="D399" s="22">
        <v>95</v>
      </c>
      <c r="E399" s="17">
        <v>8.9</v>
      </c>
      <c r="F399" s="17">
        <v>4</v>
      </c>
      <c r="G399" s="21">
        <v>4</v>
      </c>
      <c r="H399" s="17">
        <f t="shared" si="55"/>
        <v>2.2250000000000001</v>
      </c>
      <c r="I399" s="20">
        <v>36</v>
      </c>
      <c r="J399">
        <v>15</v>
      </c>
      <c r="K399">
        <v>15</v>
      </c>
      <c r="L399" s="21">
        <v>0</v>
      </c>
      <c r="M399" s="21">
        <f t="shared" si="56"/>
        <v>4.0449438202247192</v>
      </c>
      <c r="N399" s="21">
        <f t="shared" si="57"/>
        <v>3.75</v>
      </c>
      <c r="O399" s="22">
        <v>0</v>
      </c>
      <c r="P399" s="23">
        <f t="shared" si="58"/>
        <v>2.4</v>
      </c>
      <c r="Q399">
        <v>55.2</v>
      </c>
      <c r="R399">
        <v>25</v>
      </c>
      <c r="S399">
        <v>25</v>
      </c>
      <c r="T399">
        <v>0</v>
      </c>
      <c r="U399">
        <f t="shared" si="54"/>
        <v>6.202247191011236</v>
      </c>
      <c r="V399">
        <f t="shared" si="59"/>
        <v>6.25</v>
      </c>
      <c r="W399" s="22">
        <v>0</v>
      </c>
      <c r="X399">
        <f t="shared" si="60"/>
        <v>2.2080000000000002</v>
      </c>
      <c r="Y399" s="24">
        <f t="shared" si="61"/>
        <v>2.1573033707865168</v>
      </c>
      <c r="Z399">
        <f t="shared" si="62"/>
        <v>0.92000000000000015</v>
      </c>
    </row>
    <row r="400" spans="1:26" x14ac:dyDescent="0.25">
      <c r="A400" s="20" t="s">
        <v>519</v>
      </c>
      <c r="B400" s="20">
        <v>4</v>
      </c>
      <c r="C400" s="18">
        <v>42824</v>
      </c>
      <c r="D400" s="22">
        <v>88</v>
      </c>
      <c r="E400" s="17">
        <v>8.6</v>
      </c>
      <c r="F400" s="17">
        <v>5</v>
      </c>
      <c r="G400" s="21">
        <v>5</v>
      </c>
      <c r="H400" s="17">
        <f t="shared" si="55"/>
        <v>1.72</v>
      </c>
      <c r="I400" s="20">
        <v>24.4</v>
      </c>
      <c r="J400">
        <v>14</v>
      </c>
      <c r="K400">
        <v>14</v>
      </c>
      <c r="L400" s="21">
        <v>0</v>
      </c>
      <c r="M400" s="21">
        <f t="shared" si="56"/>
        <v>2.8372093023255816</v>
      </c>
      <c r="N400" s="21">
        <f t="shared" si="57"/>
        <v>2.8</v>
      </c>
      <c r="O400" s="22">
        <v>0</v>
      </c>
      <c r="P400" s="23">
        <f t="shared" si="58"/>
        <v>1.7428571428571427</v>
      </c>
      <c r="Q400">
        <v>38.5</v>
      </c>
      <c r="R400">
        <v>21</v>
      </c>
      <c r="S400">
        <v>21</v>
      </c>
      <c r="T400">
        <v>1</v>
      </c>
      <c r="U400">
        <f t="shared" si="54"/>
        <v>4.4767441860465116</v>
      </c>
      <c r="V400">
        <f t="shared" si="59"/>
        <v>4.2</v>
      </c>
      <c r="W400" s="22">
        <v>0</v>
      </c>
      <c r="X400">
        <f t="shared" si="60"/>
        <v>1.8333333333333333</v>
      </c>
      <c r="Y400" s="24">
        <f t="shared" si="61"/>
        <v>1.63953488372093</v>
      </c>
      <c r="Z400">
        <f t="shared" si="62"/>
        <v>1.0519125683060111</v>
      </c>
    </row>
    <row r="401" spans="1:26" x14ac:dyDescent="0.25">
      <c r="A401" s="20" t="s">
        <v>520</v>
      </c>
      <c r="B401" s="20">
        <v>4</v>
      </c>
      <c r="C401" s="18">
        <v>42821</v>
      </c>
      <c r="D401" s="22">
        <v>85</v>
      </c>
      <c r="E401" s="17">
        <v>17.2</v>
      </c>
      <c r="F401" s="17">
        <v>7</v>
      </c>
      <c r="G401" s="21">
        <v>7</v>
      </c>
      <c r="H401" s="17">
        <f t="shared" si="55"/>
        <v>2.4571428571428569</v>
      </c>
      <c r="I401" s="20">
        <v>54</v>
      </c>
      <c r="J401">
        <v>23</v>
      </c>
      <c r="K401">
        <v>23</v>
      </c>
      <c r="L401" s="21">
        <v>0</v>
      </c>
      <c r="M401" s="21">
        <f t="shared" si="56"/>
        <v>3.1395348837209305</v>
      </c>
      <c r="N401" s="21">
        <f t="shared" si="57"/>
        <v>3.2857142857142856</v>
      </c>
      <c r="O401" s="22">
        <v>0</v>
      </c>
      <c r="P401" s="23">
        <f t="shared" si="58"/>
        <v>2.347826086956522</v>
      </c>
      <c r="Q401">
        <v>66.400000000000006</v>
      </c>
      <c r="R401">
        <v>33</v>
      </c>
      <c r="S401">
        <v>33</v>
      </c>
      <c r="T401">
        <v>0</v>
      </c>
      <c r="U401">
        <f t="shared" si="54"/>
        <v>3.8604651162790704</v>
      </c>
      <c r="V401">
        <f t="shared" si="59"/>
        <v>4.7142857142857144</v>
      </c>
      <c r="W401" s="22">
        <v>0</v>
      </c>
      <c r="X401">
        <f t="shared" si="60"/>
        <v>2.0121212121212122</v>
      </c>
      <c r="Y401" s="24">
        <f t="shared" si="61"/>
        <v>0.72093023255813993</v>
      </c>
      <c r="Z401">
        <f t="shared" si="62"/>
        <v>0.8570145903479236</v>
      </c>
    </row>
    <row r="402" spans="1:26" x14ac:dyDescent="0.25">
      <c r="A402" s="20" t="s">
        <v>521</v>
      </c>
      <c r="B402" s="20">
        <v>4</v>
      </c>
      <c r="C402" s="18">
        <v>42833</v>
      </c>
      <c r="D402" s="22">
        <v>97</v>
      </c>
      <c r="E402" s="17">
        <v>12.5</v>
      </c>
      <c r="F402" s="17">
        <v>5</v>
      </c>
      <c r="G402" s="21">
        <v>5</v>
      </c>
      <c r="H402" s="17">
        <f t="shared" si="55"/>
        <v>2.5</v>
      </c>
      <c r="I402" s="20">
        <v>38.4</v>
      </c>
      <c r="J402">
        <v>17</v>
      </c>
      <c r="K402">
        <v>17</v>
      </c>
      <c r="L402" s="21">
        <v>1</v>
      </c>
      <c r="M402" s="21">
        <f t="shared" si="56"/>
        <v>3.0720000000000001</v>
      </c>
      <c r="N402" s="21">
        <f t="shared" si="57"/>
        <v>3.4</v>
      </c>
      <c r="O402" s="22">
        <v>0</v>
      </c>
      <c r="P402" s="23">
        <f t="shared" si="58"/>
        <v>2.2588235294117647</v>
      </c>
      <c r="Q402">
        <v>52.3</v>
      </c>
      <c r="R402">
        <v>24</v>
      </c>
      <c r="S402">
        <v>24</v>
      </c>
      <c r="T402">
        <v>1</v>
      </c>
      <c r="U402">
        <f t="shared" si="54"/>
        <v>4.1840000000000002</v>
      </c>
      <c r="V402">
        <f t="shared" si="59"/>
        <v>4.8</v>
      </c>
      <c r="W402" s="22">
        <v>0</v>
      </c>
      <c r="X402">
        <f t="shared" si="60"/>
        <v>2.1791666666666667</v>
      </c>
      <c r="Y402" s="24">
        <f t="shared" si="61"/>
        <v>1.1120000000000001</v>
      </c>
      <c r="Z402">
        <f t="shared" si="62"/>
        <v>0.96473524305555558</v>
      </c>
    </row>
    <row r="403" spans="1:26" x14ac:dyDescent="0.25">
      <c r="A403" s="20" t="s">
        <v>522</v>
      </c>
      <c r="B403" s="20">
        <v>4</v>
      </c>
      <c r="C403" s="18">
        <v>42818</v>
      </c>
      <c r="D403" s="22">
        <v>82</v>
      </c>
      <c r="E403" s="17">
        <v>13.3</v>
      </c>
      <c r="F403" s="17">
        <v>6</v>
      </c>
      <c r="G403" s="21">
        <v>6</v>
      </c>
      <c r="H403" s="17">
        <f t="shared" si="55"/>
        <v>2.2166666666666668</v>
      </c>
      <c r="I403" s="20">
        <v>47.4</v>
      </c>
      <c r="J403">
        <v>21</v>
      </c>
      <c r="K403">
        <v>21</v>
      </c>
      <c r="L403" s="21">
        <v>0</v>
      </c>
      <c r="M403" s="21">
        <f t="shared" si="56"/>
        <v>3.5639097744360901</v>
      </c>
      <c r="N403" s="21">
        <f t="shared" si="57"/>
        <v>3.5</v>
      </c>
      <c r="O403" s="22">
        <v>0</v>
      </c>
      <c r="P403" s="23">
        <f t="shared" si="58"/>
        <v>2.2571428571428571</v>
      </c>
      <c r="Q403">
        <v>59.2</v>
      </c>
      <c r="R403">
        <v>28</v>
      </c>
      <c r="S403">
        <v>28</v>
      </c>
      <c r="T403">
        <v>1</v>
      </c>
      <c r="U403">
        <f t="shared" si="54"/>
        <v>4.4511278195488719</v>
      </c>
      <c r="V403">
        <f t="shared" si="59"/>
        <v>4.666666666666667</v>
      </c>
      <c r="W403" s="22">
        <v>0</v>
      </c>
      <c r="X403">
        <f t="shared" si="60"/>
        <v>2.1142857142857143</v>
      </c>
      <c r="Y403" s="24">
        <f t="shared" si="61"/>
        <v>0.88721804511278179</v>
      </c>
      <c r="Z403">
        <f t="shared" si="62"/>
        <v>0.93670886075949367</v>
      </c>
    </row>
    <row r="404" spans="1:26" x14ac:dyDescent="0.25">
      <c r="A404" s="20" t="s">
        <v>523</v>
      </c>
      <c r="B404" s="20">
        <v>4</v>
      </c>
      <c r="C404" s="18">
        <v>42818</v>
      </c>
      <c r="D404" s="22">
        <v>82</v>
      </c>
      <c r="E404" s="17">
        <v>16</v>
      </c>
      <c r="F404" s="17">
        <v>7</v>
      </c>
      <c r="G404" s="21">
        <v>7</v>
      </c>
      <c r="H404" s="17">
        <f t="shared" si="55"/>
        <v>2.2857142857142856</v>
      </c>
      <c r="I404" s="20">
        <v>43.6</v>
      </c>
      <c r="J404">
        <v>18</v>
      </c>
      <c r="K404">
        <v>18</v>
      </c>
      <c r="L404" s="21">
        <v>0</v>
      </c>
      <c r="M404" s="21">
        <f t="shared" si="56"/>
        <v>2.7250000000000001</v>
      </c>
      <c r="N404" s="21">
        <f t="shared" si="57"/>
        <v>2.5714285714285716</v>
      </c>
      <c r="O404" s="22">
        <v>0</v>
      </c>
      <c r="P404" s="23">
        <f t="shared" si="58"/>
        <v>2.4222222222222225</v>
      </c>
      <c r="Q404">
        <v>59.3</v>
      </c>
      <c r="R404">
        <v>30</v>
      </c>
      <c r="S404">
        <v>30</v>
      </c>
      <c r="T404">
        <v>1</v>
      </c>
      <c r="U404">
        <f t="shared" si="54"/>
        <v>3.7062499999999998</v>
      </c>
      <c r="V404">
        <f t="shared" si="59"/>
        <v>4.2857142857142856</v>
      </c>
      <c r="W404" s="22">
        <v>0</v>
      </c>
      <c r="X404">
        <f t="shared" si="60"/>
        <v>1.9766666666666666</v>
      </c>
      <c r="Y404" s="24">
        <f t="shared" si="61"/>
        <v>0.98124999999999973</v>
      </c>
      <c r="Z404">
        <f t="shared" si="62"/>
        <v>0.81605504587155953</v>
      </c>
    </row>
    <row r="405" spans="1:26" x14ac:dyDescent="0.25">
      <c r="A405" s="20" t="s">
        <v>524</v>
      </c>
      <c r="B405" s="20">
        <v>4</v>
      </c>
      <c r="C405" s="18">
        <v>42821</v>
      </c>
      <c r="D405" s="22">
        <v>85</v>
      </c>
      <c r="E405" s="17">
        <v>17.600000000000001</v>
      </c>
      <c r="F405" s="17">
        <v>8</v>
      </c>
      <c r="G405" s="21">
        <v>8</v>
      </c>
      <c r="H405" s="17">
        <f t="shared" si="55"/>
        <v>2.2000000000000002</v>
      </c>
      <c r="I405" s="20">
        <v>52.1</v>
      </c>
      <c r="J405">
        <v>25</v>
      </c>
      <c r="K405">
        <v>25</v>
      </c>
      <c r="L405" s="21">
        <v>0</v>
      </c>
      <c r="M405" s="21">
        <f t="shared" si="56"/>
        <v>2.9602272727272725</v>
      </c>
      <c r="N405" s="21">
        <f t="shared" si="57"/>
        <v>3.125</v>
      </c>
      <c r="O405" s="22">
        <v>0</v>
      </c>
      <c r="P405" s="23">
        <f t="shared" si="58"/>
        <v>2.0840000000000001</v>
      </c>
      <c r="Q405">
        <v>64.3</v>
      </c>
      <c r="R405">
        <v>27</v>
      </c>
      <c r="S405">
        <v>29</v>
      </c>
      <c r="T405">
        <v>2</v>
      </c>
      <c r="U405">
        <f t="shared" si="54"/>
        <v>3.6534090909090904</v>
      </c>
      <c r="V405">
        <f t="shared" si="59"/>
        <v>3.625</v>
      </c>
      <c r="W405" s="22">
        <v>6.8965517241379337E-2</v>
      </c>
      <c r="X405">
        <f t="shared" si="60"/>
        <v>2.2172413793103449</v>
      </c>
      <c r="Y405" s="24">
        <f t="shared" si="61"/>
        <v>0.6931818181818179</v>
      </c>
      <c r="Z405">
        <f t="shared" si="62"/>
        <v>1.0639354027400887</v>
      </c>
    </row>
    <row r="406" spans="1:26" x14ac:dyDescent="0.25">
      <c r="A406" s="20" t="s">
        <v>40</v>
      </c>
      <c r="B406" s="20">
        <v>4</v>
      </c>
      <c r="C406" s="18">
        <v>42818</v>
      </c>
      <c r="D406" s="22">
        <v>82</v>
      </c>
      <c r="E406" s="17">
        <v>13.4</v>
      </c>
      <c r="F406" s="17">
        <v>7</v>
      </c>
      <c r="G406" s="21">
        <v>7</v>
      </c>
      <c r="H406" s="17">
        <f t="shared" si="55"/>
        <v>1.9142857142857144</v>
      </c>
      <c r="I406" s="20">
        <v>45.2</v>
      </c>
      <c r="J406">
        <v>22</v>
      </c>
      <c r="K406">
        <v>22</v>
      </c>
      <c r="L406" s="21">
        <v>0</v>
      </c>
      <c r="M406" s="21">
        <f t="shared" si="56"/>
        <v>3.3731343283582089</v>
      </c>
      <c r="N406" s="21">
        <f t="shared" si="57"/>
        <v>3.1428571428571428</v>
      </c>
      <c r="O406" s="22">
        <v>0</v>
      </c>
      <c r="P406" s="23">
        <f t="shared" si="58"/>
        <v>2.0545454545454547</v>
      </c>
      <c r="Q406">
        <v>59.5</v>
      </c>
      <c r="R406">
        <v>23</v>
      </c>
      <c r="S406">
        <v>23</v>
      </c>
      <c r="T406">
        <v>0</v>
      </c>
      <c r="U406">
        <f t="shared" si="54"/>
        <v>4.4402985074626864</v>
      </c>
      <c r="V406">
        <f t="shared" si="59"/>
        <v>3.2857142857142856</v>
      </c>
      <c r="W406" s="22">
        <v>0</v>
      </c>
      <c r="X406">
        <f t="shared" si="60"/>
        <v>2.5869565217391304</v>
      </c>
      <c r="Y406" s="24">
        <f t="shared" si="61"/>
        <v>1.0671641791044775</v>
      </c>
      <c r="Z406">
        <f t="shared" si="62"/>
        <v>1.2591381300500191</v>
      </c>
    </row>
    <row r="407" spans="1:26" x14ac:dyDescent="0.25">
      <c r="A407" s="20" t="s">
        <v>525</v>
      </c>
      <c r="B407" s="20">
        <v>4</v>
      </c>
      <c r="C407" s="18">
        <v>42831</v>
      </c>
      <c r="D407" s="22">
        <v>95</v>
      </c>
      <c r="E407" s="17">
        <v>8.1999999999999993</v>
      </c>
      <c r="F407" s="17">
        <v>4</v>
      </c>
      <c r="G407" s="21">
        <v>4</v>
      </c>
      <c r="H407" s="17">
        <f t="shared" si="55"/>
        <v>2.0499999999999998</v>
      </c>
      <c r="I407" s="20">
        <v>37.4</v>
      </c>
      <c r="J407">
        <v>13</v>
      </c>
      <c r="K407">
        <v>13</v>
      </c>
      <c r="L407" s="21">
        <v>1</v>
      </c>
      <c r="M407" s="21">
        <f t="shared" si="56"/>
        <v>4.5609756097560981</v>
      </c>
      <c r="N407" s="21">
        <f t="shared" si="57"/>
        <v>3.25</v>
      </c>
      <c r="O407" s="22">
        <v>0</v>
      </c>
      <c r="P407" s="23">
        <f t="shared" si="58"/>
        <v>2.8769230769230769</v>
      </c>
      <c r="Q407">
        <v>55</v>
      </c>
      <c r="R407">
        <v>26</v>
      </c>
      <c r="S407">
        <v>26</v>
      </c>
      <c r="T407">
        <v>1</v>
      </c>
      <c r="U407">
        <f t="shared" si="54"/>
        <v>6.7073170731707323</v>
      </c>
      <c r="V407">
        <f t="shared" si="59"/>
        <v>6.5</v>
      </c>
      <c r="W407" s="22">
        <v>0</v>
      </c>
      <c r="X407">
        <f t="shared" si="60"/>
        <v>2.1153846153846154</v>
      </c>
      <c r="Y407" s="24">
        <f t="shared" si="61"/>
        <v>2.1463414634146343</v>
      </c>
      <c r="Z407">
        <f t="shared" si="62"/>
        <v>0.73529411764705888</v>
      </c>
    </row>
    <row r="408" spans="1:26" x14ac:dyDescent="0.25">
      <c r="A408" s="20" t="s">
        <v>526</v>
      </c>
      <c r="B408" s="20">
        <v>4</v>
      </c>
      <c r="C408" s="18">
        <v>42826</v>
      </c>
      <c r="D408" s="22">
        <v>90</v>
      </c>
      <c r="E408" s="17">
        <v>11</v>
      </c>
      <c r="F408" s="17">
        <v>6</v>
      </c>
      <c r="G408" s="21">
        <v>6</v>
      </c>
      <c r="H408" s="17">
        <f t="shared" si="55"/>
        <v>1.8333333333333333</v>
      </c>
      <c r="I408" s="20">
        <v>29.3</v>
      </c>
      <c r="J408">
        <v>14</v>
      </c>
      <c r="K408">
        <v>14</v>
      </c>
      <c r="L408" s="21">
        <v>0</v>
      </c>
      <c r="M408" s="21">
        <f t="shared" si="56"/>
        <v>2.6636363636363636</v>
      </c>
      <c r="N408" s="21">
        <f t="shared" si="57"/>
        <v>2.3333333333333335</v>
      </c>
      <c r="O408" s="22">
        <v>0</v>
      </c>
      <c r="P408" s="23">
        <f t="shared" si="58"/>
        <v>2.092857142857143</v>
      </c>
      <c r="Q408">
        <v>42.5</v>
      </c>
      <c r="R408">
        <v>29</v>
      </c>
      <c r="S408">
        <v>29</v>
      </c>
      <c r="T408">
        <v>0</v>
      </c>
      <c r="U408">
        <f t="shared" si="54"/>
        <v>3.8636363636363638</v>
      </c>
      <c r="V408">
        <f t="shared" si="59"/>
        <v>4.833333333333333</v>
      </c>
      <c r="W408" s="22">
        <v>0</v>
      </c>
      <c r="X408">
        <f t="shared" si="60"/>
        <v>1.4655172413793103</v>
      </c>
      <c r="Y408" s="24">
        <f t="shared" si="61"/>
        <v>1.2000000000000002</v>
      </c>
      <c r="Z408">
        <f t="shared" si="62"/>
        <v>0.70024714605154759</v>
      </c>
    </row>
    <row r="409" spans="1:26" x14ac:dyDescent="0.25">
      <c r="A409" s="20" t="s">
        <v>527</v>
      </c>
      <c r="B409" s="20">
        <v>4</v>
      </c>
      <c r="C409" s="18">
        <v>42821</v>
      </c>
      <c r="D409" s="22">
        <v>85</v>
      </c>
      <c r="E409" s="17">
        <v>15</v>
      </c>
      <c r="F409" s="17">
        <v>5</v>
      </c>
      <c r="G409" s="21">
        <v>5</v>
      </c>
      <c r="H409" s="17">
        <f t="shared" si="55"/>
        <v>3</v>
      </c>
      <c r="I409" s="20">
        <v>40.299999999999997</v>
      </c>
      <c r="J409">
        <v>15</v>
      </c>
      <c r="K409">
        <v>15</v>
      </c>
      <c r="L409" s="21">
        <v>0</v>
      </c>
      <c r="M409" s="21">
        <f t="shared" si="56"/>
        <v>2.6866666666666665</v>
      </c>
      <c r="N409" s="21">
        <f t="shared" si="57"/>
        <v>3</v>
      </c>
      <c r="O409" s="22">
        <v>0</v>
      </c>
      <c r="P409" s="23">
        <f t="shared" si="58"/>
        <v>2.6866666666666665</v>
      </c>
      <c r="Q409">
        <v>54.1</v>
      </c>
      <c r="R409">
        <v>20</v>
      </c>
      <c r="S409">
        <v>20</v>
      </c>
      <c r="T409">
        <v>0</v>
      </c>
      <c r="U409">
        <f t="shared" si="54"/>
        <v>3.6066666666666669</v>
      </c>
      <c r="V409">
        <f t="shared" si="59"/>
        <v>4</v>
      </c>
      <c r="W409" s="22">
        <v>0</v>
      </c>
      <c r="X409">
        <f t="shared" si="60"/>
        <v>2.7050000000000001</v>
      </c>
      <c r="Y409" s="24">
        <f t="shared" si="61"/>
        <v>0.92000000000000037</v>
      </c>
      <c r="Z409">
        <f t="shared" si="62"/>
        <v>1.0068238213399505</v>
      </c>
    </row>
    <row r="410" spans="1:26" x14ac:dyDescent="0.25">
      <c r="A410" s="20" t="s">
        <v>528</v>
      </c>
      <c r="B410" s="20">
        <v>4</v>
      </c>
      <c r="C410" s="18">
        <v>42818</v>
      </c>
      <c r="D410" s="22">
        <v>82</v>
      </c>
      <c r="E410" s="17">
        <v>12.2</v>
      </c>
      <c r="F410" s="17">
        <v>6</v>
      </c>
      <c r="G410" s="21">
        <v>6</v>
      </c>
      <c r="H410" s="17">
        <f t="shared" si="55"/>
        <v>2.0333333333333332</v>
      </c>
      <c r="I410" s="20">
        <v>38.4</v>
      </c>
      <c r="J410">
        <v>18</v>
      </c>
      <c r="K410">
        <v>18</v>
      </c>
      <c r="L410" s="21">
        <v>0</v>
      </c>
      <c r="M410" s="21">
        <f t="shared" si="56"/>
        <v>3.1475409836065573</v>
      </c>
      <c r="N410" s="21">
        <f t="shared" si="57"/>
        <v>3</v>
      </c>
      <c r="O410" s="22">
        <v>0</v>
      </c>
      <c r="P410" s="23">
        <f t="shared" si="58"/>
        <v>2.1333333333333333</v>
      </c>
      <c r="Q410">
        <v>55.7</v>
      </c>
      <c r="R410">
        <v>31</v>
      </c>
      <c r="S410">
        <v>31</v>
      </c>
      <c r="T410">
        <v>1</v>
      </c>
      <c r="U410">
        <f t="shared" si="54"/>
        <v>4.5655737704918034</v>
      </c>
      <c r="V410">
        <f t="shared" si="59"/>
        <v>5.166666666666667</v>
      </c>
      <c r="W410" s="22">
        <v>0</v>
      </c>
      <c r="X410">
        <f t="shared" si="60"/>
        <v>1.7967741935483872</v>
      </c>
      <c r="Y410" s="24">
        <f t="shared" si="61"/>
        <v>1.418032786885246</v>
      </c>
      <c r="Z410">
        <f t="shared" si="62"/>
        <v>0.84223790322580649</v>
      </c>
    </row>
    <row r="411" spans="1:26" x14ac:dyDescent="0.25">
      <c r="A411" s="20" t="s">
        <v>41</v>
      </c>
      <c r="B411" s="20">
        <v>4</v>
      </c>
      <c r="C411" s="18">
        <v>42817</v>
      </c>
      <c r="D411" s="22">
        <v>81</v>
      </c>
      <c r="E411" s="17">
        <v>11</v>
      </c>
      <c r="F411" s="17">
        <v>6</v>
      </c>
      <c r="G411" s="21">
        <v>6</v>
      </c>
      <c r="H411" s="17">
        <f t="shared" si="55"/>
        <v>1.8333333333333333</v>
      </c>
      <c r="I411" s="20">
        <v>28.5</v>
      </c>
      <c r="J411">
        <v>16</v>
      </c>
      <c r="K411">
        <v>16</v>
      </c>
      <c r="L411" s="21">
        <v>1</v>
      </c>
      <c r="M411" s="21">
        <f t="shared" si="56"/>
        <v>2.5909090909090908</v>
      </c>
      <c r="N411" s="21">
        <f t="shared" si="57"/>
        <v>2.6666666666666665</v>
      </c>
      <c r="O411" s="22">
        <v>0</v>
      </c>
      <c r="P411" s="23">
        <f t="shared" si="58"/>
        <v>1.78125</v>
      </c>
      <c r="Q411">
        <v>40</v>
      </c>
      <c r="R411">
        <v>23</v>
      </c>
      <c r="S411">
        <v>23</v>
      </c>
      <c r="T411">
        <v>1</v>
      </c>
      <c r="U411">
        <f t="shared" si="54"/>
        <v>3.6363636363636362</v>
      </c>
      <c r="V411">
        <f t="shared" si="59"/>
        <v>3.8333333333333335</v>
      </c>
      <c r="W411" s="22">
        <v>0</v>
      </c>
      <c r="X411">
        <f t="shared" si="60"/>
        <v>1.7391304347826086</v>
      </c>
      <c r="Y411" s="24">
        <f t="shared" si="61"/>
        <v>1.0454545454545454</v>
      </c>
      <c r="Z411">
        <f t="shared" si="62"/>
        <v>0.97635392829900836</v>
      </c>
    </row>
    <row r="412" spans="1:26" x14ac:dyDescent="0.25">
      <c r="A412" s="20" t="s">
        <v>529</v>
      </c>
      <c r="B412" s="20">
        <v>4</v>
      </c>
      <c r="C412" s="18">
        <v>42826</v>
      </c>
      <c r="D412" s="22">
        <v>90</v>
      </c>
      <c r="E412" s="17">
        <v>13</v>
      </c>
      <c r="F412" s="17">
        <v>4</v>
      </c>
      <c r="G412" s="21">
        <v>4</v>
      </c>
      <c r="H412" s="17">
        <f t="shared" si="55"/>
        <v>3.25</v>
      </c>
      <c r="I412" s="20">
        <v>34.6</v>
      </c>
      <c r="J412">
        <v>14</v>
      </c>
      <c r="K412">
        <v>14</v>
      </c>
      <c r="L412" s="21">
        <v>0</v>
      </c>
      <c r="M412" s="21">
        <f t="shared" si="56"/>
        <v>2.6615384615384619</v>
      </c>
      <c r="N412" s="21">
        <f t="shared" si="57"/>
        <v>3.5</v>
      </c>
      <c r="O412" s="22">
        <v>0</v>
      </c>
      <c r="P412" s="23">
        <f t="shared" si="58"/>
        <v>2.4714285714285715</v>
      </c>
      <c r="Q412">
        <v>49.3</v>
      </c>
      <c r="R412">
        <v>20</v>
      </c>
      <c r="S412">
        <v>20</v>
      </c>
      <c r="T412">
        <v>0</v>
      </c>
      <c r="U412">
        <f t="shared" si="54"/>
        <v>3.7923076923076922</v>
      </c>
      <c r="V412">
        <f t="shared" si="59"/>
        <v>5</v>
      </c>
      <c r="W412" s="22">
        <v>0</v>
      </c>
      <c r="X412">
        <f t="shared" si="60"/>
        <v>2.4649999999999999</v>
      </c>
      <c r="Y412" s="24">
        <f t="shared" si="61"/>
        <v>1.1307692307692303</v>
      </c>
      <c r="Z412">
        <f t="shared" si="62"/>
        <v>0.99739884393063571</v>
      </c>
    </row>
    <row r="413" spans="1:26" x14ac:dyDescent="0.25">
      <c r="A413" s="20" t="s">
        <v>530</v>
      </c>
      <c r="B413" s="20">
        <v>4</v>
      </c>
      <c r="C413" s="18">
        <v>42824</v>
      </c>
      <c r="D413" s="22">
        <v>88</v>
      </c>
      <c r="E413" s="17">
        <v>12.5</v>
      </c>
      <c r="F413" s="17">
        <v>7</v>
      </c>
      <c r="G413" s="21">
        <v>7</v>
      </c>
      <c r="H413" s="17">
        <f t="shared" si="55"/>
        <v>1.7857142857142858</v>
      </c>
      <c r="I413" s="20">
        <v>39.799999999999997</v>
      </c>
      <c r="J413">
        <v>18</v>
      </c>
      <c r="K413">
        <v>18</v>
      </c>
      <c r="L413" s="21">
        <v>0</v>
      </c>
      <c r="M413" s="21">
        <f t="shared" si="56"/>
        <v>3.1839999999999997</v>
      </c>
      <c r="N413" s="21">
        <f t="shared" si="57"/>
        <v>2.5714285714285716</v>
      </c>
      <c r="O413" s="22">
        <v>0</v>
      </c>
      <c r="P413" s="23">
        <f t="shared" si="58"/>
        <v>2.2111111111111108</v>
      </c>
      <c r="Q413">
        <v>55.6</v>
      </c>
      <c r="R413">
        <v>21</v>
      </c>
      <c r="S413">
        <v>21</v>
      </c>
      <c r="T413">
        <v>1</v>
      </c>
      <c r="U413">
        <f t="shared" si="54"/>
        <v>4.4480000000000004</v>
      </c>
      <c r="V413">
        <f t="shared" si="59"/>
        <v>3</v>
      </c>
      <c r="W413" s="22">
        <v>0</v>
      </c>
      <c r="X413">
        <f t="shared" si="60"/>
        <v>2.6476190476190475</v>
      </c>
      <c r="Y413" s="24">
        <f t="shared" si="61"/>
        <v>1.2640000000000007</v>
      </c>
      <c r="Z413">
        <f t="shared" si="62"/>
        <v>1.1974156496769564</v>
      </c>
    </row>
    <row r="414" spans="1:26" x14ac:dyDescent="0.25">
      <c r="A414" s="20" t="s">
        <v>531</v>
      </c>
      <c r="B414" s="20">
        <v>4</v>
      </c>
      <c r="C414" s="18">
        <v>42815</v>
      </c>
      <c r="D414" s="22">
        <v>79</v>
      </c>
      <c r="E414" s="17">
        <v>14</v>
      </c>
      <c r="F414" s="17">
        <v>7</v>
      </c>
      <c r="G414" s="21">
        <v>7</v>
      </c>
      <c r="H414" s="17">
        <f t="shared" si="55"/>
        <v>2</v>
      </c>
      <c r="I414" s="20">
        <v>45.8</v>
      </c>
      <c r="J414">
        <v>26</v>
      </c>
      <c r="K414">
        <v>26</v>
      </c>
      <c r="L414" s="21">
        <v>0</v>
      </c>
      <c r="M414" s="21">
        <f t="shared" si="56"/>
        <v>3.2714285714285714</v>
      </c>
      <c r="N414" s="21">
        <f t="shared" si="57"/>
        <v>3.7142857142857144</v>
      </c>
      <c r="O414" s="22">
        <v>0</v>
      </c>
      <c r="P414" s="23">
        <f t="shared" si="58"/>
        <v>1.7615384615384615</v>
      </c>
      <c r="Q414">
        <v>61.2</v>
      </c>
      <c r="R414">
        <v>27</v>
      </c>
      <c r="S414">
        <v>27</v>
      </c>
      <c r="T414">
        <v>0</v>
      </c>
      <c r="U414">
        <f t="shared" si="54"/>
        <v>4.3714285714285719</v>
      </c>
      <c r="V414">
        <f t="shared" si="59"/>
        <v>3.8571428571428572</v>
      </c>
      <c r="W414" s="22">
        <v>0</v>
      </c>
      <c r="X414">
        <f t="shared" si="60"/>
        <v>2.2666666666666666</v>
      </c>
      <c r="Y414" s="24">
        <f t="shared" si="61"/>
        <v>1.1000000000000005</v>
      </c>
      <c r="Z414">
        <f t="shared" si="62"/>
        <v>1.2867540029112081</v>
      </c>
    </row>
    <row r="415" spans="1:26" x14ac:dyDescent="0.25">
      <c r="A415" s="20" t="s">
        <v>532</v>
      </c>
      <c r="B415" s="20">
        <v>4</v>
      </c>
      <c r="C415" s="18">
        <v>42824</v>
      </c>
      <c r="D415" s="22">
        <v>88</v>
      </c>
      <c r="E415" s="17">
        <v>13.6</v>
      </c>
      <c r="F415" s="17">
        <v>6</v>
      </c>
      <c r="G415" s="21">
        <v>6</v>
      </c>
      <c r="H415" s="17">
        <f t="shared" si="55"/>
        <v>2.2666666666666666</v>
      </c>
      <c r="I415" s="20">
        <v>40.4</v>
      </c>
      <c r="J415">
        <v>16</v>
      </c>
      <c r="K415">
        <v>16</v>
      </c>
      <c r="L415" s="21">
        <v>0</v>
      </c>
      <c r="M415" s="21">
        <f t="shared" si="56"/>
        <v>2.9705882352941178</v>
      </c>
      <c r="N415" s="21">
        <f t="shared" si="57"/>
        <v>2.6666666666666665</v>
      </c>
      <c r="O415" s="22">
        <v>0</v>
      </c>
      <c r="P415" s="23">
        <f t="shared" si="58"/>
        <v>2.5249999999999999</v>
      </c>
      <c r="Q415">
        <v>56.3</v>
      </c>
      <c r="R415">
        <v>22</v>
      </c>
      <c r="S415">
        <v>22</v>
      </c>
      <c r="T415">
        <v>0</v>
      </c>
      <c r="U415">
        <f t="shared" si="54"/>
        <v>4.1397058823529411</v>
      </c>
      <c r="V415">
        <f t="shared" si="59"/>
        <v>3.6666666666666665</v>
      </c>
      <c r="W415" s="22">
        <v>0</v>
      </c>
      <c r="X415">
        <f t="shared" si="60"/>
        <v>2.5590909090909091</v>
      </c>
      <c r="Y415" s="24">
        <f t="shared" si="61"/>
        <v>1.1691176470588234</v>
      </c>
      <c r="Z415">
        <f t="shared" si="62"/>
        <v>1.0135013501350136</v>
      </c>
    </row>
    <row r="416" spans="1:26" x14ac:dyDescent="0.25">
      <c r="A416" s="20" t="s">
        <v>533</v>
      </c>
      <c r="B416" s="20">
        <v>4</v>
      </c>
      <c r="C416" s="18">
        <v>42821</v>
      </c>
      <c r="D416" s="22">
        <v>85</v>
      </c>
      <c r="E416" s="17">
        <v>17</v>
      </c>
      <c r="F416" s="17">
        <v>10</v>
      </c>
      <c r="G416" s="21">
        <v>10</v>
      </c>
      <c r="H416" s="17">
        <f t="shared" si="55"/>
        <v>1.7</v>
      </c>
      <c r="I416" s="20">
        <v>46.3</v>
      </c>
      <c r="J416">
        <v>25</v>
      </c>
      <c r="K416">
        <v>25</v>
      </c>
      <c r="L416" s="21">
        <v>1</v>
      </c>
      <c r="M416" s="21">
        <f t="shared" si="56"/>
        <v>2.7235294117647055</v>
      </c>
      <c r="N416" s="21">
        <f t="shared" si="57"/>
        <v>2.5</v>
      </c>
      <c r="O416" s="22">
        <v>0</v>
      </c>
      <c r="P416" s="23">
        <f t="shared" si="58"/>
        <v>1.8519999999999999</v>
      </c>
      <c r="Q416">
        <v>62.7</v>
      </c>
      <c r="R416">
        <v>35</v>
      </c>
      <c r="S416">
        <v>35</v>
      </c>
      <c r="T416">
        <v>2</v>
      </c>
      <c r="U416">
        <f t="shared" si="54"/>
        <v>3.6882352941176473</v>
      </c>
      <c r="V416">
        <f t="shared" si="59"/>
        <v>3.5</v>
      </c>
      <c r="W416" s="22">
        <v>0</v>
      </c>
      <c r="X416">
        <f t="shared" si="60"/>
        <v>1.7914285714285716</v>
      </c>
      <c r="Y416" s="24">
        <f t="shared" si="61"/>
        <v>0.96470588235294175</v>
      </c>
      <c r="Z416">
        <f t="shared" si="62"/>
        <v>0.9672940450478249</v>
      </c>
    </row>
    <row r="417" spans="1:26" x14ac:dyDescent="0.25">
      <c r="A417" s="20" t="s">
        <v>534</v>
      </c>
      <c r="B417" s="20">
        <v>4</v>
      </c>
      <c r="C417" s="18">
        <v>42815</v>
      </c>
      <c r="D417" s="22">
        <v>79</v>
      </c>
      <c r="E417" s="17">
        <v>17.2</v>
      </c>
      <c r="F417" s="17">
        <v>9</v>
      </c>
      <c r="G417" s="21">
        <v>9</v>
      </c>
      <c r="H417" s="17">
        <f t="shared" si="55"/>
        <v>1.911111111111111</v>
      </c>
      <c r="I417" s="20">
        <v>40.5</v>
      </c>
      <c r="J417">
        <v>19</v>
      </c>
      <c r="K417">
        <v>19</v>
      </c>
      <c r="L417" s="21">
        <v>0</v>
      </c>
      <c r="M417" s="21">
        <f t="shared" si="56"/>
        <v>2.3546511627906979</v>
      </c>
      <c r="N417" s="21">
        <f t="shared" si="57"/>
        <v>2.1111111111111112</v>
      </c>
      <c r="O417" s="22">
        <v>0</v>
      </c>
      <c r="P417" s="23">
        <f t="shared" si="58"/>
        <v>2.1315789473684212</v>
      </c>
      <c r="Q417">
        <v>51</v>
      </c>
      <c r="R417">
        <v>23</v>
      </c>
      <c r="S417">
        <v>23</v>
      </c>
      <c r="T417">
        <v>1</v>
      </c>
      <c r="U417">
        <f t="shared" si="54"/>
        <v>2.9651162790697674</v>
      </c>
      <c r="V417">
        <f t="shared" si="59"/>
        <v>2.5555555555555554</v>
      </c>
      <c r="W417" s="22">
        <v>0</v>
      </c>
      <c r="X417">
        <f t="shared" si="60"/>
        <v>2.2173913043478262</v>
      </c>
      <c r="Y417" s="24">
        <f t="shared" si="61"/>
        <v>0.61046511627906952</v>
      </c>
      <c r="Z417">
        <f t="shared" si="62"/>
        <v>1.0402576489533011</v>
      </c>
    </row>
    <row r="418" spans="1:26" x14ac:dyDescent="0.25">
      <c r="A418" s="20" t="s">
        <v>42</v>
      </c>
      <c r="B418" s="20">
        <v>4</v>
      </c>
      <c r="C418" s="18">
        <v>42818</v>
      </c>
      <c r="D418" s="22">
        <v>82</v>
      </c>
      <c r="E418" s="17">
        <v>13.1</v>
      </c>
      <c r="F418" s="17">
        <v>7</v>
      </c>
      <c r="G418" s="21">
        <v>7</v>
      </c>
      <c r="H418" s="17">
        <f t="shared" si="55"/>
        <v>1.8714285714285714</v>
      </c>
      <c r="I418" s="20">
        <v>37</v>
      </c>
      <c r="J418">
        <v>18</v>
      </c>
      <c r="K418">
        <v>18</v>
      </c>
      <c r="L418" s="21">
        <v>2</v>
      </c>
      <c r="M418" s="21">
        <f t="shared" si="56"/>
        <v>2.8244274809160306</v>
      </c>
      <c r="N418" s="21">
        <f t="shared" si="57"/>
        <v>2.5714285714285716</v>
      </c>
      <c r="O418" s="22">
        <v>0</v>
      </c>
      <c r="P418" s="23">
        <f t="shared" si="58"/>
        <v>2.0555555555555554</v>
      </c>
      <c r="Q418">
        <v>53</v>
      </c>
      <c r="R418">
        <v>29</v>
      </c>
      <c r="S418">
        <v>29</v>
      </c>
      <c r="T418">
        <v>1</v>
      </c>
      <c r="U418">
        <f t="shared" si="54"/>
        <v>4.0458015267175576</v>
      </c>
      <c r="V418">
        <f t="shared" si="59"/>
        <v>4.1428571428571432</v>
      </c>
      <c r="W418" s="22">
        <v>0</v>
      </c>
      <c r="X418">
        <f t="shared" si="60"/>
        <v>1.8275862068965518</v>
      </c>
      <c r="Y418" s="24">
        <f t="shared" si="61"/>
        <v>1.221374045801527</v>
      </c>
      <c r="Z418">
        <f t="shared" si="62"/>
        <v>0.88909599254426852</v>
      </c>
    </row>
    <row r="419" spans="1:26" x14ac:dyDescent="0.25">
      <c r="A419" s="20" t="s">
        <v>43</v>
      </c>
      <c r="B419" s="20">
        <v>4</v>
      </c>
      <c r="C419" s="18">
        <v>42821</v>
      </c>
      <c r="D419" s="22">
        <v>85</v>
      </c>
      <c r="E419" s="17">
        <v>10</v>
      </c>
      <c r="F419" s="17">
        <v>4</v>
      </c>
      <c r="G419" s="21">
        <v>4</v>
      </c>
      <c r="H419" s="17">
        <f t="shared" si="55"/>
        <v>2.5</v>
      </c>
      <c r="I419" s="20">
        <v>37.799999999999997</v>
      </c>
      <c r="J419">
        <v>20</v>
      </c>
      <c r="K419">
        <v>20</v>
      </c>
      <c r="L419" s="21">
        <v>2</v>
      </c>
      <c r="M419" s="21">
        <f t="shared" si="56"/>
        <v>3.78</v>
      </c>
      <c r="N419" s="21">
        <f t="shared" si="57"/>
        <v>5</v>
      </c>
      <c r="O419" s="22">
        <v>0</v>
      </c>
      <c r="P419" s="23">
        <f t="shared" si="58"/>
        <v>1.89</v>
      </c>
      <c r="Q419">
        <v>52.5</v>
      </c>
      <c r="R419">
        <v>27</v>
      </c>
      <c r="S419">
        <v>27</v>
      </c>
      <c r="T419">
        <v>2</v>
      </c>
      <c r="U419">
        <f t="shared" si="54"/>
        <v>5.25</v>
      </c>
      <c r="V419">
        <f t="shared" si="59"/>
        <v>6.75</v>
      </c>
      <c r="W419" s="22">
        <v>0</v>
      </c>
      <c r="X419">
        <f t="shared" si="60"/>
        <v>1.9444444444444444</v>
      </c>
      <c r="Y419" s="24">
        <f t="shared" si="61"/>
        <v>1.4700000000000002</v>
      </c>
      <c r="Z419">
        <f t="shared" si="62"/>
        <v>1.0288065843621399</v>
      </c>
    </row>
    <row r="420" spans="1:26" x14ac:dyDescent="0.25">
      <c r="A420" s="20" t="s">
        <v>535</v>
      </c>
      <c r="B420" s="20">
        <v>4</v>
      </c>
      <c r="C420" s="18">
        <v>42818</v>
      </c>
      <c r="D420" s="22">
        <v>82</v>
      </c>
      <c r="E420" s="17">
        <v>15.5</v>
      </c>
      <c r="F420" s="17">
        <v>6</v>
      </c>
      <c r="G420" s="21">
        <v>6</v>
      </c>
      <c r="H420" s="17">
        <f t="shared" si="55"/>
        <v>2.5833333333333335</v>
      </c>
      <c r="I420" s="20">
        <v>47.3</v>
      </c>
      <c r="J420">
        <v>21</v>
      </c>
      <c r="K420">
        <v>21</v>
      </c>
      <c r="L420" s="21">
        <v>1</v>
      </c>
      <c r="M420" s="21">
        <f t="shared" si="56"/>
        <v>3.0516129032258061</v>
      </c>
      <c r="N420" s="21">
        <f t="shared" si="57"/>
        <v>3.5</v>
      </c>
      <c r="O420" s="22">
        <v>0</v>
      </c>
      <c r="P420" s="23">
        <f t="shared" si="58"/>
        <v>2.2523809523809524</v>
      </c>
      <c r="Q420">
        <v>67</v>
      </c>
      <c r="R420">
        <v>29</v>
      </c>
      <c r="S420">
        <v>29</v>
      </c>
      <c r="T420">
        <v>1</v>
      </c>
      <c r="U420">
        <f t="shared" si="54"/>
        <v>4.32258064516129</v>
      </c>
      <c r="V420">
        <f t="shared" si="59"/>
        <v>4.833333333333333</v>
      </c>
      <c r="W420" s="22">
        <v>0</v>
      </c>
      <c r="X420">
        <f t="shared" si="60"/>
        <v>2.3103448275862069</v>
      </c>
      <c r="Y420" s="24">
        <f t="shared" si="61"/>
        <v>1.2709677419354839</v>
      </c>
      <c r="Z420">
        <f t="shared" si="62"/>
        <v>1.0257344900488445</v>
      </c>
    </row>
    <row r="421" spans="1:26" x14ac:dyDescent="0.25">
      <c r="A421" s="20" t="s">
        <v>536</v>
      </c>
      <c r="B421" s="20">
        <v>4</v>
      </c>
      <c r="C421" s="18">
        <v>42815</v>
      </c>
      <c r="D421" s="22">
        <v>79</v>
      </c>
      <c r="E421" s="17">
        <v>8.6</v>
      </c>
      <c r="F421" s="17">
        <v>5</v>
      </c>
      <c r="G421" s="21">
        <v>5</v>
      </c>
      <c r="H421" s="17">
        <f t="shared" si="55"/>
        <v>1.72</v>
      </c>
      <c r="I421" s="20">
        <v>31.2</v>
      </c>
      <c r="J421">
        <v>14</v>
      </c>
      <c r="K421">
        <v>14</v>
      </c>
      <c r="L421" s="21">
        <v>1</v>
      </c>
      <c r="M421" s="21">
        <f t="shared" si="56"/>
        <v>3.6279069767441863</v>
      </c>
      <c r="N421" s="21">
        <f t="shared" si="57"/>
        <v>2.8</v>
      </c>
      <c r="O421" s="22">
        <v>0</v>
      </c>
      <c r="P421" s="23">
        <f t="shared" si="58"/>
        <v>2.2285714285714286</v>
      </c>
      <c r="Q421">
        <v>49</v>
      </c>
      <c r="R421">
        <v>25</v>
      </c>
      <c r="S421">
        <v>25</v>
      </c>
      <c r="T421">
        <v>1</v>
      </c>
      <c r="U421">
        <f t="shared" si="54"/>
        <v>5.6976744186046515</v>
      </c>
      <c r="V421">
        <f t="shared" si="59"/>
        <v>5</v>
      </c>
      <c r="W421" s="22">
        <v>0</v>
      </c>
      <c r="X421">
        <f t="shared" si="60"/>
        <v>1.96</v>
      </c>
      <c r="Y421" s="24">
        <f t="shared" si="61"/>
        <v>2.0697674418604652</v>
      </c>
      <c r="Z421">
        <f t="shared" si="62"/>
        <v>0.87948717948717947</v>
      </c>
    </row>
    <row r="422" spans="1:26" x14ac:dyDescent="0.25">
      <c r="A422" s="20" t="s">
        <v>537</v>
      </c>
      <c r="B422" s="20">
        <v>4</v>
      </c>
      <c r="C422" s="18">
        <v>42815</v>
      </c>
      <c r="D422" s="22">
        <v>79</v>
      </c>
      <c r="E422" s="17">
        <v>13.2</v>
      </c>
      <c r="F422" s="17">
        <v>6</v>
      </c>
      <c r="G422" s="21">
        <v>6</v>
      </c>
      <c r="H422" s="17">
        <f t="shared" si="55"/>
        <v>2.1999999999999997</v>
      </c>
      <c r="I422" s="20">
        <v>40.1</v>
      </c>
      <c r="J422">
        <v>18</v>
      </c>
      <c r="K422">
        <v>18</v>
      </c>
      <c r="L422" s="21">
        <v>0</v>
      </c>
      <c r="M422" s="21">
        <f t="shared" si="56"/>
        <v>3.0378787878787881</v>
      </c>
      <c r="N422" s="21">
        <f t="shared" si="57"/>
        <v>3</v>
      </c>
      <c r="O422" s="22">
        <v>0</v>
      </c>
      <c r="P422" s="23">
        <f t="shared" si="58"/>
        <v>2.2277777777777779</v>
      </c>
      <c r="Q422">
        <v>58.4</v>
      </c>
      <c r="R422">
        <v>27</v>
      </c>
      <c r="S422">
        <v>27</v>
      </c>
      <c r="T422">
        <v>1</v>
      </c>
      <c r="U422">
        <f t="shared" si="54"/>
        <v>4.4242424242424248</v>
      </c>
      <c r="V422">
        <f t="shared" si="59"/>
        <v>4.5</v>
      </c>
      <c r="W422" s="22">
        <v>0</v>
      </c>
      <c r="X422">
        <f t="shared" si="60"/>
        <v>2.162962962962963</v>
      </c>
      <c r="Y422" s="24">
        <f t="shared" si="61"/>
        <v>1.3863636363636367</v>
      </c>
      <c r="Z422">
        <f t="shared" si="62"/>
        <v>0.97090606816292602</v>
      </c>
    </row>
    <row r="423" spans="1:26" x14ac:dyDescent="0.25">
      <c r="A423" s="20" t="s">
        <v>538</v>
      </c>
      <c r="B423" s="20">
        <v>4</v>
      </c>
      <c r="C423" s="18">
        <v>42815</v>
      </c>
      <c r="D423" s="22">
        <v>79</v>
      </c>
      <c r="E423" s="17">
        <v>20.6</v>
      </c>
      <c r="F423" s="17">
        <v>10</v>
      </c>
      <c r="G423" s="21">
        <v>10</v>
      </c>
      <c r="H423" s="17">
        <f t="shared" si="55"/>
        <v>2.06</v>
      </c>
      <c r="I423" s="20">
        <v>54.4</v>
      </c>
      <c r="J423">
        <v>24</v>
      </c>
      <c r="K423">
        <v>24</v>
      </c>
      <c r="L423" s="21">
        <v>0</v>
      </c>
      <c r="M423" s="21">
        <f t="shared" si="56"/>
        <v>2.6407766990291259</v>
      </c>
      <c r="N423" s="21">
        <f t="shared" si="57"/>
        <v>2.4</v>
      </c>
      <c r="O423" s="22">
        <v>0</v>
      </c>
      <c r="P423" s="23">
        <f t="shared" si="58"/>
        <v>2.2666666666666666</v>
      </c>
      <c r="Q423">
        <v>66.5</v>
      </c>
      <c r="R423">
        <v>34</v>
      </c>
      <c r="S423">
        <v>34</v>
      </c>
      <c r="T423">
        <v>1</v>
      </c>
      <c r="U423">
        <f t="shared" si="54"/>
        <v>3.2281553398058249</v>
      </c>
      <c r="V423">
        <f t="shared" si="59"/>
        <v>3.4</v>
      </c>
      <c r="W423" s="22">
        <v>0</v>
      </c>
      <c r="X423">
        <f t="shared" si="60"/>
        <v>1.9558823529411764</v>
      </c>
      <c r="Y423" s="24">
        <f t="shared" si="61"/>
        <v>0.58737864077669899</v>
      </c>
      <c r="Z423">
        <f t="shared" si="62"/>
        <v>0.86288927335640142</v>
      </c>
    </row>
    <row r="424" spans="1:26" x14ac:dyDescent="0.25">
      <c r="A424" s="20" t="s">
        <v>539</v>
      </c>
      <c r="B424" s="20">
        <v>4</v>
      </c>
      <c r="C424" s="18">
        <v>42815</v>
      </c>
      <c r="D424" s="22">
        <v>79</v>
      </c>
      <c r="E424" s="17">
        <v>9.1999999999999993</v>
      </c>
      <c r="F424" s="17">
        <v>7</v>
      </c>
      <c r="G424" s="21">
        <v>7</v>
      </c>
      <c r="H424" s="17">
        <f t="shared" si="55"/>
        <v>1.3142857142857143</v>
      </c>
      <c r="I424" s="20">
        <v>28.1</v>
      </c>
      <c r="J424">
        <v>18</v>
      </c>
      <c r="K424">
        <v>18</v>
      </c>
      <c r="L424" s="21">
        <v>1</v>
      </c>
      <c r="M424" s="21">
        <f t="shared" si="56"/>
        <v>3.054347826086957</v>
      </c>
      <c r="N424" s="21">
        <f t="shared" si="57"/>
        <v>2.5714285714285716</v>
      </c>
      <c r="O424" s="22">
        <v>0</v>
      </c>
      <c r="P424" s="23">
        <f t="shared" si="58"/>
        <v>1.5611111111111111</v>
      </c>
      <c r="Q424">
        <v>42.1</v>
      </c>
      <c r="R424">
        <v>24</v>
      </c>
      <c r="S424">
        <v>24</v>
      </c>
      <c r="T424">
        <v>1</v>
      </c>
      <c r="U424">
        <f t="shared" si="54"/>
        <v>4.5760869565217392</v>
      </c>
      <c r="V424">
        <f t="shared" si="59"/>
        <v>3.4285714285714284</v>
      </c>
      <c r="W424" s="22">
        <v>0</v>
      </c>
      <c r="X424">
        <f t="shared" si="60"/>
        <v>1.7541666666666667</v>
      </c>
      <c r="Y424" s="24">
        <f t="shared" si="61"/>
        <v>1.5217391304347823</v>
      </c>
      <c r="Z424">
        <f t="shared" si="62"/>
        <v>1.1236654804270463</v>
      </c>
    </row>
    <row r="425" spans="1:26" x14ac:dyDescent="0.25">
      <c r="A425" s="20" t="s">
        <v>540</v>
      </c>
      <c r="B425" s="20">
        <v>4</v>
      </c>
      <c r="C425" s="18">
        <v>42835</v>
      </c>
      <c r="D425" s="22">
        <v>99</v>
      </c>
      <c r="E425" s="17">
        <v>9.6</v>
      </c>
      <c r="F425" s="17">
        <v>3</v>
      </c>
      <c r="G425" s="21">
        <v>3</v>
      </c>
      <c r="H425" s="17">
        <f t="shared" si="55"/>
        <v>3.1999999999999997</v>
      </c>
      <c r="I425" s="20">
        <v>35</v>
      </c>
      <c r="J425">
        <v>17</v>
      </c>
      <c r="K425">
        <v>17</v>
      </c>
      <c r="L425" s="21">
        <v>0</v>
      </c>
      <c r="M425" s="21">
        <f t="shared" si="56"/>
        <v>3.6458333333333335</v>
      </c>
      <c r="N425" s="21">
        <f t="shared" si="57"/>
        <v>5.666666666666667</v>
      </c>
      <c r="O425" s="22">
        <v>0</v>
      </c>
      <c r="P425" s="23">
        <f t="shared" si="58"/>
        <v>2.0588235294117645</v>
      </c>
      <c r="Q425">
        <v>52.7</v>
      </c>
      <c r="R425">
        <v>25</v>
      </c>
      <c r="S425">
        <v>25</v>
      </c>
      <c r="T425">
        <v>0</v>
      </c>
      <c r="U425">
        <f t="shared" si="54"/>
        <v>5.4895833333333339</v>
      </c>
      <c r="V425">
        <f t="shared" si="59"/>
        <v>8.3333333333333339</v>
      </c>
      <c r="W425" s="22">
        <v>0</v>
      </c>
      <c r="X425">
        <f t="shared" si="60"/>
        <v>2.1080000000000001</v>
      </c>
      <c r="Y425" s="24">
        <f t="shared" si="61"/>
        <v>1.8437500000000004</v>
      </c>
      <c r="Z425">
        <f t="shared" si="62"/>
        <v>1.0238857142857145</v>
      </c>
    </row>
    <row r="426" spans="1:26" x14ac:dyDescent="0.25">
      <c r="A426" s="20" t="s">
        <v>541</v>
      </c>
      <c r="B426" s="20">
        <v>4</v>
      </c>
      <c r="C426" s="18">
        <v>42823</v>
      </c>
      <c r="D426" s="22">
        <v>87</v>
      </c>
      <c r="E426" s="17">
        <v>8</v>
      </c>
      <c r="F426" s="17">
        <v>4</v>
      </c>
      <c r="G426" s="21">
        <v>4</v>
      </c>
      <c r="H426" s="17">
        <f t="shared" si="55"/>
        <v>2</v>
      </c>
      <c r="I426" s="20">
        <v>27.6</v>
      </c>
      <c r="J426">
        <v>15</v>
      </c>
      <c r="K426">
        <v>15</v>
      </c>
      <c r="L426" s="21">
        <v>0</v>
      </c>
      <c r="M426" s="21">
        <f t="shared" si="56"/>
        <v>3.45</v>
      </c>
      <c r="N426" s="21">
        <f t="shared" si="57"/>
        <v>3.75</v>
      </c>
      <c r="O426" s="22">
        <v>0</v>
      </c>
      <c r="P426" s="23">
        <f t="shared" si="58"/>
        <v>1.84</v>
      </c>
      <c r="Q426">
        <v>40.4</v>
      </c>
      <c r="R426">
        <v>26</v>
      </c>
      <c r="S426">
        <v>26</v>
      </c>
      <c r="T426">
        <v>1</v>
      </c>
      <c r="U426">
        <f t="shared" si="54"/>
        <v>5.05</v>
      </c>
      <c r="V426">
        <f t="shared" si="59"/>
        <v>6.5</v>
      </c>
      <c r="W426" s="22">
        <v>0</v>
      </c>
      <c r="X426">
        <f t="shared" si="60"/>
        <v>1.5538461538461539</v>
      </c>
      <c r="Y426" s="24">
        <f t="shared" si="61"/>
        <v>1.5999999999999996</v>
      </c>
      <c r="Z426">
        <f t="shared" si="62"/>
        <v>0.84448160535117056</v>
      </c>
    </row>
    <row r="427" spans="1:26" x14ac:dyDescent="0.25">
      <c r="A427" s="20" t="s">
        <v>542</v>
      </c>
      <c r="B427" s="20">
        <v>4</v>
      </c>
      <c r="C427" s="18">
        <v>42820</v>
      </c>
      <c r="D427" s="22">
        <v>84</v>
      </c>
      <c r="E427" s="17">
        <v>7.5</v>
      </c>
      <c r="F427" s="17">
        <v>4</v>
      </c>
      <c r="G427" s="21">
        <v>4</v>
      </c>
      <c r="H427" s="17">
        <f t="shared" si="55"/>
        <v>1.875</v>
      </c>
      <c r="I427" s="20">
        <v>24.3</v>
      </c>
      <c r="J427">
        <v>14</v>
      </c>
      <c r="K427">
        <v>14</v>
      </c>
      <c r="L427" s="21">
        <v>0</v>
      </c>
      <c r="M427" s="21">
        <f t="shared" si="56"/>
        <v>3.24</v>
      </c>
      <c r="N427" s="21">
        <f t="shared" si="57"/>
        <v>3.5</v>
      </c>
      <c r="O427" s="22">
        <v>0</v>
      </c>
      <c r="P427" s="23">
        <f t="shared" si="58"/>
        <v>1.7357142857142858</v>
      </c>
      <c r="Q427">
        <v>37.299999999999997</v>
      </c>
      <c r="R427">
        <v>24</v>
      </c>
      <c r="S427">
        <v>24</v>
      </c>
      <c r="T427">
        <v>1</v>
      </c>
      <c r="U427">
        <f t="shared" si="54"/>
        <v>4.9733333333333327</v>
      </c>
      <c r="V427">
        <f t="shared" si="59"/>
        <v>6</v>
      </c>
      <c r="W427" s="22">
        <v>0</v>
      </c>
      <c r="X427">
        <f t="shared" si="60"/>
        <v>1.5541666666666665</v>
      </c>
      <c r="Y427" s="24">
        <f t="shared" si="61"/>
        <v>1.7333333333333325</v>
      </c>
      <c r="Z427">
        <f t="shared" si="62"/>
        <v>0.8954046639231823</v>
      </c>
    </row>
    <row r="428" spans="1:26" x14ac:dyDescent="0.25">
      <c r="A428" s="20" t="s">
        <v>543</v>
      </c>
      <c r="B428" s="20">
        <v>4</v>
      </c>
      <c r="C428" s="18">
        <v>42819</v>
      </c>
      <c r="D428" s="22">
        <v>83</v>
      </c>
      <c r="E428" s="17">
        <v>8.8000000000000007</v>
      </c>
      <c r="F428" s="17">
        <v>4</v>
      </c>
      <c r="G428" s="21">
        <v>4</v>
      </c>
      <c r="H428" s="17">
        <f t="shared" si="55"/>
        <v>2.2000000000000002</v>
      </c>
      <c r="I428" s="20">
        <v>34.9</v>
      </c>
      <c r="J428">
        <v>18</v>
      </c>
      <c r="K428">
        <v>18</v>
      </c>
      <c r="L428" s="21">
        <v>0</v>
      </c>
      <c r="M428" s="21">
        <f t="shared" si="56"/>
        <v>3.9659090909090904</v>
      </c>
      <c r="N428" s="21">
        <f t="shared" si="57"/>
        <v>4.5</v>
      </c>
      <c r="O428" s="22">
        <v>0</v>
      </c>
      <c r="P428" s="23">
        <f t="shared" si="58"/>
        <v>1.9388888888888889</v>
      </c>
      <c r="Q428">
        <v>51.9</v>
      </c>
      <c r="R428">
        <v>30</v>
      </c>
      <c r="S428">
        <v>30</v>
      </c>
      <c r="T428">
        <v>0</v>
      </c>
      <c r="U428">
        <f t="shared" si="54"/>
        <v>5.8977272727272725</v>
      </c>
      <c r="V428">
        <f t="shared" si="59"/>
        <v>7.5</v>
      </c>
      <c r="W428" s="22">
        <v>0</v>
      </c>
      <c r="X428">
        <f t="shared" si="60"/>
        <v>1.73</v>
      </c>
      <c r="Y428" s="24">
        <f t="shared" si="61"/>
        <v>1.9318181818181821</v>
      </c>
      <c r="Z428">
        <f t="shared" si="62"/>
        <v>0.8922636103151862</v>
      </c>
    </row>
    <row r="429" spans="1:26" x14ac:dyDescent="0.25">
      <c r="A429" s="20" t="s">
        <v>544</v>
      </c>
      <c r="B429" s="20">
        <v>4</v>
      </c>
      <c r="C429" s="18">
        <v>42818</v>
      </c>
      <c r="D429" s="22">
        <v>82</v>
      </c>
      <c r="E429" s="17">
        <v>13.4</v>
      </c>
      <c r="F429" s="17">
        <v>5</v>
      </c>
      <c r="G429" s="21">
        <v>5</v>
      </c>
      <c r="H429" s="17">
        <f t="shared" si="55"/>
        <v>2.68</v>
      </c>
      <c r="I429" s="20">
        <v>37.200000000000003</v>
      </c>
      <c r="J429">
        <v>15</v>
      </c>
      <c r="K429">
        <v>15</v>
      </c>
      <c r="L429" s="21">
        <v>0</v>
      </c>
      <c r="M429" s="21">
        <f t="shared" si="56"/>
        <v>2.7761194029850746</v>
      </c>
      <c r="N429" s="21">
        <f t="shared" si="57"/>
        <v>3</v>
      </c>
      <c r="O429" s="22">
        <v>0</v>
      </c>
      <c r="P429" s="23">
        <f t="shared" si="58"/>
        <v>2.48</v>
      </c>
      <c r="Q429">
        <v>53.6</v>
      </c>
      <c r="R429">
        <v>24</v>
      </c>
      <c r="S429">
        <v>24</v>
      </c>
      <c r="T429">
        <v>0</v>
      </c>
      <c r="U429">
        <f t="shared" si="54"/>
        <v>4</v>
      </c>
      <c r="V429">
        <f t="shared" si="59"/>
        <v>4.8</v>
      </c>
      <c r="W429" s="22">
        <v>0</v>
      </c>
      <c r="X429">
        <f t="shared" si="60"/>
        <v>2.2333333333333334</v>
      </c>
      <c r="Y429" s="24">
        <f t="shared" si="61"/>
        <v>1.2238805970149254</v>
      </c>
      <c r="Z429">
        <f t="shared" si="62"/>
        <v>0.90053763440860213</v>
      </c>
    </row>
    <row r="430" spans="1:26" x14ac:dyDescent="0.25">
      <c r="A430" s="20" t="s">
        <v>44</v>
      </c>
      <c r="B430" s="20">
        <v>4</v>
      </c>
      <c r="C430" s="18">
        <v>42823</v>
      </c>
      <c r="D430" s="22">
        <v>87</v>
      </c>
      <c r="E430" s="17">
        <v>8.1999999999999993</v>
      </c>
      <c r="F430" s="17">
        <v>6</v>
      </c>
      <c r="G430" s="21">
        <v>6</v>
      </c>
      <c r="H430" s="17">
        <f t="shared" si="55"/>
        <v>1.3666666666666665</v>
      </c>
      <c r="I430" s="20">
        <v>24.7</v>
      </c>
      <c r="J430">
        <v>13</v>
      </c>
      <c r="K430">
        <v>13</v>
      </c>
      <c r="L430" s="21">
        <v>0</v>
      </c>
      <c r="M430" s="21">
        <f t="shared" si="56"/>
        <v>3.0121951219512195</v>
      </c>
      <c r="N430" s="21">
        <f t="shared" si="57"/>
        <v>2.1666666666666665</v>
      </c>
      <c r="O430" s="22">
        <v>0</v>
      </c>
      <c r="P430" s="23">
        <f t="shared" si="58"/>
        <v>1.9</v>
      </c>
      <c r="Q430">
        <v>38.1</v>
      </c>
      <c r="R430">
        <v>28</v>
      </c>
      <c r="S430">
        <v>28</v>
      </c>
      <c r="T430">
        <v>0</v>
      </c>
      <c r="U430">
        <f t="shared" si="54"/>
        <v>4.6463414634146352</v>
      </c>
      <c r="V430">
        <f t="shared" si="59"/>
        <v>4.666666666666667</v>
      </c>
      <c r="W430" s="22">
        <v>0</v>
      </c>
      <c r="X430">
        <f t="shared" si="60"/>
        <v>1.3607142857142858</v>
      </c>
      <c r="Y430" s="24">
        <f t="shared" si="61"/>
        <v>1.6341463414634156</v>
      </c>
      <c r="Z430">
        <f t="shared" si="62"/>
        <v>0.71616541353383467</v>
      </c>
    </row>
    <row r="431" spans="1:26" x14ac:dyDescent="0.25">
      <c r="A431" s="20" t="s">
        <v>545</v>
      </c>
      <c r="B431" s="20">
        <v>4</v>
      </c>
      <c r="C431" s="18">
        <v>42824</v>
      </c>
      <c r="D431" s="22">
        <v>88</v>
      </c>
      <c r="E431" s="17">
        <v>13.5</v>
      </c>
      <c r="F431" s="17">
        <v>4</v>
      </c>
      <c r="G431" s="21">
        <v>4</v>
      </c>
      <c r="H431" s="17">
        <f t="shared" si="55"/>
        <v>3.375</v>
      </c>
      <c r="I431" s="20">
        <v>32.5</v>
      </c>
      <c r="J431">
        <v>15</v>
      </c>
      <c r="K431">
        <v>15</v>
      </c>
      <c r="L431" s="21">
        <v>0</v>
      </c>
      <c r="M431" s="21">
        <f t="shared" si="56"/>
        <v>2.4074074074074074</v>
      </c>
      <c r="N431" s="21">
        <f t="shared" si="57"/>
        <v>3.75</v>
      </c>
      <c r="O431" s="22">
        <v>0</v>
      </c>
      <c r="P431" s="23">
        <f t="shared" si="58"/>
        <v>2.1666666666666665</v>
      </c>
      <c r="Q431">
        <v>47</v>
      </c>
      <c r="R431">
        <v>23</v>
      </c>
      <c r="S431">
        <v>23</v>
      </c>
      <c r="T431">
        <v>0</v>
      </c>
      <c r="U431">
        <f t="shared" si="54"/>
        <v>3.4814814814814814</v>
      </c>
      <c r="V431">
        <f t="shared" si="59"/>
        <v>5.75</v>
      </c>
      <c r="W431" s="22">
        <v>0</v>
      </c>
      <c r="X431">
        <f t="shared" si="60"/>
        <v>2.0434782608695654</v>
      </c>
      <c r="Y431" s="24">
        <f t="shared" si="61"/>
        <v>1.074074074074074</v>
      </c>
      <c r="Z431">
        <f t="shared" si="62"/>
        <v>0.94314381270903025</v>
      </c>
    </row>
    <row r="432" spans="1:26" x14ac:dyDescent="0.25">
      <c r="A432" s="20" t="s">
        <v>546</v>
      </c>
      <c r="B432" s="20">
        <v>4</v>
      </c>
      <c r="C432" s="18">
        <v>42835</v>
      </c>
      <c r="D432" s="22">
        <v>99</v>
      </c>
      <c r="E432" s="17">
        <v>9.1</v>
      </c>
      <c r="F432" s="17">
        <v>4</v>
      </c>
      <c r="G432" s="21">
        <v>4</v>
      </c>
      <c r="H432" s="17">
        <f t="shared" si="55"/>
        <v>2.2749999999999999</v>
      </c>
      <c r="I432" s="20">
        <v>38.4</v>
      </c>
      <c r="J432">
        <v>13</v>
      </c>
      <c r="K432">
        <v>13</v>
      </c>
      <c r="L432" s="21">
        <v>0</v>
      </c>
      <c r="M432" s="21">
        <f t="shared" si="56"/>
        <v>4.2197802197802199</v>
      </c>
      <c r="N432" s="21">
        <f t="shared" si="57"/>
        <v>3.25</v>
      </c>
      <c r="O432" s="22">
        <v>0</v>
      </c>
      <c r="P432" s="23">
        <f t="shared" si="58"/>
        <v>2.9538461538461536</v>
      </c>
      <c r="Q432">
        <v>53.5</v>
      </c>
      <c r="R432">
        <v>30</v>
      </c>
      <c r="S432">
        <v>30</v>
      </c>
      <c r="T432">
        <v>0</v>
      </c>
      <c r="U432">
        <f t="shared" si="54"/>
        <v>5.8791208791208796</v>
      </c>
      <c r="V432">
        <f t="shared" si="59"/>
        <v>7.5</v>
      </c>
      <c r="W432" s="22">
        <v>0</v>
      </c>
      <c r="X432">
        <f t="shared" si="60"/>
        <v>1.7833333333333334</v>
      </c>
      <c r="Y432" s="24">
        <f t="shared" si="61"/>
        <v>1.6593406593406597</v>
      </c>
      <c r="Z432">
        <f t="shared" si="62"/>
        <v>0.60373263888888895</v>
      </c>
    </row>
    <row r="433" spans="1:26" x14ac:dyDescent="0.25">
      <c r="A433" s="20" t="s">
        <v>547</v>
      </c>
      <c r="B433" s="20">
        <v>4</v>
      </c>
      <c r="C433" s="18">
        <v>42831</v>
      </c>
      <c r="D433" s="22">
        <v>95</v>
      </c>
      <c r="E433" s="17">
        <v>7.2</v>
      </c>
      <c r="F433" s="17">
        <v>4</v>
      </c>
      <c r="G433" s="21">
        <v>4</v>
      </c>
      <c r="H433" s="17">
        <f t="shared" si="55"/>
        <v>1.8</v>
      </c>
      <c r="I433" s="20">
        <v>35.299999999999997</v>
      </c>
      <c r="J433">
        <v>16</v>
      </c>
      <c r="K433">
        <v>16</v>
      </c>
      <c r="L433" s="21">
        <v>0</v>
      </c>
      <c r="M433" s="21">
        <f t="shared" si="56"/>
        <v>4.9027777777777777</v>
      </c>
      <c r="N433" s="21">
        <f t="shared" si="57"/>
        <v>4</v>
      </c>
      <c r="O433" s="22">
        <v>0</v>
      </c>
      <c r="P433" s="23">
        <f t="shared" si="58"/>
        <v>2.2062499999999998</v>
      </c>
      <c r="Q433">
        <v>47</v>
      </c>
      <c r="R433">
        <v>26</v>
      </c>
      <c r="S433">
        <v>26</v>
      </c>
      <c r="T433">
        <v>0</v>
      </c>
      <c r="U433">
        <f t="shared" si="54"/>
        <v>6.5277777777777777</v>
      </c>
      <c r="V433">
        <f t="shared" si="59"/>
        <v>6.5</v>
      </c>
      <c r="W433" s="22">
        <v>0</v>
      </c>
      <c r="X433">
        <f t="shared" si="60"/>
        <v>1.8076923076923077</v>
      </c>
      <c r="Y433" s="24">
        <f t="shared" si="61"/>
        <v>1.625</v>
      </c>
      <c r="Z433">
        <f t="shared" si="62"/>
        <v>0.81935062105033785</v>
      </c>
    </row>
    <row r="434" spans="1:26" x14ac:dyDescent="0.25">
      <c r="A434" s="20" t="s">
        <v>548</v>
      </c>
      <c r="B434" s="20">
        <v>4</v>
      </c>
      <c r="C434" s="18">
        <v>42835</v>
      </c>
      <c r="D434" s="22">
        <v>99</v>
      </c>
      <c r="E434" s="17">
        <v>11.2</v>
      </c>
      <c r="F434" s="17">
        <v>5</v>
      </c>
      <c r="G434" s="21">
        <v>5</v>
      </c>
      <c r="H434" s="17">
        <f t="shared" si="55"/>
        <v>2.2399999999999998</v>
      </c>
      <c r="I434" s="20">
        <v>28</v>
      </c>
      <c r="J434">
        <v>13</v>
      </c>
      <c r="K434">
        <v>13</v>
      </c>
      <c r="L434" s="21">
        <v>0</v>
      </c>
      <c r="M434" s="21">
        <f t="shared" si="56"/>
        <v>2.5</v>
      </c>
      <c r="N434" s="21">
        <f t="shared" si="57"/>
        <v>2.6</v>
      </c>
      <c r="O434" s="22">
        <v>0</v>
      </c>
      <c r="P434" s="23">
        <f t="shared" si="58"/>
        <v>2.1538461538461537</v>
      </c>
      <c r="Q434">
        <v>42</v>
      </c>
      <c r="R434">
        <v>24</v>
      </c>
      <c r="S434">
        <v>24</v>
      </c>
      <c r="T434">
        <v>0</v>
      </c>
      <c r="U434">
        <f t="shared" si="54"/>
        <v>3.7500000000000004</v>
      </c>
      <c r="V434">
        <f t="shared" si="59"/>
        <v>4.8</v>
      </c>
      <c r="W434" s="22">
        <v>0</v>
      </c>
      <c r="X434">
        <f t="shared" si="60"/>
        <v>1.75</v>
      </c>
      <c r="Y434" s="24">
        <f t="shared" si="61"/>
        <v>1.2500000000000004</v>
      </c>
      <c r="Z434">
        <f t="shared" si="62"/>
        <v>0.8125</v>
      </c>
    </row>
    <row r="435" spans="1:26" x14ac:dyDescent="0.25">
      <c r="A435" s="20" t="s">
        <v>549</v>
      </c>
      <c r="B435" s="20">
        <v>4</v>
      </c>
      <c r="C435" s="18">
        <v>42830</v>
      </c>
      <c r="D435" s="22">
        <v>94</v>
      </c>
      <c r="E435" s="17">
        <v>9.9</v>
      </c>
      <c r="F435" s="17">
        <v>4</v>
      </c>
      <c r="G435" s="21">
        <v>4</v>
      </c>
      <c r="H435" s="17">
        <f t="shared" si="55"/>
        <v>2.4750000000000001</v>
      </c>
      <c r="I435" s="20">
        <v>33.299999999999997</v>
      </c>
      <c r="J435">
        <v>15</v>
      </c>
      <c r="K435">
        <v>15</v>
      </c>
      <c r="L435" s="21">
        <v>0</v>
      </c>
      <c r="M435" s="21">
        <f t="shared" si="56"/>
        <v>3.3636363636363633</v>
      </c>
      <c r="N435" s="21">
        <f t="shared" si="57"/>
        <v>3.75</v>
      </c>
      <c r="O435" s="22">
        <v>0</v>
      </c>
      <c r="P435" s="23">
        <f t="shared" si="58"/>
        <v>2.2199999999999998</v>
      </c>
      <c r="Q435">
        <v>49.2</v>
      </c>
      <c r="R435">
        <v>25</v>
      </c>
      <c r="S435">
        <v>25</v>
      </c>
      <c r="T435">
        <v>1</v>
      </c>
      <c r="U435">
        <f t="shared" si="54"/>
        <v>4.9696969696969697</v>
      </c>
      <c r="V435">
        <f t="shared" si="59"/>
        <v>6.25</v>
      </c>
      <c r="W435" s="22">
        <v>0</v>
      </c>
      <c r="X435">
        <f t="shared" si="60"/>
        <v>1.9680000000000002</v>
      </c>
      <c r="Y435" s="24">
        <f t="shared" si="61"/>
        <v>1.6060606060606064</v>
      </c>
      <c r="Z435">
        <f t="shared" si="62"/>
        <v>0.88648648648648665</v>
      </c>
    </row>
    <row r="436" spans="1:26" x14ac:dyDescent="0.25">
      <c r="A436" s="20" t="s">
        <v>550</v>
      </c>
      <c r="B436" s="20">
        <v>4</v>
      </c>
      <c r="C436" s="18">
        <v>42818</v>
      </c>
      <c r="D436" s="22">
        <v>82</v>
      </c>
      <c r="E436" s="17">
        <v>13.2</v>
      </c>
      <c r="F436" s="17">
        <v>6</v>
      </c>
      <c r="G436" s="21">
        <v>6</v>
      </c>
      <c r="H436" s="17">
        <f t="shared" si="55"/>
        <v>2.1999999999999997</v>
      </c>
      <c r="I436" s="20">
        <v>36.700000000000003</v>
      </c>
      <c r="J436">
        <v>19</v>
      </c>
      <c r="K436">
        <v>19</v>
      </c>
      <c r="L436" s="21">
        <v>0</v>
      </c>
      <c r="M436" s="21">
        <f t="shared" si="56"/>
        <v>2.7803030303030307</v>
      </c>
      <c r="N436" s="21">
        <f t="shared" si="57"/>
        <v>3.1666666666666665</v>
      </c>
      <c r="O436" s="22">
        <v>0</v>
      </c>
      <c r="P436" s="23">
        <f t="shared" si="58"/>
        <v>1.9315789473684213</v>
      </c>
      <c r="Q436">
        <v>46.6</v>
      </c>
      <c r="R436">
        <v>30</v>
      </c>
      <c r="S436">
        <v>30</v>
      </c>
      <c r="T436">
        <v>0</v>
      </c>
      <c r="U436">
        <f t="shared" si="54"/>
        <v>3.5303030303030307</v>
      </c>
      <c r="V436">
        <f t="shared" si="59"/>
        <v>5</v>
      </c>
      <c r="W436" s="22">
        <v>0</v>
      </c>
      <c r="X436">
        <f t="shared" si="60"/>
        <v>1.5533333333333335</v>
      </c>
      <c r="Y436" s="24">
        <f t="shared" si="61"/>
        <v>0.75</v>
      </c>
      <c r="Z436">
        <f t="shared" si="62"/>
        <v>0.80417801998183469</v>
      </c>
    </row>
    <row r="437" spans="1:26" x14ac:dyDescent="0.25">
      <c r="A437" s="20" t="s">
        <v>551</v>
      </c>
      <c r="B437" s="20">
        <v>4</v>
      </c>
      <c r="C437" s="18">
        <v>42815</v>
      </c>
      <c r="D437" s="22">
        <v>79</v>
      </c>
      <c r="E437" s="17">
        <v>12.4</v>
      </c>
      <c r="F437" s="17">
        <v>7</v>
      </c>
      <c r="G437" s="21">
        <v>7</v>
      </c>
      <c r="H437" s="17">
        <f t="shared" si="55"/>
        <v>1.7714285714285716</v>
      </c>
      <c r="I437" s="20">
        <v>45.6</v>
      </c>
      <c r="J437">
        <v>19</v>
      </c>
      <c r="K437">
        <v>19</v>
      </c>
      <c r="L437" s="21">
        <v>0</v>
      </c>
      <c r="M437" s="21">
        <f t="shared" si="56"/>
        <v>3.6774193548387095</v>
      </c>
      <c r="N437" s="21">
        <f t="shared" si="57"/>
        <v>2.7142857142857144</v>
      </c>
      <c r="O437" s="22">
        <v>0</v>
      </c>
      <c r="P437" s="23">
        <f t="shared" si="58"/>
        <v>2.4</v>
      </c>
      <c r="Q437">
        <v>58.3</v>
      </c>
      <c r="R437">
        <v>26</v>
      </c>
      <c r="S437">
        <v>26</v>
      </c>
      <c r="T437">
        <v>0</v>
      </c>
      <c r="U437">
        <f t="shared" si="54"/>
        <v>4.7016129032258061</v>
      </c>
      <c r="V437">
        <f t="shared" si="59"/>
        <v>3.7142857142857144</v>
      </c>
      <c r="W437" s="22">
        <v>0</v>
      </c>
      <c r="X437">
        <f t="shared" si="60"/>
        <v>2.2423076923076923</v>
      </c>
      <c r="Y437" s="24">
        <f t="shared" si="61"/>
        <v>1.0241935483870965</v>
      </c>
      <c r="Z437">
        <f t="shared" si="62"/>
        <v>0.93429487179487181</v>
      </c>
    </row>
    <row r="438" spans="1:26" x14ac:dyDescent="0.25">
      <c r="A438" s="20" t="s">
        <v>552</v>
      </c>
      <c r="B438" s="20">
        <v>4</v>
      </c>
      <c r="C438" s="18">
        <v>42824</v>
      </c>
      <c r="D438" s="22">
        <v>88</v>
      </c>
      <c r="E438" s="17">
        <v>9.1999999999999993</v>
      </c>
      <c r="F438" s="17">
        <v>5</v>
      </c>
      <c r="G438" s="21">
        <v>5</v>
      </c>
      <c r="H438" s="17">
        <f t="shared" si="55"/>
        <v>1.8399999999999999</v>
      </c>
      <c r="I438" s="20">
        <v>31.3</v>
      </c>
      <c r="J438">
        <v>15</v>
      </c>
      <c r="K438">
        <v>15</v>
      </c>
      <c r="L438" s="21">
        <v>0</v>
      </c>
      <c r="M438" s="21">
        <f t="shared" si="56"/>
        <v>3.4021739130434785</v>
      </c>
      <c r="N438" s="21">
        <f t="shared" si="57"/>
        <v>3</v>
      </c>
      <c r="O438" s="22">
        <v>0</v>
      </c>
      <c r="P438" s="23">
        <f t="shared" si="58"/>
        <v>2.0866666666666669</v>
      </c>
      <c r="Q438">
        <v>46</v>
      </c>
      <c r="R438">
        <v>25</v>
      </c>
      <c r="S438">
        <v>25</v>
      </c>
      <c r="T438">
        <v>0</v>
      </c>
      <c r="U438">
        <f t="shared" si="54"/>
        <v>5</v>
      </c>
      <c r="V438">
        <f t="shared" si="59"/>
        <v>5</v>
      </c>
      <c r="W438" s="22">
        <v>0</v>
      </c>
      <c r="X438">
        <f t="shared" si="60"/>
        <v>1.84</v>
      </c>
      <c r="Y438" s="24">
        <f t="shared" si="61"/>
        <v>1.5978260869565215</v>
      </c>
      <c r="Z438">
        <f t="shared" si="62"/>
        <v>0.8817891373801916</v>
      </c>
    </row>
    <row r="439" spans="1:26" x14ac:dyDescent="0.25">
      <c r="A439" s="20" t="s">
        <v>553</v>
      </c>
      <c r="B439" s="20">
        <v>4</v>
      </c>
      <c r="C439" s="18">
        <v>42824</v>
      </c>
      <c r="D439" s="22">
        <v>88</v>
      </c>
      <c r="E439" s="17">
        <v>8.9</v>
      </c>
      <c r="F439" s="17">
        <v>4</v>
      </c>
      <c r="G439" s="21">
        <v>4</v>
      </c>
      <c r="H439" s="17">
        <f t="shared" si="55"/>
        <v>2.2250000000000001</v>
      </c>
      <c r="I439" s="20">
        <v>29</v>
      </c>
      <c r="J439">
        <v>12</v>
      </c>
      <c r="K439">
        <v>12</v>
      </c>
      <c r="L439" s="21">
        <v>2</v>
      </c>
      <c r="M439" s="21">
        <f t="shared" si="56"/>
        <v>3.2584269662921348</v>
      </c>
      <c r="N439" s="21">
        <f t="shared" si="57"/>
        <v>3</v>
      </c>
      <c r="O439" s="22">
        <v>0</v>
      </c>
      <c r="P439" s="23">
        <f t="shared" si="58"/>
        <v>2.4166666666666665</v>
      </c>
      <c r="Q439">
        <v>43.2</v>
      </c>
      <c r="R439">
        <v>19</v>
      </c>
      <c r="S439">
        <v>19</v>
      </c>
      <c r="T439">
        <v>2</v>
      </c>
      <c r="U439">
        <f t="shared" si="54"/>
        <v>4.8539325842696632</v>
      </c>
      <c r="V439">
        <f t="shared" si="59"/>
        <v>4.75</v>
      </c>
      <c r="W439" s="22">
        <v>0</v>
      </c>
      <c r="X439">
        <f t="shared" si="60"/>
        <v>2.2736842105263158</v>
      </c>
      <c r="Y439" s="24">
        <f t="shared" si="61"/>
        <v>1.5955056179775284</v>
      </c>
      <c r="Z439">
        <f t="shared" si="62"/>
        <v>0.94083484573502729</v>
      </c>
    </row>
    <row r="440" spans="1:26" x14ac:dyDescent="0.25">
      <c r="A440" s="20" t="s">
        <v>554</v>
      </c>
      <c r="B440" s="20">
        <v>4</v>
      </c>
      <c r="C440" s="18">
        <v>42834</v>
      </c>
      <c r="D440" s="22">
        <v>98</v>
      </c>
      <c r="E440" s="17">
        <v>9.1999999999999993</v>
      </c>
      <c r="F440" s="17">
        <v>4</v>
      </c>
      <c r="G440" s="21">
        <v>4</v>
      </c>
      <c r="H440" s="17">
        <f t="shared" si="55"/>
        <v>2.2999999999999998</v>
      </c>
      <c r="I440" s="20">
        <v>32.5</v>
      </c>
      <c r="J440">
        <v>11</v>
      </c>
      <c r="K440">
        <v>11</v>
      </c>
      <c r="L440" s="21">
        <v>0</v>
      </c>
      <c r="M440" s="21">
        <f t="shared" si="56"/>
        <v>3.5326086956521743</v>
      </c>
      <c r="N440" s="21">
        <f t="shared" si="57"/>
        <v>2.75</v>
      </c>
      <c r="O440" s="22">
        <v>0</v>
      </c>
      <c r="P440" s="23">
        <f t="shared" si="58"/>
        <v>2.9545454545454546</v>
      </c>
      <c r="Q440">
        <v>46.6</v>
      </c>
      <c r="R440">
        <v>19</v>
      </c>
      <c r="S440">
        <v>19</v>
      </c>
      <c r="T440">
        <v>0</v>
      </c>
      <c r="U440">
        <f t="shared" si="54"/>
        <v>5.0652173913043486</v>
      </c>
      <c r="V440">
        <f t="shared" si="59"/>
        <v>4.75</v>
      </c>
      <c r="W440" s="22">
        <v>0</v>
      </c>
      <c r="X440">
        <f t="shared" si="60"/>
        <v>2.4526315789473685</v>
      </c>
      <c r="Y440" s="24">
        <f t="shared" si="61"/>
        <v>1.5326086956521743</v>
      </c>
      <c r="Z440">
        <f t="shared" si="62"/>
        <v>0.83012145748987853</v>
      </c>
    </row>
    <row r="441" spans="1:26" x14ac:dyDescent="0.25">
      <c r="A441" s="20" t="s">
        <v>555</v>
      </c>
      <c r="B441" s="20">
        <v>4</v>
      </c>
      <c r="C441" s="18">
        <v>42821</v>
      </c>
      <c r="D441" s="22">
        <v>85</v>
      </c>
      <c r="E441" s="17">
        <v>8.8000000000000007</v>
      </c>
      <c r="F441" s="17">
        <v>5</v>
      </c>
      <c r="G441" s="21">
        <v>5</v>
      </c>
      <c r="H441" s="17">
        <f t="shared" si="55"/>
        <v>1.7600000000000002</v>
      </c>
      <c r="I441" s="20">
        <v>36.4</v>
      </c>
      <c r="J441">
        <v>15</v>
      </c>
      <c r="K441">
        <v>15</v>
      </c>
      <c r="L441" s="21">
        <v>0</v>
      </c>
      <c r="M441" s="21">
        <f t="shared" si="56"/>
        <v>4.1363636363636358</v>
      </c>
      <c r="N441" s="21">
        <f t="shared" si="57"/>
        <v>3</v>
      </c>
      <c r="O441" s="22">
        <v>0</v>
      </c>
      <c r="P441" s="23">
        <f t="shared" si="58"/>
        <v>2.4266666666666667</v>
      </c>
      <c r="Q441">
        <v>55.6</v>
      </c>
      <c r="R441">
        <v>24</v>
      </c>
      <c r="S441">
        <v>24</v>
      </c>
      <c r="T441">
        <v>1</v>
      </c>
      <c r="U441">
        <f t="shared" si="54"/>
        <v>6.3181818181818175</v>
      </c>
      <c r="V441">
        <f t="shared" si="59"/>
        <v>4.8</v>
      </c>
      <c r="W441" s="22">
        <v>0</v>
      </c>
      <c r="X441">
        <f t="shared" si="60"/>
        <v>2.3166666666666669</v>
      </c>
      <c r="Y441" s="24">
        <f t="shared" si="61"/>
        <v>2.1818181818181817</v>
      </c>
      <c r="Z441">
        <f t="shared" si="62"/>
        <v>0.95467032967032972</v>
      </c>
    </row>
    <row r="442" spans="1:26" x14ac:dyDescent="0.25">
      <c r="A442" s="20" t="s">
        <v>556</v>
      </c>
      <c r="B442" s="20">
        <v>4</v>
      </c>
      <c r="C442" s="18">
        <v>42835</v>
      </c>
      <c r="D442" s="22">
        <v>99</v>
      </c>
      <c r="E442" s="17">
        <v>8.9</v>
      </c>
      <c r="F442" s="17">
        <v>4</v>
      </c>
      <c r="G442" s="21">
        <v>4</v>
      </c>
      <c r="H442" s="17">
        <f t="shared" si="55"/>
        <v>2.2250000000000001</v>
      </c>
      <c r="I442" s="20">
        <v>30</v>
      </c>
      <c r="J442">
        <v>13</v>
      </c>
      <c r="K442">
        <v>13</v>
      </c>
      <c r="L442" s="21">
        <v>0</v>
      </c>
      <c r="M442" s="21">
        <f t="shared" si="56"/>
        <v>3.3707865168539324</v>
      </c>
      <c r="N442" s="21">
        <f t="shared" si="57"/>
        <v>3.25</v>
      </c>
      <c r="O442" s="22">
        <v>0</v>
      </c>
      <c r="P442" s="23">
        <f t="shared" si="58"/>
        <v>2.3076923076923075</v>
      </c>
      <c r="Q442">
        <v>47.3</v>
      </c>
      <c r="R442">
        <v>19</v>
      </c>
      <c r="S442">
        <v>19</v>
      </c>
      <c r="T442">
        <v>1</v>
      </c>
      <c r="U442">
        <f t="shared" si="54"/>
        <v>5.3146067415730336</v>
      </c>
      <c r="V442">
        <f t="shared" si="59"/>
        <v>4.75</v>
      </c>
      <c r="W442" s="22">
        <v>0</v>
      </c>
      <c r="X442">
        <f t="shared" si="60"/>
        <v>2.4894736842105263</v>
      </c>
      <c r="Y442" s="24">
        <f t="shared" si="61"/>
        <v>1.9438202247191012</v>
      </c>
      <c r="Z442">
        <f t="shared" si="62"/>
        <v>1.0787719298245615</v>
      </c>
    </row>
    <row r="443" spans="1:26" x14ac:dyDescent="0.25">
      <c r="A443" s="20" t="s">
        <v>557</v>
      </c>
      <c r="B443" s="20">
        <v>4</v>
      </c>
      <c r="C443" s="18">
        <v>42821</v>
      </c>
      <c r="D443" s="22">
        <v>85</v>
      </c>
      <c r="E443" s="17">
        <v>14</v>
      </c>
      <c r="F443" s="17">
        <v>6</v>
      </c>
      <c r="G443" s="21">
        <v>6</v>
      </c>
      <c r="H443" s="17">
        <f t="shared" si="55"/>
        <v>2.3333333333333335</v>
      </c>
      <c r="I443" s="20">
        <v>37.200000000000003</v>
      </c>
      <c r="J443">
        <v>13</v>
      </c>
      <c r="K443">
        <v>13</v>
      </c>
      <c r="L443" s="21">
        <v>0</v>
      </c>
      <c r="M443" s="21">
        <f t="shared" si="56"/>
        <v>2.6571428571428575</v>
      </c>
      <c r="N443" s="21">
        <f t="shared" si="57"/>
        <v>2.1666666666666665</v>
      </c>
      <c r="O443" s="22">
        <v>0</v>
      </c>
      <c r="P443" s="23">
        <f t="shared" si="58"/>
        <v>2.8615384615384616</v>
      </c>
      <c r="Q443">
        <v>51.3</v>
      </c>
      <c r="R443">
        <v>21</v>
      </c>
      <c r="S443">
        <v>21</v>
      </c>
      <c r="T443">
        <v>0</v>
      </c>
      <c r="U443">
        <f t="shared" si="54"/>
        <v>3.6642857142857141</v>
      </c>
      <c r="V443">
        <f t="shared" si="59"/>
        <v>3.5</v>
      </c>
      <c r="W443" s="22">
        <v>0</v>
      </c>
      <c r="X443">
        <f t="shared" si="60"/>
        <v>2.4428571428571426</v>
      </c>
      <c r="Y443" s="24">
        <f t="shared" si="61"/>
        <v>1.0071428571428567</v>
      </c>
      <c r="Z443">
        <f t="shared" si="62"/>
        <v>0.8536866359447004</v>
      </c>
    </row>
    <row r="444" spans="1:26" x14ac:dyDescent="0.25">
      <c r="A444" s="20" t="s">
        <v>558</v>
      </c>
      <c r="B444" s="20">
        <v>4</v>
      </c>
      <c r="C444" s="18">
        <v>42824</v>
      </c>
      <c r="D444" s="22">
        <v>88</v>
      </c>
      <c r="E444" s="17">
        <v>10.6</v>
      </c>
      <c r="F444" s="17">
        <v>7</v>
      </c>
      <c r="G444" s="21">
        <v>7</v>
      </c>
      <c r="H444" s="17">
        <f t="shared" si="55"/>
        <v>1.5142857142857142</v>
      </c>
      <c r="I444" s="20">
        <v>41</v>
      </c>
      <c r="J444">
        <v>20</v>
      </c>
      <c r="K444">
        <v>20</v>
      </c>
      <c r="L444" s="21">
        <v>1</v>
      </c>
      <c r="M444" s="21">
        <f t="shared" si="56"/>
        <v>3.867924528301887</v>
      </c>
      <c r="N444" s="21">
        <f t="shared" si="57"/>
        <v>2.8571428571428572</v>
      </c>
      <c r="O444" s="22">
        <v>0</v>
      </c>
      <c r="P444" s="23">
        <f t="shared" si="58"/>
        <v>2.0499999999999998</v>
      </c>
      <c r="Q444">
        <v>60</v>
      </c>
      <c r="R444">
        <v>30</v>
      </c>
      <c r="S444">
        <v>30</v>
      </c>
      <c r="T444">
        <v>1</v>
      </c>
      <c r="U444">
        <f t="shared" si="54"/>
        <v>5.6603773584905666</v>
      </c>
      <c r="V444">
        <f t="shared" si="59"/>
        <v>4.2857142857142856</v>
      </c>
      <c r="W444" s="22">
        <v>0</v>
      </c>
      <c r="X444">
        <f t="shared" si="60"/>
        <v>2</v>
      </c>
      <c r="Y444" s="24">
        <f t="shared" si="61"/>
        <v>1.7924528301886795</v>
      </c>
      <c r="Z444">
        <f t="shared" si="62"/>
        <v>0.97560975609756106</v>
      </c>
    </row>
    <row r="445" spans="1:26" x14ac:dyDescent="0.25">
      <c r="A445" s="20" t="s">
        <v>559</v>
      </c>
      <c r="B445" s="20">
        <v>4</v>
      </c>
      <c r="C445" s="18">
        <v>42823</v>
      </c>
      <c r="D445" s="22">
        <v>87</v>
      </c>
      <c r="E445" s="17">
        <v>12.6</v>
      </c>
      <c r="F445" s="17">
        <v>7</v>
      </c>
      <c r="G445" s="21">
        <v>7</v>
      </c>
      <c r="H445" s="17">
        <f t="shared" si="55"/>
        <v>1.8</v>
      </c>
      <c r="I445" s="20">
        <v>39.200000000000003</v>
      </c>
      <c r="J445">
        <v>18</v>
      </c>
      <c r="K445">
        <v>18</v>
      </c>
      <c r="L445" s="21">
        <v>0</v>
      </c>
      <c r="M445" s="21">
        <f t="shared" si="56"/>
        <v>3.1111111111111116</v>
      </c>
      <c r="N445" s="21">
        <f t="shared" si="57"/>
        <v>2.5714285714285716</v>
      </c>
      <c r="O445" s="22">
        <v>0</v>
      </c>
      <c r="P445" s="23">
        <f t="shared" si="58"/>
        <v>2.177777777777778</v>
      </c>
      <c r="Q445">
        <v>56.5</v>
      </c>
      <c r="R445">
        <v>35</v>
      </c>
      <c r="S445">
        <v>35</v>
      </c>
      <c r="T445">
        <v>1</v>
      </c>
      <c r="U445">
        <f t="shared" si="54"/>
        <v>4.4841269841269842</v>
      </c>
      <c r="V445">
        <f t="shared" si="59"/>
        <v>5</v>
      </c>
      <c r="W445" s="22">
        <v>0</v>
      </c>
      <c r="X445">
        <f t="shared" si="60"/>
        <v>1.6142857142857143</v>
      </c>
      <c r="Y445" s="24">
        <f t="shared" si="61"/>
        <v>1.3730158730158726</v>
      </c>
      <c r="Z445">
        <f t="shared" si="62"/>
        <v>0.74125364431486873</v>
      </c>
    </row>
    <row r="446" spans="1:26" x14ac:dyDescent="0.25">
      <c r="A446" s="20" t="s">
        <v>560</v>
      </c>
      <c r="B446" s="20">
        <v>4</v>
      </c>
      <c r="C446" s="18">
        <v>42824</v>
      </c>
      <c r="D446" s="22">
        <v>88</v>
      </c>
      <c r="E446" s="17">
        <v>12.9</v>
      </c>
      <c r="F446" s="17">
        <v>5</v>
      </c>
      <c r="G446" s="21">
        <v>5</v>
      </c>
      <c r="H446" s="17">
        <f t="shared" si="55"/>
        <v>2.58</v>
      </c>
      <c r="I446" s="20">
        <v>37.5</v>
      </c>
      <c r="J446">
        <v>15</v>
      </c>
      <c r="K446">
        <v>15</v>
      </c>
      <c r="L446" s="21">
        <v>0</v>
      </c>
      <c r="M446" s="21">
        <f t="shared" si="56"/>
        <v>2.9069767441860463</v>
      </c>
      <c r="N446" s="21">
        <f t="shared" si="57"/>
        <v>3</v>
      </c>
      <c r="O446" s="22">
        <v>0</v>
      </c>
      <c r="P446" s="23">
        <f t="shared" si="58"/>
        <v>2.5</v>
      </c>
      <c r="Q446">
        <v>53.8</v>
      </c>
      <c r="R446">
        <v>23</v>
      </c>
      <c r="S446">
        <v>23</v>
      </c>
      <c r="T446">
        <v>1</v>
      </c>
      <c r="U446">
        <f t="shared" si="54"/>
        <v>4.1705426356589141</v>
      </c>
      <c r="V446">
        <f t="shared" si="59"/>
        <v>4.5999999999999996</v>
      </c>
      <c r="W446" s="22">
        <v>0</v>
      </c>
      <c r="X446">
        <f t="shared" si="60"/>
        <v>2.3391304347826085</v>
      </c>
      <c r="Y446" s="24">
        <f t="shared" si="61"/>
        <v>1.2635658914728678</v>
      </c>
      <c r="Z446">
        <f t="shared" si="62"/>
        <v>0.93565217391304345</v>
      </c>
    </row>
    <row r="447" spans="1:26" x14ac:dyDescent="0.25">
      <c r="A447" s="20" t="s">
        <v>45</v>
      </c>
      <c r="B447" s="20">
        <v>4</v>
      </c>
      <c r="C447" s="18">
        <v>42818</v>
      </c>
      <c r="D447" s="22">
        <v>82</v>
      </c>
      <c r="E447" s="17">
        <v>12.5</v>
      </c>
      <c r="F447" s="17">
        <v>6</v>
      </c>
      <c r="G447" s="21">
        <v>6</v>
      </c>
      <c r="H447" s="17">
        <f t="shared" si="55"/>
        <v>2.0833333333333335</v>
      </c>
      <c r="I447" s="20">
        <v>41.6</v>
      </c>
      <c r="J447">
        <v>18</v>
      </c>
      <c r="K447">
        <v>18</v>
      </c>
      <c r="L447" s="21">
        <v>0</v>
      </c>
      <c r="M447" s="21">
        <f t="shared" si="56"/>
        <v>3.3280000000000003</v>
      </c>
      <c r="N447" s="21">
        <f t="shared" si="57"/>
        <v>3</v>
      </c>
      <c r="O447" s="22">
        <v>0</v>
      </c>
      <c r="P447" s="23">
        <f t="shared" si="58"/>
        <v>2.3111111111111113</v>
      </c>
      <c r="Q447">
        <v>51</v>
      </c>
      <c r="R447">
        <v>25</v>
      </c>
      <c r="S447">
        <v>25</v>
      </c>
      <c r="T447">
        <v>0</v>
      </c>
      <c r="U447">
        <f t="shared" si="54"/>
        <v>4.08</v>
      </c>
      <c r="V447">
        <f t="shared" si="59"/>
        <v>4.166666666666667</v>
      </c>
      <c r="W447" s="22">
        <v>0</v>
      </c>
      <c r="X447">
        <f t="shared" si="60"/>
        <v>2.04</v>
      </c>
      <c r="Y447" s="24">
        <f t="shared" si="61"/>
        <v>0.75199999999999978</v>
      </c>
      <c r="Z447">
        <f t="shared" si="62"/>
        <v>0.88269230769230766</v>
      </c>
    </row>
    <row r="448" spans="1:26" x14ac:dyDescent="0.25">
      <c r="A448" s="20" t="s">
        <v>561</v>
      </c>
      <c r="B448" s="20">
        <v>4</v>
      </c>
      <c r="C448" s="18">
        <v>42835</v>
      </c>
      <c r="D448" s="22">
        <v>99</v>
      </c>
      <c r="E448" s="17">
        <v>8.8000000000000007</v>
      </c>
      <c r="F448" s="17">
        <v>3</v>
      </c>
      <c r="G448" s="21">
        <v>3</v>
      </c>
      <c r="H448" s="17">
        <f t="shared" si="55"/>
        <v>2.9333333333333336</v>
      </c>
      <c r="I448" s="20">
        <v>24.4</v>
      </c>
      <c r="J448">
        <v>13</v>
      </c>
      <c r="K448">
        <v>13</v>
      </c>
      <c r="L448" s="21">
        <v>1</v>
      </c>
      <c r="M448" s="21">
        <f t="shared" si="56"/>
        <v>2.7727272727272725</v>
      </c>
      <c r="N448" s="21">
        <f t="shared" si="57"/>
        <v>4.333333333333333</v>
      </c>
      <c r="O448" s="22">
        <v>0</v>
      </c>
      <c r="P448" s="23">
        <f t="shared" si="58"/>
        <v>1.8769230769230769</v>
      </c>
      <c r="Q448">
        <v>39.200000000000003</v>
      </c>
      <c r="R448">
        <v>24</v>
      </c>
      <c r="S448">
        <v>24</v>
      </c>
      <c r="T448">
        <v>0</v>
      </c>
      <c r="U448">
        <f t="shared" si="54"/>
        <v>4.4545454545454541</v>
      </c>
      <c r="V448">
        <f t="shared" si="59"/>
        <v>8</v>
      </c>
      <c r="W448" s="22">
        <v>0</v>
      </c>
      <c r="X448">
        <f t="shared" si="60"/>
        <v>1.6333333333333335</v>
      </c>
      <c r="Y448" s="24">
        <f t="shared" si="61"/>
        <v>1.6818181818181817</v>
      </c>
      <c r="Z448">
        <f t="shared" si="62"/>
        <v>0.87021857923497281</v>
      </c>
    </row>
    <row r="449" spans="1:26" x14ac:dyDescent="0.25">
      <c r="A449" s="20" t="s">
        <v>562</v>
      </c>
      <c r="B449" s="20">
        <v>4</v>
      </c>
      <c r="C449" s="18">
        <v>42826</v>
      </c>
      <c r="D449" s="22">
        <v>90</v>
      </c>
      <c r="E449" s="17">
        <v>12.4</v>
      </c>
      <c r="F449" s="17">
        <v>5</v>
      </c>
      <c r="G449" s="21">
        <v>5</v>
      </c>
      <c r="H449" s="17">
        <f t="shared" si="55"/>
        <v>2.48</v>
      </c>
      <c r="I449" s="20">
        <v>37.5</v>
      </c>
      <c r="J449">
        <v>18</v>
      </c>
      <c r="K449">
        <v>18</v>
      </c>
      <c r="L449" s="21">
        <v>0</v>
      </c>
      <c r="M449" s="21">
        <f t="shared" si="56"/>
        <v>3.0241935483870965</v>
      </c>
      <c r="N449" s="21">
        <f t="shared" si="57"/>
        <v>3.6</v>
      </c>
      <c r="O449" s="22">
        <v>0</v>
      </c>
      <c r="P449" s="23">
        <f t="shared" si="58"/>
        <v>2.0833333333333335</v>
      </c>
      <c r="Q449">
        <v>54.5</v>
      </c>
      <c r="R449">
        <v>28</v>
      </c>
      <c r="S449">
        <v>28</v>
      </c>
      <c r="T449">
        <v>1</v>
      </c>
      <c r="U449">
        <f t="shared" si="54"/>
        <v>4.395161290322581</v>
      </c>
      <c r="V449">
        <f t="shared" si="59"/>
        <v>5.6</v>
      </c>
      <c r="W449" s="22">
        <v>0</v>
      </c>
      <c r="X449">
        <f t="shared" si="60"/>
        <v>1.9464285714285714</v>
      </c>
      <c r="Y449" s="24">
        <f t="shared" si="61"/>
        <v>1.3709677419354844</v>
      </c>
      <c r="Z449">
        <f t="shared" si="62"/>
        <v>0.93428571428571416</v>
      </c>
    </row>
    <row r="450" spans="1:26" x14ac:dyDescent="0.25">
      <c r="A450" s="20" t="s">
        <v>563</v>
      </c>
      <c r="B450" s="20">
        <v>4</v>
      </c>
      <c r="C450" s="18">
        <v>42827</v>
      </c>
      <c r="D450" s="22">
        <v>91</v>
      </c>
      <c r="E450" s="17">
        <v>9.5</v>
      </c>
      <c r="F450" s="17">
        <v>5</v>
      </c>
      <c r="G450" s="21">
        <v>5</v>
      </c>
      <c r="H450" s="17">
        <f t="shared" si="55"/>
        <v>1.9</v>
      </c>
      <c r="I450" s="20">
        <v>41.5</v>
      </c>
      <c r="J450">
        <v>17</v>
      </c>
      <c r="K450">
        <v>17</v>
      </c>
      <c r="L450" s="21">
        <v>1</v>
      </c>
      <c r="M450" s="21">
        <f t="shared" si="56"/>
        <v>4.3684210526315788</v>
      </c>
      <c r="N450" s="21">
        <f t="shared" si="57"/>
        <v>3.4</v>
      </c>
      <c r="O450" s="22">
        <v>0</v>
      </c>
      <c r="P450" s="23">
        <f t="shared" si="58"/>
        <v>2.4411764705882355</v>
      </c>
      <c r="Q450">
        <v>57.4</v>
      </c>
      <c r="R450">
        <v>27</v>
      </c>
      <c r="S450">
        <v>27</v>
      </c>
      <c r="T450">
        <v>1</v>
      </c>
      <c r="U450">
        <f t="shared" ref="U450:U513" si="63">Q450/E450</f>
        <v>6.0421052631578949</v>
      </c>
      <c r="V450">
        <f t="shared" si="59"/>
        <v>5.4</v>
      </c>
      <c r="W450" s="22">
        <v>0</v>
      </c>
      <c r="X450">
        <f t="shared" si="60"/>
        <v>2.1259259259259258</v>
      </c>
      <c r="Y450" s="24">
        <f t="shared" si="61"/>
        <v>1.6736842105263161</v>
      </c>
      <c r="Z450">
        <f t="shared" si="62"/>
        <v>0.87086122266845145</v>
      </c>
    </row>
    <row r="451" spans="1:26" x14ac:dyDescent="0.25">
      <c r="A451" s="20" t="s">
        <v>46</v>
      </c>
      <c r="B451" s="20">
        <v>4</v>
      </c>
      <c r="C451" s="18">
        <v>42823</v>
      </c>
      <c r="D451" s="22">
        <v>87</v>
      </c>
      <c r="E451" s="17">
        <v>9.9</v>
      </c>
      <c r="F451" s="17">
        <v>5</v>
      </c>
      <c r="G451" s="21">
        <v>5</v>
      </c>
      <c r="H451" s="17">
        <f t="shared" ref="H451:H508" si="64">E451/G451</f>
        <v>1.98</v>
      </c>
      <c r="I451" s="20">
        <v>27.5</v>
      </c>
      <c r="J451">
        <v>14</v>
      </c>
      <c r="K451">
        <v>14</v>
      </c>
      <c r="L451" s="21">
        <v>2</v>
      </c>
      <c r="M451" s="21">
        <f t="shared" ref="M451:M508" si="65">I451/E451</f>
        <v>2.7777777777777777</v>
      </c>
      <c r="N451" s="21">
        <f t="shared" ref="N451:N508" si="66">K451/G451</f>
        <v>2.8</v>
      </c>
      <c r="O451" s="22">
        <v>0</v>
      </c>
      <c r="P451" s="23">
        <f t="shared" ref="P451:P508" si="67">I451/K451</f>
        <v>1.9642857142857142</v>
      </c>
      <c r="Q451">
        <v>38.5</v>
      </c>
      <c r="R451">
        <v>20</v>
      </c>
      <c r="S451">
        <v>20</v>
      </c>
      <c r="T451">
        <v>2</v>
      </c>
      <c r="U451">
        <f t="shared" si="63"/>
        <v>3.8888888888888888</v>
      </c>
      <c r="V451">
        <f t="shared" ref="V451:V508" si="68">S451/G451</f>
        <v>4</v>
      </c>
      <c r="W451" s="22">
        <v>0</v>
      </c>
      <c r="X451">
        <f t="shared" ref="X451:X508" si="69">Q451/S451</f>
        <v>1.925</v>
      </c>
      <c r="Y451" s="24">
        <f t="shared" ref="Y451:Y508" si="70">U451-M451</f>
        <v>1.1111111111111112</v>
      </c>
      <c r="Z451">
        <f t="shared" ref="Z451:Z508" si="71">X451/P451</f>
        <v>0.98000000000000009</v>
      </c>
    </row>
    <row r="452" spans="1:26" x14ac:dyDescent="0.25">
      <c r="A452" s="20" t="s">
        <v>564</v>
      </c>
      <c r="B452" s="20">
        <v>4</v>
      </c>
      <c r="C452" s="18">
        <v>42835</v>
      </c>
      <c r="D452" s="22">
        <v>99</v>
      </c>
      <c r="E452" s="17">
        <v>12</v>
      </c>
      <c r="F452" s="17">
        <v>4</v>
      </c>
      <c r="G452" s="21">
        <v>4</v>
      </c>
      <c r="H452" s="17">
        <f t="shared" si="64"/>
        <v>3</v>
      </c>
      <c r="I452" s="20">
        <v>34.9</v>
      </c>
      <c r="J452">
        <v>13</v>
      </c>
      <c r="K452">
        <v>13</v>
      </c>
      <c r="L452" s="21">
        <v>0</v>
      </c>
      <c r="M452" s="21">
        <f t="shared" si="65"/>
        <v>2.9083333333333332</v>
      </c>
      <c r="N452" s="21">
        <f t="shared" si="66"/>
        <v>3.25</v>
      </c>
      <c r="O452" s="22">
        <v>0</v>
      </c>
      <c r="P452" s="23">
        <f t="shared" si="67"/>
        <v>2.6846153846153844</v>
      </c>
      <c r="Q452">
        <v>49.8</v>
      </c>
      <c r="R452">
        <v>19</v>
      </c>
      <c r="S452">
        <v>19</v>
      </c>
      <c r="T452">
        <v>0</v>
      </c>
      <c r="U452">
        <f t="shared" si="63"/>
        <v>4.1499999999999995</v>
      </c>
      <c r="V452">
        <f t="shared" si="68"/>
        <v>4.75</v>
      </c>
      <c r="W452" s="22">
        <v>0</v>
      </c>
      <c r="X452">
        <f t="shared" si="69"/>
        <v>2.6210526315789471</v>
      </c>
      <c r="Y452" s="24">
        <f t="shared" si="70"/>
        <v>1.2416666666666663</v>
      </c>
      <c r="Z452">
        <f t="shared" si="71"/>
        <v>0.97632332981450753</v>
      </c>
    </row>
    <row r="453" spans="1:26" x14ac:dyDescent="0.25">
      <c r="A453" s="20" t="s">
        <v>565</v>
      </c>
      <c r="B453" s="20">
        <v>4</v>
      </c>
      <c r="C453" s="18">
        <v>42835</v>
      </c>
      <c r="D453" s="22">
        <v>99</v>
      </c>
      <c r="E453" s="17">
        <v>14.1</v>
      </c>
      <c r="F453" s="17">
        <v>4</v>
      </c>
      <c r="G453" s="21">
        <v>4</v>
      </c>
      <c r="H453" s="17">
        <f t="shared" si="64"/>
        <v>3.5249999999999999</v>
      </c>
      <c r="I453" s="20">
        <v>40.299999999999997</v>
      </c>
      <c r="J453">
        <v>15</v>
      </c>
      <c r="K453">
        <v>15</v>
      </c>
      <c r="L453" s="21">
        <v>0</v>
      </c>
      <c r="M453" s="21">
        <f t="shared" si="65"/>
        <v>2.8581560283687941</v>
      </c>
      <c r="N453" s="21">
        <f t="shared" si="66"/>
        <v>3.75</v>
      </c>
      <c r="O453" s="22">
        <v>0</v>
      </c>
      <c r="P453" s="23">
        <f t="shared" si="67"/>
        <v>2.6866666666666665</v>
      </c>
      <c r="Q453">
        <v>52</v>
      </c>
      <c r="R453">
        <v>22</v>
      </c>
      <c r="S453">
        <v>22</v>
      </c>
      <c r="T453">
        <v>0</v>
      </c>
      <c r="U453">
        <f t="shared" si="63"/>
        <v>3.6879432624113475</v>
      </c>
      <c r="V453">
        <f t="shared" si="68"/>
        <v>5.5</v>
      </c>
      <c r="W453" s="22">
        <v>0</v>
      </c>
      <c r="X453">
        <f t="shared" si="69"/>
        <v>2.3636363636363638</v>
      </c>
      <c r="Y453" s="24">
        <f t="shared" si="70"/>
        <v>0.82978723404255339</v>
      </c>
      <c r="Z453">
        <f t="shared" si="71"/>
        <v>0.87976539589442826</v>
      </c>
    </row>
    <row r="454" spans="1:26" x14ac:dyDescent="0.25">
      <c r="A454" s="20" t="s">
        <v>47</v>
      </c>
      <c r="B454" s="20">
        <v>4</v>
      </c>
      <c r="C454" s="18">
        <v>42818</v>
      </c>
      <c r="D454" s="22">
        <v>82</v>
      </c>
      <c r="E454" s="17">
        <v>16</v>
      </c>
      <c r="F454" s="17">
        <v>10</v>
      </c>
      <c r="G454" s="21">
        <v>10</v>
      </c>
      <c r="H454" s="17">
        <f t="shared" si="64"/>
        <v>1.6</v>
      </c>
      <c r="I454" s="20">
        <v>44.3</v>
      </c>
      <c r="J454">
        <v>24</v>
      </c>
      <c r="K454">
        <v>24</v>
      </c>
      <c r="L454" s="21">
        <v>1</v>
      </c>
      <c r="M454" s="21">
        <f t="shared" si="65"/>
        <v>2.7687499999999998</v>
      </c>
      <c r="N454" s="21">
        <f t="shared" si="66"/>
        <v>2.4</v>
      </c>
      <c r="O454" s="22">
        <v>0</v>
      </c>
      <c r="P454" s="23">
        <f t="shared" si="67"/>
        <v>1.8458333333333332</v>
      </c>
      <c r="Q454">
        <v>51.6</v>
      </c>
      <c r="R454">
        <v>35</v>
      </c>
      <c r="S454">
        <v>35</v>
      </c>
      <c r="T454">
        <v>2</v>
      </c>
      <c r="U454">
        <f t="shared" si="63"/>
        <v>3.2250000000000001</v>
      </c>
      <c r="V454">
        <f t="shared" si="68"/>
        <v>3.5</v>
      </c>
      <c r="W454" s="22">
        <v>0</v>
      </c>
      <c r="X454">
        <f t="shared" si="69"/>
        <v>1.4742857142857144</v>
      </c>
      <c r="Y454" s="24">
        <f t="shared" si="70"/>
        <v>0.45625000000000027</v>
      </c>
      <c r="Z454">
        <f t="shared" si="71"/>
        <v>0.79871009351822009</v>
      </c>
    </row>
    <row r="455" spans="1:26" x14ac:dyDescent="0.25">
      <c r="A455" s="20" t="s">
        <v>566</v>
      </c>
      <c r="B455" s="20">
        <v>4</v>
      </c>
      <c r="C455" s="18">
        <v>42826</v>
      </c>
      <c r="D455" s="22">
        <v>90</v>
      </c>
      <c r="E455" s="17">
        <v>11.7</v>
      </c>
      <c r="F455" s="17">
        <v>6</v>
      </c>
      <c r="G455" s="21">
        <v>6</v>
      </c>
      <c r="H455" s="17">
        <f t="shared" si="64"/>
        <v>1.95</v>
      </c>
      <c r="I455" s="20">
        <v>39.1</v>
      </c>
      <c r="J455">
        <v>16</v>
      </c>
      <c r="K455">
        <v>16</v>
      </c>
      <c r="L455" s="21">
        <v>0</v>
      </c>
      <c r="M455" s="21">
        <f t="shared" si="65"/>
        <v>3.341880341880342</v>
      </c>
      <c r="N455" s="21">
        <f t="shared" si="66"/>
        <v>2.6666666666666665</v>
      </c>
      <c r="O455" s="22">
        <v>0</v>
      </c>
      <c r="P455" s="23">
        <f t="shared" si="67"/>
        <v>2.4437500000000001</v>
      </c>
      <c r="Q455">
        <v>55</v>
      </c>
      <c r="R455">
        <v>25</v>
      </c>
      <c r="S455">
        <v>25</v>
      </c>
      <c r="T455">
        <v>1</v>
      </c>
      <c r="U455">
        <f t="shared" si="63"/>
        <v>4.700854700854701</v>
      </c>
      <c r="V455">
        <f t="shared" si="68"/>
        <v>4.166666666666667</v>
      </c>
      <c r="W455" s="22">
        <v>0</v>
      </c>
      <c r="X455">
        <f t="shared" si="69"/>
        <v>2.2000000000000002</v>
      </c>
      <c r="Y455" s="24">
        <f t="shared" si="70"/>
        <v>1.358974358974359</v>
      </c>
      <c r="Z455">
        <f t="shared" si="71"/>
        <v>0.90025575447570338</v>
      </c>
    </row>
    <row r="456" spans="1:26" x14ac:dyDescent="0.25">
      <c r="A456" s="20" t="s">
        <v>567</v>
      </c>
      <c r="B456" s="20">
        <v>4</v>
      </c>
      <c r="C456" s="18">
        <v>42835</v>
      </c>
      <c r="D456" s="22">
        <v>99</v>
      </c>
      <c r="E456" s="17">
        <v>13.8</v>
      </c>
      <c r="F456" s="17">
        <v>5</v>
      </c>
      <c r="G456" s="21">
        <v>5</v>
      </c>
      <c r="H456" s="17">
        <f t="shared" si="64"/>
        <v>2.7600000000000002</v>
      </c>
      <c r="I456" s="20">
        <v>44</v>
      </c>
      <c r="J456">
        <v>16</v>
      </c>
      <c r="K456">
        <v>16</v>
      </c>
      <c r="L456" s="21">
        <v>0</v>
      </c>
      <c r="M456" s="21">
        <f t="shared" si="65"/>
        <v>3.1884057971014492</v>
      </c>
      <c r="N456" s="21">
        <f t="shared" si="66"/>
        <v>3.2</v>
      </c>
      <c r="O456" s="22">
        <v>0</v>
      </c>
      <c r="P456" s="23">
        <f t="shared" si="67"/>
        <v>2.75</v>
      </c>
      <c r="Q456">
        <v>53.6</v>
      </c>
      <c r="R456">
        <v>27</v>
      </c>
      <c r="S456">
        <v>27</v>
      </c>
      <c r="T456">
        <v>0</v>
      </c>
      <c r="U456">
        <f t="shared" si="63"/>
        <v>3.8840579710144927</v>
      </c>
      <c r="V456">
        <f t="shared" si="68"/>
        <v>5.4</v>
      </c>
      <c r="W456" s="22">
        <v>0</v>
      </c>
      <c r="X456">
        <f t="shared" si="69"/>
        <v>1.9851851851851852</v>
      </c>
      <c r="Y456" s="24">
        <f t="shared" si="70"/>
        <v>0.69565217391304346</v>
      </c>
      <c r="Z456">
        <f t="shared" si="71"/>
        <v>0.72188552188552191</v>
      </c>
    </row>
    <row r="457" spans="1:26" x14ac:dyDescent="0.25">
      <c r="A457" s="20" t="s">
        <v>48</v>
      </c>
      <c r="B457" s="20">
        <v>4</v>
      </c>
      <c r="C457" s="18">
        <v>42831</v>
      </c>
      <c r="D457" s="22">
        <v>95</v>
      </c>
      <c r="E457" s="17">
        <v>10</v>
      </c>
      <c r="F457" s="17">
        <v>4</v>
      </c>
      <c r="G457" s="21">
        <v>4</v>
      </c>
      <c r="H457" s="17">
        <f t="shared" si="64"/>
        <v>2.5</v>
      </c>
      <c r="I457" s="20">
        <v>30</v>
      </c>
      <c r="J457">
        <v>13</v>
      </c>
      <c r="K457">
        <v>13</v>
      </c>
      <c r="L457" s="21">
        <v>0</v>
      </c>
      <c r="M457" s="21">
        <f t="shared" si="65"/>
        <v>3</v>
      </c>
      <c r="N457" s="21">
        <f t="shared" si="66"/>
        <v>3.25</v>
      </c>
      <c r="O457" s="22">
        <v>0</v>
      </c>
      <c r="P457" s="23">
        <f t="shared" si="67"/>
        <v>2.3076923076923075</v>
      </c>
      <c r="Q457">
        <v>43.5</v>
      </c>
      <c r="R457">
        <v>18</v>
      </c>
      <c r="S457">
        <v>18</v>
      </c>
      <c r="T457">
        <v>0</v>
      </c>
      <c r="U457">
        <f t="shared" si="63"/>
        <v>4.3499999999999996</v>
      </c>
      <c r="V457">
        <f t="shared" si="68"/>
        <v>4.5</v>
      </c>
      <c r="W457" s="22">
        <v>0</v>
      </c>
      <c r="X457">
        <f t="shared" si="69"/>
        <v>2.4166666666666665</v>
      </c>
      <c r="Y457" s="24">
        <f t="shared" si="70"/>
        <v>1.3499999999999996</v>
      </c>
      <c r="Z457">
        <f t="shared" si="71"/>
        <v>1.0472222222222223</v>
      </c>
    </row>
    <row r="458" spans="1:26" x14ac:dyDescent="0.25">
      <c r="A458" s="20" t="s">
        <v>568</v>
      </c>
      <c r="B458" s="20">
        <v>4</v>
      </c>
      <c r="C458" s="18">
        <v>42834</v>
      </c>
      <c r="D458" s="22">
        <v>98</v>
      </c>
      <c r="E458" s="17">
        <v>8.5</v>
      </c>
      <c r="F458" s="17">
        <v>4</v>
      </c>
      <c r="G458" s="21">
        <v>4</v>
      </c>
      <c r="H458" s="17">
        <f t="shared" si="64"/>
        <v>2.125</v>
      </c>
      <c r="I458" s="20">
        <v>30</v>
      </c>
      <c r="J458">
        <v>16</v>
      </c>
      <c r="K458">
        <v>16</v>
      </c>
      <c r="L458" s="21">
        <v>0</v>
      </c>
      <c r="M458" s="21">
        <f t="shared" si="65"/>
        <v>3.5294117647058822</v>
      </c>
      <c r="N458" s="21">
        <f t="shared" si="66"/>
        <v>4</v>
      </c>
      <c r="O458" s="22">
        <v>0</v>
      </c>
      <c r="P458" s="23">
        <f t="shared" si="67"/>
        <v>1.875</v>
      </c>
      <c r="Q458">
        <v>42.5</v>
      </c>
      <c r="R458">
        <v>21</v>
      </c>
      <c r="S458">
        <v>21</v>
      </c>
      <c r="T458">
        <v>1</v>
      </c>
      <c r="U458">
        <f t="shared" si="63"/>
        <v>5</v>
      </c>
      <c r="V458">
        <f t="shared" si="68"/>
        <v>5.25</v>
      </c>
      <c r="W458" s="22">
        <v>0</v>
      </c>
      <c r="X458">
        <f t="shared" si="69"/>
        <v>2.0238095238095237</v>
      </c>
      <c r="Y458" s="24">
        <f t="shared" si="70"/>
        <v>1.4705882352941178</v>
      </c>
      <c r="Z458">
        <f t="shared" si="71"/>
        <v>1.0793650793650793</v>
      </c>
    </row>
    <row r="459" spans="1:26" x14ac:dyDescent="0.25">
      <c r="A459" s="20" t="s">
        <v>49</v>
      </c>
      <c r="B459" s="20">
        <v>4</v>
      </c>
      <c r="C459" s="18">
        <v>42821</v>
      </c>
      <c r="D459" s="22">
        <v>85</v>
      </c>
      <c r="E459" s="17">
        <v>7.7</v>
      </c>
      <c r="F459" s="17">
        <v>6</v>
      </c>
      <c r="G459" s="21">
        <v>6</v>
      </c>
      <c r="H459" s="17">
        <f t="shared" si="64"/>
        <v>1.2833333333333334</v>
      </c>
      <c r="I459" s="20">
        <v>30</v>
      </c>
      <c r="J459">
        <v>14</v>
      </c>
      <c r="K459">
        <v>14</v>
      </c>
      <c r="L459" s="21">
        <v>2</v>
      </c>
      <c r="M459" s="21">
        <f t="shared" si="65"/>
        <v>3.8961038961038961</v>
      </c>
      <c r="N459" s="21">
        <f t="shared" si="66"/>
        <v>2.3333333333333335</v>
      </c>
      <c r="O459" s="22">
        <v>0</v>
      </c>
      <c r="P459" s="23">
        <f t="shared" si="67"/>
        <v>2.1428571428571428</v>
      </c>
      <c r="Q459">
        <v>43.6</v>
      </c>
      <c r="R459">
        <v>31</v>
      </c>
      <c r="S459">
        <v>31</v>
      </c>
      <c r="T459">
        <v>2</v>
      </c>
      <c r="U459">
        <f t="shared" si="63"/>
        <v>5.662337662337662</v>
      </c>
      <c r="V459">
        <f t="shared" si="68"/>
        <v>5.166666666666667</v>
      </c>
      <c r="W459" s="22">
        <v>0</v>
      </c>
      <c r="X459">
        <f t="shared" si="69"/>
        <v>1.4064516129032258</v>
      </c>
      <c r="Y459" s="24">
        <f t="shared" si="70"/>
        <v>1.7662337662337659</v>
      </c>
      <c r="Z459">
        <f t="shared" si="71"/>
        <v>0.6563440860215054</v>
      </c>
    </row>
    <row r="460" spans="1:26" x14ac:dyDescent="0.25">
      <c r="A460" s="20" t="s">
        <v>569</v>
      </c>
      <c r="B460" s="20">
        <v>4</v>
      </c>
      <c r="C460" s="18">
        <v>42835</v>
      </c>
      <c r="D460" s="22">
        <v>99</v>
      </c>
      <c r="E460" s="17">
        <v>11</v>
      </c>
      <c r="F460" s="17">
        <v>4</v>
      </c>
      <c r="G460" s="21">
        <v>4</v>
      </c>
      <c r="H460" s="17">
        <f t="shared" si="64"/>
        <v>2.75</v>
      </c>
      <c r="I460" s="20">
        <v>34.5</v>
      </c>
      <c r="J460">
        <v>17</v>
      </c>
      <c r="K460">
        <v>17</v>
      </c>
      <c r="L460" s="21">
        <v>0</v>
      </c>
      <c r="M460" s="21">
        <f t="shared" si="65"/>
        <v>3.1363636363636362</v>
      </c>
      <c r="N460" s="21">
        <f t="shared" si="66"/>
        <v>4.25</v>
      </c>
      <c r="O460" s="22">
        <v>0</v>
      </c>
      <c r="P460" s="23">
        <f t="shared" si="67"/>
        <v>2.0294117647058822</v>
      </c>
      <c r="Q460">
        <v>53</v>
      </c>
      <c r="R460">
        <v>22</v>
      </c>
      <c r="S460">
        <v>22</v>
      </c>
      <c r="T460">
        <v>0</v>
      </c>
      <c r="U460">
        <f t="shared" si="63"/>
        <v>4.8181818181818183</v>
      </c>
      <c r="V460">
        <f t="shared" si="68"/>
        <v>5.5</v>
      </c>
      <c r="W460" s="22">
        <v>0</v>
      </c>
      <c r="X460">
        <f t="shared" si="69"/>
        <v>2.4090909090909092</v>
      </c>
      <c r="Y460" s="24">
        <f t="shared" si="70"/>
        <v>1.6818181818181821</v>
      </c>
      <c r="Z460">
        <f t="shared" si="71"/>
        <v>1.1870882740447959</v>
      </c>
    </row>
    <row r="461" spans="1:26" x14ac:dyDescent="0.25">
      <c r="A461" s="20" t="s">
        <v>570</v>
      </c>
      <c r="B461" s="20">
        <v>4</v>
      </c>
      <c r="C461" s="18">
        <v>42830</v>
      </c>
      <c r="D461" s="22">
        <v>94</v>
      </c>
      <c r="E461" s="17">
        <v>12</v>
      </c>
      <c r="F461" s="17">
        <v>4</v>
      </c>
      <c r="G461" s="21">
        <v>4</v>
      </c>
      <c r="H461" s="17">
        <f t="shared" si="64"/>
        <v>3</v>
      </c>
      <c r="I461" s="20">
        <v>13.2</v>
      </c>
      <c r="J461">
        <v>5</v>
      </c>
      <c r="K461">
        <v>5</v>
      </c>
      <c r="L461" s="21">
        <v>0</v>
      </c>
      <c r="M461" s="21">
        <f t="shared" si="65"/>
        <v>1.0999999999999999</v>
      </c>
      <c r="N461" s="21">
        <f t="shared" si="66"/>
        <v>1.25</v>
      </c>
      <c r="O461" s="22">
        <v>0</v>
      </c>
      <c r="P461" s="23">
        <f t="shared" si="67"/>
        <v>2.6399999999999997</v>
      </c>
      <c r="Q461">
        <v>13.5</v>
      </c>
      <c r="R461">
        <v>5</v>
      </c>
      <c r="S461">
        <v>5</v>
      </c>
      <c r="T461">
        <v>0</v>
      </c>
      <c r="U461">
        <f t="shared" si="63"/>
        <v>1.125</v>
      </c>
      <c r="V461">
        <f t="shared" si="68"/>
        <v>1.25</v>
      </c>
      <c r="W461" s="22">
        <v>0</v>
      </c>
      <c r="X461">
        <f t="shared" si="69"/>
        <v>2.7</v>
      </c>
      <c r="Y461" s="24">
        <f t="shared" si="70"/>
        <v>2.5000000000000133E-2</v>
      </c>
      <c r="Z461">
        <f t="shared" si="71"/>
        <v>1.0227272727272729</v>
      </c>
    </row>
    <row r="462" spans="1:26" x14ac:dyDescent="0.25">
      <c r="A462" s="20" t="s">
        <v>571</v>
      </c>
      <c r="B462" s="20">
        <v>4</v>
      </c>
      <c r="C462" s="18">
        <v>42815</v>
      </c>
      <c r="D462" s="22">
        <v>79</v>
      </c>
      <c r="E462" s="17">
        <v>14.5</v>
      </c>
      <c r="F462" s="17">
        <v>6</v>
      </c>
      <c r="G462" s="21">
        <v>6</v>
      </c>
      <c r="H462" s="17">
        <f t="shared" si="64"/>
        <v>2.4166666666666665</v>
      </c>
      <c r="I462" s="20">
        <v>30.5</v>
      </c>
      <c r="J462">
        <v>17</v>
      </c>
      <c r="K462">
        <v>17</v>
      </c>
      <c r="L462" s="21">
        <v>0</v>
      </c>
      <c r="M462" s="21">
        <f t="shared" si="65"/>
        <v>2.103448275862069</v>
      </c>
      <c r="N462" s="21">
        <f t="shared" si="66"/>
        <v>2.8333333333333335</v>
      </c>
      <c r="O462" s="22">
        <v>0</v>
      </c>
      <c r="P462" s="23">
        <f t="shared" si="67"/>
        <v>1.7941176470588236</v>
      </c>
      <c r="Q462">
        <v>46.8</v>
      </c>
      <c r="R462">
        <v>22</v>
      </c>
      <c r="S462">
        <v>22</v>
      </c>
      <c r="T462">
        <v>1</v>
      </c>
      <c r="U462">
        <f t="shared" si="63"/>
        <v>3.2275862068965515</v>
      </c>
      <c r="V462">
        <f t="shared" si="68"/>
        <v>3.6666666666666665</v>
      </c>
      <c r="W462" s="22">
        <v>0</v>
      </c>
      <c r="X462">
        <f t="shared" si="69"/>
        <v>2.127272727272727</v>
      </c>
      <c r="Y462" s="24">
        <f t="shared" si="70"/>
        <v>1.1241379310344826</v>
      </c>
      <c r="Z462">
        <f t="shared" si="71"/>
        <v>1.1856929955290609</v>
      </c>
    </row>
    <row r="463" spans="1:26" x14ac:dyDescent="0.25">
      <c r="A463" s="20" t="s">
        <v>50</v>
      </c>
      <c r="B463" s="20">
        <v>4</v>
      </c>
      <c r="C463" s="18">
        <v>42815</v>
      </c>
      <c r="D463" s="22">
        <v>79</v>
      </c>
      <c r="E463" s="17">
        <v>14.3</v>
      </c>
      <c r="F463" s="17">
        <v>9</v>
      </c>
      <c r="G463" s="21">
        <v>9</v>
      </c>
      <c r="H463" s="17">
        <f t="shared" si="64"/>
        <v>1.588888888888889</v>
      </c>
      <c r="I463" s="20">
        <v>43</v>
      </c>
      <c r="J463">
        <v>23</v>
      </c>
      <c r="K463">
        <v>23</v>
      </c>
      <c r="L463" s="21">
        <v>0</v>
      </c>
      <c r="M463" s="21">
        <f t="shared" si="65"/>
        <v>3.0069930069930066</v>
      </c>
      <c r="N463" s="21">
        <f t="shared" si="66"/>
        <v>2.5555555555555554</v>
      </c>
      <c r="O463" s="22">
        <v>0</v>
      </c>
      <c r="P463" s="23">
        <f t="shared" si="67"/>
        <v>1.8695652173913044</v>
      </c>
      <c r="Q463">
        <v>52.3</v>
      </c>
      <c r="R463">
        <v>36</v>
      </c>
      <c r="S463">
        <v>36</v>
      </c>
      <c r="T463">
        <v>1</v>
      </c>
      <c r="U463">
        <f t="shared" si="63"/>
        <v>3.6573426573426571</v>
      </c>
      <c r="V463">
        <f t="shared" si="68"/>
        <v>4</v>
      </c>
      <c r="W463" s="22">
        <v>0</v>
      </c>
      <c r="X463">
        <f t="shared" si="69"/>
        <v>1.4527777777777777</v>
      </c>
      <c r="Y463" s="24">
        <f t="shared" si="70"/>
        <v>0.65034965034965042</v>
      </c>
      <c r="Z463">
        <f t="shared" si="71"/>
        <v>0.77706718346253223</v>
      </c>
    </row>
    <row r="464" spans="1:26" x14ac:dyDescent="0.25">
      <c r="A464" s="20" t="s">
        <v>572</v>
      </c>
      <c r="B464" s="20">
        <v>4</v>
      </c>
      <c r="C464" s="18">
        <v>42821</v>
      </c>
      <c r="D464" s="22">
        <v>85</v>
      </c>
      <c r="E464" s="17">
        <v>16.7</v>
      </c>
      <c r="F464" s="17">
        <v>7</v>
      </c>
      <c r="G464" s="21">
        <v>7</v>
      </c>
      <c r="H464" s="17">
        <f t="shared" si="64"/>
        <v>2.3857142857142857</v>
      </c>
      <c r="I464" s="20">
        <v>21.5</v>
      </c>
      <c r="J464">
        <v>11</v>
      </c>
      <c r="K464">
        <v>11</v>
      </c>
      <c r="L464" s="21">
        <v>0</v>
      </c>
      <c r="M464" s="21">
        <f t="shared" si="65"/>
        <v>1.2874251497005988</v>
      </c>
      <c r="N464" s="21">
        <f t="shared" si="66"/>
        <v>1.5714285714285714</v>
      </c>
      <c r="O464" s="22">
        <v>0</v>
      </c>
      <c r="P464" s="23">
        <f t="shared" si="67"/>
        <v>1.9545454545454546</v>
      </c>
      <c r="Q464">
        <v>40</v>
      </c>
      <c r="R464">
        <v>21</v>
      </c>
      <c r="S464">
        <v>21</v>
      </c>
      <c r="T464">
        <v>0</v>
      </c>
      <c r="U464">
        <f t="shared" si="63"/>
        <v>2.3952095808383236</v>
      </c>
      <c r="V464">
        <f t="shared" si="68"/>
        <v>3</v>
      </c>
      <c r="W464" s="22">
        <v>0</v>
      </c>
      <c r="X464">
        <f t="shared" si="69"/>
        <v>1.9047619047619047</v>
      </c>
      <c r="Y464" s="24">
        <f t="shared" si="70"/>
        <v>1.1077844311377247</v>
      </c>
      <c r="Z464">
        <f t="shared" si="71"/>
        <v>0.97452934662236979</v>
      </c>
    </row>
    <row r="465" spans="1:26" x14ac:dyDescent="0.25">
      <c r="A465" s="20" t="s">
        <v>573</v>
      </c>
      <c r="B465" s="20">
        <v>4</v>
      </c>
      <c r="C465" s="18">
        <v>42827</v>
      </c>
      <c r="D465" s="22">
        <v>91</v>
      </c>
      <c r="E465" s="17">
        <v>9.8000000000000007</v>
      </c>
      <c r="F465" s="17">
        <v>5</v>
      </c>
      <c r="G465" s="21">
        <v>5</v>
      </c>
      <c r="H465" s="17">
        <f t="shared" si="64"/>
        <v>1.9600000000000002</v>
      </c>
      <c r="I465" s="20">
        <v>26.2</v>
      </c>
      <c r="J465">
        <v>15</v>
      </c>
      <c r="K465">
        <v>15</v>
      </c>
      <c r="L465" s="21">
        <v>2</v>
      </c>
      <c r="M465" s="21">
        <f t="shared" si="65"/>
        <v>2.6734693877551017</v>
      </c>
      <c r="N465" s="21">
        <f t="shared" si="66"/>
        <v>3</v>
      </c>
      <c r="O465" s="22">
        <v>0</v>
      </c>
      <c r="P465" s="23">
        <f t="shared" si="67"/>
        <v>1.7466666666666666</v>
      </c>
      <c r="Q465">
        <v>35.5</v>
      </c>
      <c r="R465">
        <v>25</v>
      </c>
      <c r="S465">
        <v>25</v>
      </c>
      <c r="T465">
        <v>2</v>
      </c>
      <c r="U465">
        <f t="shared" si="63"/>
        <v>3.6224489795918364</v>
      </c>
      <c r="V465">
        <f t="shared" si="68"/>
        <v>5</v>
      </c>
      <c r="W465" s="22">
        <v>0</v>
      </c>
      <c r="X465">
        <f t="shared" si="69"/>
        <v>1.42</v>
      </c>
      <c r="Y465" s="24">
        <f t="shared" si="70"/>
        <v>0.94897959183673475</v>
      </c>
      <c r="Z465">
        <f t="shared" si="71"/>
        <v>0.81297709923664119</v>
      </c>
    </row>
    <row r="466" spans="1:26" x14ac:dyDescent="0.25">
      <c r="A466" s="20" t="s">
        <v>51</v>
      </c>
      <c r="B466" s="20">
        <v>4</v>
      </c>
      <c r="C466" s="18">
        <v>42818</v>
      </c>
      <c r="D466" s="22">
        <v>82</v>
      </c>
      <c r="E466" s="17">
        <v>15.6</v>
      </c>
      <c r="F466" s="17">
        <v>7</v>
      </c>
      <c r="G466" s="21">
        <v>7</v>
      </c>
      <c r="H466" s="17">
        <f t="shared" si="64"/>
        <v>2.2285714285714286</v>
      </c>
      <c r="I466" s="20">
        <v>31.6</v>
      </c>
      <c r="J466">
        <v>16</v>
      </c>
      <c r="K466">
        <v>16</v>
      </c>
      <c r="L466" s="21">
        <v>0</v>
      </c>
      <c r="M466" s="21">
        <f t="shared" si="65"/>
        <v>2.025641025641026</v>
      </c>
      <c r="N466" s="21">
        <f t="shared" si="66"/>
        <v>2.2857142857142856</v>
      </c>
      <c r="O466" s="22">
        <v>0</v>
      </c>
      <c r="P466" s="23">
        <f t="shared" si="67"/>
        <v>1.9750000000000001</v>
      </c>
      <c r="Q466">
        <v>52.4</v>
      </c>
      <c r="R466">
        <v>24</v>
      </c>
      <c r="S466">
        <v>24</v>
      </c>
      <c r="T466">
        <v>2</v>
      </c>
      <c r="U466">
        <f t="shared" si="63"/>
        <v>3.358974358974359</v>
      </c>
      <c r="V466">
        <f t="shared" si="68"/>
        <v>3.4285714285714284</v>
      </c>
      <c r="W466" s="22">
        <v>0</v>
      </c>
      <c r="X466">
        <f t="shared" si="69"/>
        <v>2.1833333333333331</v>
      </c>
      <c r="Y466" s="24">
        <f t="shared" si="70"/>
        <v>1.333333333333333</v>
      </c>
      <c r="Z466">
        <f t="shared" si="71"/>
        <v>1.1054852320675104</v>
      </c>
    </row>
    <row r="467" spans="1:26" x14ac:dyDescent="0.25">
      <c r="A467" s="20" t="s">
        <v>574</v>
      </c>
      <c r="B467" s="20">
        <v>4</v>
      </c>
      <c r="C467" s="18">
        <v>42824</v>
      </c>
      <c r="D467" s="22">
        <v>88</v>
      </c>
      <c r="E467" s="17">
        <v>11</v>
      </c>
      <c r="F467" s="17">
        <v>6</v>
      </c>
      <c r="G467" s="21">
        <v>6</v>
      </c>
      <c r="H467" s="17">
        <f t="shared" si="64"/>
        <v>1.8333333333333333</v>
      </c>
      <c r="I467" s="20">
        <v>37</v>
      </c>
      <c r="J467">
        <v>17</v>
      </c>
      <c r="K467">
        <v>17</v>
      </c>
      <c r="L467" s="21">
        <v>0</v>
      </c>
      <c r="M467" s="21">
        <f t="shared" si="65"/>
        <v>3.3636363636363638</v>
      </c>
      <c r="N467" s="21">
        <f t="shared" si="66"/>
        <v>2.8333333333333335</v>
      </c>
      <c r="O467" s="22">
        <v>0</v>
      </c>
      <c r="P467" s="23">
        <f t="shared" si="67"/>
        <v>2.1764705882352939</v>
      </c>
      <c r="Q467">
        <v>59.6</v>
      </c>
      <c r="R467">
        <v>31</v>
      </c>
      <c r="S467">
        <v>31</v>
      </c>
      <c r="T467">
        <v>1</v>
      </c>
      <c r="U467">
        <f t="shared" si="63"/>
        <v>5.418181818181818</v>
      </c>
      <c r="V467">
        <f t="shared" si="68"/>
        <v>5.166666666666667</v>
      </c>
      <c r="W467" s="22">
        <v>0</v>
      </c>
      <c r="X467">
        <f t="shared" si="69"/>
        <v>1.9225806451612903</v>
      </c>
      <c r="Y467" s="24">
        <f t="shared" si="70"/>
        <v>2.0545454545454542</v>
      </c>
      <c r="Z467">
        <f t="shared" si="71"/>
        <v>0.88334786399302534</v>
      </c>
    </row>
    <row r="468" spans="1:26" x14ac:dyDescent="0.25">
      <c r="A468" s="20" t="s">
        <v>575</v>
      </c>
      <c r="B468" s="20">
        <v>4</v>
      </c>
      <c r="C468" s="18">
        <v>42828</v>
      </c>
      <c r="D468" s="22">
        <v>92</v>
      </c>
      <c r="E468" s="17">
        <v>11.7</v>
      </c>
      <c r="F468" s="17">
        <v>6</v>
      </c>
      <c r="G468" s="21">
        <v>6</v>
      </c>
      <c r="H468" s="17">
        <f t="shared" si="64"/>
        <v>1.95</v>
      </c>
      <c r="I468" s="20">
        <v>35.5</v>
      </c>
      <c r="J468">
        <v>17</v>
      </c>
      <c r="K468">
        <v>17</v>
      </c>
      <c r="L468" s="21">
        <v>0</v>
      </c>
      <c r="M468" s="21">
        <f t="shared" si="65"/>
        <v>3.0341880341880345</v>
      </c>
      <c r="N468" s="21">
        <f t="shared" si="66"/>
        <v>2.8333333333333335</v>
      </c>
      <c r="O468" s="22">
        <v>0</v>
      </c>
      <c r="P468" s="23">
        <f t="shared" si="67"/>
        <v>2.0882352941176472</v>
      </c>
      <c r="Q468">
        <v>62.6</v>
      </c>
      <c r="R468">
        <v>21</v>
      </c>
      <c r="S468">
        <v>21</v>
      </c>
      <c r="T468">
        <v>0</v>
      </c>
      <c r="U468">
        <f t="shared" si="63"/>
        <v>5.350427350427351</v>
      </c>
      <c r="V468">
        <f t="shared" si="68"/>
        <v>3.5</v>
      </c>
      <c r="W468" s="22">
        <v>0</v>
      </c>
      <c r="X468">
        <f t="shared" si="69"/>
        <v>2.980952380952381</v>
      </c>
      <c r="Y468" s="24">
        <f t="shared" si="70"/>
        <v>2.3162393162393164</v>
      </c>
      <c r="Z468">
        <f t="shared" si="71"/>
        <v>1.427498323272971</v>
      </c>
    </row>
    <row r="469" spans="1:26" x14ac:dyDescent="0.25">
      <c r="A469" s="20" t="s">
        <v>576</v>
      </c>
      <c r="B469" s="20">
        <v>4</v>
      </c>
      <c r="C469" s="18">
        <v>42827</v>
      </c>
      <c r="D469" s="22">
        <v>91</v>
      </c>
      <c r="E469" s="17">
        <v>10.8</v>
      </c>
      <c r="F469" s="17">
        <v>4</v>
      </c>
      <c r="G469" s="21">
        <v>4</v>
      </c>
      <c r="H469" s="17">
        <f t="shared" si="64"/>
        <v>2.7</v>
      </c>
      <c r="I469" s="20">
        <v>27.2</v>
      </c>
      <c r="J469">
        <v>12</v>
      </c>
      <c r="K469">
        <v>12</v>
      </c>
      <c r="L469" s="21">
        <v>0</v>
      </c>
      <c r="M469" s="21">
        <f t="shared" si="65"/>
        <v>2.5185185185185182</v>
      </c>
      <c r="N469" s="21">
        <f t="shared" si="66"/>
        <v>3</v>
      </c>
      <c r="O469" s="22">
        <v>0</v>
      </c>
      <c r="P469" s="23">
        <f t="shared" si="67"/>
        <v>2.2666666666666666</v>
      </c>
      <c r="Q469">
        <v>44.6</v>
      </c>
      <c r="R469">
        <v>21</v>
      </c>
      <c r="S469">
        <v>21</v>
      </c>
      <c r="T469">
        <v>1</v>
      </c>
      <c r="U469">
        <f t="shared" si="63"/>
        <v>4.1296296296296298</v>
      </c>
      <c r="V469">
        <f t="shared" si="68"/>
        <v>5.25</v>
      </c>
      <c r="W469" s="22">
        <f>1-S469/R469</f>
        <v>0</v>
      </c>
      <c r="X469">
        <f t="shared" si="69"/>
        <v>2.1238095238095238</v>
      </c>
      <c r="Y469" s="24">
        <f t="shared" si="70"/>
        <v>1.6111111111111116</v>
      </c>
      <c r="Z469">
        <f t="shared" si="71"/>
        <v>0.93697478991596639</v>
      </c>
    </row>
    <row r="470" spans="1:26" x14ac:dyDescent="0.25">
      <c r="A470" s="20" t="s">
        <v>52</v>
      </c>
      <c r="B470" s="20">
        <v>4</v>
      </c>
      <c r="C470" s="18">
        <v>42828</v>
      </c>
      <c r="D470" s="22">
        <v>92</v>
      </c>
      <c r="E470" s="17">
        <v>11</v>
      </c>
      <c r="F470" s="17">
        <v>4</v>
      </c>
      <c r="G470" s="21">
        <v>4</v>
      </c>
      <c r="H470" s="17">
        <f t="shared" si="64"/>
        <v>2.75</v>
      </c>
      <c r="I470" s="20">
        <v>16.3</v>
      </c>
      <c r="J470">
        <v>10</v>
      </c>
      <c r="K470">
        <v>10</v>
      </c>
      <c r="L470" s="21">
        <v>0</v>
      </c>
      <c r="M470" s="21">
        <f t="shared" si="65"/>
        <v>1.4818181818181819</v>
      </c>
      <c r="N470" s="21">
        <f t="shared" si="66"/>
        <v>2.5</v>
      </c>
      <c r="O470" s="22">
        <v>0</v>
      </c>
      <c r="P470" s="23">
        <f t="shared" si="67"/>
        <v>1.6300000000000001</v>
      </c>
      <c r="Q470">
        <v>28.5</v>
      </c>
      <c r="R470">
        <v>16</v>
      </c>
      <c r="S470">
        <v>16</v>
      </c>
      <c r="T470">
        <v>0</v>
      </c>
      <c r="U470">
        <f t="shared" si="63"/>
        <v>2.5909090909090908</v>
      </c>
      <c r="V470">
        <f t="shared" si="68"/>
        <v>4</v>
      </c>
      <c r="W470" s="22">
        <v>0</v>
      </c>
      <c r="X470">
        <f t="shared" si="69"/>
        <v>1.78125</v>
      </c>
      <c r="Y470" s="24">
        <f t="shared" si="70"/>
        <v>1.1090909090909089</v>
      </c>
      <c r="Z470">
        <f t="shared" si="71"/>
        <v>1.0927914110429446</v>
      </c>
    </row>
    <row r="471" spans="1:26" x14ac:dyDescent="0.25">
      <c r="A471" s="20" t="s">
        <v>577</v>
      </c>
      <c r="B471" s="20">
        <v>4</v>
      </c>
      <c r="C471" s="18">
        <v>42818</v>
      </c>
      <c r="D471" s="22">
        <v>82</v>
      </c>
      <c r="E471" s="17">
        <v>15</v>
      </c>
      <c r="F471" s="17">
        <v>6</v>
      </c>
      <c r="G471" s="21">
        <v>6</v>
      </c>
      <c r="H471" s="17">
        <f t="shared" si="64"/>
        <v>2.5</v>
      </c>
      <c r="I471" s="20">
        <v>34</v>
      </c>
      <c r="J471">
        <v>16</v>
      </c>
      <c r="K471">
        <v>16</v>
      </c>
      <c r="L471" s="21">
        <v>0</v>
      </c>
      <c r="M471" s="21">
        <f t="shared" si="65"/>
        <v>2.2666666666666666</v>
      </c>
      <c r="N471" s="21">
        <f t="shared" si="66"/>
        <v>2.6666666666666665</v>
      </c>
      <c r="O471" s="22">
        <v>0</v>
      </c>
      <c r="P471" s="23">
        <f t="shared" si="67"/>
        <v>2.125</v>
      </c>
      <c r="Q471">
        <v>52.2</v>
      </c>
      <c r="R471">
        <v>22</v>
      </c>
      <c r="S471">
        <v>22</v>
      </c>
      <c r="T471">
        <v>0</v>
      </c>
      <c r="U471">
        <f t="shared" si="63"/>
        <v>3.48</v>
      </c>
      <c r="V471">
        <f t="shared" si="68"/>
        <v>3.6666666666666665</v>
      </c>
      <c r="W471" s="22">
        <v>0</v>
      </c>
      <c r="X471">
        <f t="shared" si="69"/>
        <v>2.372727272727273</v>
      </c>
      <c r="Y471" s="24">
        <f t="shared" si="70"/>
        <v>1.2133333333333334</v>
      </c>
      <c r="Z471">
        <f t="shared" si="71"/>
        <v>1.116577540106952</v>
      </c>
    </row>
    <row r="472" spans="1:26" x14ac:dyDescent="0.25">
      <c r="A472" s="20" t="s">
        <v>578</v>
      </c>
      <c r="B472" s="20">
        <v>4</v>
      </c>
      <c r="C472" s="18">
        <v>42828</v>
      </c>
      <c r="D472" s="22">
        <v>92</v>
      </c>
      <c r="E472" s="17">
        <v>10.3</v>
      </c>
      <c r="F472" s="17">
        <v>5</v>
      </c>
      <c r="G472" s="21">
        <v>5</v>
      </c>
      <c r="H472" s="17">
        <f t="shared" si="64"/>
        <v>2.06</v>
      </c>
      <c r="I472" s="20">
        <v>23</v>
      </c>
      <c r="J472">
        <v>13</v>
      </c>
      <c r="K472">
        <v>13</v>
      </c>
      <c r="L472" s="21">
        <v>0</v>
      </c>
      <c r="M472" s="21">
        <f t="shared" si="65"/>
        <v>2.233009708737864</v>
      </c>
      <c r="N472" s="21">
        <f t="shared" si="66"/>
        <v>2.6</v>
      </c>
      <c r="O472" s="22">
        <v>0</v>
      </c>
      <c r="P472" s="23">
        <f t="shared" si="67"/>
        <v>1.7692307692307692</v>
      </c>
      <c r="Q472">
        <v>33</v>
      </c>
      <c r="R472">
        <v>15</v>
      </c>
      <c r="S472">
        <v>15</v>
      </c>
      <c r="T472">
        <v>1</v>
      </c>
      <c r="U472">
        <f t="shared" si="63"/>
        <v>3.203883495145631</v>
      </c>
      <c r="V472">
        <f t="shared" si="68"/>
        <v>3</v>
      </c>
      <c r="W472" s="22">
        <v>0</v>
      </c>
      <c r="X472">
        <f t="shared" si="69"/>
        <v>2.2000000000000002</v>
      </c>
      <c r="Y472" s="24">
        <f t="shared" si="70"/>
        <v>0.970873786407767</v>
      </c>
      <c r="Z472">
        <f t="shared" si="71"/>
        <v>1.2434782608695654</v>
      </c>
    </row>
    <row r="473" spans="1:26" x14ac:dyDescent="0.25">
      <c r="A473" s="20" t="s">
        <v>53</v>
      </c>
      <c r="B473" s="20">
        <v>4</v>
      </c>
      <c r="C473" s="18">
        <v>42821</v>
      </c>
      <c r="D473" s="22">
        <v>85</v>
      </c>
      <c r="E473" s="17">
        <v>12.5</v>
      </c>
      <c r="F473" s="17">
        <v>6</v>
      </c>
      <c r="G473" s="21">
        <v>6</v>
      </c>
      <c r="H473" s="17">
        <f t="shared" si="64"/>
        <v>2.0833333333333335</v>
      </c>
      <c r="I473" s="20">
        <v>31.2</v>
      </c>
      <c r="J473">
        <v>15</v>
      </c>
      <c r="K473">
        <v>15</v>
      </c>
      <c r="L473" s="21">
        <v>0</v>
      </c>
      <c r="M473" s="21">
        <f t="shared" si="65"/>
        <v>2.496</v>
      </c>
      <c r="N473" s="21">
        <f t="shared" si="66"/>
        <v>2.5</v>
      </c>
      <c r="O473" s="22">
        <v>0</v>
      </c>
      <c r="P473" s="23">
        <f t="shared" si="67"/>
        <v>2.08</v>
      </c>
      <c r="Q473">
        <v>49.5</v>
      </c>
      <c r="R473">
        <v>25</v>
      </c>
      <c r="S473">
        <v>25</v>
      </c>
      <c r="T473">
        <v>0</v>
      </c>
      <c r="U473">
        <f t="shared" si="63"/>
        <v>3.96</v>
      </c>
      <c r="V473">
        <f t="shared" si="68"/>
        <v>4.166666666666667</v>
      </c>
      <c r="W473" s="22">
        <v>0</v>
      </c>
      <c r="X473">
        <f t="shared" si="69"/>
        <v>1.98</v>
      </c>
      <c r="Y473" s="24">
        <f t="shared" si="70"/>
        <v>1.464</v>
      </c>
      <c r="Z473">
        <f t="shared" si="71"/>
        <v>0.95192307692307687</v>
      </c>
    </row>
    <row r="474" spans="1:26" x14ac:dyDescent="0.25">
      <c r="A474" s="20" t="s">
        <v>579</v>
      </c>
      <c r="B474" s="20">
        <v>4</v>
      </c>
      <c r="C474" s="18">
        <v>42822</v>
      </c>
      <c r="D474" s="22">
        <v>86</v>
      </c>
      <c r="E474" s="17">
        <v>13.5</v>
      </c>
      <c r="F474" s="17">
        <v>8</v>
      </c>
      <c r="G474" s="21">
        <v>8</v>
      </c>
      <c r="H474" s="17">
        <f t="shared" si="64"/>
        <v>1.6875</v>
      </c>
      <c r="I474" s="20">
        <v>44.6</v>
      </c>
      <c r="J474">
        <v>24</v>
      </c>
      <c r="K474">
        <v>24</v>
      </c>
      <c r="L474" s="21">
        <v>0</v>
      </c>
      <c r="M474" s="21">
        <f t="shared" si="65"/>
        <v>3.3037037037037038</v>
      </c>
      <c r="N474" s="21">
        <f t="shared" si="66"/>
        <v>3</v>
      </c>
      <c r="O474" s="22">
        <v>0</v>
      </c>
      <c r="P474" s="23">
        <f t="shared" si="67"/>
        <v>1.8583333333333334</v>
      </c>
      <c r="Q474">
        <v>63.2</v>
      </c>
      <c r="R474">
        <v>28</v>
      </c>
      <c r="S474">
        <v>28</v>
      </c>
      <c r="T474">
        <v>0</v>
      </c>
      <c r="U474">
        <f t="shared" si="63"/>
        <v>4.681481481481482</v>
      </c>
      <c r="V474">
        <f t="shared" si="68"/>
        <v>3.5</v>
      </c>
      <c r="W474" s="22">
        <v>0</v>
      </c>
      <c r="X474">
        <f t="shared" si="69"/>
        <v>2.2571428571428571</v>
      </c>
      <c r="Y474" s="24">
        <f t="shared" si="70"/>
        <v>1.3777777777777782</v>
      </c>
      <c r="Z474">
        <f t="shared" si="71"/>
        <v>1.2146060217809096</v>
      </c>
    </row>
    <row r="475" spans="1:26" x14ac:dyDescent="0.25">
      <c r="A475" s="20" t="s">
        <v>580</v>
      </c>
      <c r="B475" s="20">
        <v>4</v>
      </c>
      <c r="C475" s="18">
        <v>42820</v>
      </c>
      <c r="D475" s="22">
        <v>84</v>
      </c>
      <c r="E475" s="17">
        <v>15.7</v>
      </c>
      <c r="F475" s="17">
        <v>7</v>
      </c>
      <c r="G475" s="21">
        <v>7</v>
      </c>
      <c r="H475" s="17">
        <f t="shared" si="64"/>
        <v>2.2428571428571429</v>
      </c>
      <c r="I475" s="20">
        <v>36</v>
      </c>
      <c r="J475">
        <v>17</v>
      </c>
      <c r="K475">
        <v>17</v>
      </c>
      <c r="L475" s="21">
        <v>0</v>
      </c>
      <c r="M475" s="21">
        <f t="shared" si="65"/>
        <v>2.2929936305732483</v>
      </c>
      <c r="N475" s="21">
        <f t="shared" si="66"/>
        <v>2.4285714285714284</v>
      </c>
      <c r="O475" s="22">
        <v>0</v>
      </c>
      <c r="P475" s="23">
        <f t="shared" si="67"/>
        <v>2.1176470588235294</v>
      </c>
      <c r="Q475">
        <v>56.7</v>
      </c>
      <c r="R475">
        <v>22</v>
      </c>
      <c r="S475">
        <v>22</v>
      </c>
      <c r="T475">
        <v>0</v>
      </c>
      <c r="U475">
        <f t="shared" si="63"/>
        <v>3.6114649681528666</v>
      </c>
      <c r="V475">
        <f t="shared" si="68"/>
        <v>3.1428571428571428</v>
      </c>
      <c r="W475" s="22">
        <v>0</v>
      </c>
      <c r="X475">
        <f t="shared" si="69"/>
        <v>2.5772727272727276</v>
      </c>
      <c r="Y475" s="24">
        <f t="shared" si="70"/>
        <v>1.3184713375796182</v>
      </c>
      <c r="Z475">
        <f t="shared" si="71"/>
        <v>1.2170454545454548</v>
      </c>
    </row>
    <row r="476" spans="1:26" x14ac:dyDescent="0.25">
      <c r="A476" s="20" t="s">
        <v>581</v>
      </c>
      <c r="B476" s="20">
        <v>4</v>
      </c>
      <c r="C476" s="18">
        <v>42824</v>
      </c>
      <c r="D476" s="22">
        <v>88</v>
      </c>
      <c r="E476" s="17">
        <v>12</v>
      </c>
      <c r="F476" s="17">
        <v>5</v>
      </c>
      <c r="G476" s="21">
        <v>5</v>
      </c>
      <c r="H476" s="17">
        <f t="shared" si="64"/>
        <v>2.4</v>
      </c>
      <c r="I476" s="20">
        <v>32.299999999999997</v>
      </c>
      <c r="J476">
        <v>17</v>
      </c>
      <c r="K476">
        <v>17</v>
      </c>
      <c r="L476" s="21">
        <v>0</v>
      </c>
      <c r="M476" s="21">
        <f t="shared" si="65"/>
        <v>2.6916666666666664</v>
      </c>
      <c r="N476" s="21">
        <f t="shared" si="66"/>
        <v>3.4</v>
      </c>
      <c r="O476" s="22">
        <v>0</v>
      </c>
      <c r="P476" s="23">
        <f t="shared" si="67"/>
        <v>1.9</v>
      </c>
      <c r="Q476">
        <v>50.5</v>
      </c>
      <c r="R476">
        <v>22</v>
      </c>
      <c r="S476">
        <v>22</v>
      </c>
      <c r="T476">
        <v>0</v>
      </c>
      <c r="U476">
        <f t="shared" si="63"/>
        <v>4.208333333333333</v>
      </c>
      <c r="V476">
        <f t="shared" si="68"/>
        <v>4.4000000000000004</v>
      </c>
      <c r="W476" s="22">
        <v>0</v>
      </c>
      <c r="X476">
        <f t="shared" si="69"/>
        <v>2.2954545454545454</v>
      </c>
      <c r="Y476" s="24">
        <f t="shared" si="70"/>
        <v>1.5166666666666666</v>
      </c>
      <c r="Z476">
        <f t="shared" si="71"/>
        <v>1.2081339712918662</v>
      </c>
    </row>
    <row r="477" spans="1:26" x14ac:dyDescent="0.25">
      <c r="A477" s="20" t="s">
        <v>582</v>
      </c>
      <c r="B477" s="20">
        <v>4</v>
      </c>
      <c r="C477" s="18">
        <v>42824</v>
      </c>
      <c r="D477" s="22">
        <v>88</v>
      </c>
      <c r="E477" s="17">
        <v>15</v>
      </c>
      <c r="F477" s="17">
        <v>6</v>
      </c>
      <c r="G477" s="21">
        <v>6</v>
      </c>
      <c r="H477" s="17">
        <f t="shared" si="64"/>
        <v>2.5</v>
      </c>
      <c r="I477" s="20">
        <v>36.200000000000003</v>
      </c>
      <c r="J477">
        <v>18</v>
      </c>
      <c r="K477">
        <v>18</v>
      </c>
      <c r="L477" s="21">
        <v>0</v>
      </c>
      <c r="M477" s="21">
        <f t="shared" si="65"/>
        <v>2.4133333333333336</v>
      </c>
      <c r="N477" s="21">
        <f t="shared" si="66"/>
        <v>3</v>
      </c>
      <c r="O477" s="22">
        <v>0</v>
      </c>
      <c r="P477" s="23">
        <f t="shared" si="67"/>
        <v>2.0111111111111111</v>
      </c>
      <c r="Q477">
        <v>59.7</v>
      </c>
      <c r="R477">
        <v>25</v>
      </c>
      <c r="S477">
        <v>25</v>
      </c>
      <c r="T477">
        <v>0</v>
      </c>
      <c r="U477">
        <f t="shared" si="63"/>
        <v>3.98</v>
      </c>
      <c r="V477">
        <f t="shared" si="68"/>
        <v>4.166666666666667</v>
      </c>
      <c r="W477" s="22">
        <v>0</v>
      </c>
      <c r="X477">
        <f t="shared" si="69"/>
        <v>2.3879999999999999</v>
      </c>
      <c r="Y477" s="24">
        <f t="shared" si="70"/>
        <v>1.5666666666666664</v>
      </c>
      <c r="Z477">
        <f t="shared" si="71"/>
        <v>1.187403314917127</v>
      </c>
    </row>
    <row r="478" spans="1:26" x14ac:dyDescent="0.25">
      <c r="A478" s="20" t="s">
        <v>583</v>
      </c>
      <c r="B478" s="20">
        <v>4</v>
      </c>
      <c r="C478" s="18">
        <v>42835</v>
      </c>
      <c r="D478" s="22">
        <v>99</v>
      </c>
      <c r="E478" s="17">
        <v>5.8</v>
      </c>
      <c r="F478" s="17">
        <v>3</v>
      </c>
      <c r="G478" s="21">
        <v>3</v>
      </c>
      <c r="H478" s="17">
        <f t="shared" si="64"/>
        <v>1.9333333333333333</v>
      </c>
      <c r="I478" s="20">
        <v>20</v>
      </c>
      <c r="J478">
        <v>9</v>
      </c>
      <c r="K478">
        <v>9</v>
      </c>
      <c r="L478" s="21">
        <v>1</v>
      </c>
      <c r="M478" s="21">
        <f t="shared" si="65"/>
        <v>3.4482758620689657</v>
      </c>
      <c r="N478" s="21">
        <f t="shared" si="66"/>
        <v>3</v>
      </c>
      <c r="O478" s="22">
        <v>0</v>
      </c>
      <c r="P478" s="23">
        <f t="shared" si="67"/>
        <v>2.2222222222222223</v>
      </c>
      <c r="Q478">
        <v>41.2</v>
      </c>
      <c r="R478">
        <v>18</v>
      </c>
      <c r="S478">
        <v>18</v>
      </c>
      <c r="T478">
        <v>1</v>
      </c>
      <c r="U478">
        <f t="shared" si="63"/>
        <v>7.1034482758620694</v>
      </c>
      <c r="V478">
        <f t="shared" si="68"/>
        <v>6</v>
      </c>
      <c r="W478" s="22">
        <v>0</v>
      </c>
      <c r="X478">
        <f t="shared" si="69"/>
        <v>2.2888888888888892</v>
      </c>
      <c r="Y478" s="24">
        <f t="shared" si="70"/>
        <v>3.6551724137931036</v>
      </c>
      <c r="Z478">
        <f t="shared" si="71"/>
        <v>1.03</v>
      </c>
    </row>
    <row r="479" spans="1:26" x14ac:dyDescent="0.25">
      <c r="A479" s="20" t="s">
        <v>584</v>
      </c>
      <c r="B479" s="20">
        <v>4</v>
      </c>
      <c r="C479" s="18">
        <v>42820</v>
      </c>
      <c r="D479" s="22">
        <v>84</v>
      </c>
      <c r="E479" s="17">
        <v>14</v>
      </c>
      <c r="F479" s="17">
        <v>7</v>
      </c>
      <c r="G479" s="21">
        <v>7</v>
      </c>
      <c r="H479" s="17">
        <f t="shared" si="64"/>
        <v>2</v>
      </c>
      <c r="I479" s="20">
        <v>36.6</v>
      </c>
      <c r="J479">
        <v>24</v>
      </c>
      <c r="K479">
        <v>24</v>
      </c>
      <c r="L479" s="21">
        <v>0</v>
      </c>
      <c r="M479" s="21">
        <f t="shared" si="65"/>
        <v>2.6142857142857143</v>
      </c>
      <c r="N479" s="21">
        <f t="shared" si="66"/>
        <v>3.4285714285714284</v>
      </c>
      <c r="O479" s="22">
        <v>0</v>
      </c>
      <c r="P479" s="23">
        <f t="shared" si="67"/>
        <v>1.5250000000000001</v>
      </c>
      <c r="Q479">
        <v>53</v>
      </c>
      <c r="R479">
        <v>36</v>
      </c>
      <c r="S479">
        <v>36</v>
      </c>
      <c r="T479">
        <v>0</v>
      </c>
      <c r="U479">
        <f t="shared" si="63"/>
        <v>3.7857142857142856</v>
      </c>
      <c r="V479">
        <f t="shared" si="68"/>
        <v>5.1428571428571432</v>
      </c>
      <c r="W479" s="22">
        <v>0</v>
      </c>
      <c r="X479">
        <f t="shared" si="69"/>
        <v>1.4722222222222223</v>
      </c>
      <c r="Y479" s="24">
        <f t="shared" si="70"/>
        <v>1.1714285714285713</v>
      </c>
      <c r="Z479">
        <f t="shared" si="71"/>
        <v>0.96539162112932608</v>
      </c>
    </row>
    <row r="480" spans="1:26" x14ac:dyDescent="0.25">
      <c r="A480" s="20" t="s">
        <v>585</v>
      </c>
      <c r="B480" s="20">
        <v>4</v>
      </c>
      <c r="C480" s="18">
        <v>42815</v>
      </c>
      <c r="D480" s="22">
        <v>79</v>
      </c>
      <c r="E480" s="17">
        <v>17.5</v>
      </c>
      <c r="F480" s="17">
        <v>7</v>
      </c>
      <c r="G480" s="21">
        <v>7</v>
      </c>
      <c r="H480" s="17">
        <f t="shared" si="64"/>
        <v>2.5</v>
      </c>
      <c r="I480" s="20">
        <v>60.6</v>
      </c>
      <c r="J480">
        <v>19</v>
      </c>
      <c r="K480">
        <v>19</v>
      </c>
      <c r="L480" s="21">
        <v>1</v>
      </c>
      <c r="M480" s="21">
        <f t="shared" si="65"/>
        <v>3.4628571428571431</v>
      </c>
      <c r="N480" s="21">
        <f t="shared" si="66"/>
        <v>2.7142857142857144</v>
      </c>
      <c r="O480" s="22">
        <v>0</v>
      </c>
      <c r="P480" s="23">
        <f t="shared" si="67"/>
        <v>3.1894736842105265</v>
      </c>
      <c r="Q480">
        <v>86</v>
      </c>
      <c r="R480">
        <v>31</v>
      </c>
      <c r="S480">
        <v>31</v>
      </c>
      <c r="T480">
        <v>1</v>
      </c>
      <c r="U480">
        <f t="shared" si="63"/>
        <v>4.9142857142857146</v>
      </c>
      <c r="V480">
        <f t="shared" si="68"/>
        <v>4.4285714285714288</v>
      </c>
      <c r="W480" s="22">
        <v>0</v>
      </c>
      <c r="X480">
        <f t="shared" si="69"/>
        <v>2.774193548387097</v>
      </c>
      <c r="Y480" s="24">
        <f t="shared" si="70"/>
        <v>1.4514285714285715</v>
      </c>
      <c r="Z480">
        <f t="shared" si="71"/>
        <v>0.86979665708506337</v>
      </c>
    </row>
    <row r="481" spans="1:26" x14ac:dyDescent="0.25">
      <c r="A481" s="20" t="s">
        <v>586</v>
      </c>
      <c r="B481" s="20">
        <v>4</v>
      </c>
      <c r="C481" s="18">
        <v>42815</v>
      </c>
      <c r="D481" s="22">
        <v>79</v>
      </c>
      <c r="E481" s="17">
        <v>18.7</v>
      </c>
      <c r="F481" s="17">
        <v>9</v>
      </c>
      <c r="G481" s="21">
        <v>9</v>
      </c>
      <c r="H481" s="17">
        <f t="shared" si="64"/>
        <v>2.0777777777777775</v>
      </c>
      <c r="I481" s="20">
        <v>55.2</v>
      </c>
      <c r="J481">
        <v>21</v>
      </c>
      <c r="K481">
        <v>21</v>
      </c>
      <c r="L481" s="21">
        <v>1</v>
      </c>
      <c r="M481" s="21">
        <f t="shared" si="65"/>
        <v>2.9518716577540109</v>
      </c>
      <c r="N481" s="21">
        <f t="shared" si="66"/>
        <v>2.3333333333333335</v>
      </c>
      <c r="O481" s="22">
        <v>0</v>
      </c>
      <c r="P481" s="23">
        <f t="shared" si="67"/>
        <v>2.6285714285714286</v>
      </c>
      <c r="Q481">
        <v>73.5</v>
      </c>
      <c r="R481">
        <v>33</v>
      </c>
      <c r="S481">
        <v>33</v>
      </c>
      <c r="T481">
        <v>1</v>
      </c>
      <c r="U481">
        <f t="shared" si="63"/>
        <v>3.9304812834224601</v>
      </c>
      <c r="V481">
        <f t="shared" si="68"/>
        <v>3.6666666666666665</v>
      </c>
      <c r="W481" s="22">
        <v>0</v>
      </c>
      <c r="X481">
        <f t="shared" si="69"/>
        <v>2.2272727272727271</v>
      </c>
      <c r="Y481" s="24">
        <f t="shared" si="70"/>
        <v>0.97860962566844911</v>
      </c>
      <c r="Z481">
        <f t="shared" si="71"/>
        <v>0.84733201581027662</v>
      </c>
    </row>
    <row r="482" spans="1:26" x14ac:dyDescent="0.25">
      <c r="A482" s="20" t="s">
        <v>54</v>
      </c>
      <c r="B482" s="20">
        <v>4</v>
      </c>
      <c r="C482" s="18">
        <v>42837</v>
      </c>
      <c r="D482" s="22">
        <v>101</v>
      </c>
      <c r="E482" s="17">
        <v>12</v>
      </c>
      <c r="F482" s="17">
        <v>4</v>
      </c>
      <c r="G482" s="21">
        <v>4</v>
      </c>
      <c r="H482" s="17">
        <f t="shared" si="64"/>
        <v>3</v>
      </c>
      <c r="I482" s="20">
        <v>25</v>
      </c>
      <c r="J482">
        <v>12</v>
      </c>
      <c r="K482">
        <v>12</v>
      </c>
      <c r="L482" s="21">
        <v>0</v>
      </c>
      <c r="M482" s="21">
        <f t="shared" si="65"/>
        <v>2.0833333333333335</v>
      </c>
      <c r="N482" s="21">
        <f t="shared" si="66"/>
        <v>3</v>
      </c>
      <c r="O482" s="22">
        <v>0</v>
      </c>
      <c r="P482" s="23">
        <f t="shared" si="67"/>
        <v>2.0833333333333335</v>
      </c>
      <c r="Q482">
        <v>42.5</v>
      </c>
      <c r="R482">
        <v>20</v>
      </c>
      <c r="S482">
        <v>20</v>
      </c>
      <c r="T482">
        <v>0</v>
      </c>
      <c r="U482">
        <f t="shared" si="63"/>
        <v>3.5416666666666665</v>
      </c>
      <c r="V482">
        <f t="shared" si="68"/>
        <v>5</v>
      </c>
      <c r="W482" s="22">
        <v>0</v>
      </c>
      <c r="X482">
        <f t="shared" si="69"/>
        <v>2.125</v>
      </c>
      <c r="Y482" s="24">
        <f t="shared" si="70"/>
        <v>1.458333333333333</v>
      </c>
      <c r="Z482">
        <f t="shared" si="71"/>
        <v>1.02</v>
      </c>
    </row>
    <row r="483" spans="1:26" x14ac:dyDescent="0.25">
      <c r="A483" s="20" t="s">
        <v>587</v>
      </c>
      <c r="B483" s="20">
        <v>4</v>
      </c>
      <c r="C483" s="18">
        <v>42826</v>
      </c>
      <c r="D483" s="22">
        <v>90</v>
      </c>
      <c r="E483" s="17">
        <v>10.199999999999999</v>
      </c>
      <c r="F483" s="17">
        <v>5</v>
      </c>
      <c r="G483" s="21">
        <v>5</v>
      </c>
      <c r="H483" s="17">
        <f t="shared" si="64"/>
        <v>2.04</v>
      </c>
      <c r="I483" s="20">
        <v>10.5</v>
      </c>
      <c r="J483">
        <v>6</v>
      </c>
      <c r="K483">
        <v>6</v>
      </c>
      <c r="L483" s="21">
        <v>0</v>
      </c>
      <c r="M483" s="21">
        <f t="shared" si="65"/>
        <v>1.0294117647058825</v>
      </c>
      <c r="N483" s="21">
        <f t="shared" si="66"/>
        <v>1.2</v>
      </c>
      <c r="O483" s="22">
        <v>0</v>
      </c>
      <c r="P483" s="23">
        <f t="shared" si="67"/>
        <v>1.75</v>
      </c>
      <c r="Q483">
        <v>11.2</v>
      </c>
      <c r="R483">
        <v>9</v>
      </c>
      <c r="S483">
        <v>9</v>
      </c>
      <c r="T483">
        <v>0</v>
      </c>
      <c r="U483">
        <f t="shared" si="63"/>
        <v>1.0980392156862746</v>
      </c>
      <c r="V483">
        <f t="shared" si="68"/>
        <v>1.8</v>
      </c>
      <c r="W483" s="22">
        <v>0</v>
      </c>
      <c r="X483">
        <f t="shared" si="69"/>
        <v>1.2444444444444445</v>
      </c>
      <c r="Y483" s="24">
        <f t="shared" si="70"/>
        <v>6.8627450980392135E-2</v>
      </c>
      <c r="Z483">
        <f t="shared" si="71"/>
        <v>0.71111111111111114</v>
      </c>
    </row>
    <row r="484" spans="1:26" x14ac:dyDescent="0.25">
      <c r="A484" s="20" t="s">
        <v>588</v>
      </c>
      <c r="B484" s="20">
        <v>4</v>
      </c>
      <c r="C484" s="18">
        <v>42821</v>
      </c>
      <c r="D484" s="22">
        <v>85</v>
      </c>
      <c r="E484" s="17">
        <v>12.3</v>
      </c>
      <c r="F484" s="17">
        <v>6</v>
      </c>
      <c r="G484" s="21">
        <v>6</v>
      </c>
      <c r="H484" s="17">
        <f t="shared" si="64"/>
        <v>2.0500000000000003</v>
      </c>
      <c r="I484" s="20">
        <v>38.299999999999997</v>
      </c>
      <c r="J484">
        <v>18</v>
      </c>
      <c r="K484">
        <v>18</v>
      </c>
      <c r="L484" s="21">
        <v>0</v>
      </c>
      <c r="M484" s="21">
        <f t="shared" si="65"/>
        <v>3.1138211382113816</v>
      </c>
      <c r="N484" s="21">
        <f t="shared" si="66"/>
        <v>3</v>
      </c>
      <c r="O484" s="22">
        <v>0</v>
      </c>
      <c r="P484" s="23">
        <f t="shared" si="67"/>
        <v>2.1277777777777778</v>
      </c>
      <c r="Q484">
        <v>47.6</v>
      </c>
      <c r="R484">
        <v>24</v>
      </c>
      <c r="S484">
        <v>24</v>
      </c>
      <c r="T484">
        <v>0</v>
      </c>
      <c r="U484">
        <f t="shared" si="63"/>
        <v>3.8699186991869916</v>
      </c>
      <c r="V484">
        <f t="shared" si="68"/>
        <v>4</v>
      </c>
      <c r="W484" s="22">
        <v>0</v>
      </c>
      <c r="X484">
        <f t="shared" si="69"/>
        <v>1.9833333333333334</v>
      </c>
      <c r="Y484" s="24">
        <f t="shared" si="70"/>
        <v>0.75609756097560998</v>
      </c>
      <c r="Z484">
        <f t="shared" si="71"/>
        <v>0.93211488250652741</v>
      </c>
    </row>
    <row r="485" spans="1:26" x14ac:dyDescent="0.25">
      <c r="A485" s="20" t="s">
        <v>589</v>
      </c>
      <c r="B485" s="20">
        <v>4</v>
      </c>
      <c r="C485" s="18">
        <v>42824</v>
      </c>
      <c r="D485" s="22">
        <v>88</v>
      </c>
      <c r="E485" s="17">
        <v>14.3</v>
      </c>
      <c r="F485" s="17">
        <v>7</v>
      </c>
      <c r="G485" s="21">
        <v>7</v>
      </c>
      <c r="H485" s="17">
        <f t="shared" si="64"/>
        <v>2.0428571428571431</v>
      </c>
      <c r="I485" s="20">
        <v>33.9</v>
      </c>
      <c r="J485">
        <v>18</v>
      </c>
      <c r="K485">
        <v>18</v>
      </c>
      <c r="L485" s="21">
        <v>0</v>
      </c>
      <c r="M485" s="21">
        <f t="shared" si="65"/>
        <v>2.3706293706293704</v>
      </c>
      <c r="N485" s="21">
        <f t="shared" si="66"/>
        <v>2.5714285714285716</v>
      </c>
      <c r="O485" s="22">
        <v>0</v>
      </c>
      <c r="P485" s="23">
        <f t="shared" si="67"/>
        <v>1.8833333333333333</v>
      </c>
      <c r="Q485">
        <v>48.2</v>
      </c>
      <c r="R485">
        <v>25</v>
      </c>
      <c r="S485">
        <v>25</v>
      </c>
      <c r="T485">
        <v>1</v>
      </c>
      <c r="U485">
        <f t="shared" si="63"/>
        <v>3.3706293706293708</v>
      </c>
      <c r="V485">
        <f t="shared" si="68"/>
        <v>3.5714285714285716</v>
      </c>
      <c r="W485" s="22">
        <v>0</v>
      </c>
      <c r="X485">
        <f t="shared" si="69"/>
        <v>1.9280000000000002</v>
      </c>
      <c r="Y485" s="24">
        <f t="shared" si="70"/>
        <v>1.0000000000000004</v>
      </c>
      <c r="Z485">
        <f t="shared" si="71"/>
        <v>1.0237168141592921</v>
      </c>
    </row>
    <row r="486" spans="1:26" x14ac:dyDescent="0.25">
      <c r="A486" s="20" t="s">
        <v>590</v>
      </c>
      <c r="B486" s="20">
        <v>4</v>
      </c>
      <c r="C486" s="18">
        <v>42821</v>
      </c>
      <c r="D486" s="22">
        <v>85</v>
      </c>
      <c r="E486" s="17">
        <v>16.5</v>
      </c>
      <c r="F486" s="17">
        <v>5</v>
      </c>
      <c r="G486" s="21">
        <v>5</v>
      </c>
      <c r="H486" s="17">
        <f t="shared" si="64"/>
        <v>3.3</v>
      </c>
      <c r="I486" s="20">
        <v>19.5</v>
      </c>
      <c r="J486">
        <v>7</v>
      </c>
      <c r="K486">
        <v>7</v>
      </c>
      <c r="L486" s="21">
        <v>0</v>
      </c>
      <c r="M486" s="21">
        <f t="shared" si="65"/>
        <v>1.1818181818181819</v>
      </c>
      <c r="N486" s="21">
        <f t="shared" si="66"/>
        <v>1.4</v>
      </c>
      <c r="O486" s="22">
        <v>0</v>
      </c>
      <c r="P486" s="23">
        <f t="shared" si="67"/>
        <v>2.7857142857142856</v>
      </c>
      <c r="Q486">
        <v>28.6</v>
      </c>
      <c r="R486">
        <v>14</v>
      </c>
      <c r="S486">
        <v>14</v>
      </c>
      <c r="T486">
        <v>2</v>
      </c>
      <c r="U486">
        <f t="shared" si="63"/>
        <v>1.7333333333333334</v>
      </c>
      <c r="V486">
        <f t="shared" si="68"/>
        <v>2.8</v>
      </c>
      <c r="W486" s="22">
        <v>0</v>
      </c>
      <c r="X486">
        <f t="shared" si="69"/>
        <v>2.0428571428571431</v>
      </c>
      <c r="Y486" s="24">
        <f t="shared" si="70"/>
        <v>0.55151515151515151</v>
      </c>
      <c r="Z486">
        <f t="shared" si="71"/>
        <v>0.7333333333333335</v>
      </c>
    </row>
    <row r="487" spans="1:26" x14ac:dyDescent="0.25">
      <c r="A487" s="20" t="s">
        <v>591</v>
      </c>
      <c r="B487" s="20">
        <v>4</v>
      </c>
      <c r="C487" s="18">
        <v>42835</v>
      </c>
      <c r="D487" s="22">
        <v>99</v>
      </c>
      <c r="E487" s="17">
        <v>9.1999999999999993</v>
      </c>
      <c r="F487" s="17">
        <v>4</v>
      </c>
      <c r="G487" s="21">
        <v>4</v>
      </c>
      <c r="H487" s="17">
        <f t="shared" si="64"/>
        <v>2.2999999999999998</v>
      </c>
      <c r="I487" s="20">
        <v>23.6</v>
      </c>
      <c r="J487">
        <v>12</v>
      </c>
      <c r="K487">
        <v>12</v>
      </c>
      <c r="L487" s="21">
        <v>0</v>
      </c>
      <c r="M487" s="21">
        <f t="shared" si="65"/>
        <v>2.5652173913043481</v>
      </c>
      <c r="N487" s="21">
        <f t="shared" si="66"/>
        <v>3</v>
      </c>
      <c r="O487" s="22">
        <v>0</v>
      </c>
      <c r="P487" s="23">
        <f t="shared" si="67"/>
        <v>1.9666666666666668</v>
      </c>
      <c r="Q487">
        <v>36.4</v>
      </c>
      <c r="R487">
        <v>19</v>
      </c>
      <c r="S487">
        <v>19</v>
      </c>
      <c r="T487">
        <v>0</v>
      </c>
      <c r="U487">
        <f t="shared" si="63"/>
        <v>3.956521739130435</v>
      </c>
      <c r="V487">
        <f t="shared" si="68"/>
        <v>4.75</v>
      </c>
      <c r="W487" s="22">
        <v>0</v>
      </c>
      <c r="X487">
        <f t="shared" si="69"/>
        <v>1.9157894736842105</v>
      </c>
      <c r="Y487" s="24">
        <f t="shared" si="70"/>
        <v>1.3913043478260869</v>
      </c>
      <c r="Z487">
        <f t="shared" si="71"/>
        <v>0.97413024085637812</v>
      </c>
    </row>
    <row r="488" spans="1:26" x14ac:dyDescent="0.25">
      <c r="A488" s="20" t="s">
        <v>592</v>
      </c>
      <c r="B488" s="20">
        <v>4</v>
      </c>
      <c r="C488" s="18">
        <v>42826</v>
      </c>
      <c r="D488" s="22">
        <v>90</v>
      </c>
      <c r="E488" s="17">
        <v>9.4</v>
      </c>
      <c r="F488" s="17">
        <v>5</v>
      </c>
      <c r="G488" s="21">
        <v>5</v>
      </c>
      <c r="H488" s="17">
        <f t="shared" si="64"/>
        <v>1.8800000000000001</v>
      </c>
      <c r="I488" s="20">
        <v>30</v>
      </c>
      <c r="J488">
        <v>13</v>
      </c>
      <c r="K488">
        <v>13</v>
      </c>
      <c r="L488" s="21">
        <v>0</v>
      </c>
      <c r="M488" s="21">
        <f t="shared" si="65"/>
        <v>3.1914893617021276</v>
      </c>
      <c r="N488" s="21">
        <f t="shared" si="66"/>
        <v>2.6</v>
      </c>
      <c r="O488" s="22">
        <v>0</v>
      </c>
      <c r="P488" s="23">
        <f t="shared" si="67"/>
        <v>2.3076923076923075</v>
      </c>
      <c r="Q488">
        <v>46.1</v>
      </c>
      <c r="R488">
        <v>24</v>
      </c>
      <c r="S488">
        <v>24</v>
      </c>
      <c r="T488">
        <v>1</v>
      </c>
      <c r="U488">
        <f t="shared" si="63"/>
        <v>4.9042553191489358</v>
      </c>
      <c r="V488">
        <f t="shared" si="68"/>
        <v>4.8</v>
      </c>
      <c r="W488" s="22">
        <v>0</v>
      </c>
      <c r="X488">
        <f t="shared" si="69"/>
        <v>1.9208333333333334</v>
      </c>
      <c r="Y488" s="24">
        <f t="shared" si="70"/>
        <v>1.7127659574468082</v>
      </c>
      <c r="Z488">
        <f t="shared" si="71"/>
        <v>0.83236111111111122</v>
      </c>
    </row>
    <row r="489" spans="1:26" x14ac:dyDescent="0.25">
      <c r="A489" s="20" t="s">
        <v>593</v>
      </c>
      <c r="B489" s="20">
        <v>4</v>
      </c>
      <c r="C489" s="18">
        <v>42821</v>
      </c>
      <c r="D489" s="22">
        <v>85</v>
      </c>
      <c r="E489" s="17">
        <v>14.7</v>
      </c>
      <c r="F489" s="17">
        <v>6</v>
      </c>
      <c r="G489" s="21">
        <v>6</v>
      </c>
      <c r="H489" s="17">
        <f t="shared" si="64"/>
        <v>2.4499999999999997</v>
      </c>
      <c r="I489" s="20">
        <v>34</v>
      </c>
      <c r="J489">
        <v>18</v>
      </c>
      <c r="K489">
        <v>18</v>
      </c>
      <c r="L489" s="21">
        <v>0</v>
      </c>
      <c r="M489" s="21">
        <f t="shared" si="65"/>
        <v>2.3129251700680271</v>
      </c>
      <c r="N489" s="21">
        <f t="shared" si="66"/>
        <v>3</v>
      </c>
      <c r="O489" s="22">
        <v>0</v>
      </c>
      <c r="P489" s="23">
        <f t="shared" si="67"/>
        <v>1.8888888888888888</v>
      </c>
      <c r="Q489">
        <v>47.3</v>
      </c>
      <c r="R489">
        <v>28</v>
      </c>
      <c r="S489">
        <v>28</v>
      </c>
      <c r="T489">
        <v>1</v>
      </c>
      <c r="U489">
        <f t="shared" si="63"/>
        <v>3.2176870748299318</v>
      </c>
      <c r="V489">
        <f t="shared" si="68"/>
        <v>4.666666666666667</v>
      </c>
      <c r="W489" s="22">
        <v>0</v>
      </c>
      <c r="X489">
        <f t="shared" si="69"/>
        <v>1.6892857142857143</v>
      </c>
      <c r="Y489" s="24">
        <f t="shared" si="70"/>
        <v>0.90476190476190466</v>
      </c>
      <c r="Z489">
        <f t="shared" si="71"/>
        <v>0.89432773109243702</v>
      </c>
    </row>
    <row r="490" spans="1:26" x14ac:dyDescent="0.25">
      <c r="A490" s="20" t="s">
        <v>594</v>
      </c>
      <c r="B490" s="20">
        <v>4</v>
      </c>
      <c r="C490" s="18">
        <v>42821</v>
      </c>
      <c r="D490" s="22">
        <v>85</v>
      </c>
      <c r="E490" s="17">
        <v>7.3</v>
      </c>
      <c r="F490" s="17">
        <v>6</v>
      </c>
      <c r="G490" s="21">
        <v>6</v>
      </c>
      <c r="H490" s="17">
        <f t="shared" si="64"/>
        <v>1.2166666666666666</v>
      </c>
      <c r="I490" s="20">
        <v>25.3</v>
      </c>
      <c r="J490">
        <v>13</v>
      </c>
      <c r="K490">
        <v>13</v>
      </c>
      <c r="L490" s="21">
        <v>0</v>
      </c>
      <c r="M490" s="21">
        <f t="shared" si="65"/>
        <v>3.4657534246575343</v>
      </c>
      <c r="N490" s="21">
        <f t="shared" si="66"/>
        <v>2.1666666666666665</v>
      </c>
      <c r="O490" s="22">
        <v>0</v>
      </c>
      <c r="P490" s="23">
        <f t="shared" si="67"/>
        <v>1.9461538461538461</v>
      </c>
      <c r="Q490">
        <v>37.5</v>
      </c>
      <c r="R490">
        <v>21</v>
      </c>
      <c r="S490">
        <v>21</v>
      </c>
      <c r="T490">
        <v>0</v>
      </c>
      <c r="U490">
        <f t="shared" si="63"/>
        <v>5.1369863013698636</v>
      </c>
      <c r="V490">
        <f t="shared" si="68"/>
        <v>3.5</v>
      </c>
      <c r="W490" s="22">
        <v>0</v>
      </c>
      <c r="X490">
        <f t="shared" si="69"/>
        <v>1.7857142857142858</v>
      </c>
      <c r="Y490" s="24">
        <f t="shared" si="70"/>
        <v>1.6712328767123292</v>
      </c>
      <c r="Z490">
        <f t="shared" si="71"/>
        <v>0.91756070016939584</v>
      </c>
    </row>
    <row r="491" spans="1:26" x14ac:dyDescent="0.25">
      <c r="A491" s="20" t="s">
        <v>595</v>
      </c>
      <c r="B491" s="20">
        <v>4</v>
      </c>
      <c r="C491" s="18">
        <v>42818</v>
      </c>
      <c r="D491" s="22">
        <v>82</v>
      </c>
      <c r="E491" s="17">
        <v>17.899999999999999</v>
      </c>
      <c r="F491" s="17">
        <v>6</v>
      </c>
      <c r="G491" s="21">
        <v>6</v>
      </c>
      <c r="H491" s="17">
        <f t="shared" si="64"/>
        <v>2.9833333333333329</v>
      </c>
      <c r="I491" s="20">
        <v>36</v>
      </c>
      <c r="J491">
        <v>16</v>
      </c>
      <c r="K491">
        <v>16</v>
      </c>
      <c r="L491" s="21">
        <v>0</v>
      </c>
      <c r="M491" s="21">
        <f t="shared" si="65"/>
        <v>2.011173184357542</v>
      </c>
      <c r="N491" s="21">
        <f t="shared" si="66"/>
        <v>2.6666666666666665</v>
      </c>
      <c r="O491" s="22">
        <v>0</v>
      </c>
      <c r="P491" s="23">
        <f t="shared" si="67"/>
        <v>2.25</v>
      </c>
      <c r="Q491">
        <v>52.3</v>
      </c>
      <c r="R491">
        <v>25</v>
      </c>
      <c r="S491">
        <v>25</v>
      </c>
      <c r="T491">
        <v>0</v>
      </c>
      <c r="U491">
        <f t="shared" si="63"/>
        <v>2.9217877094972069</v>
      </c>
      <c r="V491">
        <f t="shared" si="68"/>
        <v>4.166666666666667</v>
      </c>
      <c r="W491" s="22">
        <v>0</v>
      </c>
      <c r="X491">
        <f t="shared" si="69"/>
        <v>2.0920000000000001</v>
      </c>
      <c r="Y491" s="24">
        <f t="shared" si="70"/>
        <v>0.9106145251396649</v>
      </c>
      <c r="Z491">
        <f t="shared" si="71"/>
        <v>0.92977777777777781</v>
      </c>
    </row>
    <row r="492" spans="1:26" x14ac:dyDescent="0.25">
      <c r="A492" s="20" t="s">
        <v>55</v>
      </c>
      <c r="B492" s="20">
        <v>4</v>
      </c>
      <c r="C492" s="18">
        <v>42828</v>
      </c>
      <c r="D492" s="22">
        <v>92</v>
      </c>
      <c r="E492" s="17">
        <v>14.2</v>
      </c>
      <c r="F492" s="17">
        <v>6</v>
      </c>
      <c r="G492" s="21">
        <v>6</v>
      </c>
      <c r="H492" s="17">
        <f t="shared" si="64"/>
        <v>2.3666666666666667</v>
      </c>
      <c r="I492" s="20">
        <v>47</v>
      </c>
      <c r="J492">
        <v>21</v>
      </c>
      <c r="K492">
        <v>21</v>
      </c>
      <c r="L492" s="21">
        <v>0</v>
      </c>
      <c r="M492" s="21">
        <f t="shared" si="65"/>
        <v>3.3098591549295775</v>
      </c>
      <c r="N492" s="21">
        <f t="shared" si="66"/>
        <v>3.5</v>
      </c>
      <c r="O492" s="22">
        <v>0</v>
      </c>
      <c r="P492" s="23">
        <f t="shared" si="67"/>
        <v>2.2380952380952381</v>
      </c>
      <c r="Q492">
        <v>60.8</v>
      </c>
      <c r="R492">
        <v>27</v>
      </c>
      <c r="S492">
        <v>27</v>
      </c>
      <c r="T492">
        <v>0</v>
      </c>
      <c r="U492">
        <f t="shared" si="63"/>
        <v>4.28169014084507</v>
      </c>
      <c r="V492">
        <f t="shared" si="68"/>
        <v>4.5</v>
      </c>
      <c r="W492" s="22">
        <v>0</v>
      </c>
      <c r="X492">
        <f t="shared" si="69"/>
        <v>2.2518518518518515</v>
      </c>
      <c r="Y492" s="24">
        <f t="shared" si="70"/>
        <v>0.97183098591549255</v>
      </c>
      <c r="Z492">
        <f t="shared" si="71"/>
        <v>1.0061465721040188</v>
      </c>
    </row>
    <row r="493" spans="1:26" x14ac:dyDescent="0.25">
      <c r="A493" s="20" t="s">
        <v>596</v>
      </c>
      <c r="B493" s="20">
        <v>4</v>
      </c>
      <c r="C493" s="18">
        <v>42815</v>
      </c>
      <c r="D493" s="22">
        <v>79</v>
      </c>
      <c r="E493" s="17">
        <v>13.9</v>
      </c>
      <c r="F493" s="17">
        <v>7</v>
      </c>
      <c r="G493" s="21">
        <v>7</v>
      </c>
      <c r="H493" s="17">
        <f t="shared" si="64"/>
        <v>1.9857142857142858</v>
      </c>
      <c r="I493" s="20">
        <v>23.1</v>
      </c>
      <c r="J493">
        <v>16</v>
      </c>
      <c r="K493">
        <v>16</v>
      </c>
      <c r="L493" s="21">
        <v>0</v>
      </c>
      <c r="M493" s="21">
        <f t="shared" si="65"/>
        <v>1.6618705035971224</v>
      </c>
      <c r="N493" s="21">
        <f t="shared" si="66"/>
        <v>2.2857142857142856</v>
      </c>
      <c r="O493" s="22">
        <v>0</v>
      </c>
      <c r="P493" s="23">
        <f t="shared" si="67"/>
        <v>1.4437500000000001</v>
      </c>
      <c r="Q493">
        <v>24.8</v>
      </c>
      <c r="R493">
        <v>18</v>
      </c>
      <c r="S493">
        <v>18</v>
      </c>
      <c r="T493">
        <v>0</v>
      </c>
      <c r="U493">
        <f t="shared" si="63"/>
        <v>1.7841726618705036</v>
      </c>
      <c r="V493">
        <f t="shared" si="68"/>
        <v>2.5714285714285716</v>
      </c>
      <c r="W493" s="22">
        <v>0</v>
      </c>
      <c r="X493">
        <f t="shared" si="69"/>
        <v>1.3777777777777778</v>
      </c>
      <c r="Y493" s="24">
        <f t="shared" si="70"/>
        <v>0.1223021582733812</v>
      </c>
      <c r="Z493">
        <f t="shared" si="71"/>
        <v>0.95430495430495421</v>
      </c>
    </row>
    <row r="494" spans="1:26" x14ac:dyDescent="0.25">
      <c r="A494" s="20" t="s">
        <v>597</v>
      </c>
      <c r="B494" s="20">
        <v>8</v>
      </c>
      <c r="C494" s="18">
        <v>42826</v>
      </c>
      <c r="D494" s="22">
        <v>90</v>
      </c>
      <c r="E494" s="17">
        <v>7.5</v>
      </c>
      <c r="F494" s="17">
        <v>4</v>
      </c>
      <c r="G494" s="21">
        <v>4</v>
      </c>
      <c r="H494" s="17">
        <f t="shared" si="64"/>
        <v>1.875</v>
      </c>
      <c r="I494" s="20">
        <v>22</v>
      </c>
      <c r="J494">
        <v>11</v>
      </c>
      <c r="K494">
        <v>11</v>
      </c>
      <c r="L494" s="21">
        <v>0</v>
      </c>
      <c r="M494" s="21">
        <f t="shared" si="65"/>
        <v>2.9333333333333331</v>
      </c>
      <c r="N494" s="21">
        <f t="shared" si="66"/>
        <v>2.75</v>
      </c>
      <c r="O494" s="22">
        <v>0</v>
      </c>
      <c r="P494" s="23">
        <f t="shared" si="67"/>
        <v>2</v>
      </c>
      <c r="Q494">
        <v>43.2</v>
      </c>
      <c r="R494">
        <v>13</v>
      </c>
      <c r="S494">
        <v>13</v>
      </c>
      <c r="T494">
        <v>0</v>
      </c>
      <c r="U494">
        <f t="shared" si="63"/>
        <v>5.7600000000000007</v>
      </c>
      <c r="V494">
        <f t="shared" si="68"/>
        <v>3.25</v>
      </c>
      <c r="W494" s="22">
        <v>0</v>
      </c>
      <c r="X494">
        <f t="shared" si="69"/>
        <v>3.3230769230769233</v>
      </c>
      <c r="Y494" s="24">
        <f t="shared" si="70"/>
        <v>2.8266666666666675</v>
      </c>
      <c r="Z494">
        <f t="shared" si="71"/>
        <v>1.6615384615384616</v>
      </c>
    </row>
    <row r="495" spans="1:26" x14ac:dyDescent="0.25">
      <c r="A495" s="20" t="s">
        <v>598</v>
      </c>
      <c r="B495" s="20">
        <v>8</v>
      </c>
      <c r="C495" s="18">
        <v>42834</v>
      </c>
      <c r="D495" s="22">
        <v>98</v>
      </c>
      <c r="E495" s="17">
        <v>13.2</v>
      </c>
      <c r="F495" s="17">
        <v>5</v>
      </c>
      <c r="G495" s="21">
        <v>5</v>
      </c>
      <c r="H495" s="17">
        <f t="shared" si="64"/>
        <v>2.6399999999999997</v>
      </c>
      <c r="I495" s="20">
        <v>40.200000000000003</v>
      </c>
      <c r="J495">
        <v>14</v>
      </c>
      <c r="K495">
        <v>14</v>
      </c>
      <c r="L495" s="21">
        <v>0</v>
      </c>
      <c r="M495" s="21">
        <f t="shared" si="65"/>
        <v>3.0454545454545459</v>
      </c>
      <c r="N495" s="21">
        <f t="shared" si="66"/>
        <v>2.8</v>
      </c>
      <c r="O495" s="22">
        <v>0</v>
      </c>
      <c r="P495" s="23">
        <f t="shared" si="67"/>
        <v>2.8714285714285714</v>
      </c>
      <c r="Q495">
        <v>69.5</v>
      </c>
      <c r="R495">
        <v>23</v>
      </c>
      <c r="S495">
        <v>23</v>
      </c>
      <c r="T495">
        <v>0</v>
      </c>
      <c r="U495">
        <f t="shared" si="63"/>
        <v>5.2651515151515156</v>
      </c>
      <c r="V495">
        <f t="shared" si="68"/>
        <v>4.5999999999999996</v>
      </c>
      <c r="W495" s="22">
        <v>0</v>
      </c>
      <c r="X495">
        <f t="shared" si="69"/>
        <v>3.0217391304347827</v>
      </c>
      <c r="Y495" s="24">
        <f t="shared" si="70"/>
        <v>2.2196969696969697</v>
      </c>
      <c r="Z495">
        <f t="shared" si="71"/>
        <v>1.0523469608479343</v>
      </c>
    </row>
    <row r="496" spans="1:26" x14ac:dyDescent="0.25">
      <c r="A496" s="20" t="s">
        <v>56</v>
      </c>
      <c r="B496" s="20">
        <v>8</v>
      </c>
      <c r="C496" s="18">
        <v>42827</v>
      </c>
      <c r="D496" s="22">
        <v>91</v>
      </c>
      <c r="E496" s="17">
        <v>13</v>
      </c>
      <c r="F496" s="17">
        <v>4</v>
      </c>
      <c r="G496" s="21">
        <v>4</v>
      </c>
      <c r="H496" s="17">
        <f t="shared" si="64"/>
        <v>3.25</v>
      </c>
      <c r="I496" s="20">
        <v>39</v>
      </c>
      <c r="J496">
        <v>12</v>
      </c>
      <c r="K496">
        <v>12</v>
      </c>
      <c r="L496" s="21">
        <v>0</v>
      </c>
      <c r="M496" s="21">
        <f t="shared" si="65"/>
        <v>3</v>
      </c>
      <c r="N496" s="21">
        <f t="shared" si="66"/>
        <v>3</v>
      </c>
      <c r="O496" s="22">
        <v>0</v>
      </c>
      <c r="P496" s="23">
        <f t="shared" si="67"/>
        <v>3.25</v>
      </c>
      <c r="Q496">
        <v>63.2</v>
      </c>
      <c r="R496">
        <v>19</v>
      </c>
      <c r="S496">
        <v>19</v>
      </c>
      <c r="T496">
        <v>0</v>
      </c>
      <c r="U496">
        <f t="shared" si="63"/>
        <v>4.861538461538462</v>
      </c>
      <c r="V496">
        <f t="shared" si="68"/>
        <v>4.75</v>
      </c>
      <c r="W496" s="22">
        <v>0</v>
      </c>
      <c r="X496">
        <f t="shared" si="69"/>
        <v>3.3263157894736843</v>
      </c>
      <c r="Y496" s="24">
        <f t="shared" si="70"/>
        <v>1.861538461538462</v>
      </c>
      <c r="Z496">
        <f t="shared" si="71"/>
        <v>1.0234817813765182</v>
      </c>
    </row>
    <row r="497" spans="1:26" x14ac:dyDescent="0.25">
      <c r="A497" s="20" t="s">
        <v>57</v>
      </c>
      <c r="B497" s="20">
        <v>8</v>
      </c>
      <c r="C497" s="18">
        <v>42815</v>
      </c>
      <c r="D497" s="22">
        <v>79</v>
      </c>
      <c r="E497" s="17">
        <v>15</v>
      </c>
      <c r="F497" s="17">
        <v>7</v>
      </c>
      <c r="G497" s="21">
        <v>7</v>
      </c>
      <c r="H497" s="17">
        <f t="shared" si="64"/>
        <v>2.1428571428571428</v>
      </c>
      <c r="I497" s="20">
        <v>43.6</v>
      </c>
      <c r="J497">
        <v>20</v>
      </c>
      <c r="K497">
        <v>20</v>
      </c>
      <c r="L497" s="21">
        <v>0</v>
      </c>
      <c r="M497" s="21">
        <f t="shared" si="65"/>
        <v>2.9066666666666667</v>
      </c>
      <c r="N497" s="21">
        <f t="shared" si="66"/>
        <v>2.8571428571428572</v>
      </c>
      <c r="O497" s="22">
        <v>0</v>
      </c>
      <c r="P497" s="23">
        <f t="shared" si="67"/>
        <v>2.1800000000000002</v>
      </c>
      <c r="Q497">
        <v>66.3</v>
      </c>
      <c r="R497">
        <v>29</v>
      </c>
      <c r="S497">
        <v>29</v>
      </c>
      <c r="T497">
        <v>0</v>
      </c>
      <c r="U497">
        <f t="shared" si="63"/>
        <v>4.42</v>
      </c>
      <c r="V497">
        <f t="shared" si="68"/>
        <v>4.1428571428571432</v>
      </c>
      <c r="W497" s="22">
        <v>0</v>
      </c>
      <c r="X497">
        <f t="shared" si="69"/>
        <v>2.2862068965517239</v>
      </c>
      <c r="Y497" s="24">
        <f t="shared" si="70"/>
        <v>1.5133333333333332</v>
      </c>
      <c r="Z497">
        <f t="shared" si="71"/>
        <v>1.0487187598861119</v>
      </c>
    </row>
    <row r="498" spans="1:26" x14ac:dyDescent="0.25">
      <c r="A498" s="20" t="s">
        <v>58</v>
      </c>
      <c r="B498" s="20">
        <v>8</v>
      </c>
      <c r="C498" s="18">
        <v>42828</v>
      </c>
      <c r="D498" s="22">
        <v>92</v>
      </c>
      <c r="E498" s="17">
        <v>14.7</v>
      </c>
      <c r="F498" s="17">
        <v>5</v>
      </c>
      <c r="G498" s="21">
        <v>5</v>
      </c>
      <c r="H498" s="17">
        <f t="shared" si="64"/>
        <v>2.94</v>
      </c>
      <c r="I498" s="20">
        <v>34.9</v>
      </c>
      <c r="J498">
        <v>15</v>
      </c>
      <c r="K498">
        <v>15</v>
      </c>
      <c r="L498" s="21">
        <v>0</v>
      </c>
      <c r="M498" s="21">
        <f t="shared" si="65"/>
        <v>2.3741496598639458</v>
      </c>
      <c r="N498" s="21">
        <f t="shared" si="66"/>
        <v>3</v>
      </c>
      <c r="O498" s="22">
        <v>0</v>
      </c>
      <c r="P498" s="23">
        <f t="shared" si="67"/>
        <v>2.3266666666666667</v>
      </c>
      <c r="Q498">
        <v>58.2</v>
      </c>
      <c r="R498">
        <v>25</v>
      </c>
      <c r="S498">
        <v>25</v>
      </c>
      <c r="T498">
        <v>0</v>
      </c>
      <c r="U498">
        <f t="shared" si="63"/>
        <v>3.9591836734693882</v>
      </c>
      <c r="V498">
        <f t="shared" si="68"/>
        <v>5</v>
      </c>
      <c r="W498" s="22">
        <v>0</v>
      </c>
      <c r="X498">
        <f t="shared" si="69"/>
        <v>2.3280000000000003</v>
      </c>
      <c r="Y498" s="24">
        <f t="shared" si="70"/>
        <v>1.5850340136054424</v>
      </c>
      <c r="Z498">
        <f t="shared" si="71"/>
        <v>1.0005730659025789</v>
      </c>
    </row>
    <row r="499" spans="1:26" x14ac:dyDescent="0.25">
      <c r="A499" s="20" t="s">
        <v>59</v>
      </c>
      <c r="B499" s="20">
        <v>8</v>
      </c>
      <c r="C499" s="18">
        <v>42815</v>
      </c>
      <c r="D499" s="22">
        <v>79</v>
      </c>
      <c r="E499" s="17">
        <v>19.5</v>
      </c>
      <c r="F499" s="17">
        <v>9</v>
      </c>
      <c r="G499" s="21">
        <v>9</v>
      </c>
      <c r="H499" s="17">
        <f t="shared" si="64"/>
        <v>2.1666666666666665</v>
      </c>
      <c r="I499" s="20">
        <v>54.1</v>
      </c>
      <c r="J499">
        <v>20</v>
      </c>
      <c r="K499">
        <v>20</v>
      </c>
      <c r="L499" s="21">
        <v>0</v>
      </c>
      <c r="M499" s="21">
        <f t="shared" si="65"/>
        <v>2.7743589743589743</v>
      </c>
      <c r="N499" s="21">
        <f t="shared" si="66"/>
        <v>2.2222222222222223</v>
      </c>
      <c r="O499" s="22">
        <v>0</v>
      </c>
      <c r="P499" s="23">
        <f t="shared" si="67"/>
        <v>2.7050000000000001</v>
      </c>
      <c r="Q499">
        <v>73.8</v>
      </c>
      <c r="R499">
        <v>32</v>
      </c>
      <c r="S499">
        <v>32</v>
      </c>
      <c r="T499">
        <v>0</v>
      </c>
      <c r="U499">
        <f t="shared" si="63"/>
        <v>3.7846153846153845</v>
      </c>
      <c r="V499">
        <f t="shared" si="68"/>
        <v>3.5555555555555554</v>
      </c>
      <c r="W499" s="22">
        <v>0</v>
      </c>
      <c r="X499">
        <f t="shared" si="69"/>
        <v>2.3062499999999999</v>
      </c>
      <c r="Y499" s="24">
        <f t="shared" si="70"/>
        <v>1.0102564102564102</v>
      </c>
      <c r="Z499">
        <f t="shared" si="71"/>
        <v>0.85258780036968573</v>
      </c>
    </row>
    <row r="500" spans="1:26" x14ac:dyDescent="0.25">
      <c r="A500" s="20" t="s">
        <v>60</v>
      </c>
      <c r="B500" s="20">
        <v>8</v>
      </c>
      <c r="C500" s="18">
        <v>42821</v>
      </c>
      <c r="D500" s="22">
        <v>85</v>
      </c>
      <c r="E500" s="17">
        <v>18.5</v>
      </c>
      <c r="F500" s="17">
        <v>6</v>
      </c>
      <c r="G500" s="21">
        <v>6</v>
      </c>
      <c r="H500" s="17">
        <f t="shared" si="64"/>
        <v>3.0833333333333335</v>
      </c>
      <c r="I500" s="20">
        <v>55</v>
      </c>
      <c r="J500">
        <v>17</v>
      </c>
      <c r="K500">
        <v>17</v>
      </c>
      <c r="L500" s="21">
        <v>0</v>
      </c>
      <c r="M500" s="21">
        <f t="shared" si="65"/>
        <v>2.9729729729729728</v>
      </c>
      <c r="N500" s="21">
        <f t="shared" si="66"/>
        <v>2.8333333333333335</v>
      </c>
      <c r="O500" s="22">
        <v>0</v>
      </c>
      <c r="P500" s="23">
        <f t="shared" si="67"/>
        <v>3.2352941176470589</v>
      </c>
      <c r="Q500">
        <v>76.7</v>
      </c>
      <c r="R500">
        <v>28</v>
      </c>
      <c r="S500">
        <v>28</v>
      </c>
      <c r="T500">
        <v>0</v>
      </c>
      <c r="U500">
        <f t="shared" si="63"/>
        <v>4.1459459459459458</v>
      </c>
      <c r="V500">
        <f t="shared" si="68"/>
        <v>4.666666666666667</v>
      </c>
      <c r="W500" s="22">
        <v>0</v>
      </c>
      <c r="X500">
        <f t="shared" si="69"/>
        <v>2.7392857142857143</v>
      </c>
      <c r="Y500" s="24">
        <f t="shared" si="70"/>
        <v>1.172972972972973</v>
      </c>
      <c r="Z500">
        <f t="shared" si="71"/>
        <v>0.84668831168831171</v>
      </c>
    </row>
    <row r="501" spans="1:26" x14ac:dyDescent="0.25">
      <c r="A501" s="20" t="s">
        <v>599</v>
      </c>
      <c r="B501" s="20">
        <v>8</v>
      </c>
      <c r="C501" s="18">
        <v>42821</v>
      </c>
      <c r="D501" s="22">
        <v>85</v>
      </c>
      <c r="E501" s="17">
        <v>12.4</v>
      </c>
      <c r="F501" s="17">
        <v>8</v>
      </c>
      <c r="G501" s="21">
        <v>8</v>
      </c>
      <c r="H501" s="17">
        <f t="shared" si="64"/>
        <v>1.55</v>
      </c>
      <c r="I501" s="20">
        <v>42</v>
      </c>
      <c r="J501">
        <v>16</v>
      </c>
      <c r="K501">
        <v>16</v>
      </c>
      <c r="L501" s="21">
        <v>0</v>
      </c>
      <c r="M501" s="21">
        <f t="shared" si="65"/>
        <v>3.3870967741935485</v>
      </c>
      <c r="N501" s="21">
        <f t="shared" si="66"/>
        <v>2</v>
      </c>
      <c r="O501" s="22">
        <v>0</v>
      </c>
      <c r="P501" s="23">
        <f t="shared" si="67"/>
        <v>2.625</v>
      </c>
      <c r="Q501">
        <v>70.5</v>
      </c>
      <c r="R501">
        <v>25</v>
      </c>
      <c r="S501">
        <v>25</v>
      </c>
      <c r="T501">
        <v>0</v>
      </c>
      <c r="U501">
        <f t="shared" si="63"/>
        <v>5.685483870967742</v>
      </c>
      <c r="V501">
        <f t="shared" si="68"/>
        <v>3.125</v>
      </c>
      <c r="W501" s="22">
        <v>0</v>
      </c>
      <c r="X501">
        <f t="shared" si="69"/>
        <v>2.82</v>
      </c>
      <c r="Y501" s="24">
        <f t="shared" si="70"/>
        <v>2.2983870967741935</v>
      </c>
      <c r="Z501">
        <f t="shared" si="71"/>
        <v>1.0742857142857143</v>
      </c>
    </row>
    <row r="502" spans="1:26" x14ac:dyDescent="0.25">
      <c r="A502" s="20" t="s">
        <v>61</v>
      </c>
      <c r="B502" s="20">
        <v>8</v>
      </c>
      <c r="C502" s="18">
        <v>42831</v>
      </c>
      <c r="D502" s="22">
        <v>95</v>
      </c>
      <c r="E502" s="17">
        <v>14.5</v>
      </c>
      <c r="F502" s="17">
        <v>5</v>
      </c>
      <c r="G502" s="21">
        <v>5</v>
      </c>
      <c r="H502" s="17">
        <f t="shared" si="64"/>
        <v>2.9</v>
      </c>
      <c r="I502" s="20">
        <v>38.799999999999997</v>
      </c>
      <c r="J502">
        <v>16</v>
      </c>
      <c r="K502">
        <v>16</v>
      </c>
      <c r="L502" s="21">
        <v>0</v>
      </c>
      <c r="M502" s="21">
        <f t="shared" si="65"/>
        <v>2.6758620689655173</v>
      </c>
      <c r="N502" s="21">
        <f t="shared" si="66"/>
        <v>3.2</v>
      </c>
      <c r="O502" s="22">
        <v>0</v>
      </c>
      <c r="P502" s="23">
        <f t="shared" si="67"/>
        <v>2.4249999999999998</v>
      </c>
      <c r="Q502">
        <v>60.5</v>
      </c>
      <c r="R502">
        <v>24</v>
      </c>
      <c r="S502">
        <v>24</v>
      </c>
      <c r="T502">
        <v>0</v>
      </c>
      <c r="U502">
        <f t="shared" si="63"/>
        <v>4.1724137931034484</v>
      </c>
      <c r="V502">
        <f t="shared" si="68"/>
        <v>4.8</v>
      </c>
      <c r="W502" s="22">
        <v>0</v>
      </c>
      <c r="X502">
        <f t="shared" si="69"/>
        <v>2.5208333333333335</v>
      </c>
      <c r="Y502" s="24">
        <f t="shared" si="70"/>
        <v>1.4965517241379311</v>
      </c>
      <c r="Z502">
        <f t="shared" si="71"/>
        <v>1.0395189003436427</v>
      </c>
    </row>
    <row r="503" spans="1:26" x14ac:dyDescent="0.25">
      <c r="A503" s="20" t="s">
        <v>600</v>
      </c>
      <c r="B503" s="20">
        <v>8</v>
      </c>
      <c r="C503" s="18">
        <v>42824</v>
      </c>
      <c r="D503" s="22">
        <v>88</v>
      </c>
      <c r="E503" s="17">
        <v>14.4</v>
      </c>
      <c r="F503" s="17">
        <v>8</v>
      </c>
      <c r="G503" s="21">
        <v>8</v>
      </c>
      <c r="H503" s="17">
        <f t="shared" si="64"/>
        <v>1.8</v>
      </c>
      <c r="I503" s="20">
        <v>36.9</v>
      </c>
      <c r="J503">
        <v>20</v>
      </c>
      <c r="K503">
        <v>20</v>
      </c>
      <c r="L503" s="21">
        <v>0</v>
      </c>
      <c r="M503" s="21">
        <f t="shared" si="65"/>
        <v>2.5625</v>
      </c>
      <c r="N503" s="21">
        <f t="shared" si="66"/>
        <v>2.5</v>
      </c>
      <c r="O503" s="22">
        <v>0</v>
      </c>
      <c r="P503" s="23">
        <f t="shared" si="67"/>
        <v>1.845</v>
      </c>
      <c r="Q503">
        <v>63</v>
      </c>
      <c r="R503">
        <v>30</v>
      </c>
      <c r="S503">
        <v>30</v>
      </c>
      <c r="T503">
        <v>0</v>
      </c>
      <c r="U503">
        <f t="shared" si="63"/>
        <v>4.375</v>
      </c>
      <c r="V503">
        <f t="shared" si="68"/>
        <v>3.75</v>
      </c>
      <c r="W503" s="22">
        <v>0</v>
      </c>
      <c r="X503">
        <f t="shared" si="69"/>
        <v>2.1</v>
      </c>
      <c r="Y503" s="24">
        <f t="shared" si="70"/>
        <v>1.8125</v>
      </c>
      <c r="Z503">
        <f t="shared" si="71"/>
        <v>1.1382113821138211</v>
      </c>
    </row>
    <row r="504" spans="1:26" x14ac:dyDescent="0.25">
      <c r="A504" s="20" t="s">
        <v>62</v>
      </c>
      <c r="B504" s="20">
        <v>8</v>
      </c>
      <c r="C504" s="18">
        <v>42815</v>
      </c>
      <c r="D504" s="22">
        <v>79</v>
      </c>
      <c r="E504" s="17">
        <v>13.9</v>
      </c>
      <c r="F504" s="17">
        <v>7</v>
      </c>
      <c r="G504" s="21">
        <v>7</v>
      </c>
      <c r="H504" s="17">
        <f t="shared" si="64"/>
        <v>1.9857142857142858</v>
      </c>
      <c r="I504" s="20">
        <v>29.6</v>
      </c>
      <c r="J504">
        <v>13</v>
      </c>
      <c r="K504">
        <v>13</v>
      </c>
      <c r="L504" s="21">
        <v>0</v>
      </c>
      <c r="M504" s="21">
        <f t="shared" si="65"/>
        <v>2.1294964028776979</v>
      </c>
      <c r="N504" s="21">
        <f t="shared" si="66"/>
        <v>1.8571428571428572</v>
      </c>
      <c r="O504" s="22">
        <v>0</v>
      </c>
      <c r="P504" s="23">
        <f t="shared" si="67"/>
        <v>2.2769230769230768</v>
      </c>
      <c r="Q504">
        <v>46.3</v>
      </c>
      <c r="R504">
        <v>26</v>
      </c>
      <c r="S504">
        <v>26</v>
      </c>
      <c r="T504">
        <v>0</v>
      </c>
      <c r="U504">
        <f t="shared" si="63"/>
        <v>3.3309352517985609</v>
      </c>
      <c r="V504">
        <f t="shared" si="68"/>
        <v>3.7142857142857144</v>
      </c>
      <c r="W504" s="22">
        <v>0</v>
      </c>
      <c r="X504">
        <f t="shared" si="69"/>
        <v>1.7807692307692307</v>
      </c>
      <c r="Y504" s="24">
        <f t="shared" si="70"/>
        <v>1.2014388489208629</v>
      </c>
      <c r="Z504">
        <f t="shared" si="71"/>
        <v>0.78209459459459463</v>
      </c>
    </row>
    <row r="505" spans="1:26" x14ac:dyDescent="0.25">
      <c r="A505" s="20" t="s">
        <v>601</v>
      </c>
      <c r="B505" s="20">
        <v>8</v>
      </c>
      <c r="C505" s="18">
        <v>42828</v>
      </c>
      <c r="D505" s="22">
        <v>92</v>
      </c>
      <c r="E505" s="17">
        <v>13.7</v>
      </c>
      <c r="F505" s="17">
        <v>5</v>
      </c>
      <c r="G505" s="21">
        <v>5</v>
      </c>
      <c r="H505" s="17">
        <f t="shared" si="64"/>
        <v>2.7399999999999998</v>
      </c>
      <c r="I505" s="20">
        <v>41.4</v>
      </c>
      <c r="J505">
        <v>16</v>
      </c>
      <c r="K505">
        <v>16</v>
      </c>
      <c r="L505" s="21">
        <v>0</v>
      </c>
      <c r="M505" s="21">
        <f t="shared" si="65"/>
        <v>3.0218978102189782</v>
      </c>
      <c r="N505" s="21">
        <f t="shared" si="66"/>
        <v>3.2</v>
      </c>
      <c r="O505" s="22">
        <v>0</v>
      </c>
      <c r="P505" s="23">
        <f t="shared" si="67"/>
        <v>2.5874999999999999</v>
      </c>
      <c r="Q505">
        <v>70.5</v>
      </c>
      <c r="R505">
        <v>27</v>
      </c>
      <c r="S505">
        <v>27</v>
      </c>
      <c r="T505">
        <v>0</v>
      </c>
      <c r="U505">
        <f t="shared" si="63"/>
        <v>5.1459854014598543</v>
      </c>
      <c r="V505">
        <f t="shared" si="68"/>
        <v>5.4</v>
      </c>
      <c r="W505" s="22">
        <v>0</v>
      </c>
      <c r="X505">
        <f t="shared" si="69"/>
        <v>2.6111111111111112</v>
      </c>
      <c r="Y505" s="24">
        <f t="shared" si="70"/>
        <v>2.1240875912408761</v>
      </c>
      <c r="Z505">
        <f t="shared" si="71"/>
        <v>1.0091250670960816</v>
      </c>
    </row>
    <row r="506" spans="1:26" x14ac:dyDescent="0.25">
      <c r="A506" s="20" t="s">
        <v>63</v>
      </c>
      <c r="B506" s="20">
        <v>8</v>
      </c>
      <c r="C506" s="18">
        <v>42828</v>
      </c>
      <c r="D506" s="22">
        <v>92</v>
      </c>
      <c r="E506" s="17">
        <v>11.2</v>
      </c>
      <c r="F506" s="17">
        <v>5</v>
      </c>
      <c r="G506" s="21">
        <v>5</v>
      </c>
      <c r="H506" s="17">
        <f t="shared" si="64"/>
        <v>2.2399999999999998</v>
      </c>
      <c r="I506" s="20">
        <v>44.1</v>
      </c>
      <c r="J506">
        <v>17</v>
      </c>
      <c r="K506">
        <v>17</v>
      </c>
      <c r="L506" s="21">
        <v>0</v>
      </c>
      <c r="M506" s="21">
        <f t="shared" si="65"/>
        <v>3.9375000000000004</v>
      </c>
      <c r="N506" s="21">
        <f t="shared" si="66"/>
        <v>3.4</v>
      </c>
      <c r="O506" s="22">
        <v>0</v>
      </c>
      <c r="P506" s="23">
        <f t="shared" si="67"/>
        <v>2.5941176470588236</v>
      </c>
      <c r="Q506">
        <v>67.400000000000006</v>
      </c>
      <c r="R506">
        <v>32</v>
      </c>
      <c r="S506">
        <v>32</v>
      </c>
      <c r="T506">
        <v>0</v>
      </c>
      <c r="U506">
        <f t="shared" si="63"/>
        <v>6.0178571428571441</v>
      </c>
      <c r="V506">
        <f t="shared" si="68"/>
        <v>6.4</v>
      </c>
      <c r="W506" s="22">
        <v>0</v>
      </c>
      <c r="X506">
        <f t="shared" si="69"/>
        <v>2.1062500000000002</v>
      </c>
      <c r="Y506" s="24">
        <f t="shared" si="70"/>
        <v>2.0803571428571437</v>
      </c>
      <c r="Z506">
        <f t="shared" si="71"/>
        <v>0.81193310657596374</v>
      </c>
    </row>
    <row r="507" spans="1:26" x14ac:dyDescent="0.25">
      <c r="A507" s="20" t="s">
        <v>64</v>
      </c>
      <c r="B507" s="20">
        <v>8</v>
      </c>
      <c r="C507" s="18">
        <v>42830</v>
      </c>
      <c r="D507" s="22">
        <v>94</v>
      </c>
      <c r="E507" s="17">
        <v>17.399999999999999</v>
      </c>
      <c r="F507" s="17">
        <v>6</v>
      </c>
      <c r="G507" s="21">
        <v>6</v>
      </c>
      <c r="H507" s="17">
        <f t="shared" si="64"/>
        <v>2.9</v>
      </c>
      <c r="I507" s="20">
        <v>50.4</v>
      </c>
      <c r="J507">
        <v>17</v>
      </c>
      <c r="K507">
        <v>17</v>
      </c>
      <c r="L507" s="21">
        <v>0</v>
      </c>
      <c r="M507" s="21">
        <f t="shared" si="65"/>
        <v>2.896551724137931</v>
      </c>
      <c r="N507" s="21">
        <f t="shared" si="66"/>
        <v>2.8333333333333335</v>
      </c>
      <c r="O507" s="22">
        <v>0</v>
      </c>
      <c r="P507" s="23">
        <f t="shared" si="67"/>
        <v>2.9647058823529413</v>
      </c>
      <c r="Q507">
        <v>72.5</v>
      </c>
      <c r="R507">
        <v>28</v>
      </c>
      <c r="S507">
        <v>28</v>
      </c>
      <c r="T507">
        <v>0</v>
      </c>
      <c r="U507">
        <f t="shared" si="63"/>
        <v>4.166666666666667</v>
      </c>
      <c r="V507">
        <f t="shared" si="68"/>
        <v>4.666666666666667</v>
      </c>
      <c r="W507" s="22">
        <v>0</v>
      </c>
      <c r="X507">
        <f t="shared" si="69"/>
        <v>2.5892857142857144</v>
      </c>
      <c r="Y507" s="24">
        <f t="shared" si="70"/>
        <v>1.2701149425287359</v>
      </c>
      <c r="Z507">
        <f t="shared" si="71"/>
        <v>0.87337018140589573</v>
      </c>
    </row>
    <row r="508" spans="1:26" x14ac:dyDescent="0.25">
      <c r="A508" s="20" t="s">
        <v>64</v>
      </c>
      <c r="B508" s="20">
        <v>8</v>
      </c>
      <c r="C508" s="18">
        <v>42830</v>
      </c>
      <c r="D508" s="22">
        <v>94</v>
      </c>
      <c r="E508" s="17">
        <v>17.399999999999999</v>
      </c>
      <c r="F508" s="17">
        <v>6</v>
      </c>
      <c r="G508" s="21">
        <v>6</v>
      </c>
      <c r="H508" s="17">
        <f t="shared" si="64"/>
        <v>2.9</v>
      </c>
      <c r="I508" s="20">
        <v>50.4</v>
      </c>
      <c r="J508">
        <v>17</v>
      </c>
      <c r="K508">
        <v>17</v>
      </c>
      <c r="L508" s="21">
        <v>0</v>
      </c>
      <c r="M508" s="21">
        <f t="shared" si="65"/>
        <v>2.896551724137931</v>
      </c>
      <c r="N508" s="21">
        <f t="shared" si="66"/>
        <v>2.8333333333333335</v>
      </c>
      <c r="O508" s="22">
        <v>0</v>
      </c>
      <c r="P508" s="23">
        <f t="shared" si="67"/>
        <v>2.9647058823529413</v>
      </c>
      <c r="Q508">
        <v>72.5</v>
      </c>
      <c r="R508">
        <v>28</v>
      </c>
      <c r="S508">
        <v>28</v>
      </c>
      <c r="T508">
        <v>0</v>
      </c>
      <c r="U508">
        <f t="shared" si="63"/>
        <v>4.166666666666667</v>
      </c>
      <c r="V508">
        <f t="shared" si="68"/>
        <v>4.666666666666667</v>
      </c>
      <c r="W508" s="22">
        <v>0</v>
      </c>
      <c r="X508">
        <f t="shared" si="69"/>
        <v>2.5892857142857144</v>
      </c>
      <c r="Y508" s="24">
        <f t="shared" si="70"/>
        <v>1.2701149425287359</v>
      </c>
      <c r="Z508">
        <f t="shared" si="71"/>
        <v>0.87337018140589573</v>
      </c>
    </row>
    <row r="509" spans="1:26" x14ac:dyDescent="0.25">
      <c r="B509" s="20" t="s">
        <v>0</v>
      </c>
    </row>
    <row r="510" spans="1:26" x14ac:dyDescent="0.25">
      <c r="B510" s="20" t="s">
        <v>0</v>
      </c>
    </row>
    <row r="511" spans="1:26" x14ac:dyDescent="0.25">
      <c r="B511" s="20" t="s">
        <v>0</v>
      </c>
    </row>
    <row r="512" spans="1:26" x14ac:dyDescent="0.25">
      <c r="B512" s="20" t="s">
        <v>0</v>
      </c>
    </row>
    <row r="513" spans="2:2" x14ac:dyDescent="0.25">
      <c r="B513" s="20" t="s">
        <v>0</v>
      </c>
    </row>
    <row r="514" spans="2:2" x14ac:dyDescent="0.25">
      <c r="B514" s="20" t="s">
        <v>0</v>
      </c>
    </row>
    <row r="515" spans="2:2" x14ac:dyDescent="0.25">
      <c r="B515" s="20" t="s">
        <v>0</v>
      </c>
    </row>
    <row r="516" spans="2:2" x14ac:dyDescent="0.25">
      <c r="B516" s="20" t="s">
        <v>0</v>
      </c>
    </row>
    <row r="517" spans="2:2" x14ac:dyDescent="0.25">
      <c r="B517" s="20" t="s">
        <v>0</v>
      </c>
    </row>
    <row r="518" spans="2:2" x14ac:dyDescent="0.25">
      <c r="B518" s="20" t="s">
        <v>0</v>
      </c>
    </row>
    <row r="519" spans="2:2" x14ac:dyDescent="0.25">
      <c r="B519" s="20" t="s">
        <v>0</v>
      </c>
    </row>
    <row r="520" spans="2:2" x14ac:dyDescent="0.25">
      <c r="B520" s="20" t="s">
        <v>0</v>
      </c>
    </row>
    <row r="521" spans="2:2" x14ac:dyDescent="0.25">
      <c r="B521" s="20" t="s">
        <v>0</v>
      </c>
    </row>
    <row r="522" spans="2:2" x14ac:dyDescent="0.25">
      <c r="B522" s="20" t="s">
        <v>0</v>
      </c>
    </row>
    <row r="523" spans="2:2" x14ac:dyDescent="0.25">
      <c r="B523" s="20" t="s">
        <v>0</v>
      </c>
    </row>
    <row r="524" spans="2:2" x14ac:dyDescent="0.25">
      <c r="B524" s="20" t="s">
        <v>0</v>
      </c>
    </row>
    <row r="525" spans="2:2" x14ac:dyDescent="0.25">
      <c r="B525" s="20" t="s">
        <v>0</v>
      </c>
    </row>
    <row r="526" spans="2:2" x14ac:dyDescent="0.25">
      <c r="B526" s="20" t="s">
        <v>0</v>
      </c>
    </row>
    <row r="527" spans="2:2" x14ac:dyDescent="0.25">
      <c r="B527" s="20" t="s">
        <v>0</v>
      </c>
    </row>
    <row r="528" spans="2:2" x14ac:dyDescent="0.25">
      <c r="B528" s="20" t="s">
        <v>0</v>
      </c>
    </row>
    <row r="529" spans="2:2" x14ac:dyDescent="0.25">
      <c r="B529" s="20" t="s">
        <v>0</v>
      </c>
    </row>
    <row r="530" spans="2:2" x14ac:dyDescent="0.25">
      <c r="B530" s="20" t="s">
        <v>0</v>
      </c>
    </row>
    <row r="531" spans="2:2" x14ac:dyDescent="0.25">
      <c r="B531" s="20" t="s">
        <v>0</v>
      </c>
    </row>
    <row r="532" spans="2:2" x14ac:dyDescent="0.25">
      <c r="B532" s="20" t="s">
        <v>0</v>
      </c>
    </row>
    <row r="533" spans="2:2" x14ac:dyDescent="0.25">
      <c r="B533" s="20" t="s">
        <v>0</v>
      </c>
    </row>
    <row r="534" spans="2:2" x14ac:dyDescent="0.25">
      <c r="B534" s="20" t="s">
        <v>0</v>
      </c>
    </row>
    <row r="535" spans="2:2" x14ac:dyDescent="0.25">
      <c r="B535" s="20" t="s">
        <v>0</v>
      </c>
    </row>
    <row r="536" spans="2:2" x14ac:dyDescent="0.25">
      <c r="B536" s="20" t="s">
        <v>0</v>
      </c>
    </row>
    <row r="537" spans="2:2" x14ac:dyDescent="0.25">
      <c r="B537" s="20" t="s">
        <v>0</v>
      </c>
    </row>
    <row r="538" spans="2:2" x14ac:dyDescent="0.25">
      <c r="B538" s="20" t="s">
        <v>0</v>
      </c>
    </row>
    <row r="539" spans="2:2" x14ac:dyDescent="0.25">
      <c r="B539" s="20" t="s">
        <v>0</v>
      </c>
    </row>
    <row r="540" spans="2:2" x14ac:dyDescent="0.25">
      <c r="B540" s="20" t="s">
        <v>0</v>
      </c>
    </row>
    <row r="541" spans="2:2" x14ac:dyDescent="0.25">
      <c r="B541" s="20" t="s">
        <v>0</v>
      </c>
    </row>
    <row r="542" spans="2:2" x14ac:dyDescent="0.25">
      <c r="B542" s="20" t="s">
        <v>0</v>
      </c>
    </row>
    <row r="543" spans="2:2" x14ac:dyDescent="0.25">
      <c r="B543" s="20" t="s">
        <v>0</v>
      </c>
    </row>
    <row r="544" spans="2:2" x14ac:dyDescent="0.25">
      <c r="B544" s="20" t="s">
        <v>0</v>
      </c>
    </row>
    <row r="545" spans="2:2" x14ac:dyDescent="0.25">
      <c r="B545" s="20" t="s">
        <v>0</v>
      </c>
    </row>
    <row r="546" spans="2:2" x14ac:dyDescent="0.25">
      <c r="B546" s="20" t="s">
        <v>0</v>
      </c>
    </row>
    <row r="547" spans="2:2" x14ac:dyDescent="0.25">
      <c r="B547" s="20" t="s">
        <v>0</v>
      </c>
    </row>
    <row r="548" spans="2:2" x14ac:dyDescent="0.25">
      <c r="B548" s="20" t="s">
        <v>0</v>
      </c>
    </row>
    <row r="549" spans="2:2" x14ac:dyDescent="0.25">
      <c r="B549" s="20" t="s">
        <v>0</v>
      </c>
    </row>
    <row r="550" spans="2:2" x14ac:dyDescent="0.25">
      <c r="B550" s="20" t="s">
        <v>0</v>
      </c>
    </row>
    <row r="551" spans="2:2" x14ac:dyDescent="0.25">
      <c r="B551" s="20" t="s">
        <v>0</v>
      </c>
    </row>
    <row r="552" spans="2:2" x14ac:dyDescent="0.25">
      <c r="B552" s="20" t="s">
        <v>0</v>
      </c>
    </row>
    <row r="553" spans="2:2" x14ac:dyDescent="0.25">
      <c r="B553" s="20" t="s">
        <v>0</v>
      </c>
    </row>
    <row r="554" spans="2:2" x14ac:dyDescent="0.25">
      <c r="B554" s="20" t="s">
        <v>0</v>
      </c>
    </row>
    <row r="555" spans="2:2" x14ac:dyDescent="0.25">
      <c r="B555" s="20" t="s">
        <v>0</v>
      </c>
    </row>
    <row r="556" spans="2:2" x14ac:dyDescent="0.25">
      <c r="B556" s="20" t="s">
        <v>0</v>
      </c>
    </row>
    <row r="557" spans="2:2" x14ac:dyDescent="0.25">
      <c r="B557" s="20" t="s">
        <v>0</v>
      </c>
    </row>
    <row r="558" spans="2:2" x14ac:dyDescent="0.25">
      <c r="B558" s="20" t="s">
        <v>0</v>
      </c>
    </row>
    <row r="559" spans="2:2" x14ac:dyDescent="0.25">
      <c r="B559" s="20" t="s">
        <v>0</v>
      </c>
    </row>
    <row r="560" spans="2:2" x14ac:dyDescent="0.25">
      <c r="B560" s="20" t="s">
        <v>0</v>
      </c>
    </row>
    <row r="561" spans="2:2" x14ac:dyDescent="0.25">
      <c r="B561" s="20" t="s">
        <v>0</v>
      </c>
    </row>
    <row r="562" spans="2:2" x14ac:dyDescent="0.25">
      <c r="B562" s="20" t="s">
        <v>0</v>
      </c>
    </row>
    <row r="563" spans="2:2" x14ac:dyDescent="0.25">
      <c r="B563" s="20" t="s">
        <v>0</v>
      </c>
    </row>
    <row r="564" spans="2:2" x14ac:dyDescent="0.25">
      <c r="B564" s="20" t="s">
        <v>0</v>
      </c>
    </row>
    <row r="565" spans="2:2" x14ac:dyDescent="0.25">
      <c r="B565" s="20" t="s">
        <v>0</v>
      </c>
    </row>
    <row r="566" spans="2:2" x14ac:dyDescent="0.25">
      <c r="B566" s="20" t="s">
        <v>0</v>
      </c>
    </row>
    <row r="567" spans="2:2" x14ac:dyDescent="0.25">
      <c r="B567" s="20" t="s">
        <v>0</v>
      </c>
    </row>
    <row r="568" spans="2:2" x14ac:dyDescent="0.25">
      <c r="B568" s="20" t="s">
        <v>0</v>
      </c>
    </row>
    <row r="569" spans="2:2" x14ac:dyDescent="0.25">
      <c r="B569" s="20" t="s">
        <v>0</v>
      </c>
    </row>
    <row r="570" spans="2:2" x14ac:dyDescent="0.25">
      <c r="B570" s="20" t="s">
        <v>0</v>
      </c>
    </row>
    <row r="571" spans="2:2" x14ac:dyDescent="0.25">
      <c r="B571" s="20" t="s">
        <v>0</v>
      </c>
    </row>
    <row r="572" spans="2:2" x14ac:dyDescent="0.25">
      <c r="B572" s="20" t="s">
        <v>0</v>
      </c>
    </row>
    <row r="573" spans="2:2" x14ac:dyDescent="0.25">
      <c r="B573" s="20" t="s">
        <v>0</v>
      </c>
    </row>
    <row r="574" spans="2:2" x14ac:dyDescent="0.25">
      <c r="B574" s="20" t="s">
        <v>0</v>
      </c>
    </row>
    <row r="575" spans="2:2" x14ac:dyDescent="0.25">
      <c r="B575" s="20" t="s">
        <v>0</v>
      </c>
    </row>
    <row r="576" spans="2:2" x14ac:dyDescent="0.25">
      <c r="B576" s="20" t="s">
        <v>0</v>
      </c>
    </row>
    <row r="577" spans="2:2" x14ac:dyDescent="0.25">
      <c r="B577" s="20" t="s">
        <v>0</v>
      </c>
    </row>
    <row r="578" spans="2:2" x14ac:dyDescent="0.25">
      <c r="B578" s="20" t="s">
        <v>0</v>
      </c>
    </row>
    <row r="579" spans="2:2" x14ac:dyDescent="0.25">
      <c r="B579" s="20" t="s">
        <v>0</v>
      </c>
    </row>
    <row r="580" spans="2:2" x14ac:dyDescent="0.25">
      <c r="B580" s="20" t="s">
        <v>0</v>
      </c>
    </row>
    <row r="581" spans="2:2" x14ac:dyDescent="0.25">
      <c r="B581" s="20" t="s">
        <v>0</v>
      </c>
    </row>
    <row r="582" spans="2:2" x14ac:dyDescent="0.25">
      <c r="B582" s="20" t="s">
        <v>0</v>
      </c>
    </row>
    <row r="583" spans="2:2" x14ac:dyDescent="0.25">
      <c r="B583" s="20" t="s">
        <v>0</v>
      </c>
    </row>
    <row r="584" spans="2:2" x14ac:dyDescent="0.25">
      <c r="B584" s="20" t="s">
        <v>0</v>
      </c>
    </row>
    <row r="585" spans="2:2" x14ac:dyDescent="0.25">
      <c r="B585" s="20" t="s">
        <v>0</v>
      </c>
    </row>
    <row r="586" spans="2:2" x14ac:dyDescent="0.25">
      <c r="B586" s="20" t="s">
        <v>0</v>
      </c>
    </row>
    <row r="587" spans="2:2" x14ac:dyDescent="0.25">
      <c r="B587" s="20" t="s">
        <v>0</v>
      </c>
    </row>
    <row r="588" spans="2:2" x14ac:dyDescent="0.25">
      <c r="B588" s="20" t="s">
        <v>0</v>
      </c>
    </row>
    <row r="589" spans="2:2" x14ac:dyDescent="0.25">
      <c r="B589" s="20" t="s">
        <v>0</v>
      </c>
    </row>
    <row r="590" spans="2:2" x14ac:dyDescent="0.25">
      <c r="B590" s="20" t="s">
        <v>0</v>
      </c>
    </row>
    <row r="591" spans="2:2" x14ac:dyDescent="0.25">
      <c r="B591" s="20" t="s">
        <v>0</v>
      </c>
    </row>
    <row r="592" spans="2:2" x14ac:dyDescent="0.25">
      <c r="B592" s="20" t="s">
        <v>0</v>
      </c>
    </row>
    <row r="593" spans="2:2" x14ac:dyDescent="0.25">
      <c r="B593" s="20" t="s">
        <v>0</v>
      </c>
    </row>
    <row r="594" spans="2:2" x14ac:dyDescent="0.25">
      <c r="B594" s="20" t="s">
        <v>0</v>
      </c>
    </row>
    <row r="595" spans="2:2" x14ac:dyDescent="0.25">
      <c r="B595" s="20" t="s">
        <v>0</v>
      </c>
    </row>
    <row r="596" spans="2:2" x14ac:dyDescent="0.25">
      <c r="B596" s="20" t="s">
        <v>0</v>
      </c>
    </row>
    <row r="597" spans="2:2" x14ac:dyDescent="0.25">
      <c r="B597" s="20" t="s">
        <v>0</v>
      </c>
    </row>
    <row r="598" spans="2:2" x14ac:dyDescent="0.25">
      <c r="B598" s="20" t="s">
        <v>0</v>
      </c>
    </row>
    <row r="599" spans="2:2" x14ac:dyDescent="0.25">
      <c r="B599" s="20" t="s">
        <v>0</v>
      </c>
    </row>
    <row r="600" spans="2:2" x14ac:dyDescent="0.25">
      <c r="B600" s="20" t="s">
        <v>0</v>
      </c>
    </row>
    <row r="601" spans="2:2" x14ac:dyDescent="0.25">
      <c r="B601" s="20" t="s">
        <v>0</v>
      </c>
    </row>
    <row r="602" spans="2:2" x14ac:dyDescent="0.25">
      <c r="B602" s="20" t="s">
        <v>0</v>
      </c>
    </row>
    <row r="603" spans="2:2" x14ac:dyDescent="0.25">
      <c r="B603" s="20" t="s">
        <v>0</v>
      </c>
    </row>
    <row r="604" spans="2:2" x14ac:dyDescent="0.25">
      <c r="B604" s="20" t="s">
        <v>0</v>
      </c>
    </row>
    <row r="605" spans="2:2" x14ac:dyDescent="0.25">
      <c r="B605" s="20" t="s">
        <v>0</v>
      </c>
    </row>
    <row r="606" spans="2:2" x14ac:dyDescent="0.25">
      <c r="B606" s="20" t="s">
        <v>0</v>
      </c>
    </row>
    <row r="607" spans="2:2" x14ac:dyDescent="0.25">
      <c r="B607" s="20" t="s">
        <v>0</v>
      </c>
    </row>
    <row r="608" spans="2:2" x14ac:dyDescent="0.25">
      <c r="B608" s="20" t="s">
        <v>0</v>
      </c>
    </row>
    <row r="609" spans="2:2" x14ac:dyDescent="0.25">
      <c r="B609" s="20" t="s">
        <v>0</v>
      </c>
    </row>
    <row r="610" spans="2:2" x14ac:dyDescent="0.25">
      <c r="B610" s="20" t="s">
        <v>0</v>
      </c>
    </row>
    <row r="611" spans="2:2" x14ac:dyDescent="0.25">
      <c r="B611" s="20" t="s">
        <v>0</v>
      </c>
    </row>
    <row r="612" spans="2:2" x14ac:dyDescent="0.25">
      <c r="B612" s="20" t="s">
        <v>0</v>
      </c>
    </row>
    <row r="613" spans="2:2" x14ac:dyDescent="0.25">
      <c r="B613" s="20" t="s">
        <v>0</v>
      </c>
    </row>
    <row r="614" spans="2:2" x14ac:dyDescent="0.25">
      <c r="B614" s="20" t="s">
        <v>0</v>
      </c>
    </row>
    <row r="615" spans="2:2" x14ac:dyDescent="0.25">
      <c r="B615" s="20" t="s">
        <v>0</v>
      </c>
    </row>
    <row r="616" spans="2:2" x14ac:dyDescent="0.25">
      <c r="B616" s="20" t="s">
        <v>0</v>
      </c>
    </row>
    <row r="617" spans="2:2" x14ac:dyDescent="0.25">
      <c r="B617" s="20" t="s">
        <v>0</v>
      </c>
    </row>
    <row r="618" spans="2:2" x14ac:dyDescent="0.25">
      <c r="B618" s="20" t="s">
        <v>0</v>
      </c>
    </row>
    <row r="619" spans="2:2" x14ac:dyDescent="0.25">
      <c r="B619" s="20" t="s">
        <v>0</v>
      </c>
    </row>
    <row r="620" spans="2:2" x14ac:dyDescent="0.25">
      <c r="B620" s="20" t="s">
        <v>0</v>
      </c>
    </row>
    <row r="621" spans="2:2" x14ac:dyDescent="0.25">
      <c r="B621" s="20" t="s">
        <v>0</v>
      </c>
    </row>
    <row r="622" spans="2:2" x14ac:dyDescent="0.25">
      <c r="B622" s="20" t="s">
        <v>0</v>
      </c>
    </row>
    <row r="623" spans="2:2" x14ac:dyDescent="0.25">
      <c r="B623" s="20" t="s">
        <v>0</v>
      </c>
    </row>
    <row r="624" spans="2:2" x14ac:dyDescent="0.25">
      <c r="B624" s="20" t="s">
        <v>0</v>
      </c>
    </row>
    <row r="625" spans="2:2" x14ac:dyDescent="0.25">
      <c r="B625" s="20" t="s">
        <v>0</v>
      </c>
    </row>
    <row r="626" spans="2:2" x14ac:dyDescent="0.25">
      <c r="B626" s="20" t="s">
        <v>0</v>
      </c>
    </row>
    <row r="627" spans="2:2" x14ac:dyDescent="0.25">
      <c r="B627" s="20" t="s">
        <v>0</v>
      </c>
    </row>
    <row r="628" spans="2:2" x14ac:dyDescent="0.25">
      <c r="B628" s="20" t="s">
        <v>0</v>
      </c>
    </row>
    <row r="629" spans="2:2" x14ac:dyDescent="0.25">
      <c r="B629" s="20" t="s">
        <v>0</v>
      </c>
    </row>
    <row r="630" spans="2:2" x14ac:dyDescent="0.25">
      <c r="B630" s="20" t="s">
        <v>0</v>
      </c>
    </row>
    <row r="631" spans="2:2" x14ac:dyDescent="0.25">
      <c r="B631" s="20" t="s">
        <v>0</v>
      </c>
    </row>
    <row r="632" spans="2:2" x14ac:dyDescent="0.25">
      <c r="B632" s="20" t="s">
        <v>0</v>
      </c>
    </row>
    <row r="633" spans="2:2" x14ac:dyDescent="0.25">
      <c r="B633" s="20" t="s">
        <v>0</v>
      </c>
    </row>
    <row r="634" spans="2:2" x14ac:dyDescent="0.25">
      <c r="B634" s="20" t="s">
        <v>0</v>
      </c>
    </row>
    <row r="635" spans="2:2" x14ac:dyDescent="0.25">
      <c r="B635" s="20" t="s">
        <v>0</v>
      </c>
    </row>
    <row r="636" spans="2:2" x14ac:dyDescent="0.25">
      <c r="B636" s="20" t="s">
        <v>0</v>
      </c>
    </row>
    <row r="637" spans="2:2" x14ac:dyDescent="0.25">
      <c r="B637" s="20" t="s">
        <v>0</v>
      </c>
    </row>
    <row r="638" spans="2:2" x14ac:dyDescent="0.25">
      <c r="B638" s="20" t="s">
        <v>0</v>
      </c>
    </row>
    <row r="639" spans="2:2" x14ac:dyDescent="0.25">
      <c r="B639" s="20" t="s">
        <v>0</v>
      </c>
    </row>
    <row r="640" spans="2:2" x14ac:dyDescent="0.25">
      <c r="B640" s="20" t="s">
        <v>0</v>
      </c>
    </row>
    <row r="641" spans="2:2" x14ac:dyDescent="0.25">
      <c r="B641" s="20" t="s">
        <v>0</v>
      </c>
    </row>
    <row r="642" spans="2:2" x14ac:dyDescent="0.25">
      <c r="B642" s="2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4"/>
  <sheetViews>
    <sheetView workbookViewId="0">
      <selection sqref="A1:XFD1048576"/>
    </sheetView>
  </sheetViews>
  <sheetFormatPr baseColWidth="10" defaultRowHeight="15" x14ac:dyDescent="0.25"/>
  <cols>
    <col min="1" max="1" width="5.28515625" bestFit="1" customWidth="1"/>
    <col min="2" max="3" width="4.7109375" bestFit="1" customWidth="1"/>
    <col min="4" max="4" width="7.42578125" bestFit="1" customWidth="1"/>
    <col min="5" max="5" width="6.42578125" bestFit="1" customWidth="1"/>
    <col min="6" max="6" width="5" bestFit="1" customWidth="1"/>
    <col min="7" max="8" width="4.7109375" bestFit="1" customWidth="1"/>
    <col min="9" max="9" width="12" bestFit="1" customWidth="1"/>
    <col min="10" max="10" width="5" bestFit="1" customWidth="1"/>
    <col min="11" max="12" width="4.7109375" bestFit="1" customWidth="1"/>
    <col min="13" max="13" width="12" bestFit="1" customWidth="1"/>
    <col min="14" max="15" width="4.7109375" bestFit="1" customWidth="1"/>
    <col min="16" max="16" width="5" bestFit="1" customWidth="1"/>
    <col min="17" max="18" width="4.7109375" bestFit="1" customWidth="1"/>
    <col min="19" max="19" width="12" bestFit="1" customWidth="1"/>
    <col min="20" max="21" width="4.7109375" bestFit="1" customWidth="1"/>
    <col min="22" max="22" width="6" bestFit="1" customWidth="1"/>
    <col min="23" max="24" width="4.7109375" bestFit="1" customWidth="1"/>
    <col min="25" max="25" width="12" bestFit="1" customWidth="1"/>
    <col min="26" max="34" width="4.7109375" bestFit="1" customWidth="1"/>
    <col min="35" max="35" width="5.42578125" bestFit="1" customWidth="1"/>
    <col min="36" max="36" width="4.7109375" bestFit="1" customWidth="1"/>
    <col min="37" max="37" width="5" bestFit="1" customWidth="1"/>
    <col min="38" max="38" width="16.7109375" bestFit="1" customWidth="1"/>
    <col min="39" max="39" width="19.85546875" bestFit="1" customWidth="1"/>
    <col min="40" max="40" width="21" bestFit="1" customWidth="1"/>
    <col min="41" max="41" width="21.85546875" bestFit="1" customWidth="1"/>
    <col min="42" max="42" width="18.140625" bestFit="1" customWidth="1"/>
    <col min="43" max="43" width="21.7109375" bestFit="1" customWidth="1"/>
    <col min="44" max="44" width="15.42578125" bestFit="1" customWidth="1"/>
    <col min="45" max="51" width="4.42578125" bestFit="1" customWidth="1"/>
    <col min="52" max="52" width="5.140625" bestFit="1" customWidth="1"/>
  </cols>
  <sheetData>
    <row r="1" spans="1:55" ht="121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7" t="s">
        <v>9</v>
      </c>
      <c r="O1" s="8" t="s">
        <v>10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8" t="s">
        <v>10</v>
      </c>
      <c r="V1" s="5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8" t="s">
        <v>10</v>
      </c>
      <c r="AB1" s="9" t="s">
        <v>11</v>
      </c>
      <c r="AC1" s="9" t="s">
        <v>12</v>
      </c>
      <c r="AD1" s="9" t="s">
        <v>13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19</v>
      </c>
      <c r="AK1" s="10" t="s">
        <v>20</v>
      </c>
      <c r="AL1" s="11" t="s">
        <v>21</v>
      </c>
      <c r="AM1" s="11" t="s">
        <v>22</v>
      </c>
      <c r="AN1" s="11" t="s">
        <v>23</v>
      </c>
      <c r="AO1" s="11" t="s">
        <v>24</v>
      </c>
      <c r="AP1" s="11" t="s">
        <v>25</v>
      </c>
      <c r="AQ1" s="11" t="s">
        <v>26</v>
      </c>
      <c r="AR1" s="11" t="s">
        <v>27</v>
      </c>
      <c r="AS1" s="12" t="s">
        <v>28</v>
      </c>
      <c r="AT1" s="13" t="s">
        <v>29</v>
      </c>
      <c r="AU1" s="13" t="s">
        <v>30</v>
      </c>
      <c r="AV1" s="13" t="s">
        <v>31</v>
      </c>
      <c r="AW1" s="14" t="s">
        <v>32</v>
      </c>
      <c r="AX1" s="14" t="s">
        <v>33</v>
      </c>
      <c r="AY1" s="14" t="s">
        <v>34</v>
      </c>
      <c r="AZ1" s="15" t="s">
        <v>35</v>
      </c>
      <c r="BA1" s="55" t="s">
        <v>182</v>
      </c>
      <c r="BB1" s="55" t="s">
        <v>183</v>
      </c>
      <c r="BC1" s="55" t="s">
        <v>184</v>
      </c>
    </row>
    <row r="2" spans="1:55" x14ac:dyDescent="0.25">
      <c r="A2" s="16" t="s">
        <v>36</v>
      </c>
      <c r="B2" s="17">
        <v>4</v>
      </c>
      <c r="C2" s="17">
        <v>1</v>
      </c>
      <c r="D2" s="18">
        <v>42831</v>
      </c>
      <c r="E2" s="19">
        <v>95</v>
      </c>
      <c r="F2" s="20">
        <v>10.7</v>
      </c>
      <c r="G2" s="17">
        <v>4</v>
      </c>
      <c r="H2" s="17">
        <v>4</v>
      </c>
      <c r="I2" s="21">
        <f t="shared" ref="I2:I21" si="0">F2/H2</f>
        <v>2.6749999999999998</v>
      </c>
      <c r="J2" s="17">
        <v>32.4</v>
      </c>
      <c r="K2" s="17">
        <v>14</v>
      </c>
      <c r="L2" s="17">
        <v>14</v>
      </c>
      <c r="M2" s="17">
        <f t="shared" ref="M2:M21" si="1">J2/L2</f>
        <v>2.3142857142857141</v>
      </c>
      <c r="N2" s="21">
        <v>0</v>
      </c>
      <c r="O2" s="22">
        <v>0</v>
      </c>
      <c r="P2" s="17">
        <v>49.8</v>
      </c>
      <c r="Q2" s="17">
        <v>23</v>
      </c>
      <c r="R2" s="17">
        <v>23</v>
      </c>
      <c r="S2" s="17">
        <f t="shared" ref="S2:S21" si="2">P2/R2</f>
        <v>2.1652173913043478</v>
      </c>
      <c r="T2" s="17">
        <v>0</v>
      </c>
      <c r="U2" s="22">
        <v>0</v>
      </c>
      <c r="V2" s="17">
        <v>69.5</v>
      </c>
      <c r="W2" s="17">
        <v>41</v>
      </c>
      <c r="X2" s="17">
        <v>41</v>
      </c>
      <c r="Y2" s="17">
        <f t="shared" ref="Y2:Y21" si="3">V2/X2</f>
        <v>1.6951219512195121</v>
      </c>
      <c r="Z2" s="17">
        <v>0</v>
      </c>
      <c r="AA2" s="22">
        <f t="shared" ref="AA2:AA21" si="4">(X2-W2)/X2</f>
        <v>0</v>
      </c>
      <c r="AB2" s="23">
        <f t="shared" ref="AB2:AB21" si="5">J2/F2</f>
        <v>3.02803738317757</v>
      </c>
      <c r="AC2" s="23">
        <f t="shared" ref="AC2:AC21" si="6">L2/H2</f>
        <v>3.5</v>
      </c>
      <c r="AD2" s="23">
        <f>M2/I2</f>
        <v>0.86515353805073425</v>
      </c>
      <c r="AE2" s="23">
        <f t="shared" ref="AE2:AE21" si="7">P2/F2</f>
        <v>4.6542056074766354</v>
      </c>
      <c r="AF2" s="23">
        <f>R2/H2</f>
        <v>5.75</v>
      </c>
      <c r="AG2" s="23">
        <f>S2/I2</f>
        <v>0.80942706216984972</v>
      </c>
      <c r="AH2" s="23">
        <f t="shared" ref="AH2:AH21" si="8">V2/F2</f>
        <v>6.4953271028037385</v>
      </c>
      <c r="AI2" s="23">
        <f>X2/H2</f>
        <v>10.25</v>
      </c>
      <c r="AJ2" s="23">
        <f>Y2/I2</f>
        <v>0.63369044905402327</v>
      </c>
      <c r="AK2">
        <v>10</v>
      </c>
      <c r="AL2">
        <v>7.67</v>
      </c>
      <c r="AM2">
        <v>9.5100000000000004E-2</v>
      </c>
      <c r="AN2">
        <f t="shared" ref="AN2:AN21" si="9">AM2*1000</f>
        <v>95.100000000000009</v>
      </c>
      <c r="AO2">
        <v>248</v>
      </c>
      <c r="AP2">
        <v>1.93</v>
      </c>
      <c r="AQ2">
        <v>2.08</v>
      </c>
      <c r="AR2">
        <v>31.39</v>
      </c>
      <c r="AS2" s="24">
        <v>1.1678543151227236</v>
      </c>
      <c r="AT2" s="25">
        <v>0.28131979233719573</v>
      </c>
      <c r="AU2" s="25">
        <v>0.78724641148325369</v>
      </c>
      <c r="AV2" s="25">
        <v>7.5085364421358894E-2</v>
      </c>
      <c r="AW2" s="25">
        <v>0.38320645909089401</v>
      </c>
      <c r="AX2" s="25">
        <v>3.0774616033059182E-2</v>
      </c>
      <c r="AY2" s="25">
        <v>6.5916267942583748E-2</v>
      </c>
      <c r="AZ2" s="25">
        <f t="shared" ref="AZ2:AZ17" si="10">AW2/AU2</f>
        <v>0.48676812431433431</v>
      </c>
      <c r="BA2">
        <f>(LN(J2)-LN(F2))/30</f>
        <v>3.6930489377680772E-2</v>
      </c>
      <c r="BB2">
        <f>(LN(P2)-LN(J2))/15</f>
        <v>2.8657104082154918E-2</v>
      </c>
      <c r="BC2">
        <f>(LN(V2)-LN(P2))/15</f>
        <v>2.2220784569342584E-2</v>
      </c>
    </row>
    <row r="3" spans="1:55" x14ac:dyDescent="0.25">
      <c r="A3" s="16" t="s">
        <v>39</v>
      </c>
      <c r="B3" s="17">
        <v>4</v>
      </c>
      <c r="C3" s="27">
        <v>1</v>
      </c>
      <c r="D3" s="18">
        <v>42831</v>
      </c>
      <c r="E3" s="19">
        <v>95</v>
      </c>
      <c r="F3" s="20">
        <v>8.9</v>
      </c>
      <c r="G3" s="17">
        <v>4</v>
      </c>
      <c r="H3" s="17">
        <v>4</v>
      </c>
      <c r="I3" s="21">
        <f t="shared" si="0"/>
        <v>2.2250000000000001</v>
      </c>
      <c r="J3" s="17">
        <v>36</v>
      </c>
      <c r="K3" s="17">
        <v>15</v>
      </c>
      <c r="L3" s="17">
        <v>15</v>
      </c>
      <c r="M3" s="17">
        <f t="shared" si="1"/>
        <v>2.4</v>
      </c>
      <c r="N3" s="21">
        <v>0</v>
      </c>
      <c r="O3" s="22">
        <v>0</v>
      </c>
      <c r="P3" s="17">
        <v>55.2</v>
      </c>
      <c r="Q3" s="17">
        <v>25</v>
      </c>
      <c r="R3" s="17">
        <v>25</v>
      </c>
      <c r="S3" s="17">
        <f t="shared" si="2"/>
        <v>2.2080000000000002</v>
      </c>
      <c r="T3" s="17">
        <v>0</v>
      </c>
      <c r="U3" s="22">
        <v>0</v>
      </c>
      <c r="V3" s="27">
        <v>67.2</v>
      </c>
      <c r="W3" s="27">
        <v>31</v>
      </c>
      <c r="X3" s="27">
        <v>36</v>
      </c>
      <c r="Y3" s="17">
        <f t="shared" si="3"/>
        <v>1.8666666666666667</v>
      </c>
      <c r="Z3" s="27">
        <v>0</v>
      </c>
      <c r="AA3" s="22">
        <f t="shared" si="4"/>
        <v>0.1388888888888889</v>
      </c>
      <c r="AB3" s="23">
        <f t="shared" si="5"/>
        <v>4.0449438202247192</v>
      </c>
      <c r="AC3" s="23">
        <f t="shared" si="6"/>
        <v>3.75</v>
      </c>
      <c r="AD3" s="23">
        <f t="shared" ref="AD3:AD21" si="11">M3/I3</f>
        <v>1.0786516853932584</v>
      </c>
      <c r="AE3" s="23">
        <f t="shared" si="7"/>
        <v>6.202247191011236</v>
      </c>
      <c r="AF3" s="23">
        <f t="shared" ref="AF3:AF21" si="12">R3/H3</f>
        <v>6.25</v>
      </c>
      <c r="AG3" s="23">
        <f t="shared" ref="AG3:AG21" si="13">S3/I3</f>
        <v>0.99235955056179781</v>
      </c>
      <c r="AH3" s="23">
        <f t="shared" si="8"/>
        <v>7.5505617977528088</v>
      </c>
      <c r="AI3" s="23">
        <f t="shared" ref="AI3:AI21" si="14">X3/H3</f>
        <v>9</v>
      </c>
      <c r="AJ3" s="23">
        <f t="shared" ref="AJ3:AJ21" si="15">Y3/I3</f>
        <v>0.83895131086142316</v>
      </c>
      <c r="AK3">
        <v>9</v>
      </c>
      <c r="AL3">
        <v>5.0999999999999996</v>
      </c>
      <c r="AM3">
        <v>5.7299999999999997E-2</v>
      </c>
      <c r="AN3">
        <f t="shared" si="9"/>
        <v>57.3</v>
      </c>
      <c r="AO3">
        <v>237</v>
      </c>
      <c r="AP3">
        <v>1.42</v>
      </c>
      <c r="AQ3">
        <v>2.5</v>
      </c>
      <c r="AR3">
        <v>28.08</v>
      </c>
      <c r="AS3" s="24">
        <v>2.2647138595063732</v>
      </c>
      <c r="AT3" s="25">
        <v>0.32496542266210149</v>
      </c>
      <c r="AU3" s="25">
        <v>1.4009389671361503</v>
      </c>
      <c r="AV3" s="25">
        <v>9.3857114483175991E-2</v>
      </c>
      <c r="AW3" s="25">
        <v>0.53835012265539373</v>
      </c>
      <c r="AX3" s="25">
        <v>3.3052795722172394E-2</v>
      </c>
      <c r="AY3" s="25">
        <v>6.6186619718309858E-2</v>
      </c>
      <c r="AZ3" s="25">
        <f t="shared" si="10"/>
        <v>0.38427807012600151</v>
      </c>
      <c r="BA3">
        <f t="shared" ref="BA3:BA66" si="16">(LN(J3)-LN(F3))/30</f>
        <v>4.6582255390600527E-2</v>
      </c>
      <c r="BB3">
        <f t="shared" ref="BB3:BB66" si="17">(LN(P3)-LN(J3))/15</f>
        <v>2.8496267655129338E-2</v>
      </c>
      <c r="BC3">
        <f t="shared" ref="BC3:BC66" si="18">(LN(V3)-LN(P3))/15</f>
        <v>1.3114019616403579E-2</v>
      </c>
    </row>
    <row r="4" spans="1:55" x14ac:dyDescent="0.25">
      <c r="A4" s="16" t="s">
        <v>40</v>
      </c>
      <c r="B4" s="17">
        <v>4</v>
      </c>
      <c r="C4" s="27">
        <v>1</v>
      </c>
      <c r="D4" s="18">
        <v>42818</v>
      </c>
      <c r="E4" s="19">
        <v>82</v>
      </c>
      <c r="F4" s="20">
        <v>13.4</v>
      </c>
      <c r="G4" s="17">
        <v>7</v>
      </c>
      <c r="H4" s="17">
        <v>7</v>
      </c>
      <c r="I4" s="21">
        <f t="shared" si="0"/>
        <v>1.9142857142857144</v>
      </c>
      <c r="J4" s="17">
        <v>45.2</v>
      </c>
      <c r="K4" s="17">
        <v>22</v>
      </c>
      <c r="L4" s="17">
        <v>22</v>
      </c>
      <c r="M4" s="17">
        <f t="shared" si="1"/>
        <v>2.0545454545454547</v>
      </c>
      <c r="N4" s="21">
        <v>0</v>
      </c>
      <c r="O4" s="22">
        <v>0</v>
      </c>
      <c r="P4" s="17">
        <v>59.5</v>
      </c>
      <c r="Q4" s="17">
        <v>23</v>
      </c>
      <c r="R4" s="17">
        <v>23</v>
      </c>
      <c r="S4" s="17">
        <f t="shared" si="2"/>
        <v>2.5869565217391304</v>
      </c>
      <c r="T4" s="17">
        <v>0</v>
      </c>
      <c r="U4" s="22">
        <v>0</v>
      </c>
      <c r="V4" s="27">
        <v>79.3</v>
      </c>
      <c r="W4" s="27">
        <v>39</v>
      </c>
      <c r="X4" s="27">
        <v>42</v>
      </c>
      <c r="Y4" s="17">
        <f t="shared" si="3"/>
        <v>1.888095238095238</v>
      </c>
      <c r="Z4" s="27">
        <v>0</v>
      </c>
      <c r="AA4" s="22">
        <f t="shared" si="4"/>
        <v>7.1428571428571425E-2</v>
      </c>
      <c r="AB4" s="23">
        <f t="shared" si="5"/>
        <v>3.3731343283582089</v>
      </c>
      <c r="AC4" s="23">
        <f t="shared" si="6"/>
        <v>3.1428571428571428</v>
      </c>
      <c r="AD4" s="23">
        <f t="shared" si="11"/>
        <v>1.0732700135685211</v>
      </c>
      <c r="AE4" s="23">
        <f t="shared" si="7"/>
        <v>4.4402985074626864</v>
      </c>
      <c r="AF4" s="23">
        <f t="shared" si="12"/>
        <v>3.2857142857142856</v>
      </c>
      <c r="AG4" s="23">
        <f t="shared" si="13"/>
        <v>1.3513951979234262</v>
      </c>
      <c r="AH4" s="23">
        <f t="shared" si="8"/>
        <v>5.9179104477611935</v>
      </c>
      <c r="AI4" s="23">
        <f t="shared" si="14"/>
        <v>6</v>
      </c>
      <c r="AJ4" s="23">
        <f t="shared" si="15"/>
        <v>0.98631840796019898</v>
      </c>
      <c r="AK4">
        <v>10</v>
      </c>
      <c r="AL4">
        <v>5.56</v>
      </c>
      <c r="AM4">
        <v>5.5E-2</v>
      </c>
      <c r="AN4">
        <f t="shared" si="9"/>
        <v>55</v>
      </c>
      <c r="AO4">
        <v>218</v>
      </c>
      <c r="AP4">
        <v>1.27</v>
      </c>
      <c r="AQ4">
        <v>2.33</v>
      </c>
      <c r="AR4">
        <v>28.46</v>
      </c>
      <c r="AS4" s="24">
        <v>1.5076335877862594</v>
      </c>
      <c r="AT4" s="25">
        <v>0.31967300766969586</v>
      </c>
      <c r="AU4" s="25">
        <v>1.0127644927536232</v>
      </c>
      <c r="AV4" s="25">
        <v>9.4966215384354541E-2</v>
      </c>
      <c r="AW4" s="25">
        <v>0.35587498650828131</v>
      </c>
      <c r="AX4" s="25">
        <v>2.4130036935836603E-2</v>
      </c>
      <c r="AY4" s="25">
        <v>7.679468599033816E-2</v>
      </c>
      <c r="AZ4" s="25">
        <f t="shared" si="10"/>
        <v>0.35138967554113842</v>
      </c>
      <c r="BA4">
        <f t="shared" si="16"/>
        <v>4.0528079329377333E-2</v>
      </c>
      <c r="BB4">
        <f t="shared" si="17"/>
        <v>1.8325281714226569E-2</v>
      </c>
      <c r="BC4">
        <f t="shared" si="18"/>
        <v>1.9150787739281229E-2</v>
      </c>
    </row>
    <row r="5" spans="1:55" x14ac:dyDescent="0.25">
      <c r="A5" s="16" t="s">
        <v>44</v>
      </c>
      <c r="B5" s="17">
        <v>4</v>
      </c>
      <c r="C5" s="27">
        <v>1</v>
      </c>
      <c r="D5" s="18">
        <v>42823</v>
      </c>
      <c r="E5" s="19">
        <v>87</v>
      </c>
      <c r="F5" s="20">
        <v>8.1999999999999993</v>
      </c>
      <c r="G5" s="17">
        <v>6</v>
      </c>
      <c r="H5" s="17">
        <v>6</v>
      </c>
      <c r="I5" s="21">
        <f t="shared" si="0"/>
        <v>1.3666666666666665</v>
      </c>
      <c r="J5" s="17">
        <v>24.7</v>
      </c>
      <c r="K5" s="17">
        <v>13</v>
      </c>
      <c r="L5" s="17">
        <v>13</v>
      </c>
      <c r="M5" s="17">
        <f t="shared" si="1"/>
        <v>1.9</v>
      </c>
      <c r="N5" s="21">
        <v>0</v>
      </c>
      <c r="O5" s="22">
        <v>0</v>
      </c>
      <c r="P5" s="17">
        <v>38.1</v>
      </c>
      <c r="Q5" s="17">
        <v>28</v>
      </c>
      <c r="R5" s="17">
        <v>28</v>
      </c>
      <c r="S5" s="17">
        <f t="shared" si="2"/>
        <v>1.3607142857142858</v>
      </c>
      <c r="T5" s="17">
        <v>0</v>
      </c>
      <c r="U5" s="22">
        <v>0</v>
      </c>
      <c r="V5" s="27">
        <v>63</v>
      </c>
      <c r="W5" s="27">
        <v>45</v>
      </c>
      <c r="X5" s="27">
        <v>45</v>
      </c>
      <c r="Y5" s="17">
        <f t="shared" si="3"/>
        <v>1.4</v>
      </c>
      <c r="Z5" s="27">
        <v>0</v>
      </c>
      <c r="AA5" s="22">
        <f t="shared" si="4"/>
        <v>0</v>
      </c>
      <c r="AB5" s="23">
        <f t="shared" si="5"/>
        <v>3.0121951219512195</v>
      </c>
      <c r="AC5" s="23">
        <f t="shared" si="6"/>
        <v>2.1666666666666665</v>
      </c>
      <c r="AD5" s="23">
        <f t="shared" si="11"/>
        <v>1.3902439024390245</v>
      </c>
      <c r="AE5" s="23">
        <f t="shared" si="7"/>
        <v>4.6463414634146352</v>
      </c>
      <c r="AF5" s="23">
        <f t="shared" si="12"/>
        <v>4.666666666666667</v>
      </c>
      <c r="AG5" s="23">
        <f t="shared" si="13"/>
        <v>0.99564459930313609</v>
      </c>
      <c r="AH5" s="23">
        <f t="shared" si="8"/>
        <v>7.6829268292682933</v>
      </c>
      <c r="AI5" s="23">
        <f t="shared" si="14"/>
        <v>7.5</v>
      </c>
      <c r="AJ5" s="23">
        <f t="shared" si="15"/>
        <v>1.024390243902439</v>
      </c>
      <c r="AK5">
        <v>9</v>
      </c>
      <c r="AL5">
        <v>8.16</v>
      </c>
      <c r="AM5">
        <v>0.109</v>
      </c>
      <c r="AN5">
        <f t="shared" si="9"/>
        <v>109</v>
      </c>
      <c r="AO5">
        <v>253</v>
      </c>
      <c r="AP5">
        <v>2.56</v>
      </c>
      <c r="AQ5">
        <v>2.41</v>
      </c>
      <c r="AR5">
        <v>31.08</v>
      </c>
      <c r="AS5" s="24">
        <v>0.75168481078278904</v>
      </c>
      <c r="AT5" s="25">
        <v>0.2943664296153895</v>
      </c>
      <c r="AU5" s="25">
        <v>1.5024784482758622</v>
      </c>
      <c r="AV5" s="25">
        <v>0.12299101246501182</v>
      </c>
      <c r="AW5" s="25">
        <v>0.1107562080174658</v>
      </c>
      <c r="AX5" s="25">
        <v>2.4901865954883404E-2</v>
      </c>
      <c r="AY5" s="25">
        <v>5.8751077586206901E-2</v>
      </c>
      <c r="AZ5" s="25">
        <f t="shared" si="10"/>
        <v>7.3715671692037771E-2</v>
      </c>
      <c r="BA5">
        <f t="shared" si="16"/>
        <v>3.6755636312124133E-2</v>
      </c>
      <c r="BB5">
        <f t="shared" si="17"/>
        <v>2.8894069233248252E-2</v>
      </c>
      <c r="BC5">
        <f t="shared" si="18"/>
        <v>3.3528029617258488E-2</v>
      </c>
    </row>
    <row r="6" spans="1:55" x14ac:dyDescent="0.25">
      <c r="A6" s="16" t="s">
        <v>45</v>
      </c>
      <c r="B6" s="17">
        <v>4</v>
      </c>
      <c r="C6" s="27">
        <v>1</v>
      </c>
      <c r="D6" s="18">
        <v>42818</v>
      </c>
      <c r="E6" s="19">
        <v>82</v>
      </c>
      <c r="F6" s="20">
        <v>12.5</v>
      </c>
      <c r="G6" s="17">
        <v>6</v>
      </c>
      <c r="H6" s="17">
        <v>6</v>
      </c>
      <c r="I6" s="21">
        <f t="shared" si="0"/>
        <v>2.0833333333333335</v>
      </c>
      <c r="J6" s="17">
        <v>41.6</v>
      </c>
      <c r="K6" s="17">
        <v>18</v>
      </c>
      <c r="L6" s="17">
        <v>18</v>
      </c>
      <c r="M6" s="17">
        <f t="shared" si="1"/>
        <v>2.3111111111111113</v>
      </c>
      <c r="N6" s="21">
        <v>0</v>
      </c>
      <c r="O6" s="22">
        <v>0</v>
      </c>
      <c r="P6" s="17">
        <v>51</v>
      </c>
      <c r="Q6" s="17">
        <v>25</v>
      </c>
      <c r="R6" s="17">
        <v>25</v>
      </c>
      <c r="S6" s="17">
        <f t="shared" si="2"/>
        <v>2.04</v>
      </c>
      <c r="T6" s="17">
        <v>0</v>
      </c>
      <c r="U6" s="22">
        <v>0</v>
      </c>
      <c r="V6" s="27">
        <v>61.4</v>
      </c>
      <c r="W6" s="27">
        <v>41</v>
      </c>
      <c r="X6" s="27">
        <v>41</v>
      </c>
      <c r="Y6" s="17">
        <f t="shared" si="3"/>
        <v>1.4975609756097561</v>
      </c>
      <c r="Z6" s="27">
        <v>0</v>
      </c>
      <c r="AA6" s="22">
        <f t="shared" si="4"/>
        <v>0</v>
      </c>
      <c r="AB6" s="23">
        <f t="shared" si="5"/>
        <v>3.3280000000000003</v>
      </c>
      <c r="AC6" s="23">
        <f t="shared" si="6"/>
        <v>3</v>
      </c>
      <c r="AD6" s="23">
        <f t="shared" si="11"/>
        <v>1.1093333333333333</v>
      </c>
      <c r="AE6" s="23">
        <f t="shared" si="7"/>
        <v>4.08</v>
      </c>
      <c r="AF6" s="23">
        <f t="shared" si="12"/>
        <v>4.166666666666667</v>
      </c>
      <c r="AG6" s="23">
        <f t="shared" si="13"/>
        <v>0.97919999999999996</v>
      </c>
      <c r="AH6" s="23">
        <f t="shared" si="8"/>
        <v>4.9119999999999999</v>
      </c>
      <c r="AI6" s="23">
        <f t="shared" si="14"/>
        <v>6.833333333333333</v>
      </c>
      <c r="AJ6" s="23">
        <f t="shared" si="15"/>
        <v>0.7188292682926829</v>
      </c>
      <c r="AK6">
        <v>9.5</v>
      </c>
      <c r="AL6">
        <v>4.93</v>
      </c>
      <c r="AM6">
        <v>5.6899999999999999E-2</v>
      </c>
      <c r="AN6">
        <f t="shared" si="9"/>
        <v>56.9</v>
      </c>
      <c r="AO6">
        <v>240</v>
      </c>
      <c r="AP6">
        <v>1.43</v>
      </c>
      <c r="AQ6">
        <v>2.54</v>
      </c>
      <c r="AR6">
        <v>27.14</v>
      </c>
      <c r="AS6" s="24">
        <v>0.74685534591194969</v>
      </c>
      <c r="AT6" s="25">
        <v>0.31580174853002552</v>
      </c>
      <c r="AU6" s="25">
        <v>0.8459522727272728</v>
      </c>
      <c r="AV6" s="25">
        <v>7.6670620911334461E-2</v>
      </c>
      <c r="AW6" s="25">
        <v>0.16477687298686147</v>
      </c>
      <c r="AX6" s="25">
        <v>1.6514382247945485E-2</v>
      </c>
      <c r="AY6" s="25">
        <v>7.0847727272727271E-2</v>
      </c>
      <c r="AZ6" s="25">
        <f t="shared" si="10"/>
        <v>0.19478270618700025</v>
      </c>
      <c r="BA6">
        <f t="shared" si="16"/>
        <v>4.0079050765298739E-2</v>
      </c>
      <c r="BB6">
        <f t="shared" si="17"/>
        <v>1.3581697697140526E-2</v>
      </c>
      <c r="BC6">
        <f t="shared" si="18"/>
        <v>1.2372280161918041E-2</v>
      </c>
    </row>
    <row r="7" spans="1:55" x14ac:dyDescent="0.25">
      <c r="A7" s="16" t="s">
        <v>48</v>
      </c>
      <c r="B7" s="17">
        <v>4</v>
      </c>
      <c r="C7" s="27">
        <v>1</v>
      </c>
      <c r="D7" s="18">
        <v>42831</v>
      </c>
      <c r="E7" s="19">
        <v>95</v>
      </c>
      <c r="F7" s="20">
        <v>10</v>
      </c>
      <c r="G7" s="17">
        <v>4</v>
      </c>
      <c r="H7" s="17">
        <v>4</v>
      </c>
      <c r="I7" s="21">
        <f t="shared" si="0"/>
        <v>2.5</v>
      </c>
      <c r="J7" s="17">
        <v>30</v>
      </c>
      <c r="K7" s="17">
        <v>13</v>
      </c>
      <c r="L7" s="17">
        <v>13</v>
      </c>
      <c r="M7" s="17">
        <f t="shared" si="1"/>
        <v>2.3076923076923075</v>
      </c>
      <c r="N7" s="21">
        <v>0</v>
      </c>
      <c r="O7" s="22">
        <v>0</v>
      </c>
      <c r="P7" s="17">
        <v>43.5</v>
      </c>
      <c r="Q7" s="17">
        <v>18</v>
      </c>
      <c r="R7" s="17">
        <v>18</v>
      </c>
      <c r="S7" s="17">
        <f t="shared" si="2"/>
        <v>2.4166666666666665</v>
      </c>
      <c r="T7" s="17">
        <v>0</v>
      </c>
      <c r="U7" s="22">
        <v>0</v>
      </c>
      <c r="V7" s="27">
        <v>60.2</v>
      </c>
      <c r="W7" s="27">
        <v>26</v>
      </c>
      <c r="X7" s="27">
        <v>26</v>
      </c>
      <c r="Y7" s="17">
        <f t="shared" si="3"/>
        <v>2.3153846153846156</v>
      </c>
      <c r="Z7" s="27">
        <v>0</v>
      </c>
      <c r="AA7" s="22">
        <f t="shared" si="4"/>
        <v>0</v>
      </c>
      <c r="AB7" s="23">
        <f t="shared" si="5"/>
        <v>3</v>
      </c>
      <c r="AC7" s="23">
        <f t="shared" si="6"/>
        <v>3.25</v>
      </c>
      <c r="AD7" s="23">
        <f t="shared" si="11"/>
        <v>0.92307692307692302</v>
      </c>
      <c r="AE7" s="23">
        <f t="shared" si="7"/>
        <v>4.3499999999999996</v>
      </c>
      <c r="AF7" s="23">
        <f t="shared" si="12"/>
        <v>4.5</v>
      </c>
      <c r="AG7" s="23">
        <f t="shared" si="13"/>
        <v>0.96666666666666656</v>
      </c>
      <c r="AH7" s="23">
        <f t="shared" si="8"/>
        <v>6.0200000000000005</v>
      </c>
      <c r="AI7" s="23">
        <f t="shared" si="14"/>
        <v>6.5</v>
      </c>
      <c r="AJ7" s="23">
        <f t="shared" si="15"/>
        <v>0.92615384615384622</v>
      </c>
      <c r="AK7">
        <v>9.5</v>
      </c>
      <c r="AL7">
        <v>4.46</v>
      </c>
      <c r="AM7">
        <v>5.0900000000000001E-2</v>
      </c>
      <c r="AN7">
        <f t="shared" si="9"/>
        <v>50.9</v>
      </c>
      <c r="AO7">
        <v>239</v>
      </c>
      <c r="AP7">
        <v>1.36</v>
      </c>
      <c r="AQ7">
        <v>2.68</v>
      </c>
      <c r="AR7">
        <v>27.15</v>
      </c>
      <c r="AS7" s="24">
        <v>1.2768817204301075</v>
      </c>
      <c r="AT7" s="25">
        <v>0.32610282918307076</v>
      </c>
      <c r="AU7" s="25">
        <v>0.74438443396226417</v>
      </c>
      <c r="AV7" s="25">
        <v>0.10453654220359637</v>
      </c>
      <c r="AW7" s="25">
        <v>0.23210953498891437</v>
      </c>
      <c r="AX7" s="25">
        <v>1.9317078534870795E-2</v>
      </c>
      <c r="AY7" s="25">
        <v>8.0714622641509429E-2</v>
      </c>
      <c r="AZ7" s="25">
        <f t="shared" si="10"/>
        <v>0.31181406327027111</v>
      </c>
      <c r="BA7">
        <f t="shared" si="16"/>
        <v>3.6620409622270318E-2</v>
      </c>
      <c r="BB7">
        <f t="shared" si="17"/>
        <v>2.4770903762165522E-2</v>
      </c>
      <c r="BC7">
        <f t="shared" si="18"/>
        <v>2.1660760948009165E-2</v>
      </c>
    </row>
    <row r="8" spans="1:55" x14ac:dyDescent="0.25">
      <c r="A8" s="16" t="s">
        <v>50</v>
      </c>
      <c r="B8" s="17">
        <v>4</v>
      </c>
      <c r="C8" s="27">
        <v>1</v>
      </c>
      <c r="D8" s="18">
        <v>42815</v>
      </c>
      <c r="E8" s="19">
        <v>79</v>
      </c>
      <c r="F8" s="20">
        <v>14.3</v>
      </c>
      <c r="G8" s="17">
        <v>9</v>
      </c>
      <c r="H8" s="17">
        <v>9</v>
      </c>
      <c r="I8" s="21">
        <f t="shared" si="0"/>
        <v>1.588888888888889</v>
      </c>
      <c r="J8" s="17">
        <v>43</v>
      </c>
      <c r="K8" s="17">
        <v>23</v>
      </c>
      <c r="L8" s="17">
        <v>23</v>
      </c>
      <c r="M8" s="17">
        <f t="shared" si="1"/>
        <v>1.8695652173913044</v>
      </c>
      <c r="N8" s="21">
        <v>0</v>
      </c>
      <c r="O8" s="22">
        <v>0</v>
      </c>
      <c r="P8" s="17">
        <v>52.3</v>
      </c>
      <c r="Q8" s="17">
        <v>36</v>
      </c>
      <c r="R8" s="17">
        <v>36</v>
      </c>
      <c r="S8" s="17">
        <f t="shared" si="2"/>
        <v>1.4527777777777777</v>
      </c>
      <c r="T8" s="17">
        <v>0</v>
      </c>
      <c r="U8" s="22">
        <v>0</v>
      </c>
      <c r="V8" s="27">
        <v>89.2</v>
      </c>
      <c r="W8" s="27">
        <v>50</v>
      </c>
      <c r="X8" s="27">
        <v>50</v>
      </c>
      <c r="Y8" s="17">
        <f t="shared" si="3"/>
        <v>1.784</v>
      </c>
      <c r="Z8" s="27">
        <v>0</v>
      </c>
      <c r="AA8" s="22">
        <f t="shared" si="4"/>
        <v>0</v>
      </c>
      <c r="AB8" s="23">
        <f t="shared" si="5"/>
        <v>3.0069930069930066</v>
      </c>
      <c r="AC8" s="23">
        <f t="shared" si="6"/>
        <v>2.5555555555555554</v>
      </c>
      <c r="AD8" s="23">
        <f t="shared" si="11"/>
        <v>1.1766494375190026</v>
      </c>
      <c r="AE8" s="23">
        <f t="shared" si="7"/>
        <v>3.6573426573426571</v>
      </c>
      <c r="AF8" s="23">
        <f t="shared" si="12"/>
        <v>4</v>
      </c>
      <c r="AG8" s="23">
        <f t="shared" si="13"/>
        <v>0.91433566433566427</v>
      </c>
      <c r="AH8" s="23">
        <f t="shared" si="8"/>
        <v>6.2377622377622375</v>
      </c>
      <c r="AI8" s="23">
        <f t="shared" si="14"/>
        <v>5.5555555555555554</v>
      </c>
      <c r="AJ8" s="23">
        <f t="shared" si="15"/>
        <v>1.1227972027972026</v>
      </c>
      <c r="AK8">
        <v>9</v>
      </c>
      <c r="AL8">
        <v>2.9</v>
      </c>
      <c r="AM8">
        <v>3.73E-2</v>
      </c>
      <c r="AN8">
        <f t="shared" si="9"/>
        <v>37.299999999999997</v>
      </c>
      <c r="AO8">
        <v>256</v>
      </c>
      <c r="AP8">
        <v>1.1200000000000001</v>
      </c>
      <c r="AQ8">
        <v>2.99</v>
      </c>
      <c r="AR8">
        <v>25.15</v>
      </c>
      <c r="AS8" s="24">
        <v>1.3227513227513228</v>
      </c>
      <c r="AT8" s="25">
        <v>0.49025009825743959</v>
      </c>
      <c r="AU8" s="25">
        <v>0.97145601851851859</v>
      </c>
      <c r="AV8" s="25">
        <v>0.12259118280140105</v>
      </c>
      <c r="AW8" s="25">
        <v>0.47569915538802154</v>
      </c>
      <c r="AX8" s="25">
        <v>4.668092041184102E-2</v>
      </c>
      <c r="AY8" s="25">
        <v>8.3224537037037041E-2</v>
      </c>
      <c r="AZ8" s="25">
        <f t="shared" si="10"/>
        <v>0.4896764715230939</v>
      </c>
      <c r="BA8">
        <f t="shared" si="16"/>
        <v>3.6698019280923359E-2</v>
      </c>
      <c r="BB8">
        <f t="shared" si="17"/>
        <v>1.3053083691820995E-2</v>
      </c>
      <c r="BC8">
        <f t="shared" si="18"/>
        <v>3.5592311234339098E-2</v>
      </c>
    </row>
    <row r="9" spans="1:55" x14ac:dyDescent="0.25">
      <c r="A9" s="16" t="s">
        <v>53</v>
      </c>
      <c r="B9" s="17">
        <v>4</v>
      </c>
      <c r="C9" s="27">
        <v>1</v>
      </c>
      <c r="D9" s="18">
        <v>42821</v>
      </c>
      <c r="E9" s="19">
        <v>85</v>
      </c>
      <c r="F9" s="20">
        <v>12.5</v>
      </c>
      <c r="G9" s="17">
        <v>6</v>
      </c>
      <c r="H9" s="17">
        <v>6</v>
      </c>
      <c r="I9" s="21">
        <f t="shared" si="0"/>
        <v>2.0833333333333335</v>
      </c>
      <c r="J9" s="17">
        <v>31.2</v>
      </c>
      <c r="K9" s="17">
        <v>15</v>
      </c>
      <c r="L9" s="17">
        <v>15</v>
      </c>
      <c r="M9" s="17">
        <f t="shared" si="1"/>
        <v>2.08</v>
      </c>
      <c r="N9" s="21">
        <v>0</v>
      </c>
      <c r="O9" s="22">
        <v>0</v>
      </c>
      <c r="P9" s="17">
        <v>49.5</v>
      </c>
      <c r="Q9" s="17">
        <v>25</v>
      </c>
      <c r="R9" s="17">
        <v>25</v>
      </c>
      <c r="S9" s="17">
        <f t="shared" si="2"/>
        <v>1.98</v>
      </c>
      <c r="T9" s="17">
        <v>0</v>
      </c>
      <c r="U9" s="22">
        <v>0</v>
      </c>
      <c r="V9" s="27">
        <v>79.8</v>
      </c>
      <c r="W9" s="27">
        <v>42</v>
      </c>
      <c r="X9" s="27">
        <v>42</v>
      </c>
      <c r="Y9" s="17">
        <f t="shared" si="3"/>
        <v>1.9</v>
      </c>
      <c r="Z9" s="27">
        <v>0</v>
      </c>
      <c r="AA9" s="22">
        <f t="shared" si="4"/>
        <v>0</v>
      </c>
      <c r="AB9" s="23">
        <f t="shared" si="5"/>
        <v>2.496</v>
      </c>
      <c r="AC9" s="23">
        <f t="shared" si="6"/>
        <v>2.5</v>
      </c>
      <c r="AD9" s="23">
        <f t="shared" si="11"/>
        <v>0.99839999999999995</v>
      </c>
      <c r="AE9" s="23">
        <f t="shared" si="7"/>
        <v>3.96</v>
      </c>
      <c r="AF9" s="23">
        <f t="shared" si="12"/>
        <v>4.166666666666667</v>
      </c>
      <c r="AG9" s="23">
        <f t="shared" si="13"/>
        <v>0.95039999999999991</v>
      </c>
      <c r="AH9" s="23">
        <f t="shared" si="8"/>
        <v>6.3839999999999995</v>
      </c>
      <c r="AI9" s="23">
        <f t="shared" si="14"/>
        <v>7</v>
      </c>
      <c r="AJ9" s="23">
        <f t="shared" si="15"/>
        <v>0.91199999999999992</v>
      </c>
      <c r="AK9">
        <v>7.5</v>
      </c>
      <c r="AL9">
        <v>7.57</v>
      </c>
      <c r="AM9">
        <v>0.104</v>
      </c>
      <c r="AN9">
        <f t="shared" si="9"/>
        <v>104</v>
      </c>
      <c r="AO9">
        <v>256</v>
      </c>
      <c r="AP9">
        <v>2.85</v>
      </c>
      <c r="AQ9">
        <v>2.8</v>
      </c>
      <c r="AR9">
        <v>29.3</v>
      </c>
      <c r="AS9" s="24">
        <v>0.67466266866566715</v>
      </c>
      <c r="AT9" s="25">
        <v>0.25791392422619031</v>
      </c>
      <c r="AU9" s="25">
        <v>0.79103125000000007</v>
      </c>
      <c r="AV9" s="25">
        <v>0.10337759345523997</v>
      </c>
      <c r="AW9" s="25">
        <v>0.19982950726356108</v>
      </c>
      <c r="AX9" s="25">
        <v>2.2079762017272159E-2</v>
      </c>
      <c r="AY9" s="25">
        <v>6.7603365384615394E-2</v>
      </c>
      <c r="AZ9" s="25">
        <f t="shared" si="10"/>
        <v>0.25261897967186642</v>
      </c>
      <c r="BA9">
        <f t="shared" si="16"/>
        <v>3.0489648350239366E-2</v>
      </c>
      <c r="BB9">
        <f t="shared" si="17"/>
        <v>3.0770304983947217E-2</v>
      </c>
      <c r="BC9">
        <f t="shared" si="18"/>
        <v>3.1836722325407893E-2</v>
      </c>
    </row>
    <row r="10" spans="1:55" x14ac:dyDescent="0.25">
      <c r="A10" s="16" t="s">
        <v>54</v>
      </c>
      <c r="B10" s="17">
        <v>4</v>
      </c>
      <c r="C10" s="27">
        <v>1</v>
      </c>
      <c r="D10" s="18">
        <v>42837</v>
      </c>
      <c r="E10" s="19">
        <v>101</v>
      </c>
      <c r="F10" s="20">
        <v>12</v>
      </c>
      <c r="G10" s="17">
        <v>4</v>
      </c>
      <c r="H10" s="17">
        <v>4</v>
      </c>
      <c r="I10" s="21">
        <f t="shared" si="0"/>
        <v>3</v>
      </c>
      <c r="J10" s="17">
        <v>25</v>
      </c>
      <c r="K10" s="17">
        <v>12</v>
      </c>
      <c r="L10" s="17">
        <v>12</v>
      </c>
      <c r="M10" s="17">
        <f t="shared" si="1"/>
        <v>2.0833333333333335</v>
      </c>
      <c r="N10" s="21">
        <v>0</v>
      </c>
      <c r="O10" s="22">
        <v>0</v>
      </c>
      <c r="P10" s="17">
        <v>42.5</v>
      </c>
      <c r="Q10" s="17">
        <v>20</v>
      </c>
      <c r="R10" s="17">
        <v>20</v>
      </c>
      <c r="S10" s="17">
        <f t="shared" si="2"/>
        <v>2.125</v>
      </c>
      <c r="T10" s="17">
        <v>0</v>
      </c>
      <c r="U10" s="22">
        <v>0</v>
      </c>
      <c r="V10" s="27">
        <v>60.8</v>
      </c>
      <c r="W10" s="27">
        <v>30</v>
      </c>
      <c r="X10" s="27">
        <v>30</v>
      </c>
      <c r="Y10" s="17">
        <f t="shared" si="3"/>
        <v>2.0266666666666664</v>
      </c>
      <c r="Z10" s="27">
        <v>0</v>
      </c>
      <c r="AA10" s="22">
        <f t="shared" si="4"/>
        <v>0</v>
      </c>
      <c r="AB10" s="23">
        <f t="shared" si="5"/>
        <v>2.0833333333333335</v>
      </c>
      <c r="AC10" s="23">
        <f t="shared" si="6"/>
        <v>3</v>
      </c>
      <c r="AD10" s="23">
        <f t="shared" si="11"/>
        <v>0.69444444444444453</v>
      </c>
      <c r="AE10" s="23">
        <f t="shared" si="7"/>
        <v>3.5416666666666665</v>
      </c>
      <c r="AF10" s="23">
        <f t="shared" si="12"/>
        <v>5</v>
      </c>
      <c r="AG10" s="23">
        <f t="shared" si="13"/>
        <v>0.70833333333333337</v>
      </c>
      <c r="AH10" s="23">
        <f t="shared" si="8"/>
        <v>5.0666666666666664</v>
      </c>
      <c r="AI10" s="23">
        <f t="shared" si="14"/>
        <v>7.5</v>
      </c>
      <c r="AJ10" s="23">
        <f t="shared" si="15"/>
        <v>0.67555555555555546</v>
      </c>
      <c r="AK10">
        <v>8.5</v>
      </c>
      <c r="AL10">
        <v>7.34</v>
      </c>
      <c r="AM10">
        <v>0.127</v>
      </c>
      <c r="AN10">
        <f t="shared" si="9"/>
        <v>127</v>
      </c>
      <c r="AO10">
        <v>281</v>
      </c>
      <c r="AP10">
        <v>3.25</v>
      </c>
      <c r="AQ10">
        <v>2.63</v>
      </c>
      <c r="AR10">
        <v>30.56</v>
      </c>
      <c r="AS10" s="24">
        <v>0.97342804525124971</v>
      </c>
      <c r="AT10" s="25">
        <v>0.32477899415163375</v>
      </c>
      <c r="AU10" s="25">
        <v>0.70250995575221231</v>
      </c>
      <c r="AV10" s="25">
        <v>8.5280590121210462E-2</v>
      </c>
      <c r="AW10" s="25">
        <v>0.25668664106182409</v>
      </c>
      <c r="AX10" s="25">
        <v>3.5012323518907089E-2</v>
      </c>
      <c r="AY10" s="25">
        <v>7.0913716814159283E-2</v>
      </c>
      <c r="AZ10" s="25">
        <f t="shared" si="10"/>
        <v>0.36538505819035255</v>
      </c>
      <c r="BA10">
        <f t="shared" si="16"/>
        <v>2.4465639169340008E-2</v>
      </c>
      <c r="BB10">
        <f t="shared" si="17"/>
        <v>3.5375216737478045E-2</v>
      </c>
      <c r="BC10">
        <f t="shared" si="18"/>
        <v>2.3872380869450004E-2</v>
      </c>
    </row>
    <row r="11" spans="1:55" x14ac:dyDescent="0.25">
      <c r="A11" s="16" t="s">
        <v>55</v>
      </c>
      <c r="B11" s="17">
        <v>4</v>
      </c>
      <c r="C11" s="27">
        <v>1</v>
      </c>
      <c r="D11" s="18">
        <v>42828</v>
      </c>
      <c r="E11" s="19">
        <v>92</v>
      </c>
      <c r="F11" s="20">
        <v>14.2</v>
      </c>
      <c r="G11" s="17">
        <v>6</v>
      </c>
      <c r="H11" s="17">
        <v>6</v>
      </c>
      <c r="I11" s="21">
        <f t="shared" si="0"/>
        <v>2.3666666666666667</v>
      </c>
      <c r="J11" s="17">
        <v>47</v>
      </c>
      <c r="K11" s="17">
        <v>21</v>
      </c>
      <c r="L11" s="17">
        <v>21</v>
      </c>
      <c r="M11" s="17">
        <f t="shared" si="1"/>
        <v>2.2380952380952381</v>
      </c>
      <c r="N11" s="21">
        <v>0</v>
      </c>
      <c r="O11" s="22">
        <v>0</v>
      </c>
      <c r="P11" s="17">
        <v>60.8</v>
      </c>
      <c r="Q11" s="17">
        <v>27</v>
      </c>
      <c r="R11" s="17">
        <v>27</v>
      </c>
      <c r="S11" s="17">
        <f t="shared" si="2"/>
        <v>2.2518518518518515</v>
      </c>
      <c r="T11" s="17">
        <v>0</v>
      </c>
      <c r="U11" s="22">
        <v>0</v>
      </c>
      <c r="V11" s="17">
        <v>78.8</v>
      </c>
      <c r="W11" s="17">
        <v>32</v>
      </c>
      <c r="X11" s="17">
        <v>34</v>
      </c>
      <c r="Y11" s="17">
        <f t="shared" si="3"/>
        <v>2.3176470588235292</v>
      </c>
      <c r="Z11" s="17">
        <v>0</v>
      </c>
      <c r="AA11" s="22">
        <f t="shared" si="4"/>
        <v>5.8823529411764705E-2</v>
      </c>
      <c r="AB11" s="23">
        <f t="shared" si="5"/>
        <v>3.3098591549295775</v>
      </c>
      <c r="AC11" s="23">
        <f t="shared" si="6"/>
        <v>3.5</v>
      </c>
      <c r="AD11" s="23">
        <f t="shared" si="11"/>
        <v>0.94567404426559354</v>
      </c>
      <c r="AE11" s="23">
        <f t="shared" si="7"/>
        <v>4.28169014084507</v>
      </c>
      <c r="AF11" s="23">
        <f t="shared" si="12"/>
        <v>4.5</v>
      </c>
      <c r="AG11" s="23">
        <f t="shared" si="13"/>
        <v>0.95148669796557106</v>
      </c>
      <c r="AH11" s="23">
        <f t="shared" si="8"/>
        <v>5.549295774647887</v>
      </c>
      <c r="AI11" s="23">
        <f t="shared" si="14"/>
        <v>5.666666666666667</v>
      </c>
      <c r="AJ11" s="23">
        <f t="shared" si="15"/>
        <v>0.97928748964374468</v>
      </c>
      <c r="AK11">
        <v>8.5</v>
      </c>
      <c r="AL11">
        <v>4.1399999999999997</v>
      </c>
      <c r="AM11">
        <v>4.87E-2</v>
      </c>
      <c r="AN11">
        <f t="shared" si="9"/>
        <v>48.7</v>
      </c>
      <c r="AO11">
        <v>243</v>
      </c>
      <c r="AP11">
        <v>1.31</v>
      </c>
      <c r="AQ11">
        <v>2.69</v>
      </c>
      <c r="AR11">
        <v>26.15</v>
      </c>
      <c r="AS11" s="24">
        <v>1.0283119658119659</v>
      </c>
      <c r="AT11" s="25">
        <v>0.46958463844881199</v>
      </c>
      <c r="AU11" s="25">
        <v>0.85029601990049741</v>
      </c>
      <c r="AV11" s="25">
        <v>0.12528707258457969</v>
      </c>
      <c r="AW11" s="25">
        <v>0.37095832694236308</v>
      </c>
      <c r="AX11" s="25">
        <v>4.072117156569563E-2</v>
      </c>
      <c r="AY11" s="25">
        <v>8.2893034825870654E-2</v>
      </c>
      <c r="AZ11" s="25">
        <f t="shared" si="10"/>
        <v>0.43626962641289679</v>
      </c>
      <c r="BA11">
        <f t="shared" si="16"/>
        <v>3.9896854570094779E-2</v>
      </c>
      <c r="BB11">
        <f t="shared" si="17"/>
        <v>1.7162812484137528E-2</v>
      </c>
      <c r="BC11">
        <f t="shared" si="18"/>
        <v>1.7288213859447468E-2</v>
      </c>
    </row>
    <row r="12" spans="1:55" x14ac:dyDescent="0.25">
      <c r="A12" s="26" t="s">
        <v>37</v>
      </c>
      <c r="B12" s="17">
        <v>4</v>
      </c>
      <c r="C12" s="17">
        <v>2</v>
      </c>
      <c r="D12" s="18">
        <v>42815</v>
      </c>
      <c r="E12" s="19">
        <v>79</v>
      </c>
      <c r="F12" s="20">
        <v>13.7</v>
      </c>
      <c r="G12" s="17">
        <v>8</v>
      </c>
      <c r="H12" s="17">
        <v>8</v>
      </c>
      <c r="I12" s="21">
        <f t="shared" si="0"/>
        <v>1.7124999999999999</v>
      </c>
      <c r="J12" s="17">
        <v>46.6</v>
      </c>
      <c r="K12" s="17">
        <v>21</v>
      </c>
      <c r="L12" s="17">
        <v>21</v>
      </c>
      <c r="M12" s="17">
        <f t="shared" si="1"/>
        <v>2.2190476190476192</v>
      </c>
      <c r="N12" s="21">
        <v>1</v>
      </c>
      <c r="O12" s="22">
        <v>0</v>
      </c>
      <c r="P12" s="17">
        <v>58.2</v>
      </c>
      <c r="Q12" s="17">
        <v>26</v>
      </c>
      <c r="R12" s="17">
        <v>26</v>
      </c>
      <c r="S12" s="17">
        <f t="shared" si="2"/>
        <v>2.2384615384615385</v>
      </c>
      <c r="T12" s="17">
        <v>1</v>
      </c>
      <c r="U12" s="22">
        <v>0</v>
      </c>
      <c r="V12" s="27">
        <v>64.8</v>
      </c>
      <c r="W12" s="27">
        <v>30</v>
      </c>
      <c r="X12" s="27">
        <v>38</v>
      </c>
      <c r="Y12" s="17">
        <f t="shared" si="3"/>
        <v>1.7052631578947368</v>
      </c>
      <c r="Z12" s="27">
        <v>1</v>
      </c>
      <c r="AA12" s="22">
        <f t="shared" si="4"/>
        <v>0.21052631578947367</v>
      </c>
      <c r="AB12" s="23">
        <f t="shared" si="5"/>
        <v>3.4014598540145986</v>
      </c>
      <c r="AC12" s="23">
        <f t="shared" si="6"/>
        <v>2.625</v>
      </c>
      <c r="AD12" s="23">
        <f t="shared" si="11"/>
        <v>1.2957942301007996</v>
      </c>
      <c r="AE12" s="23">
        <f t="shared" si="7"/>
        <v>4.2481751824817522</v>
      </c>
      <c r="AF12" s="23">
        <f t="shared" si="12"/>
        <v>3.25</v>
      </c>
      <c r="AG12" s="23">
        <f t="shared" si="13"/>
        <v>1.3071308253790006</v>
      </c>
      <c r="AH12" s="23">
        <f t="shared" si="8"/>
        <v>4.7299270072992705</v>
      </c>
      <c r="AI12" s="23">
        <f t="shared" si="14"/>
        <v>4.75</v>
      </c>
      <c r="AJ12" s="23">
        <f t="shared" si="15"/>
        <v>0.99577410679984635</v>
      </c>
      <c r="AK12">
        <v>9</v>
      </c>
      <c r="AL12">
        <v>1.87</v>
      </c>
      <c r="AM12">
        <v>1.89E-2</v>
      </c>
      <c r="AN12">
        <f t="shared" si="9"/>
        <v>18.899999999999999</v>
      </c>
      <c r="AO12">
        <v>228</v>
      </c>
      <c r="AP12">
        <v>0.48199999999999998</v>
      </c>
      <c r="AQ12">
        <v>2.54</v>
      </c>
      <c r="AR12">
        <v>26.45</v>
      </c>
      <c r="AS12" s="24">
        <v>1.3911182450508295</v>
      </c>
      <c r="AT12" s="25">
        <v>0.23978856396439788</v>
      </c>
      <c r="AU12" s="25">
        <v>0.81173310810810806</v>
      </c>
      <c r="AV12" s="25">
        <v>7.7464452939584233E-2</v>
      </c>
      <c r="AW12" s="25">
        <v>0.54765593791593681</v>
      </c>
      <c r="AX12" s="25">
        <v>3.2964350711431424E-2</v>
      </c>
      <c r="AY12" s="25">
        <v>7.077252252252253E-2</v>
      </c>
      <c r="AZ12" s="25">
        <f t="shared" si="10"/>
        <v>0.67467488075279913</v>
      </c>
      <c r="BA12">
        <f t="shared" si="16"/>
        <v>4.0806823609917366E-2</v>
      </c>
      <c r="BB12">
        <f t="shared" si="17"/>
        <v>1.4818987573719482E-2</v>
      </c>
      <c r="BC12">
        <f t="shared" si="18"/>
        <v>7.1613499080557478E-3</v>
      </c>
    </row>
    <row r="13" spans="1:55" x14ac:dyDescent="0.25">
      <c r="A13" s="26" t="s">
        <v>38</v>
      </c>
      <c r="B13" s="17">
        <v>4</v>
      </c>
      <c r="C13" s="17">
        <v>2</v>
      </c>
      <c r="D13" s="18">
        <v>42828</v>
      </c>
      <c r="E13" s="19">
        <v>92</v>
      </c>
      <c r="F13" s="20">
        <v>10.3</v>
      </c>
      <c r="G13" s="17">
        <v>6</v>
      </c>
      <c r="H13" s="17">
        <v>6</v>
      </c>
      <c r="I13" s="21">
        <f t="shared" si="0"/>
        <v>1.7166666666666668</v>
      </c>
      <c r="J13" s="17">
        <v>27.7</v>
      </c>
      <c r="K13" s="17">
        <v>17</v>
      </c>
      <c r="L13" s="17">
        <v>17</v>
      </c>
      <c r="M13" s="17">
        <f t="shared" si="1"/>
        <v>1.6294117647058823</v>
      </c>
      <c r="N13" s="21">
        <v>1</v>
      </c>
      <c r="O13" s="22">
        <v>0</v>
      </c>
      <c r="P13" s="17">
        <v>42.2</v>
      </c>
      <c r="Q13" s="17">
        <v>30</v>
      </c>
      <c r="R13" s="17">
        <v>30</v>
      </c>
      <c r="S13" s="17">
        <f t="shared" si="2"/>
        <v>1.4066666666666667</v>
      </c>
      <c r="T13" s="17">
        <v>2</v>
      </c>
      <c r="U13" s="22">
        <v>0</v>
      </c>
      <c r="V13" s="27">
        <v>57.7</v>
      </c>
      <c r="W13" s="27">
        <v>38</v>
      </c>
      <c r="X13" s="27">
        <v>41</v>
      </c>
      <c r="Y13" s="17">
        <f t="shared" si="3"/>
        <v>1.4073170731707318</v>
      </c>
      <c r="Z13" s="27">
        <v>2</v>
      </c>
      <c r="AA13" s="22">
        <f t="shared" si="4"/>
        <v>7.3170731707317069E-2</v>
      </c>
      <c r="AB13" s="23">
        <f t="shared" si="5"/>
        <v>2.6893203883495143</v>
      </c>
      <c r="AC13" s="23">
        <f t="shared" si="6"/>
        <v>2.8333333333333335</v>
      </c>
      <c r="AD13" s="23">
        <f t="shared" si="11"/>
        <v>0.94917190177041688</v>
      </c>
      <c r="AE13" s="23">
        <f t="shared" si="7"/>
        <v>4.0970873786407767</v>
      </c>
      <c r="AF13" s="23">
        <f t="shared" si="12"/>
        <v>5</v>
      </c>
      <c r="AG13" s="23">
        <f t="shared" si="13"/>
        <v>0.81941747572815538</v>
      </c>
      <c r="AH13" s="23">
        <f t="shared" si="8"/>
        <v>5.6019417475728153</v>
      </c>
      <c r="AI13" s="23">
        <f t="shared" si="14"/>
        <v>6.833333333333333</v>
      </c>
      <c r="AJ13" s="23">
        <f t="shared" si="15"/>
        <v>0.81979635330333889</v>
      </c>
      <c r="AK13">
        <v>9.5</v>
      </c>
      <c r="AL13">
        <v>4.54</v>
      </c>
      <c r="AM13">
        <v>4.6899999999999997E-2</v>
      </c>
      <c r="AN13">
        <f t="shared" si="9"/>
        <v>46.9</v>
      </c>
      <c r="AO13">
        <v>226</v>
      </c>
      <c r="AP13">
        <v>1.1399999999999999</v>
      </c>
      <c r="AQ13">
        <v>2.44</v>
      </c>
      <c r="AR13">
        <v>28.16</v>
      </c>
      <c r="AS13" s="24">
        <v>0.73274713562483351</v>
      </c>
      <c r="AT13" s="25">
        <v>0.16220596932621062</v>
      </c>
      <c r="AU13" s="25">
        <v>0.67512195121951224</v>
      </c>
      <c r="AV13" s="25">
        <v>7.7199964147114344E-2</v>
      </c>
      <c r="AW13" s="25">
        <v>0.27716442174762557</v>
      </c>
      <c r="AX13" s="25">
        <v>2.8266872333073699E-2</v>
      </c>
      <c r="AY13" s="25">
        <v>4.785487804878049E-2</v>
      </c>
      <c r="AZ13" s="25">
        <f t="shared" si="10"/>
        <v>0.41053978654814477</v>
      </c>
      <c r="BA13">
        <f t="shared" si="16"/>
        <v>3.2976283931923422E-2</v>
      </c>
      <c r="BB13">
        <f t="shared" si="17"/>
        <v>2.8065853856578234E-2</v>
      </c>
      <c r="BC13">
        <f t="shared" si="18"/>
        <v>2.0855796831472519E-2</v>
      </c>
    </row>
    <row r="14" spans="1:55" x14ac:dyDescent="0.25">
      <c r="A14" s="26" t="s">
        <v>41</v>
      </c>
      <c r="B14" s="17">
        <v>4</v>
      </c>
      <c r="C14" s="27">
        <v>2</v>
      </c>
      <c r="D14" s="18">
        <v>42817</v>
      </c>
      <c r="E14" s="19">
        <v>81</v>
      </c>
      <c r="F14" s="20">
        <v>11</v>
      </c>
      <c r="G14" s="17">
        <v>6</v>
      </c>
      <c r="H14" s="17">
        <v>6</v>
      </c>
      <c r="I14" s="21">
        <f t="shared" si="0"/>
        <v>1.8333333333333333</v>
      </c>
      <c r="J14" s="17">
        <v>28.5</v>
      </c>
      <c r="K14" s="17">
        <v>16</v>
      </c>
      <c r="L14" s="17">
        <v>16</v>
      </c>
      <c r="M14" s="17">
        <f t="shared" si="1"/>
        <v>1.78125</v>
      </c>
      <c r="N14" s="21">
        <v>1</v>
      </c>
      <c r="O14" s="22">
        <v>0</v>
      </c>
      <c r="P14" s="17">
        <v>40</v>
      </c>
      <c r="Q14" s="17">
        <v>23</v>
      </c>
      <c r="R14" s="17">
        <v>23</v>
      </c>
      <c r="S14" s="17">
        <f t="shared" si="2"/>
        <v>1.7391304347826086</v>
      </c>
      <c r="T14" s="17">
        <v>1</v>
      </c>
      <c r="U14" s="22">
        <v>0</v>
      </c>
      <c r="V14" s="27">
        <v>57.8</v>
      </c>
      <c r="W14" s="27">
        <v>37</v>
      </c>
      <c r="X14" s="27">
        <v>37</v>
      </c>
      <c r="Y14" s="17">
        <f t="shared" si="3"/>
        <v>1.5621621621621622</v>
      </c>
      <c r="Z14" s="27">
        <v>1</v>
      </c>
      <c r="AA14" s="22">
        <f t="shared" si="4"/>
        <v>0</v>
      </c>
      <c r="AB14" s="23">
        <f t="shared" si="5"/>
        <v>2.5909090909090908</v>
      </c>
      <c r="AC14" s="23">
        <f t="shared" si="6"/>
        <v>2.6666666666666665</v>
      </c>
      <c r="AD14" s="23">
        <f t="shared" si="11"/>
        <v>0.97159090909090917</v>
      </c>
      <c r="AE14" s="23">
        <f t="shared" si="7"/>
        <v>3.6363636363636362</v>
      </c>
      <c r="AF14" s="23">
        <f t="shared" si="12"/>
        <v>3.8333333333333335</v>
      </c>
      <c r="AG14" s="23">
        <f t="shared" si="13"/>
        <v>0.9486166007905138</v>
      </c>
      <c r="AH14" s="23">
        <f t="shared" si="8"/>
        <v>5.254545454545454</v>
      </c>
      <c r="AI14" s="23">
        <f t="shared" si="14"/>
        <v>6.166666666666667</v>
      </c>
      <c r="AJ14" s="23">
        <f t="shared" si="15"/>
        <v>0.85208845208845219</v>
      </c>
      <c r="AK14">
        <v>8.5</v>
      </c>
      <c r="AL14">
        <v>8.15</v>
      </c>
      <c r="AM14">
        <v>0.113</v>
      </c>
      <c r="AN14">
        <f t="shared" si="9"/>
        <v>113</v>
      </c>
      <c r="AO14">
        <v>256</v>
      </c>
      <c r="AP14">
        <v>3.05</v>
      </c>
      <c r="AQ14">
        <v>2.76</v>
      </c>
      <c r="AR14">
        <v>29.95</v>
      </c>
      <c r="AS14" s="24">
        <v>1.1686586985391765</v>
      </c>
      <c r="AT14" s="25">
        <v>0.29627626021849834</v>
      </c>
      <c r="AU14" s="25">
        <v>0.92026715686274518</v>
      </c>
      <c r="AV14" s="25">
        <v>8.2033573551200667E-2</v>
      </c>
      <c r="AW14" s="25">
        <v>0.37803202921129181</v>
      </c>
      <c r="AX14" s="25">
        <v>2.3257510613742181E-2</v>
      </c>
      <c r="AY14" s="25">
        <v>0.11098774509803926</v>
      </c>
      <c r="AZ14" s="25">
        <f t="shared" si="10"/>
        <v>0.41078509255945778</v>
      </c>
      <c r="BA14">
        <f t="shared" si="16"/>
        <v>3.1733627149207806E-2</v>
      </c>
      <c r="BB14">
        <f t="shared" si="17"/>
        <v>2.2598357789288759E-2</v>
      </c>
      <c r="BC14">
        <f t="shared" si="18"/>
        <v>2.4540621437626371E-2</v>
      </c>
    </row>
    <row r="15" spans="1:55" x14ac:dyDescent="0.25">
      <c r="A15" s="26" t="s">
        <v>42</v>
      </c>
      <c r="B15" s="17">
        <v>4</v>
      </c>
      <c r="C15" s="27">
        <v>2</v>
      </c>
      <c r="D15" s="18">
        <v>42818</v>
      </c>
      <c r="E15" s="19">
        <v>82</v>
      </c>
      <c r="F15" s="20">
        <v>13.1</v>
      </c>
      <c r="G15" s="17">
        <v>7</v>
      </c>
      <c r="H15" s="17">
        <v>7</v>
      </c>
      <c r="I15" s="21">
        <f t="shared" si="0"/>
        <v>1.8714285714285714</v>
      </c>
      <c r="J15" s="17">
        <v>37</v>
      </c>
      <c r="K15" s="17">
        <v>18</v>
      </c>
      <c r="L15" s="17">
        <v>18</v>
      </c>
      <c r="M15" s="17">
        <f t="shared" si="1"/>
        <v>2.0555555555555554</v>
      </c>
      <c r="N15" s="21">
        <v>2</v>
      </c>
      <c r="O15" s="22">
        <v>0</v>
      </c>
      <c r="P15" s="17">
        <v>53</v>
      </c>
      <c r="Q15" s="17">
        <v>29</v>
      </c>
      <c r="R15" s="17">
        <v>29</v>
      </c>
      <c r="S15" s="17">
        <f t="shared" si="2"/>
        <v>1.8275862068965518</v>
      </c>
      <c r="T15" s="17">
        <v>1</v>
      </c>
      <c r="U15" s="22">
        <v>0</v>
      </c>
      <c r="V15" s="27">
        <v>68.599999999999994</v>
      </c>
      <c r="W15" s="27">
        <v>35</v>
      </c>
      <c r="X15" s="27">
        <v>42</v>
      </c>
      <c r="Y15" s="17">
        <f t="shared" si="3"/>
        <v>1.6333333333333333</v>
      </c>
      <c r="Z15" s="27">
        <v>1</v>
      </c>
      <c r="AA15" s="22">
        <f t="shared" si="4"/>
        <v>0.16666666666666666</v>
      </c>
      <c r="AB15" s="23">
        <f t="shared" si="5"/>
        <v>2.8244274809160306</v>
      </c>
      <c r="AC15" s="23">
        <f t="shared" si="6"/>
        <v>2.5714285714285716</v>
      </c>
      <c r="AD15" s="23">
        <f t="shared" si="11"/>
        <v>1.0983884648006785</v>
      </c>
      <c r="AE15" s="23">
        <f t="shared" si="7"/>
        <v>4.0458015267175576</v>
      </c>
      <c r="AF15" s="23">
        <f t="shared" si="12"/>
        <v>4.1428571428571432</v>
      </c>
      <c r="AG15" s="23">
        <f t="shared" si="13"/>
        <v>0.97657278231113454</v>
      </c>
      <c r="AH15" s="23">
        <f t="shared" si="8"/>
        <v>5.2366412213740459</v>
      </c>
      <c r="AI15" s="23">
        <f t="shared" si="14"/>
        <v>6</v>
      </c>
      <c r="AJ15" s="23">
        <f t="shared" si="15"/>
        <v>0.87277353689567427</v>
      </c>
      <c r="AK15">
        <v>8.5</v>
      </c>
      <c r="AL15">
        <v>2.38</v>
      </c>
      <c r="AM15">
        <v>2.93E-2</v>
      </c>
      <c r="AN15">
        <f t="shared" si="9"/>
        <v>29.3</v>
      </c>
      <c r="AO15">
        <v>251</v>
      </c>
      <c r="AP15">
        <v>0.84799999999999998</v>
      </c>
      <c r="AQ15">
        <v>2.89</v>
      </c>
      <c r="AR15">
        <v>25.01</v>
      </c>
      <c r="AS15" s="24">
        <v>1.3168086754453912</v>
      </c>
      <c r="AT15" s="25">
        <v>0.26450886267497675</v>
      </c>
      <c r="AU15" s="25">
        <v>0.75830063291139238</v>
      </c>
      <c r="AV15" s="25">
        <v>7.5360330421341368E-2</v>
      </c>
      <c r="AW15" s="25">
        <v>0.72243393654358168</v>
      </c>
      <c r="AX15" s="25">
        <v>4.8800601295683449E-2</v>
      </c>
      <c r="AY15" s="25">
        <v>6.350843881856541E-2</v>
      </c>
      <c r="AZ15" s="25">
        <f t="shared" si="10"/>
        <v>0.95270121794557205</v>
      </c>
      <c r="BA15">
        <f t="shared" si="16"/>
        <v>3.461018941457062E-2</v>
      </c>
      <c r="BB15">
        <f t="shared" si="17"/>
        <v>2.3958266727193176E-2</v>
      </c>
      <c r="BC15">
        <f t="shared" si="18"/>
        <v>1.7200041411981191E-2</v>
      </c>
    </row>
    <row r="16" spans="1:55" x14ac:dyDescent="0.25">
      <c r="A16" s="26" t="s">
        <v>43</v>
      </c>
      <c r="B16" s="17">
        <v>4</v>
      </c>
      <c r="C16" s="27">
        <v>2</v>
      </c>
      <c r="D16" s="18">
        <v>42821</v>
      </c>
      <c r="E16" s="19">
        <v>85</v>
      </c>
      <c r="F16" s="20">
        <v>10</v>
      </c>
      <c r="G16" s="17">
        <v>4</v>
      </c>
      <c r="H16" s="17">
        <v>4</v>
      </c>
      <c r="I16" s="21">
        <f t="shared" si="0"/>
        <v>2.5</v>
      </c>
      <c r="J16" s="17">
        <v>37.799999999999997</v>
      </c>
      <c r="K16" s="17">
        <v>20</v>
      </c>
      <c r="L16" s="17">
        <v>20</v>
      </c>
      <c r="M16" s="17">
        <f t="shared" si="1"/>
        <v>1.89</v>
      </c>
      <c r="N16" s="21">
        <v>2</v>
      </c>
      <c r="O16" s="22">
        <v>0</v>
      </c>
      <c r="P16" s="17">
        <v>52.5</v>
      </c>
      <c r="Q16" s="17">
        <v>27</v>
      </c>
      <c r="R16" s="17">
        <v>27</v>
      </c>
      <c r="S16" s="17">
        <f t="shared" si="2"/>
        <v>1.9444444444444444</v>
      </c>
      <c r="T16" s="17">
        <v>2</v>
      </c>
      <c r="U16" s="22">
        <v>0</v>
      </c>
      <c r="V16" s="27">
        <v>69.3</v>
      </c>
      <c r="W16" s="27">
        <v>36</v>
      </c>
      <c r="X16" s="27">
        <v>36</v>
      </c>
      <c r="Y16" s="17">
        <f t="shared" si="3"/>
        <v>1.9249999999999998</v>
      </c>
      <c r="Z16" s="27">
        <v>2</v>
      </c>
      <c r="AA16" s="22">
        <f t="shared" si="4"/>
        <v>0</v>
      </c>
      <c r="AB16" s="23">
        <f t="shared" si="5"/>
        <v>3.78</v>
      </c>
      <c r="AC16" s="23">
        <f t="shared" si="6"/>
        <v>5</v>
      </c>
      <c r="AD16" s="23">
        <f t="shared" si="11"/>
        <v>0.75600000000000001</v>
      </c>
      <c r="AE16" s="23">
        <f t="shared" si="7"/>
        <v>5.25</v>
      </c>
      <c r="AF16" s="23">
        <f t="shared" si="12"/>
        <v>6.75</v>
      </c>
      <c r="AG16" s="23">
        <f t="shared" si="13"/>
        <v>0.77777777777777779</v>
      </c>
      <c r="AH16" s="23">
        <f t="shared" si="8"/>
        <v>6.93</v>
      </c>
      <c r="AI16" s="23">
        <f t="shared" si="14"/>
        <v>9</v>
      </c>
      <c r="AJ16" s="23">
        <f t="shared" si="15"/>
        <v>0.76999999999999991</v>
      </c>
      <c r="AK16">
        <v>9.5</v>
      </c>
      <c r="AL16">
        <v>3.95</v>
      </c>
      <c r="AM16">
        <v>4.3499999999999997E-2</v>
      </c>
      <c r="AN16">
        <f t="shared" si="9"/>
        <v>43.5</v>
      </c>
      <c r="AO16">
        <v>234</v>
      </c>
      <c r="AP16">
        <v>1.23</v>
      </c>
      <c r="AQ16">
        <v>2.83</v>
      </c>
      <c r="AR16">
        <v>26.12</v>
      </c>
      <c r="AS16" s="24">
        <v>1.4417989417989419</v>
      </c>
      <c r="AT16" s="25">
        <v>0.41013348707956099</v>
      </c>
      <c r="AU16" s="25">
        <v>1.2111982323232322</v>
      </c>
      <c r="AV16" s="25">
        <v>8.5277542802908321E-2</v>
      </c>
      <c r="AW16" s="25">
        <v>0.49211358598367749</v>
      </c>
      <c r="AX16" s="25">
        <v>3.2900959274034344E-2</v>
      </c>
      <c r="AY16" s="25">
        <v>8.4174242424242401E-2</v>
      </c>
      <c r="AZ16" s="25">
        <f t="shared" si="10"/>
        <v>0.40630309131127201</v>
      </c>
      <c r="BA16">
        <f t="shared" si="16"/>
        <v>4.4324133654383209E-2</v>
      </c>
      <c r="BB16">
        <f t="shared" si="17"/>
        <v>2.1900271131469071E-2</v>
      </c>
      <c r="BC16">
        <f t="shared" si="18"/>
        <v>1.8508782439885282E-2</v>
      </c>
    </row>
    <row r="17" spans="1:55" x14ac:dyDescent="0.25">
      <c r="A17" s="26" t="s">
        <v>46</v>
      </c>
      <c r="B17" s="17">
        <v>4</v>
      </c>
      <c r="C17" s="27">
        <v>2</v>
      </c>
      <c r="D17" s="18">
        <v>42823</v>
      </c>
      <c r="E17" s="19">
        <v>87</v>
      </c>
      <c r="F17" s="20">
        <v>9.9</v>
      </c>
      <c r="G17" s="17">
        <v>5</v>
      </c>
      <c r="H17" s="17">
        <v>5</v>
      </c>
      <c r="I17" s="21">
        <f t="shared" si="0"/>
        <v>1.98</v>
      </c>
      <c r="J17" s="17">
        <v>27.5</v>
      </c>
      <c r="K17" s="17">
        <v>14</v>
      </c>
      <c r="L17" s="17">
        <v>14</v>
      </c>
      <c r="M17" s="17">
        <f t="shared" si="1"/>
        <v>1.9642857142857142</v>
      </c>
      <c r="N17" s="21">
        <v>2</v>
      </c>
      <c r="O17" s="22">
        <v>0</v>
      </c>
      <c r="P17" s="17">
        <v>38.5</v>
      </c>
      <c r="Q17" s="17">
        <v>20</v>
      </c>
      <c r="R17" s="17">
        <v>20</v>
      </c>
      <c r="S17" s="17">
        <f t="shared" si="2"/>
        <v>1.925</v>
      </c>
      <c r="T17" s="17">
        <v>2</v>
      </c>
      <c r="U17" s="22">
        <v>0</v>
      </c>
      <c r="V17" s="27">
        <v>53.2</v>
      </c>
      <c r="W17" s="27">
        <v>25</v>
      </c>
      <c r="X17" s="27">
        <v>31</v>
      </c>
      <c r="Y17" s="17">
        <f t="shared" si="3"/>
        <v>1.7161290322580647</v>
      </c>
      <c r="Z17" s="27">
        <v>2</v>
      </c>
      <c r="AA17" s="22">
        <f t="shared" si="4"/>
        <v>0.19354838709677419</v>
      </c>
      <c r="AB17" s="23">
        <f t="shared" si="5"/>
        <v>2.7777777777777777</v>
      </c>
      <c r="AC17" s="23">
        <f t="shared" si="6"/>
        <v>2.8</v>
      </c>
      <c r="AD17" s="23">
        <f t="shared" si="11"/>
        <v>0.99206349206349198</v>
      </c>
      <c r="AE17" s="23">
        <f t="shared" si="7"/>
        <v>3.8888888888888888</v>
      </c>
      <c r="AF17" s="23">
        <f t="shared" si="12"/>
        <v>4</v>
      </c>
      <c r="AG17" s="23">
        <f t="shared" si="13"/>
        <v>0.97222222222222221</v>
      </c>
      <c r="AH17" s="23">
        <f t="shared" si="8"/>
        <v>5.3737373737373737</v>
      </c>
      <c r="AI17" s="23">
        <f t="shared" si="14"/>
        <v>6.2</v>
      </c>
      <c r="AJ17" s="23">
        <f t="shared" si="15"/>
        <v>0.86673183447377</v>
      </c>
      <c r="AK17">
        <v>9.5</v>
      </c>
      <c r="AL17">
        <v>8.6999999999999993</v>
      </c>
      <c r="AM17">
        <v>0.104</v>
      </c>
      <c r="AN17">
        <f t="shared" si="9"/>
        <v>104</v>
      </c>
      <c r="AO17">
        <v>238</v>
      </c>
      <c r="AP17">
        <v>2.57</v>
      </c>
      <c r="AQ17">
        <v>2.5299999999999998</v>
      </c>
      <c r="AR17">
        <v>30.76</v>
      </c>
      <c r="AS17" s="24">
        <v>1.333872271624899</v>
      </c>
      <c r="AT17" s="25">
        <v>0.29437287737919693</v>
      </c>
      <c r="AU17" s="25">
        <v>0.97338205128205135</v>
      </c>
      <c r="AV17" s="25">
        <v>9.070017929667068E-2</v>
      </c>
      <c r="AW17" s="25">
        <v>0.628388972161805</v>
      </c>
      <c r="AX17" s="25">
        <v>2.3472134373881095E-2</v>
      </c>
      <c r="AY17" s="25">
        <v>8.3828205128205116E-2</v>
      </c>
      <c r="AZ17" s="25">
        <f t="shared" si="10"/>
        <v>0.64557279573231041</v>
      </c>
      <c r="BA17">
        <f t="shared" si="16"/>
        <v>3.4055041584399384E-2</v>
      </c>
      <c r="BB17">
        <f t="shared" si="17"/>
        <v>2.2431482441414196E-2</v>
      </c>
      <c r="BC17">
        <f t="shared" si="18"/>
        <v>2.1560010336923993E-2</v>
      </c>
    </row>
    <row r="18" spans="1:55" x14ac:dyDescent="0.25">
      <c r="A18" s="26" t="s">
        <v>47</v>
      </c>
      <c r="B18" s="17">
        <v>4</v>
      </c>
      <c r="C18" s="27">
        <v>2</v>
      </c>
      <c r="D18" s="18">
        <v>42818</v>
      </c>
      <c r="E18" s="19">
        <v>82</v>
      </c>
      <c r="F18" s="20">
        <v>16</v>
      </c>
      <c r="G18" s="17">
        <v>10</v>
      </c>
      <c r="H18" s="17">
        <v>10</v>
      </c>
      <c r="I18" s="21">
        <f t="shared" si="0"/>
        <v>1.6</v>
      </c>
      <c r="J18" s="17">
        <v>44.3</v>
      </c>
      <c r="K18" s="17">
        <v>24</v>
      </c>
      <c r="L18" s="17">
        <v>24</v>
      </c>
      <c r="M18" s="17">
        <f t="shared" si="1"/>
        <v>1.8458333333333332</v>
      </c>
      <c r="N18" s="21">
        <v>1</v>
      </c>
      <c r="O18" s="22">
        <v>0</v>
      </c>
      <c r="P18" s="17">
        <v>51.6</v>
      </c>
      <c r="Q18" s="17">
        <v>35</v>
      </c>
      <c r="R18" s="17">
        <v>35</v>
      </c>
      <c r="S18" s="17">
        <f t="shared" si="2"/>
        <v>1.4742857142857144</v>
      </c>
      <c r="T18" s="17">
        <v>2</v>
      </c>
      <c r="U18" s="22">
        <v>0</v>
      </c>
      <c r="V18" s="27">
        <v>63.3</v>
      </c>
      <c r="W18" s="27">
        <v>36</v>
      </c>
      <c r="X18" s="27">
        <v>40</v>
      </c>
      <c r="Y18" s="17">
        <f t="shared" si="3"/>
        <v>1.5825</v>
      </c>
      <c r="Z18" s="27">
        <v>2</v>
      </c>
      <c r="AA18" s="22">
        <f t="shared" si="4"/>
        <v>0.1</v>
      </c>
      <c r="AB18" s="23">
        <f t="shared" si="5"/>
        <v>2.7687499999999998</v>
      </c>
      <c r="AC18" s="23">
        <f t="shared" si="6"/>
        <v>2.4</v>
      </c>
      <c r="AD18" s="23">
        <f t="shared" si="11"/>
        <v>1.1536458333333333</v>
      </c>
      <c r="AE18" s="23">
        <f t="shared" si="7"/>
        <v>3.2250000000000001</v>
      </c>
      <c r="AF18" s="23">
        <f t="shared" si="12"/>
        <v>3.5</v>
      </c>
      <c r="AG18" s="23">
        <f t="shared" si="13"/>
        <v>0.92142857142857149</v>
      </c>
      <c r="AH18" s="23">
        <f t="shared" si="8"/>
        <v>3.9562499999999998</v>
      </c>
      <c r="AI18" s="23">
        <f t="shared" si="14"/>
        <v>4</v>
      </c>
      <c r="AJ18" s="23">
        <f t="shared" si="15"/>
        <v>0.98906249999999996</v>
      </c>
      <c r="AK18">
        <v>12.5</v>
      </c>
      <c r="AL18">
        <v>4.33</v>
      </c>
      <c r="AM18">
        <v>5.0599999999999999E-2</v>
      </c>
      <c r="AN18">
        <f t="shared" si="9"/>
        <v>50.6</v>
      </c>
      <c r="AO18">
        <v>241</v>
      </c>
      <c r="AP18">
        <v>1.42</v>
      </c>
      <c r="AQ18">
        <v>2.82</v>
      </c>
      <c r="AR18">
        <v>26.79</v>
      </c>
      <c r="AS18" s="24">
        <v>1.1723214500000001</v>
      </c>
      <c r="AT18" s="24"/>
      <c r="AU18" s="24"/>
      <c r="AV18" s="24"/>
      <c r="AW18" s="24"/>
      <c r="AX18" s="24"/>
      <c r="AY18" s="24"/>
      <c r="AZ18" s="25"/>
      <c r="BA18">
        <f t="shared" si="16"/>
        <v>3.3946531827043623E-2</v>
      </c>
      <c r="BB18">
        <f t="shared" si="17"/>
        <v>1.0169133029095168E-2</v>
      </c>
      <c r="BC18">
        <f t="shared" si="18"/>
        <v>1.3624243777507565E-2</v>
      </c>
    </row>
    <row r="19" spans="1:55" x14ac:dyDescent="0.25">
      <c r="A19" s="26" t="s">
        <v>49</v>
      </c>
      <c r="B19" s="17">
        <v>4</v>
      </c>
      <c r="C19" s="27">
        <v>2</v>
      </c>
      <c r="D19" s="18">
        <v>42821</v>
      </c>
      <c r="E19" s="19">
        <v>85</v>
      </c>
      <c r="F19" s="20">
        <v>7.7</v>
      </c>
      <c r="G19" s="17">
        <v>6</v>
      </c>
      <c r="H19" s="17">
        <v>6</v>
      </c>
      <c r="I19" s="21">
        <f t="shared" si="0"/>
        <v>1.2833333333333334</v>
      </c>
      <c r="J19" s="17">
        <v>30</v>
      </c>
      <c r="K19" s="17">
        <v>14</v>
      </c>
      <c r="L19" s="17">
        <v>14</v>
      </c>
      <c r="M19" s="17">
        <f t="shared" si="1"/>
        <v>2.1428571428571428</v>
      </c>
      <c r="N19" s="21">
        <v>2</v>
      </c>
      <c r="O19" s="22">
        <v>0</v>
      </c>
      <c r="P19" s="17">
        <v>43.6</v>
      </c>
      <c r="Q19" s="17">
        <v>31</v>
      </c>
      <c r="R19" s="17">
        <v>31</v>
      </c>
      <c r="S19" s="17">
        <f t="shared" si="2"/>
        <v>1.4064516129032258</v>
      </c>
      <c r="T19" s="17">
        <v>2</v>
      </c>
      <c r="U19" s="22">
        <v>0</v>
      </c>
      <c r="V19" s="27">
        <v>58</v>
      </c>
      <c r="W19" s="27">
        <v>30</v>
      </c>
      <c r="X19" s="27">
        <v>39</v>
      </c>
      <c r="Y19" s="17">
        <f t="shared" si="3"/>
        <v>1.4871794871794872</v>
      </c>
      <c r="Z19" s="27">
        <v>2</v>
      </c>
      <c r="AA19" s="22">
        <f t="shared" si="4"/>
        <v>0.23076923076923078</v>
      </c>
      <c r="AB19" s="23">
        <f t="shared" si="5"/>
        <v>3.8961038961038961</v>
      </c>
      <c r="AC19" s="23">
        <f t="shared" si="6"/>
        <v>2.3333333333333335</v>
      </c>
      <c r="AD19" s="23">
        <f t="shared" si="11"/>
        <v>1.6697588126159553</v>
      </c>
      <c r="AE19" s="23">
        <f t="shared" si="7"/>
        <v>5.662337662337662</v>
      </c>
      <c r="AF19" s="23">
        <f t="shared" si="12"/>
        <v>5.166666666666667</v>
      </c>
      <c r="AG19" s="23">
        <f t="shared" si="13"/>
        <v>1.0959363217427733</v>
      </c>
      <c r="AH19" s="23">
        <f t="shared" si="8"/>
        <v>7.5324675324675319</v>
      </c>
      <c r="AI19" s="23">
        <f t="shared" si="14"/>
        <v>6.5</v>
      </c>
      <c r="AJ19" s="23">
        <f t="shared" si="15"/>
        <v>1.1588411588411587</v>
      </c>
      <c r="AK19">
        <v>9</v>
      </c>
      <c r="AL19">
        <v>5.01</v>
      </c>
      <c r="AM19">
        <v>5.5E-2</v>
      </c>
      <c r="AN19">
        <f t="shared" si="9"/>
        <v>55</v>
      </c>
      <c r="AO19">
        <v>232</v>
      </c>
      <c r="AP19">
        <v>1.53</v>
      </c>
      <c r="AQ19">
        <v>2.79</v>
      </c>
      <c r="AR19">
        <v>27.27</v>
      </c>
      <c r="AS19" s="24">
        <v>1.5724522292993632</v>
      </c>
      <c r="AT19" s="25">
        <v>0.40824975936502428</v>
      </c>
      <c r="AU19" s="25">
        <v>1.0007197674418606</v>
      </c>
      <c r="AV19" s="25">
        <v>0.10396344843747746</v>
      </c>
      <c r="AW19" s="25">
        <v>0.72287977824238836</v>
      </c>
      <c r="AX19" s="25">
        <v>4.498408060448067E-2</v>
      </c>
      <c r="AY19" s="25">
        <v>8.2355813953488385E-2</v>
      </c>
      <c r="AZ19" s="25">
        <f>AW19/AU19</f>
        <v>0.7223598471431073</v>
      </c>
      <c r="BA19">
        <f t="shared" si="16"/>
        <v>4.5332568426750576E-2</v>
      </c>
      <c r="BB19">
        <f t="shared" si="17"/>
        <v>2.4923984579522222E-2</v>
      </c>
      <c r="BC19">
        <f t="shared" si="18"/>
        <v>1.9025724012762021E-2</v>
      </c>
    </row>
    <row r="20" spans="1:55" x14ac:dyDescent="0.25">
      <c r="A20" s="26" t="s">
        <v>51</v>
      </c>
      <c r="B20" s="17">
        <v>4</v>
      </c>
      <c r="C20" s="27">
        <v>2</v>
      </c>
      <c r="D20" s="18">
        <v>42818</v>
      </c>
      <c r="E20" s="19">
        <v>82</v>
      </c>
      <c r="F20" s="20">
        <v>15.6</v>
      </c>
      <c r="G20" s="17">
        <v>7</v>
      </c>
      <c r="H20" s="17">
        <v>7</v>
      </c>
      <c r="I20" s="21">
        <f t="shared" si="0"/>
        <v>2.2285714285714286</v>
      </c>
      <c r="J20" s="17">
        <v>31.6</v>
      </c>
      <c r="K20" s="17">
        <v>16</v>
      </c>
      <c r="L20" s="17">
        <v>16</v>
      </c>
      <c r="M20" s="17">
        <f t="shared" si="1"/>
        <v>1.9750000000000001</v>
      </c>
      <c r="N20" s="21">
        <v>0</v>
      </c>
      <c r="O20" s="22">
        <v>0</v>
      </c>
      <c r="P20" s="17">
        <v>52.4</v>
      </c>
      <c r="Q20" s="17">
        <v>24</v>
      </c>
      <c r="R20" s="17">
        <v>24</v>
      </c>
      <c r="S20" s="17">
        <f t="shared" si="2"/>
        <v>2.1833333333333331</v>
      </c>
      <c r="T20" s="17">
        <v>2</v>
      </c>
      <c r="U20" s="22">
        <v>0</v>
      </c>
      <c r="V20" s="27">
        <v>82.7</v>
      </c>
      <c r="W20" s="27">
        <v>32</v>
      </c>
      <c r="X20" s="27">
        <v>40</v>
      </c>
      <c r="Y20" s="17">
        <f t="shared" si="3"/>
        <v>2.0674999999999999</v>
      </c>
      <c r="Z20" s="27">
        <v>2</v>
      </c>
      <c r="AA20" s="22">
        <f t="shared" si="4"/>
        <v>0.2</v>
      </c>
      <c r="AB20" s="23">
        <f t="shared" si="5"/>
        <v>2.025641025641026</v>
      </c>
      <c r="AC20" s="23">
        <f t="shared" si="6"/>
        <v>2.2857142857142856</v>
      </c>
      <c r="AD20" s="23">
        <f t="shared" si="11"/>
        <v>0.88621794871794868</v>
      </c>
      <c r="AE20" s="23">
        <f t="shared" si="7"/>
        <v>3.358974358974359</v>
      </c>
      <c r="AF20" s="23">
        <f t="shared" si="12"/>
        <v>3.4285714285714284</v>
      </c>
      <c r="AG20" s="23">
        <f t="shared" si="13"/>
        <v>0.97970085470085455</v>
      </c>
      <c r="AH20" s="23">
        <f t="shared" si="8"/>
        <v>5.301282051282052</v>
      </c>
      <c r="AI20" s="23">
        <f t="shared" si="14"/>
        <v>5.7142857142857144</v>
      </c>
      <c r="AJ20" s="23">
        <f t="shared" si="15"/>
        <v>0.9277243589743589</v>
      </c>
      <c r="AK20">
        <v>6.5</v>
      </c>
      <c r="AL20">
        <v>7.37</v>
      </c>
      <c r="AM20">
        <v>9.0800000000000006E-2</v>
      </c>
      <c r="AN20">
        <f t="shared" si="9"/>
        <v>90.800000000000011</v>
      </c>
      <c r="AO20">
        <v>243</v>
      </c>
      <c r="AP20">
        <v>2.52</v>
      </c>
      <c r="AQ20">
        <v>2.82</v>
      </c>
      <c r="AR20">
        <v>28.87</v>
      </c>
      <c r="AS20" s="24">
        <v>1.1216679862760621</v>
      </c>
      <c r="AT20" s="25">
        <v>0.40510813963673176</v>
      </c>
      <c r="AU20" s="25">
        <v>1.0175489949748746</v>
      </c>
      <c r="AV20" s="25">
        <v>0.14620009245080184</v>
      </c>
      <c r="AW20" s="25">
        <v>0.34840996271669578</v>
      </c>
      <c r="AX20" s="25">
        <v>4.4197848135594124E-2</v>
      </c>
      <c r="AY20" s="25">
        <v>8.9932160804020111E-2</v>
      </c>
      <c r="AZ20" s="25">
        <f>AW20/AU20</f>
        <v>0.34240116636870027</v>
      </c>
      <c r="BA20">
        <f t="shared" si="16"/>
        <v>2.3529540211245838E-2</v>
      </c>
      <c r="BB20">
        <f t="shared" si="17"/>
        <v>3.371663138227534E-2</v>
      </c>
      <c r="BC20">
        <f t="shared" si="18"/>
        <v>3.0420867380176582E-2</v>
      </c>
    </row>
    <row r="21" spans="1:55" ht="15.75" thickBot="1" x14ac:dyDescent="0.3">
      <c r="A21" s="26" t="s">
        <v>52</v>
      </c>
      <c r="B21" s="17">
        <v>4</v>
      </c>
      <c r="C21" s="27">
        <v>2</v>
      </c>
      <c r="D21" s="18">
        <v>42828</v>
      </c>
      <c r="E21" s="19">
        <v>92</v>
      </c>
      <c r="F21" s="20">
        <v>11</v>
      </c>
      <c r="G21" s="17">
        <v>4</v>
      </c>
      <c r="H21" s="17">
        <v>4</v>
      </c>
      <c r="I21" s="21">
        <f t="shared" si="0"/>
        <v>2.75</v>
      </c>
      <c r="J21" s="17">
        <v>16.3</v>
      </c>
      <c r="K21" s="17">
        <v>10</v>
      </c>
      <c r="L21" s="17">
        <v>10</v>
      </c>
      <c r="M21" s="17">
        <f t="shared" si="1"/>
        <v>1.6300000000000001</v>
      </c>
      <c r="N21" s="21">
        <v>0</v>
      </c>
      <c r="O21" s="22">
        <v>0</v>
      </c>
      <c r="P21" s="17">
        <v>28.5</v>
      </c>
      <c r="Q21" s="17">
        <v>16</v>
      </c>
      <c r="R21" s="17">
        <v>16</v>
      </c>
      <c r="S21" s="17">
        <f t="shared" si="2"/>
        <v>1.78125</v>
      </c>
      <c r="T21" s="17">
        <v>0</v>
      </c>
      <c r="U21" s="22">
        <v>0</v>
      </c>
      <c r="V21" s="27">
        <v>62.5</v>
      </c>
      <c r="W21" s="27">
        <v>25</v>
      </c>
      <c r="X21" s="27">
        <v>25</v>
      </c>
      <c r="Y21" s="17">
        <f t="shared" si="3"/>
        <v>2.5</v>
      </c>
      <c r="Z21" s="27">
        <v>1</v>
      </c>
      <c r="AA21" s="22">
        <f t="shared" si="4"/>
        <v>0</v>
      </c>
      <c r="AB21" s="23">
        <f t="shared" si="5"/>
        <v>1.4818181818181819</v>
      </c>
      <c r="AC21" s="23">
        <f t="shared" si="6"/>
        <v>2.5</v>
      </c>
      <c r="AD21" s="23">
        <f t="shared" si="11"/>
        <v>0.59272727272727277</v>
      </c>
      <c r="AE21" s="23">
        <f t="shared" si="7"/>
        <v>2.5909090909090908</v>
      </c>
      <c r="AF21" s="23">
        <f t="shared" si="12"/>
        <v>4</v>
      </c>
      <c r="AG21" s="23">
        <f t="shared" si="13"/>
        <v>0.64772727272727271</v>
      </c>
      <c r="AH21" s="23">
        <f t="shared" si="8"/>
        <v>5.6818181818181817</v>
      </c>
      <c r="AI21" s="23">
        <f t="shared" si="14"/>
        <v>6.25</v>
      </c>
      <c r="AJ21" s="23">
        <f t="shared" si="15"/>
        <v>0.90909090909090906</v>
      </c>
      <c r="AK21">
        <v>7</v>
      </c>
      <c r="AL21">
        <v>7.55</v>
      </c>
      <c r="AM21">
        <v>0.191</v>
      </c>
      <c r="AN21">
        <f t="shared" si="9"/>
        <v>191</v>
      </c>
      <c r="AO21">
        <v>310</v>
      </c>
      <c r="AP21">
        <v>4.3099999999999996</v>
      </c>
      <c r="AQ21">
        <v>2.37</v>
      </c>
      <c r="AR21">
        <v>33.58</v>
      </c>
      <c r="AS21" s="24">
        <v>0.78772802653399676</v>
      </c>
      <c r="AT21" s="25">
        <v>0.23514533175554667</v>
      </c>
      <c r="AU21" s="25">
        <v>1.1976973684210526</v>
      </c>
      <c r="AV21" s="25">
        <v>0.10041861303924746</v>
      </c>
      <c r="AW21" s="25">
        <v>0.21818251135658889</v>
      </c>
      <c r="AX21" s="25">
        <v>3.5473830065170422E-2</v>
      </c>
      <c r="AY21" s="25">
        <v>8.4040789473684208E-2</v>
      </c>
      <c r="AZ21" s="25">
        <f>AW21/AU21</f>
        <v>0.18216831489262023</v>
      </c>
      <c r="BA21">
        <f t="shared" si="16"/>
        <v>1.3108994500478206E-2</v>
      </c>
      <c r="BB21">
        <f t="shared" si="17"/>
        <v>3.72492652974592E-2</v>
      </c>
      <c r="BC21">
        <f t="shared" si="18"/>
        <v>5.2350831297850085E-2</v>
      </c>
    </row>
    <row r="22" spans="1:55" x14ac:dyDescent="0.25">
      <c r="A22" s="28" t="s">
        <v>56</v>
      </c>
      <c r="B22" s="29">
        <v>4</v>
      </c>
      <c r="C22" s="29"/>
      <c r="D22" s="30">
        <v>42827</v>
      </c>
      <c r="E22" s="31">
        <v>91</v>
      </c>
      <c r="F22" s="32">
        <v>13</v>
      </c>
      <c r="G22" s="29">
        <v>4</v>
      </c>
      <c r="H22" s="29">
        <v>4</v>
      </c>
      <c r="I22" s="21">
        <f t="shared" ref="I22:I62" si="19">F22/H22</f>
        <v>3.25</v>
      </c>
      <c r="J22" s="29">
        <v>39</v>
      </c>
      <c r="K22" s="29">
        <v>12</v>
      </c>
      <c r="L22" s="29">
        <v>12</v>
      </c>
      <c r="M22" s="17">
        <f t="shared" ref="M22:M62" si="20">J22/L22</f>
        <v>3.25</v>
      </c>
      <c r="N22" s="33">
        <v>0</v>
      </c>
      <c r="O22" s="34">
        <v>0</v>
      </c>
      <c r="P22" s="29">
        <v>63.2</v>
      </c>
      <c r="Q22" s="29">
        <v>19</v>
      </c>
      <c r="R22" s="29">
        <v>19</v>
      </c>
      <c r="S22" s="17">
        <f t="shared" ref="S22:S62" si="21">P22/R22</f>
        <v>3.3263157894736843</v>
      </c>
      <c r="T22" s="29">
        <v>0</v>
      </c>
      <c r="U22" s="34">
        <v>0</v>
      </c>
      <c r="V22" s="29">
        <v>92.6</v>
      </c>
      <c r="W22" s="29">
        <v>32</v>
      </c>
      <c r="X22" s="29">
        <v>32</v>
      </c>
      <c r="Y22" s="17">
        <f t="shared" ref="Y22:Y62" si="22">V22/X22</f>
        <v>2.8937499999999998</v>
      </c>
      <c r="Z22" s="29">
        <v>0</v>
      </c>
      <c r="AA22" s="34">
        <f t="shared" ref="AA22:AA32" si="23">(X22-W22)/X22</f>
        <v>0</v>
      </c>
      <c r="AB22" s="23">
        <f t="shared" ref="AB22:AB62" si="24">J22/F22</f>
        <v>3</v>
      </c>
      <c r="AC22" s="23">
        <f t="shared" ref="AC22:AD62" si="25">L22/H22</f>
        <v>3</v>
      </c>
      <c r="AD22" s="23">
        <f t="shared" si="25"/>
        <v>1</v>
      </c>
      <c r="AE22" s="23">
        <f t="shared" ref="AE22:AE62" si="26">P22/F22</f>
        <v>4.861538461538462</v>
      </c>
      <c r="AF22" s="23">
        <f t="shared" ref="AF22:AG62" si="27">R22/H22</f>
        <v>4.75</v>
      </c>
      <c r="AG22" s="23">
        <f t="shared" si="27"/>
        <v>1.0234817813765182</v>
      </c>
      <c r="AH22" s="23">
        <f t="shared" ref="AH22:AH62" si="28">V22/F22</f>
        <v>7.1230769230769226</v>
      </c>
      <c r="AI22" s="23">
        <f t="shared" ref="AI22:AJ62" si="29">X22/H22</f>
        <v>8</v>
      </c>
      <c r="AJ22" s="23">
        <f t="shared" si="29"/>
        <v>0.89038461538461533</v>
      </c>
      <c r="AK22" s="29">
        <v>10.5</v>
      </c>
      <c r="AL22">
        <v>6.77</v>
      </c>
      <c r="AM22">
        <v>6.9400000000000003E-2</v>
      </c>
      <c r="AN22">
        <f t="shared" ref="AN22:AN62" si="30">AM22*1000</f>
        <v>69.400000000000006</v>
      </c>
      <c r="AO22">
        <v>218</v>
      </c>
      <c r="AP22">
        <v>1.88</v>
      </c>
      <c r="AQ22">
        <v>2.72</v>
      </c>
      <c r="AR22">
        <v>32.200000000000003</v>
      </c>
      <c r="AS22" s="35">
        <v>0.15723270440251574</v>
      </c>
      <c r="AT22" s="25">
        <v>0.29579767110173077</v>
      </c>
      <c r="AU22" s="25">
        <v>0.69364695652173902</v>
      </c>
      <c r="AV22" s="25">
        <v>9.1640198198739142E-2</v>
      </c>
      <c r="AW22" s="25">
        <v>0.1470619023593335</v>
      </c>
      <c r="AX22" s="25">
        <v>2.8782032236374721E-2</v>
      </c>
      <c r="AY22" s="25">
        <v>7.8890000000000002E-2</v>
      </c>
      <c r="AZ22" s="25">
        <f t="shared" ref="AZ22:AZ62" si="31">AW22/AU22</f>
        <v>0.21201261099272847</v>
      </c>
      <c r="BA22">
        <f t="shared" si="16"/>
        <v>3.6620409622270318E-2</v>
      </c>
      <c r="BB22">
        <f t="shared" si="17"/>
        <v>3.2182843668211031E-2</v>
      </c>
      <c r="BC22">
        <f t="shared" si="18"/>
        <v>2.5465656033288118E-2</v>
      </c>
    </row>
    <row r="23" spans="1:55" x14ac:dyDescent="0.25">
      <c r="A23" s="36" t="s">
        <v>57</v>
      </c>
      <c r="B23" s="17">
        <v>4</v>
      </c>
      <c r="C23" s="17"/>
      <c r="D23" s="18">
        <v>42815</v>
      </c>
      <c r="E23" s="19">
        <v>79</v>
      </c>
      <c r="F23" s="20">
        <v>15</v>
      </c>
      <c r="G23" s="17">
        <v>7</v>
      </c>
      <c r="H23" s="17">
        <v>7</v>
      </c>
      <c r="I23" s="21">
        <f t="shared" si="19"/>
        <v>2.1428571428571428</v>
      </c>
      <c r="J23" s="17">
        <v>43.6</v>
      </c>
      <c r="K23" s="17">
        <v>20</v>
      </c>
      <c r="L23" s="17">
        <v>20</v>
      </c>
      <c r="M23" s="17">
        <f t="shared" si="20"/>
        <v>2.1800000000000002</v>
      </c>
      <c r="N23" s="21">
        <v>0</v>
      </c>
      <c r="O23" s="22">
        <v>0</v>
      </c>
      <c r="P23" s="17">
        <v>66.3</v>
      </c>
      <c r="Q23" s="17">
        <v>29</v>
      </c>
      <c r="R23" s="17">
        <v>29</v>
      </c>
      <c r="S23" s="17">
        <f t="shared" si="21"/>
        <v>2.2862068965517239</v>
      </c>
      <c r="T23" s="17">
        <v>0</v>
      </c>
      <c r="U23" s="22">
        <v>0</v>
      </c>
      <c r="V23" s="27">
        <v>97.4</v>
      </c>
      <c r="W23" s="27">
        <v>50</v>
      </c>
      <c r="X23" s="27">
        <v>50</v>
      </c>
      <c r="Y23" s="17">
        <f t="shared" si="22"/>
        <v>1.9480000000000002</v>
      </c>
      <c r="Z23" s="27">
        <v>0</v>
      </c>
      <c r="AA23" s="22">
        <f t="shared" si="23"/>
        <v>0</v>
      </c>
      <c r="AB23" s="23">
        <f t="shared" si="24"/>
        <v>2.9066666666666667</v>
      </c>
      <c r="AC23" s="23">
        <f t="shared" si="25"/>
        <v>2.8571428571428572</v>
      </c>
      <c r="AD23" s="23">
        <f t="shared" si="25"/>
        <v>1.0173333333333334</v>
      </c>
      <c r="AE23" s="23">
        <f t="shared" si="26"/>
        <v>4.42</v>
      </c>
      <c r="AF23" s="23">
        <f t="shared" si="27"/>
        <v>4.1428571428571432</v>
      </c>
      <c r="AG23" s="23">
        <f t="shared" si="27"/>
        <v>1.0668965517241378</v>
      </c>
      <c r="AH23" s="23">
        <f t="shared" si="28"/>
        <v>6.4933333333333341</v>
      </c>
      <c r="AI23" s="23">
        <f t="shared" si="29"/>
        <v>7.1428571428571432</v>
      </c>
      <c r="AJ23" s="23">
        <f t="shared" si="29"/>
        <v>0.9090666666666668</v>
      </c>
      <c r="AK23" s="17">
        <v>8</v>
      </c>
      <c r="AL23">
        <v>10.9</v>
      </c>
      <c r="AM23">
        <v>0.128</v>
      </c>
      <c r="AN23">
        <f t="shared" si="30"/>
        <v>128</v>
      </c>
      <c r="AO23">
        <v>233</v>
      </c>
      <c r="AP23">
        <v>2.89</v>
      </c>
      <c r="AQ23">
        <v>2.2999999999999998</v>
      </c>
      <c r="AR23">
        <v>34.78</v>
      </c>
      <c r="AS23" s="23">
        <v>0.16288767266093301</v>
      </c>
      <c r="AT23" s="25">
        <v>0.37211156595695294</v>
      </c>
      <c r="AU23" s="25">
        <v>0.77309008620689657</v>
      </c>
      <c r="AV23" s="25">
        <v>6.907193501251821E-2</v>
      </c>
      <c r="AW23" s="25">
        <v>0.20342191947049815</v>
      </c>
      <c r="AX23" s="25">
        <v>4.9194061236394193E-2</v>
      </c>
      <c r="AY23" s="25">
        <v>7.5871551724137939E-2</v>
      </c>
      <c r="AZ23" s="25">
        <f t="shared" si="31"/>
        <v>0.26312835088672681</v>
      </c>
      <c r="BA23">
        <f t="shared" si="16"/>
        <v>3.5566898308425958E-2</v>
      </c>
      <c r="BB23">
        <f t="shared" si="17"/>
        <v>2.7942183122455184E-2</v>
      </c>
      <c r="BC23">
        <f t="shared" si="18"/>
        <v>2.5642420897111506E-2</v>
      </c>
    </row>
    <row r="24" spans="1:55" x14ac:dyDescent="0.25">
      <c r="A24" s="36" t="s">
        <v>58</v>
      </c>
      <c r="B24" s="17">
        <v>4</v>
      </c>
      <c r="C24" s="17"/>
      <c r="D24" s="18">
        <v>42828</v>
      </c>
      <c r="E24" s="19">
        <v>92</v>
      </c>
      <c r="F24" s="20">
        <v>14.7</v>
      </c>
      <c r="G24" s="17">
        <v>5</v>
      </c>
      <c r="H24" s="17">
        <v>5</v>
      </c>
      <c r="I24" s="21">
        <f t="shared" si="19"/>
        <v>2.94</v>
      </c>
      <c r="J24" s="17">
        <v>34.9</v>
      </c>
      <c r="K24" s="17">
        <v>15</v>
      </c>
      <c r="L24" s="17">
        <v>15</v>
      </c>
      <c r="M24" s="17">
        <f t="shared" si="20"/>
        <v>2.3266666666666667</v>
      </c>
      <c r="N24" s="21">
        <v>0</v>
      </c>
      <c r="O24" s="22">
        <v>0</v>
      </c>
      <c r="P24" s="17">
        <v>58.2</v>
      </c>
      <c r="Q24" s="17">
        <v>25</v>
      </c>
      <c r="R24" s="17">
        <v>25</v>
      </c>
      <c r="S24" s="17">
        <f t="shared" si="21"/>
        <v>2.3280000000000003</v>
      </c>
      <c r="T24" s="17">
        <v>0</v>
      </c>
      <c r="U24" s="22">
        <v>0</v>
      </c>
      <c r="V24" s="27">
        <v>91.3</v>
      </c>
      <c r="W24" s="27">
        <v>39</v>
      </c>
      <c r="X24" s="27">
        <v>39</v>
      </c>
      <c r="Y24" s="17">
        <f t="shared" si="22"/>
        <v>2.3410256410256411</v>
      </c>
      <c r="Z24" s="27">
        <v>0</v>
      </c>
      <c r="AA24" s="22">
        <f t="shared" si="23"/>
        <v>0</v>
      </c>
      <c r="AB24" s="23">
        <f t="shared" si="24"/>
        <v>2.3741496598639458</v>
      </c>
      <c r="AC24" s="23">
        <f t="shared" si="25"/>
        <v>3</v>
      </c>
      <c r="AD24" s="23">
        <f t="shared" si="25"/>
        <v>0.79138321995464855</v>
      </c>
      <c r="AE24" s="23">
        <f t="shared" si="26"/>
        <v>3.9591836734693882</v>
      </c>
      <c r="AF24" s="23">
        <f t="shared" si="27"/>
        <v>5</v>
      </c>
      <c r="AG24" s="23">
        <f t="shared" si="27"/>
        <v>0.79183673469387772</v>
      </c>
      <c r="AH24" s="23">
        <f t="shared" si="28"/>
        <v>6.2108843537414966</v>
      </c>
      <c r="AI24" s="23">
        <f t="shared" si="29"/>
        <v>7.8</v>
      </c>
      <c r="AJ24" s="23">
        <f t="shared" si="29"/>
        <v>0.79626722483865342</v>
      </c>
      <c r="AK24" s="17">
        <v>7</v>
      </c>
      <c r="AL24">
        <v>11</v>
      </c>
      <c r="AM24">
        <v>0.19600000000000001</v>
      </c>
      <c r="AN24">
        <f t="shared" si="30"/>
        <v>196</v>
      </c>
      <c r="AO24">
        <v>279</v>
      </c>
      <c r="AP24">
        <v>3.94</v>
      </c>
      <c r="AQ24">
        <v>2.11</v>
      </c>
      <c r="AR24">
        <v>37.82</v>
      </c>
      <c r="AS24" s="23">
        <v>0.16920473773265651</v>
      </c>
      <c r="AT24" s="25">
        <v>0.32117837237101493</v>
      </c>
      <c r="AU24" s="25">
        <v>0.68245492227979265</v>
      </c>
      <c r="AV24" s="25">
        <v>0.11622931358859009</v>
      </c>
      <c r="AW24" s="25">
        <v>0.18642087914584243</v>
      </c>
      <c r="AX24" s="25">
        <v>3.4234160465186313E-2</v>
      </c>
      <c r="AY24" s="25">
        <v>9.2239378238341982E-2</v>
      </c>
      <c r="AZ24" s="25">
        <f t="shared" si="31"/>
        <v>0.2731621870688386</v>
      </c>
      <c r="BA24">
        <f t="shared" si="16"/>
        <v>2.8821311180789698E-2</v>
      </c>
      <c r="BB24">
        <f t="shared" si="17"/>
        <v>3.4093235035267386E-2</v>
      </c>
      <c r="BC24">
        <f t="shared" si="18"/>
        <v>3.0017695524235381E-2</v>
      </c>
    </row>
    <row r="25" spans="1:55" x14ac:dyDescent="0.25">
      <c r="A25" s="36" t="s">
        <v>59</v>
      </c>
      <c r="B25" s="17">
        <v>4</v>
      </c>
      <c r="C25" s="17"/>
      <c r="D25" s="18">
        <v>42815</v>
      </c>
      <c r="E25" s="19">
        <v>79</v>
      </c>
      <c r="F25" s="20">
        <v>19.5</v>
      </c>
      <c r="G25" s="17">
        <v>9</v>
      </c>
      <c r="H25" s="17">
        <v>9</v>
      </c>
      <c r="I25" s="21">
        <f t="shared" si="19"/>
        <v>2.1666666666666665</v>
      </c>
      <c r="J25" s="17">
        <v>54.1</v>
      </c>
      <c r="K25" s="17">
        <v>20</v>
      </c>
      <c r="L25" s="17">
        <v>20</v>
      </c>
      <c r="M25" s="17">
        <f t="shared" si="20"/>
        <v>2.7050000000000001</v>
      </c>
      <c r="N25" s="21">
        <v>0</v>
      </c>
      <c r="O25" s="22">
        <v>0</v>
      </c>
      <c r="P25" s="17">
        <v>73.8</v>
      </c>
      <c r="Q25" s="17">
        <v>32</v>
      </c>
      <c r="R25" s="17">
        <v>32</v>
      </c>
      <c r="S25" s="17">
        <f t="shared" si="21"/>
        <v>2.3062499999999999</v>
      </c>
      <c r="T25" s="17">
        <v>0</v>
      </c>
      <c r="U25" s="22">
        <v>0</v>
      </c>
      <c r="V25" s="27">
        <v>94.6</v>
      </c>
      <c r="W25" s="27">
        <v>43</v>
      </c>
      <c r="X25" s="27">
        <v>43</v>
      </c>
      <c r="Y25" s="17">
        <f t="shared" si="22"/>
        <v>2.1999999999999997</v>
      </c>
      <c r="Z25" s="27">
        <v>0</v>
      </c>
      <c r="AA25" s="22">
        <f t="shared" si="23"/>
        <v>0</v>
      </c>
      <c r="AB25" s="23">
        <f t="shared" si="24"/>
        <v>2.7743589743589743</v>
      </c>
      <c r="AC25" s="23">
        <f t="shared" si="25"/>
        <v>2.2222222222222223</v>
      </c>
      <c r="AD25" s="23">
        <f t="shared" si="25"/>
        <v>1.2484615384615385</v>
      </c>
      <c r="AE25" s="23">
        <f t="shared" si="26"/>
        <v>3.7846153846153845</v>
      </c>
      <c r="AF25" s="23">
        <f t="shared" si="27"/>
        <v>3.5555555555555554</v>
      </c>
      <c r="AG25" s="23">
        <f t="shared" si="27"/>
        <v>1.0644230769230769</v>
      </c>
      <c r="AH25" s="23">
        <f t="shared" si="28"/>
        <v>4.8512820512820509</v>
      </c>
      <c r="AI25" s="23">
        <f t="shared" si="29"/>
        <v>4.7777777777777777</v>
      </c>
      <c r="AJ25" s="23">
        <f t="shared" si="29"/>
        <v>1.0153846153846153</v>
      </c>
      <c r="AK25" s="17">
        <v>8</v>
      </c>
      <c r="AL25">
        <v>5.78</v>
      </c>
      <c r="AM25">
        <v>6.08E-2</v>
      </c>
      <c r="AN25">
        <f t="shared" si="30"/>
        <v>60.8</v>
      </c>
      <c r="AO25">
        <v>224</v>
      </c>
      <c r="AP25">
        <v>1.56</v>
      </c>
      <c r="AQ25">
        <v>2.57</v>
      </c>
      <c r="AR25">
        <v>30.84</v>
      </c>
      <c r="AS25" s="23">
        <v>0.19731649565903708</v>
      </c>
      <c r="AT25" s="25">
        <v>0.35380566342705838</v>
      </c>
      <c r="AU25" s="25">
        <v>0.58484260869565219</v>
      </c>
      <c r="AV25" s="25">
        <v>0.11436239433221029</v>
      </c>
      <c r="AW25" s="25">
        <v>0.24328558424246755</v>
      </c>
      <c r="AX25" s="25">
        <v>3.9816273726567403E-2</v>
      </c>
      <c r="AY25" s="25">
        <v>6.8498695652173924E-2</v>
      </c>
      <c r="AZ25" s="25">
        <f t="shared" si="31"/>
        <v>0.41598471216906768</v>
      </c>
      <c r="BA25">
        <f t="shared" si="16"/>
        <v>3.4013990676091156E-2</v>
      </c>
      <c r="BB25">
        <f t="shared" si="17"/>
        <v>2.0701636383599394E-2</v>
      </c>
      <c r="BC25">
        <f t="shared" si="18"/>
        <v>1.6553249630093702E-2</v>
      </c>
    </row>
    <row r="26" spans="1:55" x14ac:dyDescent="0.25">
      <c r="A26" s="36" t="s">
        <v>60</v>
      </c>
      <c r="B26" s="17">
        <v>4</v>
      </c>
      <c r="C26" s="17"/>
      <c r="D26" s="18">
        <v>42821</v>
      </c>
      <c r="E26" s="19">
        <v>85</v>
      </c>
      <c r="F26" s="20">
        <v>18.5</v>
      </c>
      <c r="G26" s="17">
        <v>6</v>
      </c>
      <c r="H26" s="17">
        <v>6</v>
      </c>
      <c r="I26" s="21">
        <f t="shared" si="19"/>
        <v>3.0833333333333335</v>
      </c>
      <c r="J26" s="17">
        <v>55</v>
      </c>
      <c r="K26" s="17">
        <v>17</v>
      </c>
      <c r="L26" s="17">
        <v>17</v>
      </c>
      <c r="M26" s="17">
        <f t="shared" si="20"/>
        <v>3.2352941176470589</v>
      </c>
      <c r="N26" s="21">
        <v>0</v>
      </c>
      <c r="O26" s="22">
        <v>0</v>
      </c>
      <c r="P26" s="17">
        <v>76.7</v>
      </c>
      <c r="Q26" s="17">
        <v>28</v>
      </c>
      <c r="R26" s="17">
        <v>28</v>
      </c>
      <c r="S26" s="17">
        <f t="shared" si="21"/>
        <v>2.7392857142857143</v>
      </c>
      <c r="T26" s="17">
        <v>0</v>
      </c>
      <c r="U26" s="22">
        <v>0</v>
      </c>
      <c r="V26" s="27">
        <v>108.5</v>
      </c>
      <c r="W26" s="27">
        <v>48</v>
      </c>
      <c r="X26" s="27">
        <v>48</v>
      </c>
      <c r="Y26" s="17">
        <f t="shared" si="22"/>
        <v>2.2604166666666665</v>
      </c>
      <c r="Z26" s="27">
        <v>0</v>
      </c>
      <c r="AA26" s="22">
        <f t="shared" si="23"/>
        <v>0</v>
      </c>
      <c r="AB26" s="23">
        <f t="shared" si="24"/>
        <v>2.9729729729729728</v>
      </c>
      <c r="AC26" s="23">
        <f t="shared" si="25"/>
        <v>2.8333333333333335</v>
      </c>
      <c r="AD26" s="23">
        <f t="shared" si="25"/>
        <v>1.0492845786963434</v>
      </c>
      <c r="AE26" s="23">
        <f t="shared" si="26"/>
        <v>4.1459459459459458</v>
      </c>
      <c r="AF26" s="23">
        <f t="shared" si="27"/>
        <v>4.666666666666667</v>
      </c>
      <c r="AG26" s="23">
        <f t="shared" si="27"/>
        <v>0.88841698841698835</v>
      </c>
      <c r="AH26" s="23">
        <f t="shared" si="28"/>
        <v>5.8648648648648649</v>
      </c>
      <c r="AI26" s="23">
        <f t="shared" si="29"/>
        <v>8</v>
      </c>
      <c r="AJ26" s="23">
        <f t="shared" si="29"/>
        <v>0.733108108108108</v>
      </c>
      <c r="AK26" s="17">
        <v>7.5</v>
      </c>
      <c r="AL26">
        <v>9.01</v>
      </c>
      <c r="AM26">
        <v>0.14099999999999999</v>
      </c>
      <c r="AN26">
        <f t="shared" si="30"/>
        <v>141</v>
      </c>
      <c r="AO26">
        <v>268</v>
      </c>
      <c r="AP26">
        <v>3.08</v>
      </c>
      <c r="AQ26">
        <v>2.25</v>
      </c>
      <c r="AR26">
        <v>34.21</v>
      </c>
      <c r="AS26" s="23">
        <v>0.18131101813110179</v>
      </c>
      <c r="AT26" s="25">
        <v>0.42475194179497233</v>
      </c>
      <c r="AU26" s="25">
        <v>0.84885339805825244</v>
      </c>
      <c r="AV26" s="25">
        <v>0.12325686589113496</v>
      </c>
      <c r="AW26" s="25">
        <v>0.1769839722892203</v>
      </c>
      <c r="AX26" s="25">
        <v>4.1164586477698821E-2</v>
      </c>
      <c r="AY26" s="25">
        <v>8.3153883495145631E-2</v>
      </c>
      <c r="AZ26" s="25">
        <f t="shared" si="31"/>
        <v>0.20849768958228851</v>
      </c>
      <c r="BA26">
        <f t="shared" si="16"/>
        <v>3.6318748438273075E-2</v>
      </c>
      <c r="BB26">
        <f t="shared" si="17"/>
        <v>2.2171234876049262E-2</v>
      </c>
      <c r="BC26">
        <f t="shared" si="18"/>
        <v>2.3123230973820283E-2</v>
      </c>
    </row>
    <row r="27" spans="1:55" x14ac:dyDescent="0.25">
      <c r="A27" s="36" t="s">
        <v>61</v>
      </c>
      <c r="B27" s="17">
        <v>4</v>
      </c>
      <c r="C27" s="17"/>
      <c r="D27" s="18">
        <v>42831</v>
      </c>
      <c r="E27" s="19">
        <v>95</v>
      </c>
      <c r="F27" s="20">
        <v>14.5</v>
      </c>
      <c r="G27" s="17">
        <v>5</v>
      </c>
      <c r="H27" s="17">
        <v>5</v>
      </c>
      <c r="I27" s="21">
        <f t="shared" si="19"/>
        <v>2.9</v>
      </c>
      <c r="J27" s="17">
        <v>38.799999999999997</v>
      </c>
      <c r="K27" s="17">
        <v>16</v>
      </c>
      <c r="L27" s="17">
        <v>16</v>
      </c>
      <c r="M27" s="17">
        <f t="shared" si="20"/>
        <v>2.4249999999999998</v>
      </c>
      <c r="N27" s="21">
        <v>0</v>
      </c>
      <c r="O27" s="22">
        <v>0</v>
      </c>
      <c r="P27" s="17">
        <v>60.5</v>
      </c>
      <c r="Q27" s="17">
        <v>24</v>
      </c>
      <c r="R27" s="17">
        <v>24</v>
      </c>
      <c r="S27" s="17">
        <f t="shared" si="21"/>
        <v>2.5208333333333335</v>
      </c>
      <c r="T27" s="17">
        <v>0</v>
      </c>
      <c r="U27" s="22">
        <v>0</v>
      </c>
      <c r="V27" s="27">
        <v>91.3</v>
      </c>
      <c r="W27" s="27">
        <v>45</v>
      </c>
      <c r="X27" s="27">
        <v>45</v>
      </c>
      <c r="Y27" s="17">
        <f t="shared" si="22"/>
        <v>2.028888888888889</v>
      </c>
      <c r="Z27" s="27">
        <v>0</v>
      </c>
      <c r="AA27" s="22">
        <f t="shared" si="23"/>
        <v>0</v>
      </c>
      <c r="AB27" s="23">
        <f t="shared" si="24"/>
        <v>2.6758620689655173</v>
      </c>
      <c r="AC27" s="23">
        <f t="shared" si="25"/>
        <v>3.2</v>
      </c>
      <c r="AD27" s="23">
        <f t="shared" si="25"/>
        <v>0.83620689655172409</v>
      </c>
      <c r="AE27" s="23">
        <f t="shared" si="26"/>
        <v>4.1724137931034484</v>
      </c>
      <c r="AF27" s="23">
        <f t="shared" si="27"/>
        <v>4.8</v>
      </c>
      <c r="AG27" s="23">
        <f t="shared" si="27"/>
        <v>0.86925287356321845</v>
      </c>
      <c r="AH27" s="23">
        <f t="shared" si="28"/>
        <v>6.296551724137931</v>
      </c>
      <c r="AI27" s="23">
        <f t="shared" si="29"/>
        <v>9</v>
      </c>
      <c r="AJ27" s="23">
        <f t="shared" si="29"/>
        <v>0.69961685823754793</v>
      </c>
      <c r="AK27" s="17">
        <v>7.5</v>
      </c>
      <c r="AL27">
        <v>9.2799999999999994</v>
      </c>
      <c r="AM27">
        <v>0.113</v>
      </c>
      <c r="AN27">
        <f t="shared" si="30"/>
        <v>113</v>
      </c>
      <c r="AO27">
        <v>240</v>
      </c>
      <c r="AP27">
        <v>2.69</v>
      </c>
      <c r="AQ27">
        <v>2.42</v>
      </c>
      <c r="AR27">
        <v>34.08</v>
      </c>
      <c r="AS27" s="23">
        <v>0.15432098765432098</v>
      </c>
      <c r="AT27" s="25">
        <v>0.33532760503383929</v>
      </c>
      <c r="AU27" s="25">
        <v>0.67197835051546395</v>
      </c>
      <c r="AV27" s="25">
        <v>8.9461970640049598E-2</v>
      </c>
      <c r="AW27" s="25">
        <v>0.16559659378052985</v>
      </c>
      <c r="AX27" s="25">
        <v>3.4945221487185124E-2</v>
      </c>
      <c r="AY27" s="25">
        <v>7.8477835051546402E-2</v>
      </c>
      <c r="AZ27" s="25">
        <f t="shared" si="31"/>
        <v>0.24643144180687268</v>
      </c>
      <c r="BA27">
        <f t="shared" si="16"/>
        <v>3.2809053240089966E-2</v>
      </c>
      <c r="BB27">
        <f t="shared" si="17"/>
        <v>2.9614874560504548E-2</v>
      </c>
      <c r="BC27">
        <f t="shared" si="18"/>
        <v>2.7433828170941806E-2</v>
      </c>
    </row>
    <row r="28" spans="1:55" x14ac:dyDescent="0.25">
      <c r="A28" s="36" t="s">
        <v>62</v>
      </c>
      <c r="B28" s="17">
        <v>4</v>
      </c>
      <c r="C28" s="17"/>
      <c r="D28" s="18">
        <v>42815</v>
      </c>
      <c r="E28" s="19">
        <v>79</v>
      </c>
      <c r="F28" s="20">
        <v>13.9</v>
      </c>
      <c r="G28" s="17">
        <v>7</v>
      </c>
      <c r="H28" s="17">
        <v>7</v>
      </c>
      <c r="I28" s="21">
        <f t="shared" si="19"/>
        <v>1.9857142857142858</v>
      </c>
      <c r="J28" s="17">
        <v>29.6</v>
      </c>
      <c r="K28" s="17">
        <v>13</v>
      </c>
      <c r="L28" s="17">
        <v>13</v>
      </c>
      <c r="M28" s="17">
        <f t="shared" si="20"/>
        <v>2.2769230769230768</v>
      </c>
      <c r="N28" s="21">
        <v>0</v>
      </c>
      <c r="O28" s="22">
        <v>0</v>
      </c>
      <c r="P28" s="17">
        <v>46.3</v>
      </c>
      <c r="Q28" s="17">
        <v>26</v>
      </c>
      <c r="R28" s="17">
        <v>26</v>
      </c>
      <c r="S28" s="17">
        <f t="shared" si="21"/>
        <v>1.7807692307692307</v>
      </c>
      <c r="T28" s="17">
        <v>0</v>
      </c>
      <c r="U28" s="22">
        <v>0</v>
      </c>
      <c r="V28" s="27">
        <v>85.8</v>
      </c>
      <c r="W28" s="27">
        <v>38</v>
      </c>
      <c r="X28" s="27">
        <v>38</v>
      </c>
      <c r="Y28" s="17">
        <f t="shared" si="22"/>
        <v>2.2578947368421054</v>
      </c>
      <c r="Z28" s="27">
        <v>0</v>
      </c>
      <c r="AA28" s="22">
        <f t="shared" si="23"/>
        <v>0</v>
      </c>
      <c r="AB28" s="23">
        <f t="shared" si="24"/>
        <v>2.1294964028776979</v>
      </c>
      <c r="AC28" s="23">
        <f t="shared" si="25"/>
        <v>1.8571428571428572</v>
      </c>
      <c r="AD28" s="23">
        <f t="shared" si="25"/>
        <v>1.1466519092418372</v>
      </c>
      <c r="AE28" s="23">
        <f t="shared" si="26"/>
        <v>3.3309352517985609</v>
      </c>
      <c r="AF28" s="23">
        <f t="shared" si="27"/>
        <v>3.7142857142857144</v>
      </c>
      <c r="AG28" s="23">
        <f t="shared" si="27"/>
        <v>0.89679026009961249</v>
      </c>
      <c r="AH28" s="23">
        <f t="shared" si="28"/>
        <v>6.1726618705035969</v>
      </c>
      <c r="AI28" s="23">
        <f t="shared" si="29"/>
        <v>5.4285714285714288</v>
      </c>
      <c r="AJ28" s="23">
        <f t="shared" si="29"/>
        <v>1.1370692919348733</v>
      </c>
      <c r="AK28" s="17">
        <v>5</v>
      </c>
      <c r="AL28">
        <v>11.5</v>
      </c>
      <c r="AM28">
        <v>0.254</v>
      </c>
      <c r="AN28">
        <f t="shared" si="30"/>
        <v>254</v>
      </c>
      <c r="AO28">
        <v>295</v>
      </c>
      <c r="AP28">
        <v>4.99</v>
      </c>
      <c r="AQ28">
        <v>2.1</v>
      </c>
      <c r="AR28">
        <v>39.950000000000003</v>
      </c>
      <c r="AS28" s="23">
        <v>0.14222911817946726</v>
      </c>
      <c r="AT28" s="25">
        <v>0.42020739261868501</v>
      </c>
      <c r="AU28" s="25">
        <v>1.0873067264573992</v>
      </c>
      <c r="AV28" s="25">
        <v>0.14850127476992661</v>
      </c>
      <c r="AW28" s="25">
        <v>0.11097738728744673</v>
      </c>
      <c r="AX28" s="25">
        <v>2.6941672524433063E-2</v>
      </c>
      <c r="AY28" s="25">
        <v>0.13031255605381167</v>
      </c>
      <c r="AZ28" s="25">
        <f t="shared" si="31"/>
        <v>0.10206631172882276</v>
      </c>
      <c r="BA28">
        <f t="shared" si="16"/>
        <v>2.5196184039778954E-2</v>
      </c>
      <c r="BB28">
        <f t="shared" si="17"/>
        <v>2.9824506650811568E-2</v>
      </c>
      <c r="BC28">
        <f t="shared" si="18"/>
        <v>4.1125136360115215E-2</v>
      </c>
    </row>
    <row r="29" spans="1:55" x14ac:dyDescent="0.25">
      <c r="A29" s="36" t="s">
        <v>63</v>
      </c>
      <c r="B29" s="17">
        <v>4</v>
      </c>
      <c r="C29" s="17"/>
      <c r="D29" s="18">
        <v>42828</v>
      </c>
      <c r="E29" s="19">
        <v>92</v>
      </c>
      <c r="F29" s="20">
        <v>11.2</v>
      </c>
      <c r="G29" s="17">
        <v>5</v>
      </c>
      <c r="H29" s="17">
        <v>5</v>
      </c>
      <c r="I29" s="21">
        <f t="shared" si="19"/>
        <v>2.2399999999999998</v>
      </c>
      <c r="J29" s="17">
        <v>44.1</v>
      </c>
      <c r="K29" s="17">
        <v>17</v>
      </c>
      <c r="L29" s="17">
        <v>17</v>
      </c>
      <c r="M29" s="17">
        <f t="shared" si="20"/>
        <v>2.5941176470588236</v>
      </c>
      <c r="N29" s="21">
        <v>0</v>
      </c>
      <c r="O29" s="22">
        <v>0</v>
      </c>
      <c r="P29" s="17">
        <v>67.400000000000006</v>
      </c>
      <c r="Q29" s="17">
        <v>32</v>
      </c>
      <c r="R29" s="17">
        <v>32</v>
      </c>
      <c r="S29" s="17">
        <f t="shared" si="21"/>
        <v>2.1062500000000002</v>
      </c>
      <c r="T29" s="17">
        <v>0</v>
      </c>
      <c r="U29" s="22">
        <v>0</v>
      </c>
      <c r="V29" s="27">
        <v>96.3</v>
      </c>
      <c r="W29" s="27">
        <v>53</v>
      </c>
      <c r="X29" s="27">
        <v>53</v>
      </c>
      <c r="Y29" s="17">
        <f t="shared" si="22"/>
        <v>1.8169811320754716</v>
      </c>
      <c r="Z29" s="27">
        <v>0</v>
      </c>
      <c r="AA29" s="22">
        <f t="shared" si="23"/>
        <v>0</v>
      </c>
      <c r="AB29" s="23">
        <f t="shared" si="24"/>
        <v>3.9375000000000004</v>
      </c>
      <c r="AC29" s="23">
        <f t="shared" si="25"/>
        <v>3.4</v>
      </c>
      <c r="AD29" s="23">
        <f t="shared" si="25"/>
        <v>1.1580882352941178</v>
      </c>
      <c r="AE29" s="23">
        <f t="shared" si="26"/>
        <v>6.0178571428571441</v>
      </c>
      <c r="AF29" s="23">
        <f t="shared" si="27"/>
        <v>6.4</v>
      </c>
      <c r="AG29" s="23">
        <f t="shared" si="27"/>
        <v>0.94029017857142871</v>
      </c>
      <c r="AH29" s="23">
        <f t="shared" si="28"/>
        <v>8.5982142857142865</v>
      </c>
      <c r="AI29" s="23">
        <f t="shared" si="29"/>
        <v>10.6</v>
      </c>
      <c r="AJ29" s="23">
        <f t="shared" si="29"/>
        <v>0.81115229110512133</v>
      </c>
      <c r="AK29" s="17">
        <v>6</v>
      </c>
      <c r="AL29">
        <v>7.05</v>
      </c>
      <c r="AM29">
        <v>0.109</v>
      </c>
      <c r="AN29">
        <f t="shared" si="30"/>
        <v>109</v>
      </c>
      <c r="AO29">
        <v>271</v>
      </c>
      <c r="AP29">
        <v>2.65</v>
      </c>
      <c r="AQ29">
        <v>2.4700000000000002</v>
      </c>
      <c r="AR29">
        <v>33.700000000000003</v>
      </c>
      <c r="AS29" s="23">
        <v>0.1667949704901206</v>
      </c>
      <c r="AT29" s="25">
        <v>0.38873239221711192</v>
      </c>
      <c r="AU29" s="25">
        <v>0.71594218009478672</v>
      </c>
      <c r="AV29" s="25">
        <v>0.11237648681475471</v>
      </c>
      <c r="AW29" s="25">
        <v>0.13350462655514037</v>
      </c>
      <c r="AX29" s="25">
        <v>4.4609443534493434E-2</v>
      </c>
      <c r="AY29" s="25">
        <v>6.093459715639811E-2</v>
      </c>
      <c r="AZ29" s="25">
        <f t="shared" si="31"/>
        <v>0.18647403417055983</v>
      </c>
      <c r="BA29">
        <f t="shared" si="16"/>
        <v>4.5684866805058379E-2</v>
      </c>
      <c r="BB29">
        <f t="shared" si="17"/>
        <v>2.8279015697697397E-2</v>
      </c>
      <c r="BC29">
        <f t="shared" si="18"/>
        <v>2.3788220059054586E-2</v>
      </c>
    </row>
    <row r="30" spans="1:55" x14ac:dyDescent="0.25">
      <c r="A30" s="36" t="s">
        <v>64</v>
      </c>
      <c r="B30" s="17">
        <v>4</v>
      </c>
      <c r="C30" s="17"/>
      <c r="D30" s="18">
        <v>42830</v>
      </c>
      <c r="E30" s="19">
        <v>94</v>
      </c>
      <c r="F30" s="20">
        <v>17.399999999999999</v>
      </c>
      <c r="G30" s="17">
        <v>6</v>
      </c>
      <c r="H30" s="17">
        <v>6</v>
      </c>
      <c r="I30" s="21">
        <f t="shared" si="19"/>
        <v>2.9</v>
      </c>
      <c r="J30" s="17">
        <v>50.4</v>
      </c>
      <c r="K30" s="17">
        <v>17</v>
      </c>
      <c r="L30" s="17">
        <v>17</v>
      </c>
      <c r="M30" s="17">
        <f t="shared" si="20"/>
        <v>2.9647058823529413</v>
      </c>
      <c r="N30" s="21">
        <v>0</v>
      </c>
      <c r="O30" s="22">
        <v>0</v>
      </c>
      <c r="P30" s="17">
        <v>72.5</v>
      </c>
      <c r="Q30" s="17">
        <v>28</v>
      </c>
      <c r="R30" s="17">
        <v>28</v>
      </c>
      <c r="S30" s="17">
        <f t="shared" si="21"/>
        <v>2.5892857142857144</v>
      </c>
      <c r="T30" s="17">
        <v>0</v>
      </c>
      <c r="U30" s="22">
        <v>0</v>
      </c>
      <c r="V30" s="27">
        <v>106</v>
      </c>
      <c r="W30" s="27">
        <v>45</v>
      </c>
      <c r="X30" s="27">
        <v>45</v>
      </c>
      <c r="Y30" s="17">
        <f t="shared" si="22"/>
        <v>2.3555555555555556</v>
      </c>
      <c r="Z30" s="27">
        <v>0</v>
      </c>
      <c r="AA30" s="22">
        <f t="shared" si="23"/>
        <v>0</v>
      </c>
      <c r="AB30" s="23">
        <f t="shared" si="24"/>
        <v>2.896551724137931</v>
      </c>
      <c r="AC30" s="23">
        <f t="shared" si="25"/>
        <v>2.8333333333333335</v>
      </c>
      <c r="AD30" s="23">
        <f t="shared" si="25"/>
        <v>1.0223123732251522</v>
      </c>
      <c r="AE30" s="23">
        <f t="shared" si="26"/>
        <v>4.166666666666667</v>
      </c>
      <c r="AF30" s="23">
        <f t="shared" si="27"/>
        <v>4.666666666666667</v>
      </c>
      <c r="AG30" s="23">
        <f t="shared" si="27"/>
        <v>0.8928571428571429</v>
      </c>
      <c r="AH30" s="23">
        <f t="shared" si="28"/>
        <v>6.0919540229885065</v>
      </c>
      <c r="AI30" s="23">
        <f t="shared" si="29"/>
        <v>7.5</v>
      </c>
      <c r="AJ30" s="23">
        <f t="shared" si="29"/>
        <v>0.81226053639846751</v>
      </c>
      <c r="AK30" s="17">
        <v>7.5</v>
      </c>
      <c r="AL30">
        <v>5.41</v>
      </c>
      <c r="AM30">
        <v>5.5E-2</v>
      </c>
      <c r="AN30">
        <f t="shared" si="30"/>
        <v>55</v>
      </c>
      <c r="AO30">
        <v>219</v>
      </c>
      <c r="AP30">
        <v>1.62</v>
      </c>
      <c r="AQ30">
        <v>2.94</v>
      </c>
      <c r="AR30">
        <v>28.88</v>
      </c>
      <c r="AS30" s="23">
        <v>0.13113034356150016</v>
      </c>
      <c r="AT30" s="25">
        <v>0.42379245187104297</v>
      </c>
      <c r="AU30" s="25">
        <v>0.61406133333333324</v>
      </c>
      <c r="AV30" s="25">
        <v>6.9087594654830581E-2</v>
      </c>
      <c r="AW30" s="25">
        <v>0.18069818129240087</v>
      </c>
      <c r="AX30" s="25">
        <v>2.5911206689391363E-2</v>
      </c>
      <c r="AY30" s="25">
        <v>7.515733333333334E-2</v>
      </c>
      <c r="AZ30" s="25">
        <f t="shared" si="31"/>
        <v>0.29426731742171397</v>
      </c>
      <c r="BA30">
        <f t="shared" si="16"/>
        <v>3.5450698961894657E-2</v>
      </c>
      <c r="BB30">
        <f t="shared" si="17"/>
        <v>2.4239692452220397E-2</v>
      </c>
      <c r="BC30">
        <f t="shared" si="18"/>
        <v>2.5323502150095874E-2</v>
      </c>
    </row>
    <row r="31" spans="1:55" ht="15.75" thickBot="1" x14ac:dyDescent="0.3">
      <c r="A31" s="37" t="s">
        <v>65</v>
      </c>
      <c r="B31" s="38">
        <v>4</v>
      </c>
      <c r="C31" s="38"/>
      <c r="D31" s="39">
        <v>42821</v>
      </c>
      <c r="E31" s="40">
        <v>85</v>
      </c>
      <c r="F31" s="41">
        <v>15.5</v>
      </c>
      <c r="G31" s="38">
        <v>9</v>
      </c>
      <c r="H31" s="38">
        <v>9</v>
      </c>
      <c r="I31" s="21">
        <f t="shared" si="19"/>
        <v>1.7222222222222223</v>
      </c>
      <c r="J31" s="38">
        <v>56.2</v>
      </c>
      <c r="K31" s="38">
        <v>24</v>
      </c>
      <c r="L31" s="38">
        <v>24</v>
      </c>
      <c r="M31" s="17">
        <f t="shared" si="20"/>
        <v>2.3416666666666668</v>
      </c>
      <c r="N31" s="42">
        <v>0</v>
      </c>
      <c r="O31" s="43">
        <v>0</v>
      </c>
      <c r="P31" s="38">
        <v>77.3</v>
      </c>
      <c r="Q31" s="38">
        <v>35</v>
      </c>
      <c r="R31" s="38">
        <v>35</v>
      </c>
      <c r="S31" s="17">
        <f t="shared" si="21"/>
        <v>2.2085714285714286</v>
      </c>
      <c r="T31" s="38">
        <v>0</v>
      </c>
      <c r="U31" s="43">
        <v>0</v>
      </c>
      <c r="V31" s="38">
        <v>97</v>
      </c>
      <c r="W31" s="38">
        <v>36</v>
      </c>
      <c r="X31" s="38">
        <v>39</v>
      </c>
      <c r="Y31" s="17">
        <f t="shared" si="22"/>
        <v>2.4871794871794872</v>
      </c>
      <c r="Z31" s="38">
        <v>0</v>
      </c>
      <c r="AA31" s="43">
        <f t="shared" si="23"/>
        <v>7.6923076923076927E-2</v>
      </c>
      <c r="AB31" s="23">
        <f t="shared" si="24"/>
        <v>3.6258064516129034</v>
      </c>
      <c r="AC31" s="23">
        <f t="shared" si="25"/>
        <v>2.6666666666666665</v>
      </c>
      <c r="AD31" s="23">
        <f t="shared" si="25"/>
        <v>1.3596774193548387</v>
      </c>
      <c r="AE31" s="23">
        <f t="shared" si="26"/>
        <v>4.9870967741935486</v>
      </c>
      <c r="AF31" s="23">
        <f t="shared" si="27"/>
        <v>3.8888888888888888</v>
      </c>
      <c r="AG31" s="23">
        <f t="shared" si="27"/>
        <v>1.2823963133640552</v>
      </c>
      <c r="AH31" s="23">
        <f t="shared" si="28"/>
        <v>6.258064516129032</v>
      </c>
      <c r="AI31" s="23">
        <f t="shared" si="29"/>
        <v>4.333333333333333</v>
      </c>
      <c r="AJ31" s="23">
        <f t="shared" si="29"/>
        <v>1.444168734491315</v>
      </c>
      <c r="AK31" s="38">
        <v>9.5</v>
      </c>
      <c r="AL31">
        <v>2.76</v>
      </c>
      <c r="AM31">
        <v>2.8000000000000001E-2</v>
      </c>
      <c r="AN31">
        <f t="shared" si="30"/>
        <v>28</v>
      </c>
      <c r="AO31">
        <v>223</v>
      </c>
      <c r="AP31">
        <v>0.82499999999999996</v>
      </c>
      <c r="AQ31">
        <v>2.92</v>
      </c>
      <c r="AR31">
        <v>27.17</v>
      </c>
      <c r="AS31" s="44">
        <v>0.17847336628226246</v>
      </c>
      <c r="AT31" s="25">
        <v>0.46716099242994563</v>
      </c>
      <c r="AU31" s="25">
        <v>1.5082885321100918</v>
      </c>
      <c r="AV31" s="25">
        <v>0.12013474186365249</v>
      </c>
      <c r="AW31" s="25">
        <v>0.13643027562195265</v>
      </c>
      <c r="AX31" s="25">
        <v>3.5118542339629306E-2</v>
      </c>
      <c r="AY31" s="25">
        <v>0.16513623853211012</v>
      </c>
      <c r="AZ31" s="25">
        <f t="shared" si="31"/>
        <v>9.0453698160183602E-2</v>
      </c>
      <c r="BA31">
        <f t="shared" si="16"/>
        <v>4.2935891099148166E-2</v>
      </c>
      <c r="BB31">
        <f t="shared" si="17"/>
        <v>2.125181324624871E-2</v>
      </c>
      <c r="BC31">
        <f t="shared" si="18"/>
        <v>1.5134468194000423E-2</v>
      </c>
    </row>
    <row r="32" spans="1:55" x14ac:dyDescent="0.25">
      <c r="A32" s="16" t="s">
        <v>66</v>
      </c>
      <c r="B32" s="17">
        <v>1</v>
      </c>
      <c r="C32" s="17">
        <v>1</v>
      </c>
      <c r="D32" s="18">
        <v>42813</v>
      </c>
      <c r="E32" s="19">
        <v>77</v>
      </c>
      <c r="F32" s="20">
        <v>14.2</v>
      </c>
      <c r="G32" s="17">
        <v>5</v>
      </c>
      <c r="H32" s="17">
        <v>5</v>
      </c>
      <c r="I32" s="21">
        <f t="shared" si="19"/>
        <v>2.84</v>
      </c>
      <c r="J32" s="17">
        <v>29.3</v>
      </c>
      <c r="K32" s="17">
        <v>11</v>
      </c>
      <c r="L32" s="17">
        <v>11</v>
      </c>
      <c r="M32" s="17">
        <f t="shared" si="20"/>
        <v>2.6636363636363636</v>
      </c>
      <c r="N32" s="21">
        <v>1</v>
      </c>
      <c r="O32" s="22">
        <v>0</v>
      </c>
      <c r="P32" s="17">
        <v>39.1</v>
      </c>
      <c r="Q32" s="17">
        <v>14</v>
      </c>
      <c r="R32" s="17">
        <v>14</v>
      </c>
      <c r="S32" s="17">
        <f t="shared" si="21"/>
        <v>2.7928571428571431</v>
      </c>
      <c r="T32" s="17">
        <v>1</v>
      </c>
      <c r="U32" s="22">
        <v>0</v>
      </c>
      <c r="V32" s="17">
        <v>55.2</v>
      </c>
      <c r="W32" s="17">
        <v>18</v>
      </c>
      <c r="X32" s="17">
        <v>18</v>
      </c>
      <c r="Y32" s="17">
        <f t="shared" si="22"/>
        <v>3.0666666666666669</v>
      </c>
      <c r="Z32" s="17">
        <v>1</v>
      </c>
      <c r="AA32" s="22">
        <f t="shared" si="23"/>
        <v>0</v>
      </c>
      <c r="AB32" s="23">
        <f t="shared" si="24"/>
        <v>2.063380281690141</v>
      </c>
      <c r="AC32" s="23">
        <f t="shared" si="25"/>
        <v>2.2000000000000002</v>
      </c>
      <c r="AD32" s="23">
        <f t="shared" si="25"/>
        <v>0.93790012804097311</v>
      </c>
      <c r="AE32" s="23">
        <f t="shared" si="26"/>
        <v>2.7535211267605635</v>
      </c>
      <c r="AF32" s="23">
        <f t="shared" si="27"/>
        <v>2.8</v>
      </c>
      <c r="AG32" s="23">
        <f t="shared" si="27"/>
        <v>0.98340040241448712</v>
      </c>
      <c r="AH32" s="23">
        <f t="shared" si="28"/>
        <v>3.8873239436619724</v>
      </c>
      <c r="AI32" s="23">
        <f t="shared" si="29"/>
        <v>3.6</v>
      </c>
      <c r="AJ32" s="23">
        <f t="shared" si="29"/>
        <v>1.07981220657277</v>
      </c>
      <c r="AK32">
        <v>11</v>
      </c>
      <c r="AL32">
        <v>4.8600000000000003</v>
      </c>
      <c r="AM32">
        <v>6.1699999999999998E-2</v>
      </c>
      <c r="AN32">
        <f t="shared" si="30"/>
        <v>61.699999999999996</v>
      </c>
      <c r="AO32">
        <v>249</v>
      </c>
      <c r="AP32">
        <v>1.85</v>
      </c>
      <c r="AQ32">
        <v>3.02</v>
      </c>
      <c r="AR32">
        <v>26.17</v>
      </c>
      <c r="AS32" s="24">
        <v>2.5493210351012041</v>
      </c>
      <c r="AT32" s="25">
        <v>0.33582154072271697</v>
      </c>
      <c r="AU32" s="25">
        <v>2.248175965665236</v>
      </c>
      <c r="AV32" s="25">
        <v>0.10100041585294675</v>
      </c>
      <c r="AW32" s="25">
        <v>1.3706133433640824</v>
      </c>
      <c r="AX32" s="25">
        <v>8.1614407385992904E-2</v>
      </c>
      <c r="AY32" s="25">
        <v>7.4861587982832614E-2</v>
      </c>
      <c r="AZ32" s="25">
        <f t="shared" si="31"/>
        <v>0.60965572281550362</v>
      </c>
      <c r="BA32">
        <f t="shared" si="16"/>
        <v>2.4144851713860226E-2</v>
      </c>
      <c r="BB32">
        <f t="shared" si="17"/>
        <v>1.9235663397886547E-2</v>
      </c>
      <c r="BC32">
        <f t="shared" si="18"/>
        <v>2.2989365752782001E-2</v>
      </c>
    </row>
    <row r="33" spans="1:55" x14ac:dyDescent="0.25">
      <c r="A33" s="16" t="s">
        <v>69</v>
      </c>
      <c r="B33" s="17">
        <v>1</v>
      </c>
      <c r="C33" s="27">
        <v>1</v>
      </c>
      <c r="D33" s="18">
        <v>42817</v>
      </c>
      <c r="E33" s="19">
        <v>81</v>
      </c>
      <c r="F33" s="20">
        <v>15.9</v>
      </c>
      <c r="G33" s="17">
        <v>5</v>
      </c>
      <c r="H33" s="17">
        <v>5</v>
      </c>
      <c r="I33" s="21">
        <f t="shared" ref="I33:I51" si="32">F33/H33</f>
        <v>3.18</v>
      </c>
      <c r="J33" s="17">
        <v>40.6</v>
      </c>
      <c r="K33" s="17">
        <v>12</v>
      </c>
      <c r="L33" s="17">
        <v>12</v>
      </c>
      <c r="M33" s="17">
        <f t="shared" ref="M33:M51" si="33">J33/L33</f>
        <v>3.3833333333333333</v>
      </c>
      <c r="N33" s="21">
        <v>1</v>
      </c>
      <c r="O33" s="22">
        <v>0</v>
      </c>
      <c r="P33" s="17">
        <v>53.4</v>
      </c>
      <c r="Q33" s="17">
        <v>16</v>
      </c>
      <c r="R33" s="17">
        <v>16</v>
      </c>
      <c r="S33" s="17">
        <f t="shared" ref="S33:S51" si="34">P33/R33</f>
        <v>3.3374999999999999</v>
      </c>
      <c r="T33" s="17">
        <v>1</v>
      </c>
      <c r="U33" s="22">
        <v>0</v>
      </c>
      <c r="V33" s="17">
        <v>71.900000000000006</v>
      </c>
      <c r="W33" s="27">
        <v>21</v>
      </c>
      <c r="X33" s="27">
        <v>21</v>
      </c>
      <c r="Y33" s="17">
        <f t="shared" ref="Y33:Y51" si="35">V33/X33</f>
        <v>3.4238095238095241</v>
      </c>
      <c r="Z33" s="27">
        <v>1</v>
      </c>
      <c r="AA33" s="22">
        <f t="shared" ref="AA33:AA51" si="36">(X33-W33)/X33</f>
        <v>0</v>
      </c>
      <c r="AB33" s="23">
        <f t="shared" ref="AB33:AB51" si="37">J33/F33</f>
        <v>2.5534591194968552</v>
      </c>
      <c r="AC33" s="23">
        <f>L33/H33</f>
        <v>2.4</v>
      </c>
      <c r="AD33" s="23">
        <f t="shared" si="25"/>
        <v>1.0639412997903563</v>
      </c>
      <c r="AE33" s="23">
        <f t="shared" ref="AE33:AE51" si="38">P33/F33</f>
        <v>3.3584905660377355</v>
      </c>
      <c r="AF33" s="23">
        <f>R33/H33</f>
        <v>3.2</v>
      </c>
      <c r="AG33" s="23">
        <f t="shared" si="27"/>
        <v>1.0495283018867925</v>
      </c>
      <c r="AH33" s="23">
        <f t="shared" ref="AH33:AH51" si="39">V33/F33</f>
        <v>4.5220125786163523</v>
      </c>
      <c r="AI33" s="23">
        <f>X33/H33</f>
        <v>4.2</v>
      </c>
      <c r="AJ33" s="23">
        <f t="shared" si="29"/>
        <v>1.076669661575322</v>
      </c>
      <c r="AK33">
        <v>10.5</v>
      </c>
      <c r="AL33">
        <v>4.3</v>
      </c>
      <c r="AM33">
        <v>4.2799999999999998E-2</v>
      </c>
      <c r="AN33">
        <f t="shared" ref="AN33:AN51" si="40">AM33*1000</f>
        <v>42.8</v>
      </c>
      <c r="AO33">
        <v>218</v>
      </c>
      <c r="AP33">
        <v>1.27</v>
      </c>
      <c r="AQ33">
        <v>2.97</v>
      </c>
      <c r="AR33">
        <v>26.03</v>
      </c>
      <c r="AS33" s="24">
        <v>1.5283267457180501</v>
      </c>
      <c r="AT33" s="25">
        <v>0.24449246497821842</v>
      </c>
      <c r="AU33" s="25">
        <v>1.4817757009345796</v>
      </c>
      <c r="AV33" s="25">
        <v>6.0321899932827924E-2</v>
      </c>
      <c r="AW33" s="25">
        <v>0.83750129698659892</v>
      </c>
      <c r="AX33" s="25">
        <v>5.1268559633464258E-2</v>
      </c>
      <c r="AY33" s="25">
        <v>8.0959112149532692E-2</v>
      </c>
      <c r="AZ33" s="25">
        <f t="shared" ref="AZ33:AZ51" si="41">AW33/AU33</f>
        <v>0.56520112757846785</v>
      </c>
      <c r="BA33">
        <f t="shared" si="16"/>
        <v>3.1248298579383368E-2</v>
      </c>
      <c r="BB33">
        <f t="shared" si="17"/>
        <v>1.8269511957230804E-2</v>
      </c>
      <c r="BC33">
        <f t="shared" si="18"/>
        <v>1.9831034584056793E-2</v>
      </c>
    </row>
    <row r="34" spans="1:55" x14ac:dyDescent="0.25">
      <c r="A34" s="16" t="s">
        <v>71</v>
      </c>
      <c r="B34" s="17">
        <v>1</v>
      </c>
      <c r="C34" s="27">
        <v>1</v>
      </c>
      <c r="D34" s="18">
        <v>42815</v>
      </c>
      <c r="E34" s="19">
        <v>79</v>
      </c>
      <c r="F34" s="20">
        <v>10.1</v>
      </c>
      <c r="G34" s="17">
        <v>5</v>
      </c>
      <c r="H34" s="17">
        <v>5</v>
      </c>
      <c r="I34" s="21">
        <f t="shared" si="32"/>
        <v>2.02</v>
      </c>
      <c r="J34" s="17">
        <v>29</v>
      </c>
      <c r="K34" s="17">
        <v>12</v>
      </c>
      <c r="L34" s="17">
        <v>12</v>
      </c>
      <c r="M34" s="17">
        <f t="shared" si="33"/>
        <v>2.4166666666666665</v>
      </c>
      <c r="N34" s="21">
        <v>1</v>
      </c>
      <c r="O34" s="22">
        <v>0</v>
      </c>
      <c r="P34" s="17">
        <v>37.700000000000003</v>
      </c>
      <c r="Q34" s="17">
        <v>15</v>
      </c>
      <c r="R34" s="17">
        <v>15</v>
      </c>
      <c r="S34" s="17">
        <f t="shared" si="34"/>
        <v>2.5133333333333336</v>
      </c>
      <c r="T34" s="17">
        <v>1</v>
      </c>
      <c r="U34" s="22">
        <v>0</v>
      </c>
      <c r="V34" s="27">
        <v>47</v>
      </c>
      <c r="W34" s="27">
        <v>12</v>
      </c>
      <c r="X34" s="27">
        <v>16</v>
      </c>
      <c r="Y34" s="17">
        <f t="shared" si="35"/>
        <v>2.9375</v>
      </c>
      <c r="Z34" s="27">
        <v>1</v>
      </c>
      <c r="AA34" s="22">
        <f t="shared" si="36"/>
        <v>0.25</v>
      </c>
      <c r="AB34" s="23">
        <f t="shared" si="37"/>
        <v>2.8712871287128712</v>
      </c>
      <c r="AC34" s="23">
        <f t="shared" si="25"/>
        <v>2.4</v>
      </c>
      <c r="AD34" s="23">
        <f t="shared" si="25"/>
        <v>1.1963696369636962</v>
      </c>
      <c r="AE34" s="23">
        <f t="shared" si="38"/>
        <v>3.7326732673267329</v>
      </c>
      <c r="AF34" s="23">
        <f t="shared" si="27"/>
        <v>3</v>
      </c>
      <c r="AG34" s="23">
        <f t="shared" si="27"/>
        <v>1.2442244224422443</v>
      </c>
      <c r="AH34" s="23">
        <f t="shared" si="39"/>
        <v>4.653465346534654</v>
      </c>
      <c r="AI34" s="23">
        <f t="shared" si="29"/>
        <v>3.2</v>
      </c>
      <c r="AJ34" s="23">
        <f t="shared" si="29"/>
        <v>1.4542079207920793</v>
      </c>
      <c r="AK34">
        <v>8.5</v>
      </c>
      <c r="AL34">
        <v>5.45</v>
      </c>
      <c r="AM34">
        <v>5.5500000000000001E-2</v>
      </c>
      <c r="AN34">
        <f t="shared" si="40"/>
        <v>55.5</v>
      </c>
      <c r="AO34">
        <v>220</v>
      </c>
      <c r="AP34">
        <v>1.64</v>
      </c>
      <c r="AQ34">
        <v>2.97</v>
      </c>
      <c r="AR34">
        <v>27.23</v>
      </c>
      <c r="AS34" s="24">
        <v>2.0603674540682415</v>
      </c>
      <c r="AT34" s="25">
        <v>0.26098275952086331</v>
      </c>
      <c r="AU34" s="25">
        <v>2.4412499999999997</v>
      </c>
      <c r="AV34" s="25">
        <v>9.0980633017899867E-2</v>
      </c>
      <c r="AW34" s="25">
        <v>1.2570247452707268</v>
      </c>
      <c r="AX34" s="25">
        <v>9.8958098746288636E-2</v>
      </c>
      <c r="AY34" s="25">
        <v>7.8251136363636356E-2</v>
      </c>
      <c r="AZ34" s="25">
        <f t="shared" si="41"/>
        <v>0.51491028992144472</v>
      </c>
      <c r="BA34">
        <f t="shared" si="16"/>
        <v>3.5158680204642009E-2</v>
      </c>
      <c r="BB34">
        <f t="shared" si="17"/>
        <v>1.7490950964499388E-2</v>
      </c>
      <c r="BC34">
        <f t="shared" si="18"/>
        <v>1.469916715040623E-2</v>
      </c>
    </row>
    <row r="35" spans="1:55" x14ac:dyDescent="0.25">
      <c r="A35" s="16" t="s">
        <v>72</v>
      </c>
      <c r="B35" s="17">
        <v>1</v>
      </c>
      <c r="C35" s="27">
        <v>1</v>
      </c>
      <c r="D35" s="18">
        <v>42821</v>
      </c>
      <c r="E35" s="19">
        <v>85</v>
      </c>
      <c r="F35" s="20">
        <v>12.2</v>
      </c>
      <c r="G35" s="17">
        <v>5</v>
      </c>
      <c r="H35" s="17">
        <v>5</v>
      </c>
      <c r="I35" s="21">
        <f t="shared" si="32"/>
        <v>2.44</v>
      </c>
      <c r="J35" s="17">
        <v>34.799999999999997</v>
      </c>
      <c r="K35" s="17">
        <v>11</v>
      </c>
      <c r="L35" s="17">
        <v>11</v>
      </c>
      <c r="M35" s="17">
        <f t="shared" si="33"/>
        <v>3.1636363636363636</v>
      </c>
      <c r="N35" s="21">
        <v>1</v>
      </c>
      <c r="O35" s="22">
        <v>0</v>
      </c>
      <c r="P35" s="17">
        <v>51.3</v>
      </c>
      <c r="Q35" s="17">
        <v>18</v>
      </c>
      <c r="R35" s="17">
        <v>18</v>
      </c>
      <c r="S35" s="17">
        <f t="shared" si="34"/>
        <v>2.8499999999999996</v>
      </c>
      <c r="T35" s="17">
        <v>1</v>
      </c>
      <c r="U35" s="22">
        <v>0</v>
      </c>
      <c r="V35" s="27">
        <v>68.7</v>
      </c>
      <c r="W35" s="27">
        <v>23</v>
      </c>
      <c r="X35" s="27">
        <v>23</v>
      </c>
      <c r="Y35" s="17">
        <f t="shared" si="35"/>
        <v>2.9869565217391307</v>
      </c>
      <c r="Z35" s="27">
        <v>1</v>
      </c>
      <c r="AA35" s="22">
        <f t="shared" si="36"/>
        <v>0</v>
      </c>
      <c r="AB35" s="23">
        <f t="shared" si="37"/>
        <v>2.8524590163934427</v>
      </c>
      <c r="AC35" s="23">
        <f t="shared" si="25"/>
        <v>2.2000000000000002</v>
      </c>
      <c r="AD35" s="23">
        <f t="shared" si="25"/>
        <v>1.2965722801788375</v>
      </c>
      <c r="AE35" s="23">
        <f t="shared" si="38"/>
        <v>4.2049180327868854</v>
      </c>
      <c r="AF35" s="23">
        <f t="shared" si="27"/>
        <v>3.6</v>
      </c>
      <c r="AG35" s="23">
        <f t="shared" si="27"/>
        <v>1.1680327868852458</v>
      </c>
      <c r="AH35" s="23">
        <f t="shared" si="39"/>
        <v>5.6311475409836067</v>
      </c>
      <c r="AI35" s="23">
        <f t="shared" si="29"/>
        <v>4.5999999999999996</v>
      </c>
      <c r="AJ35" s="23">
        <f t="shared" si="29"/>
        <v>1.2241625089094799</v>
      </c>
      <c r="AK35">
        <v>10</v>
      </c>
      <c r="AL35">
        <v>5.57</v>
      </c>
      <c r="AM35">
        <v>6.3600000000000004E-2</v>
      </c>
      <c r="AN35">
        <f t="shared" si="40"/>
        <v>63.6</v>
      </c>
      <c r="AO35">
        <v>236</v>
      </c>
      <c r="AP35">
        <v>1.83</v>
      </c>
      <c r="AQ35">
        <v>2.9</v>
      </c>
      <c r="AR35">
        <v>27.44</v>
      </c>
      <c r="AS35" s="24">
        <v>2.0898641588296765</v>
      </c>
      <c r="AT35" s="25">
        <v>0.34177210350708781</v>
      </c>
      <c r="AU35" s="25">
        <v>2.2803749999999998</v>
      </c>
      <c r="AV35" s="25">
        <v>7.073351230299442E-2</v>
      </c>
      <c r="AW35" s="25">
        <v>0.57543152443610746</v>
      </c>
      <c r="AX35" s="25">
        <v>5.8227510642295394E-2</v>
      </c>
      <c r="AY35" s="25">
        <v>7.1088750000000006E-2</v>
      </c>
      <c r="AZ35" s="25">
        <f t="shared" si="41"/>
        <v>0.25234074414782987</v>
      </c>
      <c r="BA35">
        <f t="shared" si="16"/>
        <v>3.4939381168040594E-2</v>
      </c>
      <c r="BB35">
        <f t="shared" si="17"/>
        <v>2.5871557693086356E-2</v>
      </c>
      <c r="BC35">
        <f t="shared" si="18"/>
        <v>1.947056313677201E-2</v>
      </c>
    </row>
    <row r="36" spans="1:55" x14ac:dyDescent="0.25">
      <c r="A36" s="16" t="s">
        <v>75</v>
      </c>
      <c r="B36" s="17">
        <v>1</v>
      </c>
      <c r="C36" s="27">
        <v>1</v>
      </c>
      <c r="D36" s="18">
        <v>42818</v>
      </c>
      <c r="E36" s="19">
        <v>82</v>
      </c>
      <c r="F36" s="20">
        <v>12.2</v>
      </c>
      <c r="G36" s="17">
        <v>4</v>
      </c>
      <c r="H36" s="17">
        <v>4</v>
      </c>
      <c r="I36" s="21">
        <f t="shared" si="32"/>
        <v>3.05</v>
      </c>
      <c r="J36" s="17">
        <v>30</v>
      </c>
      <c r="K36" s="17">
        <v>15</v>
      </c>
      <c r="L36" s="17">
        <v>15</v>
      </c>
      <c r="M36" s="17">
        <f t="shared" si="33"/>
        <v>2</v>
      </c>
      <c r="N36" s="21">
        <v>1</v>
      </c>
      <c r="O36" s="22">
        <v>0</v>
      </c>
      <c r="P36" s="17">
        <v>45</v>
      </c>
      <c r="Q36" s="17">
        <v>22</v>
      </c>
      <c r="R36" s="17">
        <v>22</v>
      </c>
      <c r="S36" s="17">
        <f t="shared" si="34"/>
        <v>2.0454545454545454</v>
      </c>
      <c r="T36" s="17">
        <v>1</v>
      </c>
      <c r="U36" s="22">
        <v>0</v>
      </c>
      <c r="V36" s="27">
        <v>61.6</v>
      </c>
      <c r="W36" s="27">
        <v>30</v>
      </c>
      <c r="X36" s="27">
        <v>30</v>
      </c>
      <c r="Y36" s="17">
        <f t="shared" si="35"/>
        <v>2.0533333333333332</v>
      </c>
      <c r="Z36" s="27">
        <v>1</v>
      </c>
      <c r="AA36" s="22">
        <f t="shared" si="36"/>
        <v>0</v>
      </c>
      <c r="AB36" s="23">
        <f t="shared" si="37"/>
        <v>2.459016393442623</v>
      </c>
      <c r="AC36" s="23">
        <f t="shared" si="25"/>
        <v>3.75</v>
      </c>
      <c r="AD36" s="23">
        <f t="shared" si="25"/>
        <v>0.65573770491803285</v>
      </c>
      <c r="AE36" s="23">
        <f t="shared" si="38"/>
        <v>3.6885245901639347</v>
      </c>
      <c r="AF36" s="23">
        <f t="shared" si="27"/>
        <v>5.5</v>
      </c>
      <c r="AG36" s="23">
        <f t="shared" si="27"/>
        <v>0.6706408345752608</v>
      </c>
      <c r="AH36" s="23">
        <f t="shared" si="39"/>
        <v>5.0491803278688527</v>
      </c>
      <c r="AI36" s="23">
        <f t="shared" si="29"/>
        <v>7.5</v>
      </c>
      <c r="AJ36" s="23">
        <f t="shared" si="29"/>
        <v>0.67322404371584699</v>
      </c>
      <c r="AK36">
        <v>9</v>
      </c>
      <c r="AL36">
        <v>4.82</v>
      </c>
      <c r="AM36">
        <v>4.8800000000000003E-2</v>
      </c>
      <c r="AN36">
        <f t="shared" si="40"/>
        <v>48.800000000000004</v>
      </c>
      <c r="AO36">
        <v>220</v>
      </c>
      <c r="AP36">
        <v>1.43</v>
      </c>
      <c r="AQ36">
        <v>2.94</v>
      </c>
      <c r="AR36">
        <v>26.94</v>
      </c>
      <c r="AS36" s="24">
        <v>1.1443187937533656</v>
      </c>
      <c r="AT36" s="25">
        <v>0.40553835312286862</v>
      </c>
      <c r="AU36" s="25">
        <v>1.9094065656565655</v>
      </c>
      <c r="AV36" s="25">
        <v>0.11330424165962998</v>
      </c>
      <c r="AW36" s="25">
        <v>0.66135740036545299</v>
      </c>
      <c r="AX36" s="25">
        <v>7.6750162210551448E-2</v>
      </c>
      <c r="AY36" s="45"/>
      <c r="AZ36" s="25">
        <f t="shared" si="41"/>
        <v>0.34636803510625808</v>
      </c>
      <c r="BA36">
        <f t="shared" si="16"/>
        <v>2.9992047664098152E-2</v>
      </c>
      <c r="BB36">
        <f t="shared" si="17"/>
        <v>2.7031007207210946E-2</v>
      </c>
      <c r="BC36">
        <f t="shared" si="18"/>
        <v>2.0933292051276985E-2</v>
      </c>
    </row>
    <row r="37" spans="1:55" x14ac:dyDescent="0.25">
      <c r="A37" s="16" t="s">
        <v>77</v>
      </c>
      <c r="B37" s="17">
        <v>1</v>
      </c>
      <c r="C37" s="27">
        <v>1</v>
      </c>
      <c r="D37" s="18">
        <v>42815</v>
      </c>
      <c r="E37" s="19">
        <v>79</v>
      </c>
      <c r="F37" s="20">
        <v>14.6</v>
      </c>
      <c r="G37" s="17">
        <v>6</v>
      </c>
      <c r="H37" s="17">
        <v>6</v>
      </c>
      <c r="I37" s="21">
        <f t="shared" si="32"/>
        <v>2.4333333333333331</v>
      </c>
      <c r="J37" s="17">
        <v>41.2</v>
      </c>
      <c r="K37" s="17">
        <v>14</v>
      </c>
      <c r="L37" s="17">
        <v>14</v>
      </c>
      <c r="M37" s="17">
        <f t="shared" si="33"/>
        <v>2.9428571428571431</v>
      </c>
      <c r="N37" s="21">
        <v>1</v>
      </c>
      <c r="O37" s="22">
        <v>0</v>
      </c>
      <c r="P37" s="17">
        <v>57</v>
      </c>
      <c r="Q37" s="17">
        <v>18</v>
      </c>
      <c r="R37" s="17">
        <v>18</v>
      </c>
      <c r="S37" s="17">
        <f t="shared" si="34"/>
        <v>3.1666666666666665</v>
      </c>
      <c r="T37" s="17">
        <v>1</v>
      </c>
      <c r="U37" s="22">
        <v>0</v>
      </c>
      <c r="V37" s="27">
        <v>76</v>
      </c>
      <c r="W37" s="27">
        <v>29</v>
      </c>
      <c r="X37" s="27">
        <v>29</v>
      </c>
      <c r="Y37" s="17">
        <f t="shared" si="35"/>
        <v>2.6206896551724137</v>
      </c>
      <c r="Z37" s="27">
        <v>1</v>
      </c>
      <c r="AA37" s="22">
        <f t="shared" si="36"/>
        <v>0</v>
      </c>
      <c r="AB37" s="23">
        <f t="shared" si="37"/>
        <v>2.8219178082191783</v>
      </c>
      <c r="AC37" s="23">
        <f t="shared" si="25"/>
        <v>2.3333333333333335</v>
      </c>
      <c r="AD37" s="23">
        <f t="shared" si="25"/>
        <v>1.209393346379648</v>
      </c>
      <c r="AE37" s="23">
        <f t="shared" si="38"/>
        <v>3.904109589041096</v>
      </c>
      <c r="AF37" s="23">
        <f t="shared" si="27"/>
        <v>3</v>
      </c>
      <c r="AG37" s="23">
        <f t="shared" si="27"/>
        <v>1.3013698630136987</v>
      </c>
      <c r="AH37" s="23">
        <f t="shared" si="39"/>
        <v>5.2054794520547949</v>
      </c>
      <c r="AI37" s="23">
        <f t="shared" si="29"/>
        <v>4.833333333333333</v>
      </c>
      <c r="AJ37" s="23">
        <f t="shared" si="29"/>
        <v>1.076995748700992</v>
      </c>
      <c r="AK37">
        <v>9.5</v>
      </c>
      <c r="AL37">
        <v>6.25</v>
      </c>
      <c r="AM37">
        <v>6.4500000000000002E-2</v>
      </c>
      <c r="AN37">
        <f t="shared" si="40"/>
        <v>64.5</v>
      </c>
      <c r="AO37">
        <v>221</v>
      </c>
      <c r="AP37">
        <v>1.81</v>
      </c>
      <c r="AQ37">
        <v>2.83</v>
      </c>
      <c r="AR37">
        <v>28.07</v>
      </c>
      <c r="AS37" s="24">
        <v>2.273891878042531</v>
      </c>
      <c r="AT37" s="25">
        <v>0.3441093222800114</v>
      </c>
      <c r="AU37" s="25">
        <v>2.9616197183098594</v>
      </c>
      <c r="AV37" s="25">
        <v>8.7370685021875408E-2</v>
      </c>
      <c r="AW37" s="25">
        <v>1.0862362565067998</v>
      </c>
      <c r="AX37" s="25">
        <v>0.1024894760113982</v>
      </c>
      <c r="AY37" s="25">
        <v>9.8721830985915499E-2</v>
      </c>
      <c r="AZ37" s="25">
        <f t="shared" si="41"/>
        <v>0.36677101040058391</v>
      </c>
      <c r="BA37">
        <f t="shared" si="16"/>
        <v>3.4580557588039663E-2</v>
      </c>
      <c r="BB37">
        <f t="shared" si="17"/>
        <v>2.1640867431937969E-2</v>
      </c>
      <c r="BC37">
        <f t="shared" si="18"/>
        <v>1.9178804830118721E-2</v>
      </c>
    </row>
    <row r="38" spans="1:55" x14ac:dyDescent="0.25">
      <c r="A38" s="16" t="s">
        <v>80</v>
      </c>
      <c r="B38" s="17">
        <v>1</v>
      </c>
      <c r="C38" s="27">
        <v>1</v>
      </c>
      <c r="D38" s="18">
        <v>42815</v>
      </c>
      <c r="E38" s="19">
        <v>79</v>
      </c>
      <c r="F38" s="20">
        <v>11.5</v>
      </c>
      <c r="G38" s="17">
        <v>4</v>
      </c>
      <c r="H38" s="17">
        <v>4</v>
      </c>
      <c r="I38" s="21">
        <f t="shared" si="32"/>
        <v>2.875</v>
      </c>
      <c r="J38" s="17">
        <v>23.7</v>
      </c>
      <c r="K38" s="17">
        <v>10</v>
      </c>
      <c r="L38" s="17">
        <v>10</v>
      </c>
      <c r="M38" s="17">
        <f t="shared" si="33"/>
        <v>2.37</v>
      </c>
      <c r="N38" s="21">
        <v>1</v>
      </c>
      <c r="O38" s="22">
        <v>0</v>
      </c>
      <c r="P38" s="17">
        <v>40</v>
      </c>
      <c r="Q38" s="17">
        <v>14</v>
      </c>
      <c r="R38" s="17">
        <v>14</v>
      </c>
      <c r="S38" s="17">
        <f t="shared" si="34"/>
        <v>2.8571428571428572</v>
      </c>
      <c r="T38" s="17">
        <v>1</v>
      </c>
      <c r="U38" s="22">
        <v>0</v>
      </c>
      <c r="V38" s="27">
        <v>68.5</v>
      </c>
      <c r="W38" s="27">
        <v>23</v>
      </c>
      <c r="X38" s="27">
        <v>23</v>
      </c>
      <c r="Y38" s="17">
        <f t="shared" si="35"/>
        <v>2.9782608695652173</v>
      </c>
      <c r="Z38" s="27">
        <v>1</v>
      </c>
      <c r="AA38" s="22">
        <f t="shared" si="36"/>
        <v>0</v>
      </c>
      <c r="AB38" s="23">
        <f t="shared" si="37"/>
        <v>2.0608695652173914</v>
      </c>
      <c r="AC38" s="23">
        <f t="shared" si="25"/>
        <v>2.5</v>
      </c>
      <c r="AD38" s="23">
        <f t="shared" si="25"/>
        <v>0.82434782608695656</v>
      </c>
      <c r="AE38" s="23">
        <f t="shared" si="38"/>
        <v>3.4782608695652173</v>
      </c>
      <c r="AF38" s="23">
        <f t="shared" si="27"/>
        <v>3.5</v>
      </c>
      <c r="AG38" s="23">
        <f t="shared" si="27"/>
        <v>0.99378881987577639</v>
      </c>
      <c r="AH38" s="23">
        <f t="shared" si="39"/>
        <v>5.9565217391304346</v>
      </c>
      <c r="AI38" s="23">
        <f t="shared" si="29"/>
        <v>5.75</v>
      </c>
      <c r="AJ38" s="23">
        <f t="shared" si="29"/>
        <v>1.0359168241965973</v>
      </c>
      <c r="AK38">
        <v>8</v>
      </c>
      <c r="AL38">
        <v>6.97</v>
      </c>
      <c r="AM38">
        <v>9.8100000000000007E-2</v>
      </c>
      <c r="AN38">
        <f t="shared" si="40"/>
        <v>98.100000000000009</v>
      </c>
      <c r="AO38">
        <v>261</v>
      </c>
      <c r="AP38">
        <v>2.59</v>
      </c>
      <c r="AQ38">
        <v>2.69</v>
      </c>
      <c r="AR38">
        <v>29.41</v>
      </c>
      <c r="AS38" s="24">
        <v>0.99709455890121512</v>
      </c>
      <c r="AT38" s="25">
        <v>0.31826066583575557</v>
      </c>
      <c r="AU38" s="25">
        <v>2.0711340206185569</v>
      </c>
      <c r="AV38" s="25">
        <v>0.15430088629684185</v>
      </c>
      <c r="AW38" s="25">
        <v>0.62399229909452514</v>
      </c>
      <c r="AX38" s="25">
        <v>8.4350929196880781E-2</v>
      </c>
      <c r="AY38" s="25">
        <v>9.4279639175257751E-2</v>
      </c>
      <c r="AZ38" s="25">
        <f t="shared" si="41"/>
        <v>0.30128050279825253</v>
      </c>
      <c r="BA38">
        <f t="shared" si="16"/>
        <v>2.4104267092396044E-2</v>
      </c>
      <c r="BB38">
        <f t="shared" si="17"/>
        <v>3.4893627064856707E-2</v>
      </c>
      <c r="BC38">
        <f t="shared" si="18"/>
        <v>3.5863619410282897E-2</v>
      </c>
    </row>
    <row r="39" spans="1:55" x14ac:dyDescent="0.25">
      <c r="A39" s="16" t="s">
        <v>81</v>
      </c>
      <c r="B39" s="17">
        <v>1</v>
      </c>
      <c r="C39" s="27">
        <v>1</v>
      </c>
      <c r="D39" s="18">
        <v>42818</v>
      </c>
      <c r="E39" s="19">
        <v>82</v>
      </c>
      <c r="F39" s="20">
        <v>12.4</v>
      </c>
      <c r="G39" s="17">
        <v>4</v>
      </c>
      <c r="H39" s="17">
        <v>4</v>
      </c>
      <c r="I39" s="21">
        <f t="shared" si="32"/>
        <v>3.1</v>
      </c>
      <c r="J39" s="17">
        <v>31.5</v>
      </c>
      <c r="K39" s="17">
        <v>11</v>
      </c>
      <c r="L39" s="17">
        <v>11</v>
      </c>
      <c r="M39" s="17">
        <f t="shared" si="33"/>
        <v>2.8636363636363638</v>
      </c>
      <c r="N39" s="21">
        <v>1</v>
      </c>
      <c r="O39" s="22">
        <v>0</v>
      </c>
      <c r="P39" s="17">
        <v>48.1</v>
      </c>
      <c r="Q39" s="17">
        <v>15</v>
      </c>
      <c r="R39" s="17">
        <v>15</v>
      </c>
      <c r="S39" s="17">
        <f t="shared" si="34"/>
        <v>3.2066666666666666</v>
      </c>
      <c r="T39" s="17">
        <v>0</v>
      </c>
      <c r="U39" s="22">
        <v>0</v>
      </c>
      <c r="V39" s="27">
        <v>65.3</v>
      </c>
      <c r="W39" s="27">
        <v>19</v>
      </c>
      <c r="X39" s="27">
        <v>23</v>
      </c>
      <c r="Y39" s="17">
        <f t="shared" si="35"/>
        <v>2.8391304347826085</v>
      </c>
      <c r="Z39" s="27">
        <v>1</v>
      </c>
      <c r="AA39" s="22">
        <f t="shared" si="36"/>
        <v>0.17391304347826086</v>
      </c>
      <c r="AB39" s="23">
        <f t="shared" si="37"/>
        <v>2.540322580645161</v>
      </c>
      <c r="AC39" s="23">
        <f t="shared" si="25"/>
        <v>2.75</v>
      </c>
      <c r="AD39" s="23">
        <f t="shared" si="25"/>
        <v>0.92375366568914963</v>
      </c>
      <c r="AE39" s="23">
        <f t="shared" si="38"/>
        <v>3.879032258064516</v>
      </c>
      <c r="AF39" s="23">
        <f t="shared" si="27"/>
        <v>3.75</v>
      </c>
      <c r="AG39" s="23">
        <f t="shared" si="27"/>
        <v>1.0344086021505376</v>
      </c>
      <c r="AH39" s="23">
        <f t="shared" si="39"/>
        <v>5.2661290322580641</v>
      </c>
      <c r="AI39" s="23">
        <f t="shared" si="29"/>
        <v>5.75</v>
      </c>
      <c r="AJ39" s="23">
        <f t="shared" si="29"/>
        <v>0.9158485273492285</v>
      </c>
      <c r="AK39">
        <v>10.5</v>
      </c>
      <c r="AL39">
        <v>5.0999999999999996</v>
      </c>
      <c r="AM39">
        <v>5.3100000000000001E-2</v>
      </c>
      <c r="AN39">
        <f t="shared" si="40"/>
        <v>53.1</v>
      </c>
      <c r="AO39">
        <v>224</v>
      </c>
      <c r="AP39">
        <v>1.42</v>
      </c>
      <c r="AQ39">
        <v>2.69</v>
      </c>
      <c r="AR39">
        <v>27.5</v>
      </c>
      <c r="AS39" s="24">
        <v>1.9720624486442069</v>
      </c>
      <c r="AT39" s="25">
        <v>0.51707081891823903</v>
      </c>
      <c r="AU39" s="25">
        <v>2.3471198156682029</v>
      </c>
      <c r="AV39" s="25">
        <v>9.1430507047107756E-2</v>
      </c>
      <c r="AW39" s="25">
        <v>0.943510809866281</v>
      </c>
      <c r="AX39" s="25">
        <v>9.0613558061368782E-2</v>
      </c>
      <c r="AY39" s="25">
        <v>9.1291474654377897E-2</v>
      </c>
      <c r="AZ39" s="25">
        <f t="shared" si="41"/>
        <v>0.40198664063413925</v>
      </c>
      <c r="BA39">
        <f t="shared" si="16"/>
        <v>3.1076369107353199E-2</v>
      </c>
      <c r="BB39">
        <f t="shared" si="17"/>
        <v>2.8219642085341896E-2</v>
      </c>
      <c r="BC39">
        <f t="shared" si="18"/>
        <v>2.0380657278044632E-2</v>
      </c>
    </row>
    <row r="40" spans="1:55" x14ac:dyDescent="0.25">
      <c r="A40" s="16" t="s">
        <v>82</v>
      </c>
      <c r="B40" s="17">
        <v>1</v>
      </c>
      <c r="C40" s="27">
        <v>1</v>
      </c>
      <c r="D40" s="18">
        <v>42815</v>
      </c>
      <c r="E40" s="19">
        <v>79</v>
      </c>
      <c r="F40" s="20">
        <v>11.2</v>
      </c>
      <c r="G40" s="17">
        <v>5</v>
      </c>
      <c r="H40" s="17">
        <v>5</v>
      </c>
      <c r="I40" s="21">
        <f t="shared" si="32"/>
        <v>2.2399999999999998</v>
      </c>
      <c r="J40" s="17">
        <v>33.6</v>
      </c>
      <c r="K40" s="17">
        <v>12</v>
      </c>
      <c r="L40" s="17">
        <v>12</v>
      </c>
      <c r="M40" s="17">
        <f t="shared" si="33"/>
        <v>2.8000000000000003</v>
      </c>
      <c r="N40" s="21">
        <v>1</v>
      </c>
      <c r="O40" s="22">
        <v>0</v>
      </c>
      <c r="P40" s="17">
        <v>48.8</v>
      </c>
      <c r="Q40" s="17">
        <v>17</v>
      </c>
      <c r="R40" s="17">
        <v>17</v>
      </c>
      <c r="S40" s="17">
        <f t="shared" si="34"/>
        <v>2.8705882352941177</v>
      </c>
      <c r="T40" s="17">
        <v>1</v>
      </c>
      <c r="U40" s="22">
        <v>0</v>
      </c>
      <c r="V40" s="27">
        <v>70</v>
      </c>
      <c r="W40" s="27">
        <v>23</v>
      </c>
      <c r="X40" s="27">
        <v>25</v>
      </c>
      <c r="Y40" s="17">
        <f t="shared" si="35"/>
        <v>2.8</v>
      </c>
      <c r="Z40" s="27">
        <v>1</v>
      </c>
      <c r="AA40" s="22">
        <f t="shared" si="36"/>
        <v>0.08</v>
      </c>
      <c r="AB40" s="23">
        <f t="shared" si="37"/>
        <v>3.0000000000000004</v>
      </c>
      <c r="AC40" s="23">
        <f t="shared" si="25"/>
        <v>2.4</v>
      </c>
      <c r="AD40" s="23">
        <f t="shared" si="25"/>
        <v>1.2500000000000002</v>
      </c>
      <c r="AE40" s="23">
        <f t="shared" si="38"/>
        <v>4.3571428571428568</v>
      </c>
      <c r="AF40" s="23">
        <f t="shared" si="27"/>
        <v>3.4</v>
      </c>
      <c r="AG40" s="23">
        <f t="shared" si="27"/>
        <v>1.2815126050420169</v>
      </c>
      <c r="AH40" s="23">
        <f t="shared" si="39"/>
        <v>6.25</v>
      </c>
      <c r="AI40" s="23">
        <f t="shared" si="29"/>
        <v>5</v>
      </c>
      <c r="AJ40" s="23">
        <f t="shared" si="29"/>
        <v>1.25</v>
      </c>
      <c r="AK40">
        <v>9.5</v>
      </c>
      <c r="AL40">
        <v>4.7300000000000004</v>
      </c>
      <c r="AM40">
        <v>5.0500000000000003E-2</v>
      </c>
      <c r="AN40">
        <f t="shared" si="40"/>
        <v>50.5</v>
      </c>
      <c r="AO40">
        <v>228</v>
      </c>
      <c r="AP40">
        <v>1.35</v>
      </c>
      <c r="AQ40">
        <v>2.68</v>
      </c>
      <c r="AR40">
        <v>27.19</v>
      </c>
      <c r="AS40" s="24">
        <v>2.1589147286821708</v>
      </c>
      <c r="AT40" s="25">
        <v>0.50267667558784657</v>
      </c>
      <c r="AU40" s="25">
        <v>1.8347031963470322</v>
      </c>
      <c r="AV40" s="25">
        <v>0.11514376521967058</v>
      </c>
      <c r="AW40" s="25">
        <v>0.67234553339045711</v>
      </c>
      <c r="AX40" s="25">
        <v>4.8596490412627077E-2</v>
      </c>
      <c r="AY40" s="25">
        <v>7.0058219178082193E-2</v>
      </c>
      <c r="AZ40" s="25">
        <f t="shared" si="41"/>
        <v>0.36646010904059256</v>
      </c>
      <c r="BA40">
        <f t="shared" si="16"/>
        <v>3.6620409622270332E-2</v>
      </c>
      <c r="BB40">
        <f t="shared" si="17"/>
        <v>2.488028305932953E-2</v>
      </c>
      <c r="BC40">
        <f t="shared" si="18"/>
        <v>2.4050995279350514E-2</v>
      </c>
    </row>
    <row r="41" spans="1:55" x14ac:dyDescent="0.25">
      <c r="A41" s="16" t="s">
        <v>85</v>
      </c>
      <c r="B41" s="17">
        <v>1</v>
      </c>
      <c r="C41" s="27">
        <v>1</v>
      </c>
      <c r="D41" s="18">
        <v>42818</v>
      </c>
      <c r="E41" s="19">
        <v>82</v>
      </c>
      <c r="F41" s="20">
        <v>13</v>
      </c>
      <c r="G41" s="17">
        <v>6</v>
      </c>
      <c r="H41" s="17">
        <v>6</v>
      </c>
      <c r="I41" s="21">
        <f t="shared" si="32"/>
        <v>2.1666666666666665</v>
      </c>
      <c r="J41" s="17">
        <v>40.6</v>
      </c>
      <c r="K41" s="17">
        <v>11</v>
      </c>
      <c r="L41" s="17">
        <v>11</v>
      </c>
      <c r="M41" s="17">
        <f t="shared" si="33"/>
        <v>3.6909090909090909</v>
      </c>
      <c r="N41" s="21">
        <v>1</v>
      </c>
      <c r="O41" s="22">
        <v>0</v>
      </c>
      <c r="P41" s="17">
        <v>54.5</v>
      </c>
      <c r="Q41" s="17">
        <v>17</v>
      </c>
      <c r="R41" s="17">
        <v>17</v>
      </c>
      <c r="S41" s="17">
        <f t="shared" si="34"/>
        <v>3.2058823529411766</v>
      </c>
      <c r="T41" s="17">
        <v>1</v>
      </c>
      <c r="U41" s="22">
        <v>0</v>
      </c>
      <c r="V41" s="17">
        <v>62</v>
      </c>
      <c r="W41" s="17">
        <v>19</v>
      </c>
      <c r="X41" s="17">
        <v>21</v>
      </c>
      <c r="Y41" s="17">
        <f t="shared" si="35"/>
        <v>2.9523809523809526</v>
      </c>
      <c r="Z41" s="17">
        <v>1</v>
      </c>
      <c r="AA41" s="22">
        <f t="shared" si="36"/>
        <v>9.5238095238095233E-2</v>
      </c>
      <c r="AB41" s="23">
        <f t="shared" si="37"/>
        <v>3.1230769230769231</v>
      </c>
      <c r="AC41" s="23">
        <f t="shared" si="25"/>
        <v>1.8333333333333333</v>
      </c>
      <c r="AD41" s="23">
        <f t="shared" si="25"/>
        <v>1.7034965034965037</v>
      </c>
      <c r="AE41" s="23">
        <f t="shared" si="38"/>
        <v>4.1923076923076925</v>
      </c>
      <c r="AF41" s="23">
        <f t="shared" si="27"/>
        <v>2.8333333333333335</v>
      </c>
      <c r="AG41" s="23">
        <f t="shared" si="27"/>
        <v>1.4796380090497738</v>
      </c>
      <c r="AH41" s="23">
        <f t="shared" si="39"/>
        <v>4.7692307692307692</v>
      </c>
      <c r="AI41" s="23">
        <f t="shared" si="29"/>
        <v>3.5</v>
      </c>
      <c r="AJ41" s="23">
        <f t="shared" si="29"/>
        <v>1.3626373626373629</v>
      </c>
      <c r="AK41">
        <v>10.5</v>
      </c>
      <c r="AL41">
        <v>5.0599999999999996</v>
      </c>
      <c r="AM41">
        <v>5.2499999999999998E-2</v>
      </c>
      <c r="AN41">
        <f t="shared" si="40"/>
        <v>52.5</v>
      </c>
      <c r="AO41">
        <v>224</v>
      </c>
      <c r="AP41">
        <v>1.38</v>
      </c>
      <c r="AQ41">
        <v>2.63</v>
      </c>
      <c r="AR41">
        <v>27.39</v>
      </c>
      <c r="AS41" s="24">
        <v>2.0628415300546452</v>
      </c>
      <c r="AT41" s="25">
        <v>0.28296443092434198</v>
      </c>
      <c r="AU41" s="25">
        <v>1.9908653846153845</v>
      </c>
      <c r="AV41" s="25">
        <v>5.6659136936007881E-2</v>
      </c>
      <c r="AW41" s="25">
        <v>1.0160767650386964</v>
      </c>
      <c r="AX41" s="25">
        <v>7.9715688592556191E-2</v>
      </c>
      <c r="AY41" s="25">
        <v>7.3462740384615394E-2</v>
      </c>
      <c r="AZ41" s="25">
        <f t="shared" si="41"/>
        <v>0.51036939659031355</v>
      </c>
      <c r="BA41">
        <f t="shared" si="16"/>
        <v>3.7960623638205009E-2</v>
      </c>
      <c r="BB41">
        <f t="shared" si="17"/>
        <v>1.9628842337434095E-2</v>
      </c>
      <c r="BC41">
        <f t="shared" si="18"/>
        <v>8.5955788917262115E-3</v>
      </c>
    </row>
    <row r="42" spans="1:55" x14ac:dyDescent="0.25">
      <c r="A42" s="26" t="s">
        <v>67</v>
      </c>
      <c r="B42" s="17">
        <v>1</v>
      </c>
      <c r="C42" s="17">
        <v>2</v>
      </c>
      <c r="D42" s="18">
        <v>42819</v>
      </c>
      <c r="E42" s="19">
        <v>83</v>
      </c>
      <c r="F42" s="20">
        <v>17.3</v>
      </c>
      <c r="G42" s="17">
        <v>5</v>
      </c>
      <c r="H42" s="17">
        <v>5</v>
      </c>
      <c r="I42" s="21">
        <f t="shared" si="32"/>
        <v>3.46</v>
      </c>
      <c r="J42" s="17">
        <v>32.700000000000003</v>
      </c>
      <c r="K42" s="17">
        <v>10</v>
      </c>
      <c r="L42" s="17">
        <v>10</v>
      </c>
      <c r="M42" s="17">
        <f t="shared" si="33"/>
        <v>3.2700000000000005</v>
      </c>
      <c r="N42" s="21">
        <v>1</v>
      </c>
      <c r="O42" s="22">
        <v>0</v>
      </c>
      <c r="P42" s="17">
        <v>38.700000000000003</v>
      </c>
      <c r="Q42" s="17">
        <v>12</v>
      </c>
      <c r="R42" s="17">
        <v>12</v>
      </c>
      <c r="S42" s="17">
        <f t="shared" si="34"/>
        <v>3.2250000000000001</v>
      </c>
      <c r="T42" s="17">
        <v>3</v>
      </c>
      <c r="U42" s="22">
        <v>0</v>
      </c>
      <c r="V42" s="27">
        <v>43</v>
      </c>
      <c r="W42" s="27">
        <v>9</v>
      </c>
      <c r="X42" s="27">
        <v>13</v>
      </c>
      <c r="Y42" s="17">
        <f t="shared" si="35"/>
        <v>3.3076923076923075</v>
      </c>
      <c r="Z42" s="27">
        <v>3</v>
      </c>
      <c r="AA42" s="22">
        <f t="shared" si="36"/>
        <v>0.30769230769230771</v>
      </c>
      <c r="AB42" s="23">
        <f t="shared" si="37"/>
        <v>1.8901734104046244</v>
      </c>
      <c r="AC42" s="23">
        <f t="shared" si="25"/>
        <v>2</v>
      </c>
      <c r="AD42" s="23">
        <f t="shared" si="25"/>
        <v>0.9450867052023123</v>
      </c>
      <c r="AE42" s="23">
        <f t="shared" si="38"/>
        <v>2.2369942196531793</v>
      </c>
      <c r="AF42" s="23">
        <f t="shared" si="27"/>
        <v>2.4</v>
      </c>
      <c r="AG42" s="23">
        <f t="shared" si="27"/>
        <v>0.93208092485549132</v>
      </c>
      <c r="AH42" s="23">
        <f t="shared" si="39"/>
        <v>2.4855491329479769</v>
      </c>
      <c r="AI42" s="23">
        <f t="shared" si="29"/>
        <v>2.6</v>
      </c>
      <c r="AJ42" s="23">
        <f t="shared" si="29"/>
        <v>0.95598043574922187</v>
      </c>
      <c r="AK42">
        <v>8.5</v>
      </c>
      <c r="AL42">
        <v>5.09</v>
      </c>
      <c r="AM42">
        <v>6.3299999999999995E-2</v>
      </c>
      <c r="AN42">
        <f t="shared" si="40"/>
        <v>63.3</v>
      </c>
      <c r="AO42">
        <v>246</v>
      </c>
      <c r="AP42">
        <v>1.95</v>
      </c>
      <c r="AQ42">
        <v>3.1</v>
      </c>
      <c r="AR42">
        <v>26.46</v>
      </c>
      <c r="AS42" s="24">
        <v>2.4160206718346258</v>
      </c>
      <c r="AT42" s="25">
        <v>0.45265115909048831</v>
      </c>
      <c r="AU42" s="25">
        <v>1.5576219512195122</v>
      </c>
      <c r="AV42" s="25">
        <v>0.11773299977635145</v>
      </c>
      <c r="AW42" s="25">
        <v>2.0191039437233851</v>
      </c>
      <c r="AX42" s="25">
        <v>7.8699948904054795E-2</v>
      </c>
      <c r="AY42" s="25">
        <v>0.15902560975609759</v>
      </c>
      <c r="AZ42" s="25">
        <f t="shared" si="41"/>
        <v>1.2962734263872975</v>
      </c>
      <c r="BA42">
        <f t="shared" si="16"/>
        <v>2.1222285879982487E-2</v>
      </c>
      <c r="BB42">
        <f t="shared" si="17"/>
        <v>1.1230968142168537E-2</v>
      </c>
      <c r="BC42">
        <f t="shared" si="18"/>
        <v>7.0240343771884222E-3</v>
      </c>
    </row>
    <row r="43" spans="1:55" x14ac:dyDescent="0.25">
      <c r="A43" s="26" t="s">
        <v>68</v>
      </c>
      <c r="B43" s="17">
        <v>1</v>
      </c>
      <c r="C43" s="17">
        <v>2</v>
      </c>
      <c r="D43" s="18">
        <v>42821</v>
      </c>
      <c r="E43" s="19">
        <v>85</v>
      </c>
      <c r="F43" s="20">
        <v>16.100000000000001</v>
      </c>
      <c r="G43" s="17">
        <v>5</v>
      </c>
      <c r="H43" s="17">
        <v>5</v>
      </c>
      <c r="I43" s="21">
        <f t="shared" si="32"/>
        <v>3.22</v>
      </c>
      <c r="J43" s="17">
        <v>36.5</v>
      </c>
      <c r="K43" s="17">
        <v>13</v>
      </c>
      <c r="L43" s="17">
        <v>13</v>
      </c>
      <c r="M43" s="17">
        <f t="shared" si="33"/>
        <v>2.8076923076923075</v>
      </c>
      <c r="N43" s="21">
        <v>2</v>
      </c>
      <c r="O43" s="22">
        <v>0</v>
      </c>
      <c r="P43" s="17">
        <v>44.6</v>
      </c>
      <c r="Q43" s="17">
        <v>17</v>
      </c>
      <c r="R43" s="17">
        <v>17</v>
      </c>
      <c r="S43" s="17">
        <f t="shared" si="34"/>
        <v>2.6235294117647059</v>
      </c>
      <c r="T43" s="17">
        <v>3</v>
      </c>
      <c r="U43" s="22">
        <v>0</v>
      </c>
      <c r="V43" s="27">
        <v>51.7</v>
      </c>
      <c r="W43" s="27">
        <v>17</v>
      </c>
      <c r="X43" s="27">
        <v>18</v>
      </c>
      <c r="Y43" s="17">
        <f t="shared" si="35"/>
        <v>2.8722222222222222</v>
      </c>
      <c r="Z43" s="27">
        <v>3</v>
      </c>
      <c r="AA43" s="22">
        <f t="shared" si="36"/>
        <v>5.5555555555555552E-2</v>
      </c>
      <c r="AB43" s="23">
        <f t="shared" si="37"/>
        <v>2.2670807453416146</v>
      </c>
      <c r="AC43" s="23">
        <f t="shared" si="25"/>
        <v>2.6</v>
      </c>
      <c r="AD43" s="23">
        <f t="shared" si="25"/>
        <v>0.87195413282369794</v>
      </c>
      <c r="AE43" s="23">
        <f t="shared" si="38"/>
        <v>2.7701863354037264</v>
      </c>
      <c r="AF43" s="23">
        <f t="shared" si="27"/>
        <v>3.4</v>
      </c>
      <c r="AG43" s="23">
        <f t="shared" si="27"/>
        <v>0.81476068688344894</v>
      </c>
      <c r="AH43" s="23">
        <f t="shared" si="39"/>
        <v>3.2111801242236022</v>
      </c>
      <c r="AI43" s="23">
        <f t="shared" si="29"/>
        <v>3.6</v>
      </c>
      <c r="AJ43" s="23">
        <f t="shared" si="29"/>
        <v>0.89199447895100059</v>
      </c>
      <c r="AK43">
        <v>7.5</v>
      </c>
      <c r="AL43">
        <v>2.38</v>
      </c>
      <c r="AM43">
        <v>3.9600000000000003E-2</v>
      </c>
      <c r="AN43">
        <f t="shared" si="40"/>
        <v>39.6</v>
      </c>
      <c r="AO43">
        <v>285</v>
      </c>
      <c r="AP43">
        <v>1.1399999999999999</v>
      </c>
      <c r="AQ43">
        <v>2.87</v>
      </c>
      <c r="AR43">
        <v>26.09</v>
      </c>
      <c r="AS43" s="24">
        <v>3.3894984326018807</v>
      </c>
      <c r="AT43" s="25">
        <v>0.26801870224857494</v>
      </c>
      <c r="AU43" s="25">
        <v>1.0065068493150684</v>
      </c>
      <c r="AV43" s="25">
        <v>0.10906901795417839</v>
      </c>
      <c r="AW43" s="25">
        <v>4.3195421675983061</v>
      </c>
      <c r="AX43" s="25">
        <v>0.10232122890087421</v>
      </c>
      <c r="AY43" s="25">
        <v>0.14287785388127855</v>
      </c>
      <c r="AZ43" s="25">
        <f t="shared" si="41"/>
        <v>4.2916172607645642</v>
      </c>
      <c r="BA43">
        <f t="shared" si="16"/>
        <v>2.7283099619934293E-2</v>
      </c>
      <c r="BB43">
        <f t="shared" si="17"/>
        <v>1.3361439895838156E-2</v>
      </c>
      <c r="BC43">
        <f t="shared" si="18"/>
        <v>9.8482614992243533E-3</v>
      </c>
    </row>
    <row r="44" spans="1:55" x14ac:dyDescent="0.25">
      <c r="A44" s="26" t="s">
        <v>70</v>
      </c>
      <c r="B44" s="17">
        <v>1</v>
      </c>
      <c r="C44" s="27">
        <v>2</v>
      </c>
      <c r="D44" s="18">
        <v>42813</v>
      </c>
      <c r="E44" s="19">
        <v>77</v>
      </c>
      <c r="F44" s="20">
        <v>16.600000000000001</v>
      </c>
      <c r="G44" s="17">
        <v>5</v>
      </c>
      <c r="H44" s="17">
        <v>5</v>
      </c>
      <c r="I44" s="21">
        <f t="shared" si="32"/>
        <v>3.3200000000000003</v>
      </c>
      <c r="J44" s="17">
        <v>34</v>
      </c>
      <c r="K44" s="17">
        <v>12</v>
      </c>
      <c r="L44" s="17">
        <v>12</v>
      </c>
      <c r="M44" s="17">
        <f t="shared" si="33"/>
        <v>2.8333333333333335</v>
      </c>
      <c r="N44" s="21">
        <v>2</v>
      </c>
      <c r="O44" s="22">
        <v>0</v>
      </c>
      <c r="P44" s="17">
        <v>42.2</v>
      </c>
      <c r="Q44" s="17">
        <v>13</v>
      </c>
      <c r="R44" s="17">
        <v>15</v>
      </c>
      <c r="S44" s="17">
        <f t="shared" si="34"/>
        <v>2.8133333333333335</v>
      </c>
      <c r="T44" s="17">
        <v>3</v>
      </c>
      <c r="U44" s="22">
        <v>0.1333333333333333</v>
      </c>
      <c r="V44" s="27">
        <v>55</v>
      </c>
      <c r="W44" s="27">
        <v>11</v>
      </c>
      <c r="X44" s="27">
        <v>23</v>
      </c>
      <c r="Y44" s="17">
        <f t="shared" si="35"/>
        <v>2.3913043478260869</v>
      </c>
      <c r="Z44" s="27">
        <v>4</v>
      </c>
      <c r="AA44" s="22">
        <f t="shared" si="36"/>
        <v>0.52173913043478259</v>
      </c>
      <c r="AB44" s="23">
        <f t="shared" si="37"/>
        <v>2.0481927710843371</v>
      </c>
      <c r="AC44" s="23">
        <f t="shared" si="25"/>
        <v>2.4</v>
      </c>
      <c r="AD44" s="23">
        <f t="shared" si="25"/>
        <v>0.85341365461847385</v>
      </c>
      <c r="AE44" s="23">
        <f t="shared" si="38"/>
        <v>2.5421686746987953</v>
      </c>
      <c r="AF44" s="23">
        <f t="shared" si="27"/>
        <v>3</v>
      </c>
      <c r="AG44" s="23">
        <f t="shared" si="27"/>
        <v>0.84738955823293172</v>
      </c>
      <c r="AH44" s="23">
        <f t="shared" si="39"/>
        <v>3.3132530120481927</v>
      </c>
      <c r="AI44" s="23">
        <f t="shared" si="29"/>
        <v>4.5999999999999996</v>
      </c>
      <c r="AJ44" s="23">
        <f t="shared" si="29"/>
        <v>0.72027239392352005</v>
      </c>
      <c r="AK44">
        <v>7.5</v>
      </c>
      <c r="AL44">
        <v>7.26</v>
      </c>
      <c r="AM44">
        <v>0.122</v>
      </c>
      <c r="AN44">
        <f t="shared" si="40"/>
        <v>122</v>
      </c>
      <c r="AO44">
        <v>277</v>
      </c>
      <c r="AP44">
        <v>3.32</v>
      </c>
      <c r="AQ44">
        <v>2.79</v>
      </c>
      <c r="AR44">
        <v>30.87</v>
      </c>
      <c r="AS44" s="24">
        <v>3.3388293487221765</v>
      </c>
      <c r="AT44" s="25">
        <v>0.36185655950843759</v>
      </c>
      <c r="AU44" s="25">
        <v>2.2077188940092167</v>
      </c>
      <c r="AV44" s="25">
        <v>0.10860291026392122</v>
      </c>
      <c r="AW44" s="25">
        <v>2.1925868027482984</v>
      </c>
      <c r="AX44" s="25">
        <v>7.8396713915526717E-2</v>
      </c>
      <c r="AY44" s="25">
        <v>8.4321428571428575E-2</v>
      </c>
      <c r="AZ44" s="25">
        <f t="shared" si="41"/>
        <v>0.99314582517639349</v>
      </c>
      <c r="BA44">
        <f t="shared" si="16"/>
        <v>2.3898594308455461E-2</v>
      </c>
      <c r="BB44">
        <f t="shared" si="17"/>
        <v>1.4403979761720306E-2</v>
      </c>
      <c r="BC44">
        <f t="shared" si="18"/>
        <v>1.7660864279367004E-2</v>
      </c>
    </row>
    <row r="45" spans="1:55" x14ac:dyDescent="0.25">
      <c r="A45" s="26" t="s">
        <v>73</v>
      </c>
      <c r="B45" s="17">
        <v>1</v>
      </c>
      <c r="C45" s="27">
        <v>2</v>
      </c>
      <c r="D45" s="18">
        <v>42815</v>
      </c>
      <c r="E45" s="19">
        <v>79</v>
      </c>
      <c r="F45" s="20">
        <v>10.3</v>
      </c>
      <c r="G45" s="17">
        <v>4</v>
      </c>
      <c r="H45" s="17">
        <v>4</v>
      </c>
      <c r="I45" s="21">
        <f t="shared" si="32"/>
        <v>2.5750000000000002</v>
      </c>
      <c r="J45" s="17">
        <v>23</v>
      </c>
      <c r="K45" s="17">
        <v>10</v>
      </c>
      <c r="L45" s="17">
        <v>10</v>
      </c>
      <c r="M45" s="17">
        <f t="shared" si="33"/>
        <v>2.2999999999999998</v>
      </c>
      <c r="N45" s="21">
        <v>2</v>
      </c>
      <c r="O45" s="22">
        <v>0</v>
      </c>
      <c r="P45" s="17">
        <v>32.9</v>
      </c>
      <c r="Q45" s="17">
        <v>15</v>
      </c>
      <c r="R45" s="17">
        <v>15</v>
      </c>
      <c r="S45" s="17">
        <f t="shared" si="34"/>
        <v>2.1933333333333334</v>
      </c>
      <c r="T45" s="17">
        <v>2</v>
      </c>
      <c r="U45" s="22">
        <v>0</v>
      </c>
      <c r="V45" s="27">
        <v>40.5</v>
      </c>
      <c r="W45" s="27">
        <v>17</v>
      </c>
      <c r="X45" s="27">
        <v>17</v>
      </c>
      <c r="Y45" s="17">
        <f t="shared" si="35"/>
        <v>2.3823529411764706</v>
      </c>
      <c r="Z45" s="27">
        <v>3</v>
      </c>
      <c r="AA45" s="22">
        <f t="shared" si="36"/>
        <v>0</v>
      </c>
      <c r="AB45" s="23">
        <f t="shared" si="37"/>
        <v>2.233009708737864</v>
      </c>
      <c r="AC45" s="23">
        <f t="shared" si="25"/>
        <v>2.5</v>
      </c>
      <c r="AD45" s="23">
        <f t="shared" si="25"/>
        <v>0.89320388349514546</v>
      </c>
      <c r="AE45" s="23">
        <f t="shared" si="38"/>
        <v>3.1941747572815529</v>
      </c>
      <c r="AF45" s="23">
        <f t="shared" si="27"/>
        <v>3.75</v>
      </c>
      <c r="AG45" s="23">
        <f t="shared" si="27"/>
        <v>0.85177993527508089</v>
      </c>
      <c r="AH45" s="23">
        <f t="shared" si="39"/>
        <v>3.9320388349514559</v>
      </c>
      <c r="AI45" s="23">
        <f t="shared" si="29"/>
        <v>4.25</v>
      </c>
      <c r="AJ45" s="23">
        <f t="shared" si="29"/>
        <v>0.92518560822387197</v>
      </c>
      <c r="AK45">
        <v>7</v>
      </c>
      <c r="AL45">
        <v>3.82</v>
      </c>
      <c r="AM45">
        <v>4.8899999999999999E-2</v>
      </c>
      <c r="AN45">
        <f t="shared" si="40"/>
        <v>48.9</v>
      </c>
      <c r="AO45">
        <v>253</v>
      </c>
      <c r="AP45">
        <v>1.43</v>
      </c>
      <c r="AQ45">
        <v>2.92</v>
      </c>
      <c r="AR45">
        <v>27.11</v>
      </c>
      <c r="AS45" s="24">
        <v>2.719955592561754</v>
      </c>
      <c r="AT45" s="25">
        <v>0.27800001171758482</v>
      </c>
      <c r="AU45" s="25">
        <v>2.2205223880597011</v>
      </c>
      <c r="AV45" s="25">
        <v>6.5023209629010661E-2</v>
      </c>
      <c r="AW45" s="25">
        <v>2.1982599522513961</v>
      </c>
      <c r="AX45" s="25">
        <v>0.10532384863255585</v>
      </c>
      <c r="AY45" s="25">
        <v>7.3123134328358208E-2</v>
      </c>
      <c r="AZ45" s="25">
        <f t="shared" si="41"/>
        <v>0.98997423492417114</v>
      </c>
      <c r="BA45">
        <f t="shared" si="16"/>
        <v>2.6778344023118659E-2</v>
      </c>
      <c r="BB45">
        <f t="shared" si="17"/>
        <v>2.3865229456145089E-2</v>
      </c>
      <c r="BC45">
        <f t="shared" si="18"/>
        <v>1.3855287756077821E-2</v>
      </c>
    </row>
    <row r="46" spans="1:55" x14ac:dyDescent="0.25">
      <c r="A46" s="26" t="s">
        <v>74</v>
      </c>
      <c r="B46" s="17">
        <v>1</v>
      </c>
      <c r="C46" s="27">
        <v>2</v>
      </c>
      <c r="D46" s="18">
        <v>42815</v>
      </c>
      <c r="E46" s="19">
        <v>79</v>
      </c>
      <c r="F46" s="20">
        <v>16.399999999999999</v>
      </c>
      <c r="G46" s="17">
        <v>6</v>
      </c>
      <c r="H46" s="17">
        <v>6</v>
      </c>
      <c r="I46" s="21">
        <f t="shared" si="32"/>
        <v>2.7333333333333329</v>
      </c>
      <c r="J46" s="17">
        <v>40.5</v>
      </c>
      <c r="K46" s="17">
        <v>11</v>
      </c>
      <c r="L46" s="17">
        <v>11</v>
      </c>
      <c r="M46" s="17">
        <f t="shared" si="33"/>
        <v>3.6818181818181817</v>
      </c>
      <c r="N46" s="21">
        <v>1</v>
      </c>
      <c r="O46" s="22">
        <v>0</v>
      </c>
      <c r="P46" s="17">
        <v>49.2</v>
      </c>
      <c r="Q46" s="17">
        <v>14</v>
      </c>
      <c r="R46" s="17">
        <v>14</v>
      </c>
      <c r="S46" s="17">
        <f t="shared" si="34"/>
        <v>3.5142857142857147</v>
      </c>
      <c r="T46" s="17">
        <v>3</v>
      </c>
      <c r="U46" s="22">
        <v>0</v>
      </c>
      <c r="V46" s="27">
        <v>66.5</v>
      </c>
      <c r="W46" s="27">
        <v>13</v>
      </c>
      <c r="X46" s="27">
        <v>20</v>
      </c>
      <c r="Y46" s="17">
        <f t="shared" si="35"/>
        <v>3.3250000000000002</v>
      </c>
      <c r="Z46" s="27">
        <v>2</v>
      </c>
      <c r="AA46" s="22">
        <f t="shared" si="36"/>
        <v>0.35</v>
      </c>
      <c r="AB46" s="23">
        <f t="shared" si="37"/>
        <v>2.4695121951219514</v>
      </c>
      <c r="AC46" s="23">
        <f t="shared" si="25"/>
        <v>1.8333333333333333</v>
      </c>
      <c r="AD46" s="23">
        <f t="shared" si="25"/>
        <v>1.3470066518847008</v>
      </c>
      <c r="AE46" s="23">
        <f t="shared" si="38"/>
        <v>3.0000000000000004</v>
      </c>
      <c r="AF46" s="23">
        <f t="shared" si="27"/>
        <v>2.3333333333333335</v>
      </c>
      <c r="AG46" s="23">
        <f t="shared" si="27"/>
        <v>1.285714285714286</v>
      </c>
      <c r="AH46" s="23">
        <f t="shared" si="39"/>
        <v>4.0548780487804885</v>
      </c>
      <c r="AI46" s="23">
        <f t="shared" si="29"/>
        <v>3.3333333333333335</v>
      </c>
      <c r="AJ46" s="23">
        <f t="shared" si="29"/>
        <v>1.2164634146341466</v>
      </c>
      <c r="AK46">
        <v>8</v>
      </c>
      <c r="AL46">
        <v>5.24</v>
      </c>
      <c r="AM46">
        <v>5.67E-2</v>
      </c>
      <c r="AN46">
        <f t="shared" si="40"/>
        <v>56.7</v>
      </c>
      <c r="AO46">
        <v>229</v>
      </c>
      <c r="AP46">
        <v>1.68</v>
      </c>
      <c r="AQ46">
        <v>2.98</v>
      </c>
      <c r="AR46">
        <v>27.44</v>
      </c>
      <c r="AS46" s="24">
        <v>1.5919158361018826</v>
      </c>
      <c r="AT46" s="25">
        <v>0.37877628910658839</v>
      </c>
      <c r="AU46" s="25">
        <v>1.8646412037037035</v>
      </c>
      <c r="AV46" s="25">
        <v>9.9482114852424211E-2</v>
      </c>
      <c r="AW46" s="25">
        <v>1.0047809672627006</v>
      </c>
      <c r="AX46" s="25">
        <v>6.3533314035400829E-2</v>
      </c>
      <c r="AY46" s="25">
        <v>0.12750115740740742</v>
      </c>
      <c r="AZ46" s="25">
        <f t="shared" si="41"/>
        <v>0.53886021893483971</v>
      </c>
      <c r="BA46">
        <f t="shared" si="16"/>
        <v>3.0134021309411348E-2</v>
      </c>
      <c r="BB46">
        <f t="shared" si="17"/>
        <v>1.2972776625717941E-2</v>
      </c>
      <c r="BC46">
        <f t="shared" si="18"/>
        <v>2.008722161090306E-2</v>
      </c>
    </row>
    <row r="47" spans="1:55" x14ac:dyDescent="0.25">
      <c r="A47" s="26" t="s">
        <v>76</v>
      </c>
      <c r="B47" s="17">
        <v>1</v>
      </c>
      <c r="C47" s="27">
        <v>2</v>
      </c>
      <c r="D47" s="18">
        <v>42818</v>
      </c>
      <c r="E47" s="19">
        <v>82</v>
      </c>
      <c r="F47" s="20">
        <v>17.100000000000001</v>
      </c>
      <c r="G47" s="17">
        <v>5</v>
      </c>
      <c r="H47" s="17">
        <v>5</v>
      </c>
      <c r="I47" s="21">
        <f t="shared" si="32"/>
        <v>3.4200000000000004</v>
      </c>
      <c r="J47" s="17">
        <v>42.2</v>
      </c>
      <c r="K47" s="17">
        <v>14</v>
      </c>
      <c r="L47" s="17">
        <v>14</v>
      </c>
      <c r="M47" s="17">
        <f t="shared" si="33"/>
        <v>3.0142857142857147</v>
      </c>
      <c r="N47" s="21">
        <v>2</v>
      </c>
      <c r="O47" s="22">
        <v>0</v>
      </c>
      <c r="P47" s="17">
        <v>51.2</v>
      </c>
      <c r="Q47" s="17">
        <v>17</v>
      </c>
      <c r="R47" s="17">
        <v>17</v>
      </c>
      <c r="S47" s="17">
        <f t="shared" si="34"/>
        <v>3.0117647058823529</v>
      </c>
      <c r="T47" s="17">
        <v>3</v>
      </c>
      <c r="U47" s="22">
        <v>0</v>
      </c>
      <c r="V47" s="27">
        <v>73.400000000000006</v>
      </c>
      <c r="W47" s="27">
        <v>25</v>
      </c>
      <c r="X47" s="27">
        <v>25</v>
      </c>
      <c r="Y47" s="17">
        <f t="shared" si="35"/>
        <v>2.9360000000000004</v>
      </c>
      <c r="Z47" s="27">
        <v>3</v>
      </c>
      <c r="AA47" s="22">
        <f t="shared" si="36"/>
        <v>0</v>
      </c>
      <c r="AB47" s="23">
        <f t="shared" si="37"/>
        <v>2.4678362573099415</v>
      </c>
      <c r="AC47" s="23">
        <f t="shared" si="25"/>
        <v>2.8</v>
      </c>
      <c r="AD47" s="23">
        <f t="shared" si="25"/>
        <v>0.88137009189640769</v>
      </c>
      <c r="AE47" s="23">
        <f t="shared" si="38"/>
        <v>2.9941520467836256</v>
      </c>
      <c r="AF47" s="23">
        <f t="shared" si="27"/>
        <v>3.4</v>
      </c>
      <c r="AG47" s="23">
        <f t="shared" si="27"/>
        <v>0.8806329549363604</v>
      </c>
      <c r="AH47" s="23">
        <f t="shared" si="39"/>
        <v>4.2923976608187138</v>
      </c>
      <c r="AI47" s="23">
        <f t="shared" si="29"/>
        <v>5</v>
      </c>
      <c r="AJ47" s="23">
        <f t="shared" si="29"/>
        <v>0.85847953216374273</v>
      </c>
      <c r="AK47">
        <v>8.5</v>
      </c>
      <c r="AL47">
        <v>5.85</v>
      </c>
      <c r="AM47">
        <v>7.6799999999999993E-2</v>
      </c>
      <c r="AN47">
        <f t="shared" si="40"/>
        <v>76.8</v>
      </c>
      <c r="AO47">
        <v>253</v>
      </c>
      <c r="AP47">
        <v>2.21</v>
      </c>
      <c r="AQ47">
        <v>2.91</v>
      </c>
      <c r="AR47">
        <v>28.24</v>
      </c>
      <c r="AS47" s="24">
        <v>2.1836734693877551</v>
      </c>
      <c r="AT47" s="25">
        <v>0.29104485851638606</v>
      </c>
      <c r="AU47" s="25">
        <v>1.8668781725888324</v>
      </c>
      <c r="AV47" s="25">
        <v>9.0823273142355401E-2</v>
      </c>
      <c r="AW47" s="25">
        <v>2.4448887343847621</v>
      </c>
      <c r="AX47" s="25">
        <v>0.1033349721294069</v>
      </c>
      <c r="AY47" s="25">
        <v>0.15873223350253807</v>
      </c>
      <c r="AZ47" s="25">
        <f t="shared" si="41"/>
        <v>1.3096134339577137</v>
      </c>
      <c r="BA47">
        <f t="shared" si="16"/>
        <v>3.0111391917778393E-2</v>
      </c>
      <c r="BB47">
        <f t="shared" si="17"/>
        <v>1.2887954066899739E-2</v>
      </c>
      <c r="BC47">
        <f t="shared" si="18"/>
        <v>2.4012293571667193E-2</v>
      </c>
    </row>
    <row r="48" spans="1:55" x14ac:dyDescent="0.25">
      <c r="A48" s="26" t="s">
        <v>78</v>
      </c>
      <c r="B48" s="17">
        <v>1</v>
      </c>
      <c r="C48" s="27">
        <v>2</v>
      </c>
      <c r="D48" s="18">
        <v>42820</v>
      </c>
      <c r="E48" s="19">
        <v>84</v>
      </c>
      <c r="F48" s="20">
        <v>18.7</v>
      </c>
      <c r="G48" s="17">
        <v>5</v>
      </c>
      <c r="H48" s="17">
        <v>5</v>
      </c>
      <c r="I48" s="21">
        <f t="shared" si="32"/>
        <v>3.7399999999999998</v>
      </c>
      <c r="J48" s="17">
        <v>33.5</v>
      </c>
      <c r="K48" s="17">
        <v>11</v>
      </c>
      <c r="L48" s="17">
        <v>11</v>
      </c>
      <c r="M48" s="17">
        <f t="shared" si="33"/>
        <v>3.0454545454545454</v>
      </c>
      <c r="N48" s="21">
        <v>1</v>
      </c>
      <c r="O48" s="22">
        <v>0</v>
      </c>
      <c r="P48" s="17">
        <v>39</v>
      </c>
      <c r="Q48" s="17">
        <v>13</v>
      </c>
      <c r="R48" s="17">
        <v>13</v>
      </c>
      <c r="S48" s="17">
        <f t="shared" si="34"/>
        <v>3</v>
      </c>
      <c r="T48" s="17">
        <v>3</v>
      </c>
      <c r="U48" s="22">
        <v>0</v>
      </c>
      <c r="V48" s="27">
        <v>52.1</v>
      </c>
      <c r="W48" s="27">
        <v>19</v>
      </c>
      <c r="X48" s="27">
        <v>19</v>
      </c>
      <c r="Y48" s="17">
        <f t="shared" si="35"/>
        <v>2.7421052631578946</v>
      </c>
      <c r="Z48" s="27">
        <v>3</v>
      </c>
      <c r="AA48" s="22">
        <f t="shared" si="36"/>
        <v>0</v>
      </c>
      <c r="AB48" s="23">
        <f t="shared" si="37"/>
        <v>1.7914438502673797</v>
      </c>
      <c r="AC48" s="23">
        <f t="shared" si="25"/>
        <v>2.2000000000000002</v>
      </c>
      <c r="AD48" s="23">
        <f t="shared" si="25"/>
        <v>0.81429265921244531</v>
      </c>
      <c r="AE48" s="23">
        <f t="shared" si="38"/>
        <v>2.0855614973262031</v>
      </c>
      <c r="AF48" s="23">
        <f t="shared" si="27"/>
        <v>2.6</v>
      </c>
      <c r="AG48" s="23">
        <f t="shared" si="27"/>
        <v>0.80213903743315518</v>
      </c>
      <c r="AH48" s="23">
        <f t="shared" si="39"/>
        <v>2.786096256684492</v>
      </c>
      <c r="AI48" s="23">
        <f t="shared" si="29"/>
        <v>3.8</v>
      </c>
      <c r="AJ48" s="23">
        <f t="shared" si="29"/>
        <v>0.7331832254432874</v>
      </c>
      <c r="AK48">
        <v>7</v>
      </c>
      <c r="AL48">
        <v>6.62</v>
      </c>
      <c r="AM48">
        <v>7.8299999999999995E-2</v>
      </c>
      <c r="AN48">
        <f t="shared" si="40"/>
        <v>78.3</v>
      </c>
      <c r="AO48">
        <v>240</v>
      </c>
      <c r="AP48">
        <v>2.09</v>
      </c>
      <c r="AQ48">
        <v>2.71</v>
      </c>
      <c r="AR48">
        <v>28.98</v>
      </c>
      <c r="AS48" s="24">
        <v>2.4027005559968226</v>
      </c>
      <c r="AT48" s="25">
        <v>0.34273440124897248</v>
      </c>
      <c r="AU48" s="25">
        <v>1.9521390374331555</v>
      </c>
      <c r="AV48" s="25">
        <v>6.3580560144424814E-2</v>
      </c>
      <c r="AW48" s="25">
        <v>2.4937476413515456</v>
      </c>
      <c r="AX48" s="25">
        <v>0.1474246951740944</v>
      </c>
      <c r="AY48" s="25">
        <v>0.23279545454545458</v>
      </c>
      <c r="AZ48" s="25">
        <f t="shared" si="41"/>
        <v>1.277443662327733</v>
      </c>
      <c r="BA48">
        <f t="shared" si="16"/>
        <v>1.9434063832349326E-2</v>
      </c>
      <c r="BB48">
        <f t="shared" si="17"/>
        <v>1.0134413819908369E-2</v>
      </c>
      <c r="BC48">
        <f t="shared" si="18"/>
        <v>1.9306886841978343E-2</v>
      </c>
    </row>
    <row r="49" spans="1:55" x14ac:dyDescent="0.25">
      <c r="A49" s="26" t="s">
        <v>79</v>
      </c>
      <c r="B49" s="17">
        <v>1</v>
      </c>
      <c r="C49" s="27">
        <v>2</v>
      </c>
      <c r="D49" s="18">
        <v>42815</v>
      </c>
      <c r="E49" s="19">
        <v>79</v>
      </c>
      <c r="F49" s="20">
        <v>17.2</v>
      </c>
      <c r="G49" s="17">
        <v>5</v>
      </c>
      <c r="H49" s="17">
        <v>5</v>
      </c>
      <c r="I49" s="21">
        <f t="shared" si="32"/>
        <v>3.44</v>
      </c>
      <c r="J49" s="17">
        <v>39.799999999999997</v>
      </c>
      <c r="K49" s="17">
        <v>13</v>
      </c>
      <c r="L49" s="17">
        <v>13</v>
      </c>
      <c r="M49" s="17">
        <f t="shared" si="33"/>
        <v>3.0615384615384613</v>
      </c>
      <c r="N49" s="21">
        <v>2</v>
      </c>
      <c r="O49" s="22">
        <v>0</v>
      </c>
      <c r="P49" s="17">
        <v>52.2</v>
      </c>
      <c r="Q49" s="17">
        <v>17</v>
      </c>
      <c r="R49" s="17">
        <v>17</v>
      </c>
      <c r="S49" s="17">
        <f t="shared" si="34"/>
        <v>3.0705882352941178</v>
      </c>
      <c r="T49" s="17">
        <v>3</v>
      </c>
      <c r="U49" s="22">
        <v>0</v>
      </c>
      <c r="V49" s="27">
        <v>66.7</v>
      </c>
      <c r="W49" s="27">
        <v>22</v>
      </c>
      <c r="X49" s="27">
        <v>23</v>
      </c>
      <c r="Y49" s="17">
        <f t="shared" si="35"/>
        <v>2.9</v>
      </c>
      <c r="Z49" s="27">
        <v>3</v>
      </c>
      <c r="AA49" s="22">
        <f t="shared" si="36"/>
        <v>4.3478260869565216E-2</v>
      </c>
      <c r="AB49" s="23">
        <f t="shared" si="37"/>
        <v>2.3139534883720931</v>
      </c>
      <c r="AC49" s="23">
        <f t="shared" si="25"/>
        <v>2.6</v>
      </c>
      <c r="AD49" s="23">
        <f t="shared" si="25"/>
        <v>0.88998211091234347</v>
      </c>
      <c r="AE49" s="23">
        <f t="shared" si="38"/>
        <v>3.0348837209302331</v>
      </c>
      <c r="AF49" s="23">
        <f t="shared" si="27"/>
        <v>3.4</v>
      </c>
      <c r="AG49" s="23">
        <f t="shared" si="27"/>
        <v>0.89261285909712729</v>
      </c>
      <c r="AH49" s="23">
        <f t="shared" si="39"/>
        <v>3.8779069767441863</v>
      </c>
      <c r="AI49" s="23">
        <f t="shared" si="29"/>
        <v>4.5999999999999996</v>
      </c>
      <c r="AJ49" s="23">
        <f t="shared" si="29"/>
        <v>0.84302325581395343</v>
      </c>
      <c r="AK49">
        <v>7</v>
      </c>
      <c r="AL49">
        <v>4.24</v>
      </c>
      <c r="AM49">
        <v>6.0499999999999998E-2</v>
      </c>
      <c r="AN49">
        <f t="shared" si="40"/>
        <v>60.5</v>
      </c>
      <c r="AO49">
        <v>266</v>
      </c>
      <c r="AP49">
        <v>1.69</v>
      </c>
      <c r="AQ49">
        <v>2.82</v>
      </c>
      <c r="AR49">
        <v>27.62</v>
      </c>
      <c r="AS49" s="24">
        <v>1.9983686786296899</v>
      </c>
      <c r="AT49" s="25">
        <v>0.27675623062305749</v>
      </c>
      <c r="AU49" s="25">
        <v>1.8914179104477613</v>
      </c>
      <c r="AV49" s="25">
        <v>0.1076554474516872</v>
      </c>
      <c r="AW49" s="25">
        <v>2.2617651973609165</v>
      </c>
      <c r="AX49" s="25">
        <v>0.12896235233420386</v>
      </c>
      <c r="AY49" s="25">
        <v>9.3023631840796012E-2</v>
      </c>
      <c r="AZ49" s="25">
        <f t="shared" si="41"/>
        <v>1.1958040498968743</v>
      </c>
      <c r="BA49">
        <f t="shared" si="16"/>
        <v>2.7965250949032815E-2</v>
      </c>
      <c r="BB49">
        <f t="shared" si="17"/>
        <v>1.8081038839880097E-2</v>
      </c>
      <c r="BC49">
        <f t="shared" si="18"/>
        <v>1.6341497202199011E-2</v>
      </c>
    </row>
    <row r="50" spans="1:55" x14ac:dyDescent="0.25">
      <c r="A50" s="26" t="s">
        <v>83</v>
      </c>
      <c r="B50" s="17">
        <v>1</v>
      </c>
      <c r="C50" s="27">
        <v>2</v>
      </c>
      <c r="D50" s="18">
        <v>42821</v>
      </c>
      <c r="E50" s="19">
        <v>85</v>
      </c>
      <c r="F50" s="20">
        <v>14.8</v>
      </c>
      <c r="G50" s="17">
        <v>5</v>
      </c>
      <c r="H50" s="17">
        <v>5</v>
      </c>
      <c r="I50" s="21">
        <f t="shared" si="32"/>
        <v>2.96</v>
      </c>
      <c r="J50" s="17">
        <v>33.6</v>
      </c>
      <c r="K50" s="17">
        <v>10</v>
      </c>
      <c r="L50" s="17">
        <v>10</v>
      </c>
      <c r="M50" s="17">
        <f t="shared" si="33"/>
        <v>3.3600000000000003</v>
      </c>
      <c r="N50" s="21">
        <v>2</v>
      </c>
      <c r="O50" s="22">
        <v>0</v>
      </c>
      <c r="P50" s="17">
        <v>46</v>
      </c>
      <c r="Q50" s="17">
        <v>13</v>
      </c>
      <c r="R50" s="17">
        <v>13</v>
      </c>
      <c r="S50" s="17">
        <f t="shared" si="34"/>
        <v>3.5384615384615383</v>
      </c>
      <c r="T50" s="17">
        <v>3</v>
      </c>
      <c r="U50" s="22">
        <v>0</v>
      </c>
      <c r="V50" s="27">
        <v>61.5</v>
      </c>
      <c r="W50" s="27">
        <v>13</v>
      </c>
      <c r="X50" s="27">
        <v>19</v>
      </c>
      <c r="Y50" s="17">
        <f t="shared" si="35"/>
        <v>3.236842105263158</v>
      </c>
      <c r="Z50" s="27">
        <v>2</v>
      </c>
      <c r="AA50" s="22">
        <f t="shared" si="36"/>
        <v>0.31578947368421051</v>
      </c>
      <c r="AB50" s="23">
        <f t="shared" si="37"/>
        <v>2.2702702702702702</v>
      </c>
      <c r="AC50" s="23">
        <f t="shared" si="25"/>
        <v>2</v>
      </c>
      <c r="AD50" s="23">
        <f t="shared" si="25"/>
        <v>1.1351351351351353</v>
      </c>
      <c r="AE50" s="23">
        <f t="shared" si="38"/>
        <v>3.1081081081081079</v>
      </c>
      <c r="AF50" s="23">
        <f t="shared" si="27"/>
        <v>2.6</v>
      </c>
      <c r="AG50" s="23">
        <f t="shared" si="27"/>
        <v>1.1954261954261953</v>
      </c>
      <c r="AH50" s="23">
        <f t="shared" si="39"/>
        <v>4.1554054054054053</v>
      </c>
      <c r="AI50" s="23">
        <f t="shared" si="29"/>
        <v>3.8</v>
      </c>
      <c r="AJ50" s="23">
        <f t="shared" si="29"/>
        <v>1.0935277382645805</v>
      </c>
      <c r="AK50">
        <v>6.5</v>
      </c>
      <c r="AL50">
        <v>5.61</v>
      </c>
      <c r="AM50">
        <v>7.3400000000000007E-2</v>
      </c>
      <c r="AN50">
        <f t="shared" si="40"/>
        <v>73.400000000000006</v>
      </c>
      <c r="AO50">
        <v>255</v>
      </c>
      <c r="AP50">
        <v>1.77</v>
      </c>
      <c r="AQ50">
        <v>2.4500000000000002</v>
      </c>
      <c r="AR50">
        <v>28.48</v>
      </c>
      <c r="AS50" s="24">
        <v>2.0033933698773163</v>
      </c>
      <c r="AT50" s="25">
        <v>0.33689874490971605</v>
      </c>
      <c r="AU50" s="25">
        <v>1.5045893719806767</v>
      </c>
      <c r="AV50" s="25">
        <v>7.9221823999114552E-2</v>
      </c>
      <c r="AW50" s="25">
        <v>2.3485690577316305</v>
      </c>
      <c r="AX50" s="25">
        <v>0.12201231636692454</v>
      </c>
      <c r="AY50" s="25">
        <v>0.10652294685990339</v>
      </c>
      <c r="AZ50" s="25">
        <f t="shared" si="41"/>
        <v>1.5609368917978725</v>
      </c>
      <c r="BA50">
        <f t="shared" si="16"/>
        <v>2.7329962873302981E-2</v>
      </c>
      <c r="BB50">
        <f t="shared" si="17"/>
        <v>2.0941021967995757E-2</v>
      </c>
      <c r="BC50">
        <f t="shared" si="18"/>
        <v>1.9359718554891832E-2</v>
      </c>
    </row>
    <row r="51" spans="1:55" ht="15.75" thickBot="1" x14ac:dyDescent="0.3">
      <c r="A51" s="26" t="s">
        <v>84</v>
      </c>
      <c r="B51" s="17">
        <v>1</v>
      </c>
      <c r="C51" s="27">
        <v>2</v>
      </c>
      <c r="D51" s="18">
        <v>42821</v>
      </c>
      <c r="E51" s="19">
        <v>85</v>
      </c>
      <c r="F51" s="20">
        <v>8</v>
      </c>
      <c r="G51" s="17">
        <v>2</v>
      </c>
      <c r="H51" s="17">
        <v>2</v>
      </c>
      <c r="I51" s="21">
        <f t="shared" si="32"/>
        <v>4</v>
      </c>
      <c r="J51" s="17">
        <v>18</v>
      </c>
      <c r="K51" s="17">
        <v>7</v>
      </c>
      <c r="L51" s="17">
        <v>7</v>
      </c>
      <c r="M51" s="17">
        <f t="shared" si="33"/>
        <v>2.5714285714285716</v>
      </c>
      <c r="N51" s="21">
        <v>1</v>
      </c>
      <c r="O51" s="22">
        <v>0</v>
      </c>
      <c r="P51" s="17">
        <v>24.6</v>
      </c>
      <c r="Q51" s="17">
        <v>9</v>
      </c>
      <c r="R51" s="17">
        <v>9</v>
      </c>
      <c r="S51" s="17">
        <f t="shared" si="34"/>
        <v>2.7333333333333334</v>
      </c>
      <c r="T51" s="17">
        <v>2</v>
      </c>
      <c r="U51" s="22">
        <v>0</v>
      </c>
      <c r="V51" s="27">
        <v>37</v>
      </c>
      <c r="W51" s="27">
        <v>15</v>
      </c>
      <c r="X51" s="27">
        <v>15</v>
      </c>
      <c r="Y51" s="17">
        <f t="shared" si="35"/>
        <v>2.4666666666666668</v>
      </c>
      <c r="Z51" s="27">
        <v>3</v>
      </c>
      <c r="AA51" s="22">
        <f t="shared" si="36"/>
        <v>0</v>
      </c>
      <c r="AB51" s="23">
        <f t="shared" si="37"/>
        <v>2.25</v>
      </c>
      <c r="AC51" s="23">
        <f t="shared" si="25"/>
        <v>3.5</v>
      </c>
      <c r="AD51" s="23">
        <f t="shared" si="25"/>
        <v>0.6428571428571429</v>
      </c>
      <c r="AE51" s="23">
        <f t="shared" si="38"/>
        <v>3.0750000000000002</v>
      </c>
      <c r="AF51" s="23">
        <f t="shared" si="27"/>
        <v>4.5</v>
      </c>
      <c r="AG51" s="23">
        <f t="shared" si="27"/>
        <v>0.68333333333333335</v>
      </c>
      <c r="AH51" s="23">
        <f t="shared" si="39"/>
        <v>4.625</v>
      </c>
      <c r="AI51" s="23">
        <f t="shared" si="29"/>
        <v>7.5</v>
      </c>
      <c r="AJ51" s="23">
        <f t="shared" si="29"/>
        <v>0.6166666666666667</v>
      </c>
      <c r="AK51">
        <v>6.5</v>
      </c>
      <c r="AL51">
        <v>5.98</v>
      </c>
      <c r="AM51">
        <v>7.7600000000000002E-2</v>
      </c>
      <c r="AN51">
        <f t="shared" si="40"/>
        <v>77.600000000000009</v>
      </c>
      <c r="AO51">
        <v>252</v>
      </c>
      <c r="AP51">
        <v>2</v>
      </c>
      <c r="AQ51">
        <v>2.62</v>
      </c>
      <c r="AR51">
        <v>28.96</v>
      </c>
      <c r="AS51" s="24">
        <v>1.9328517924023541</v>
      </c>
      <c r="AT51" s="25">
        <v>0.27059583300368539</v>
      </c>
      <c r="AU51" s="25">
        <v>1.7348654708520181</v>
      </c>
      <c r="AV51" s="25">
        <v>0.1044379486706425</v>
      </c>
      <c r="AW51" s="25">
        <v>2.1742470755761687</v>
      </c>
      <c r="AX51" s="25">
        <v>8.2644086855108462E-2</v>
      </c>
      <c r="AY51" s="25">
        <v>0.15413789237668163</v>
      </c>
      <c r="AZ51" s="25">
        <f t="shared" si="41"/>
        <v>1.2532655194920468</v>
      </c>
      <c r="BA51">
        <f t="shared" si="16"/>
        <v>2.7031007207210959E-2</v>
      </c>
      <c r="BB51">
        <f t="shared" si="17"/>
        <v>2.0824979002810166E-2</v>
      </c>
      <c r="BC51">
        <f t="shared" si="18"/>
        <v>2.7211431313727157E-2</v>
      </c>
    </row>
    <row r="52" spans="1:55" x14ac:dyDescent="0.25">
      <c r="A52" s="46" t="s">
        <v>86</v>
      </c>
      <c r="B52" s="28">
        <v>1</v>
      </c>
      <c r="C52" s="28"/>
      <c r="D52" s="47">
        <v>42815</v>
      </c>
      <c r="E52" s="35">
        <v>79</v>
      </c>
      <c r="F52" s="32">
        <v>13.2</v>
      </c>
      <c r="G52" s="29">
        <v>4</v>
      </c>
      <c r="H52" s="29">
        <v>4</v>
      </c>
      <c r="I52" s="21">
        <f t="shared" si="19"/>
        <v>3.3</v>
      </c>
      <c r="J52" s="29">
        <v>26.6</v>
      </c>
      <c r="K52" s="29">
        <v>14</v>
      </c>
      <c r="L52" s="29">
        <v>14</v>
      </c>
      <c r="M52" s="17">
        <f t="shared" si="20"/>
        <v>1.9000000000000001</v>
      </c>
      <c r="N52" s="29">
        <v>0</v>
      </c>
      <c r="O52" s="34">
        <v>0</v>
      </c>
      <c r="P52" s="29">
        <v>41.6</v>
      </c>
      <c r="Q52" s="29">
        <v>19</v>
      </c>
      <c r="R52" s="29">
        <v>19</v>
      </c>
      <c r="S52" s="17">
        <f t="shared" si="21"/>
        <v>2.1894736842105265</v>
      </c>
      <c r="T52" s="29">
        <v>0</v>
      </c>
      <c r="U52" s="34">
        <v>0</v>
      </c>
      <c r="V52" s="29">
        <v>64.7</v>
      </c>
      <c r="W52" s="29">
        <v>29</v>
      </c>
      <c r="X52" s="29">
        <v>29</v>
      </c>
      <c r="Y52" s="17">
        <f t="shared" si="22"/>
        <v>2.2310344827586208</v>
      </c>
      <c r="Z52" s="29">
        <v>0</v>
      </c>
      <c r="AA52" s="34">
        <f t="shared" ref="AA52:AA62" si="42">(X52-W52)/X52</f>
        <v>0</v>
      </c>
      <c r="AB52" s="23">
        <f t="shared" si="24"/>
        <v>2.0151515151515156</v>
      </c>
      <c r="AC52" s="23">
        <f t="shared" si="25"/>
        <v>3.5</v>
      </c>
      <c r="AD52" s="23">
        <f t="shared" si="25"/>
        <v>0.5757575757575758</v>
      </c>
      <c r="AE52" s="23">
        <f t="shared" si="26"/>
        <v>3.1515151515151518</v>
      </c>
      <c r="AF52" s="23">
        <f t="shared" si="27"/>
        <v>4.75</v>
      </c>
      <c r="AG52" s="23">
        <f t="shared" si="27"/>
        <v>0.66347687400318989</v>
      </c>
      <c r="AH52" s="23">
        <f t="shared" si="28"/>
        <v>4.9015151515151523</v>
      </c>
      <c r="AI52" s="23">
        <f t="shared" si="29"/>
        <v>7.25</v>
      </c>
      <c r="AJ52" s="23">
        <f t="shared" si="29"/>
        <v>0.67607105538140033</v>
      </c>
      <c r="AK52" s="29">
        <v>7</v>
      </c>
      <c r="AL52">
        <v>13.8</v>
      </c>
      <c r="AM52">
        <v>0.28799999999999998</v>
      </c>
      <c r="AN52">
        <f t="shared" si="30"/>
        <v>288</v>
      </c>
      <c r="AO52">
        <v>288</v>
      </c>
      <c r="AP52">
        <v>5.35</v>
      </c>
      <c r="AQ52">
        <v>2</v>
      </c>
      <c r="AR52">
        <v>40.770000000000003</v>
      </c>
      <c r="AS52" s="35">
        <v>0.25419071173399288</v>
      </c>
      <c r="AT52" s="25">
        <v>0.5493480060792727</v>
      </c>
      <c r="AU52" s="25">
        <v>1.9388886956521738</v>
      </c>
      <c r="AV52" s="25">
        <v>0.12403498253601371</v>
      </c>
      <c r="AW52" s="25">
        <v>0.20019028698577326</v>
      </c>
      <c r="AX52" s="25">
        <v>3.8107800336708214E-2</v>
      </c>
      <c r="AY52" s="25">
        <v>0.15850173913043478</v>
      </c>
      <c r="AZ52" s="25">
        <f t="shared" si="31"/>
        <v>0.10325001503938126</v>
      </c>
      <c r="BA52">
        <f t="shared" si="16"/>
        <v>2.3356479539844283E-2</v>
      </c>
      <c r="BB52">
        <f t="shared" si="17"/>
        <v>2.9812596765304279E-2</v>
      </c>
      <c r="BC52">
        <f t="shared" si="18"/>
        <v>2.9444068949309146E-2</v>
      </c>
    </row>
    <row r="53" spans="1:55" x14ac:dyDescent="0.25">
      <c r="A53" s="48" t="s">
        <v>87</v>
      </c>
      <c r="B53" s="36">
        <v>1</v>
      </c>
      <c r="C53" s="36"/>
      <c r="D53" s="49">
        <v>42815</v>
      </c>
      <c r="E53" s="23">
        <v>79</v>
      </c>
      <c r="F53" s="20">
        <v>9</v>
      </c>
      <c r="G53" s="17">
        <v>3</v>
      </c>
      <c r="H53" s="17">
        <v>3</v>
      </c>
      <c r="I53" s="21">
        <f t="shared" si="19"/>
        <v>3</v>
      </c>
      <c r="J53" s="17">
        <v>20.5</v>
      </c>
      <c r="K53" s="17">
        <v>8</v>
      </c>
      <c r="L53" s="17">
        <v>8</v>
      </c>
      <c r="M53" s="17">
        <f t="shared" si="20"/>
        <v>2.5625</v>
      </c>
      <c r="N53" s="17">
        <v>0</v>
      </c>
      <c r="O53" s="22">
        <v>0</v>
      </c>
      <c r="P53" s="17">
        <v>39</v>
      </c>
      <c r="Q53" s="17">
        <v>10</v>
      </c>
      <c r="R53" s="17">
        <v>10</v>
      </c>
      <c r="S53" s="17">
        <f t="shared" si="21"/>
        <v>3.9</v>
      </c>
      <c r="T53" s="17">
        <v>0</v>
      </c>
      <c r="U53" s="22">
        <v>0</v>
      </c>
      <c r="V53" s="27">
        <v>66</v>
      </c>
      <c r="W53" s="27">
        <v>20</v>
      </c>
      <c r="X53" s="27">
        <v>20</v>
      </c>
      <c r="Y53" s="17">
        <f t="shared" si="22"/>
        <v>3.3</v>
      </c>
      <c r="Z53" s="27">
        <v>0</v>
      </c>
      <c r="AA53" s="22">
        <f t="shared" si="42"/>
        <v>0</v>
      </c>
      <c r="AB53" s="23">
        <f t="shared" si="24"/>
        <v>2.2777777777777777</v>
      </c>
      <c r="AC53" s="23">
        <f t="shared" si="25"/>
        <v>2.6666666666666665</v>
      </c>
      <c r="AD53" s="23">
        <f t="shared" si="25"/>
        <v>0.85416666666666663</v>
      </c>
      <c r="AE53" s="23">
        <f t="shared" si="26"/>
        <v>4.333333333333333</v>
      </c>
      <c r="AF53" s="23">
        <f t="shared" si="27"/>
        <v>3.3333333333333335</v>
      </c>
      <c r="AG53" s="23">
        <f t="shared" si="27"/>
        <v>1.3</v>
      </c>
      <c r="AH53" s="23">
        <f t="shared" si="28"/>
        <v>7.333333333333333</v>
      </c>
      <c r="AI53" s="23">
        <f t="shared" si="29"/>
        <v>6.666666666666667</v>
      </c>
      <c r="AJ53" s="23">
        <f t="shared" si="29"/>
        <v>1.0999999999999999</v>
      </c>
      <c r="AK53" s="17">
        <v>6</v>
      </c>
      <c r="AL53">
        <v>9.59</v>
      </c>
      <c r="AM53">
        <v>0.151</v>
      </c>
      <c r="AN53">
        <f t="shared" si="30"/>
        <v>151</v>
      </c>
      <c r="AO53">
        <v>269</v>
      </c>
      <c r="AP53">
        <v>3.42</v>
      </c>
      <c r="AQ53">
        <v>2.34</v>
      </c>
      <c r="AR53">
        <v>36.17</v>
      </c>
      <c r="AS53" s="23">
        <v>0.22292158405455026</v>
      </c>
      <c r="AT53" s="25">
        <v>0.46935028688352531</v>
      </c>
      <c r="AU53" s="25">
        <v>1.5323751020408163</v>
      </c>
      <c r="AV53" s="25">
        <v>0.16061949979933487</v>
      </c>
      <c r="AW53" s="25">
        <v>0.2514663620935485</v>
      </c>
      <c r="AX53" s="25">
        <v>5.5775000633996916E-2</v>
      </c>
      <c r="AY53" s="25">
        <v>8.1641632653061236E-2</v>
      </c>
      <c r="AZ53" s="25">
        <f t="shared" si="31"/>
        <v>0.1641023544161255</v>
      </c>
      <c r="BA53">
        <f t="shared" si="16"/>
        <v>2.7440010293604766E-2</v>
      </c>
      <c r="BB53">
        <f t="shared" si="17"/>
        <v>4.2875783999018917E-2</v>
      </c>
      <c r="BC53">
        <f t="shared" si="18"/>
        <v>3.5072873059785258E-2</v>
      </c>
    </row>
    <row r="54" spans="1:55" x14ac:dyDescent="0.25">
      <c r="A54" s="48" t="s">
        <v>88</v>
      </c>
      <c r="B54" s="36">
        <v>1</v>
      </c>
      <c r="C54" s="36"/>
      <c r="D54" s="49">
        <v>42819</v>
      </c>
      <c r="E54" s="23">
        <v>83</v>
      </c>
      <c r="F54" s="20">
        <v>10.1</v>
      </c>
      <c r="G54" s="17">
        <v>4</v>
      </c>
      <c r="H54" s="17">
        <v>4</v>
      </c>
      <c r="I54" s="21">
        <f t="shared" si="19"/>
        <v>2.5249999999999999</v>
      </c>
      <c r="J54" s="17">
        <v>35.4</v>
      </c>
      <c r="K54" s="17">
        <v>12</v>
      </c>
      <c r="L54" s="17">
        <v>12</v>
      </c>
      <c r="M54" s="17">
        <f t="shared" si="20"/>
        <v>2.9499999999999997</v>
      </c>
      <c r="N54" s="17">
        <v>0</v>
      </c>
      <c r="O54" s="22">
        <v>0</v>
      </c>
      <c r="P54" s="17">
        <v>54.5</v>
      </c>
      <c r="Q54" s="17">
        <v>17</v>
      </c>
      <c r="R54" s="17">
        <v>17</v>
      </c>
      <c r="S54" s="17">
        <f t="shared" si="21"/>
        <v>3.2058823529411766</v>
      </c>
      <c r="T54" s="17">
        <v>0</v>
      </c>
      <c r="U54" s="22">
        <v>0</v>
      </c>
      <c r="V54" s="27">
        <v>74.900000000000006</v>
      </c>
      <c r="W54" s="27">
        <v>27</v>
      </c>
      <c r="X54" s="27">
        <v>27</v>
      </c>
      <c r="Y54" s="17">
        <f t="shared" si="22"/>
        <v>2.7740740740740741</v>
      </c>
      <c r="Z54" s="27">
        <v>0</v>
      </c>
      <c r="AA54" s="22">
        <f t="shared" si="42"/>
        <v>0</v>
      </c>
      <c r="AB54" s="23">
        <f t="shared" si="24"/>
        <v>3.504950495049505</v>
      </c>
      <c r="AC54" s="23">
        <f t="shared" si="25"/>
        <v>3</v>
      </c>
      <c r="AD54" s="23">
        <f t="shared" si="25"/>
        <v>1.1683168316831682</v>
      </c>
      <c r="AE54" s="23">
        <f t="shared" si="26"/>
        <v>5.3960396039603964</v>
      </c>
      <c r="AF54" s="23">
        <f t="shared" si="27"/>
        <v>4.25</v>
      </c>
      <c r="AG54" s="23">
        <f t="shared" si="27"/>
        <v>1.2696563774024463</v>
      </c>
      <c r="AH54" s="23">
        <f t="shared" si="28"/>
        <v>7.4158415841584171</v>
      </c>
      <c r="AI54" s="23">
        <f t="shared" si="29"/>
        <v>6.75</v>
      </c>
      <c r="AJ54" s="23">
        <f t="shared" si="29"/>
        <v>1.0986431976530988</v>
      </c>
      <c r="AK54" s="17">
        <v>7.5</v>
      </c>
      <c r="AL54">
        <v>4.07</v>
      </c>
      <c r="AM54">
        <v>4.7E-2</v>
      </c>
      <c r="AN54">
        <f t="shared" si="30"/>
        <v>47</v>
      </c>
      <c r="AO54">
        <v>241</v>
      </c>
      <c r="AP54">
        <v>1.21</v>
      </c>
      <c r="AQ54">
        <v>2.56</v>
      </c>
      <c r="AR54">
        <v>30.37</v>
      </c>
      <c r="AS54" s="23">
        <v>0.25410476935105553</v>
      </c>
      <c r="AT54" s="25">
        <v>0.48792350856998229</v>
      </c>
      <c r="AU54" s="25">
        <v>1.4462471153846155</v>
      </c>
      <c r="AV54" s="25">
        <v>0.13890384985373666</v>
      </c>
      <c r="AW54" s="25">
        <v>0.18354355009174131</v>
      </c>
      <c r="AX54" s="25">
        <v>6.5306942542953647E-2</v>
      </c>
      <c r="AY54" s="25">
        <v>7.7342307692307682E-2</v>
      </c>
      <c r="AZ54" s="25">
        <f t="shared" si="31"/>
        <v>0.12691022726287662</v>
      </c>
      <c r="BA54">
        <f t="shared" si="16"/>
        <v>4.1805879876417165E-2</v>
      </c>
      <c r="BB54">
        <f t="shared" si="17"/>
        <v>2.8765925435297983E-2</v>
      </c>
      <c r="BC54">
        <f t="shared" si="18"/>
        <v>2.1196879256931714E-2</v>
      </c>
    </row>
    <row r="55" spans="1:55" x14ac:dyDescent="0.25">
      <c r="A55" s="48" t="s">
        <v>89</v>
      </c>
      <c r="B55" s="36">
        <v>1</v>
      </c>
      <c r="C55" s="36"/>
      <c r="D55" s="49">
        <v>42820</v>
      </c>
      <c r="E55" s="23">
        <v>84</v>
      </c>
      <c r="F55" s="20">
        <v>11.5</v>
      </c>
      <c r="G55" s="17">
        <v>4</v>
      </c>
      <c r="H55" s="17">
        <v>4</v>
      </c>
      <c r="I55" s="21">
        <f t="shared" si="19"/>
        <v>2.875</v>
      </c>
      <c r="J55" s="17">
        <v>31</v>
      </c>
      <c r="K55" s="17">
        <v>9</v>
      </c>
      <c r="L55" s="17">
        <v>9</v>
      </c>
      <c r="M55" s="17">
        <f t="shared" si="20"/>
        <v>3.4444444444444446</v>
      </c>
      <c r="N55" s="17">
        <v>0</v>
      </c>
      <c r="O55" s="22">
        <v>0</v>
      </c>
      <c r="P55" s="17">
        <v>51.5</v>
      </c>
      <c r="Q55" s="17">
        <v>11</v>
      </c>
      <c r="R55" s="17">
        <v>11</v>
      </c>
      <c r="S55" s="17">
        <f t="shared" si="21"/>
        <v>4.6818181818181817</v>
      </c>
      <c r="T55" s="17">
        <v>0</v>
      </c>
      <c r="U55" s="22">
        <v>0</v>
      </c>
      <c r="V55" s="27">
        <v>84.3</v>
      </c>
      <c r="W55" s="27">
        <v>24</v>
      </c>
      <c r="X55" s="27">
        <v>24</v>
      </c>
      <c r="Y55" s="17">
        <f t="shared" si="22"/>
        <v>3.5124999999999997</v>
      </c>
      <c r="Z55" s="27">
        <v>0</v>
      </c>
      <c r="AA55" s="22">
        <f t="shared" si="42"/>
        <v>0</v>
      </c>
      <c r="AB55" s="23">
        <f t="shared" si="24"/>
        <v>2.6956521739130435</v>
      </c>
      <c r="AC55" s="23">
        <f t="shared" si="25"/>
        <v>2.25</v>
      </c>
      <c r="AD55" s="23">
        <f t="shared" si="25"/>
        <v>1.1980676328502415</v>
      </c>
      <c r="AE55" s="23">
        <f t="shared" si="26"/>
        <v>4.4782608695652177</v>
      </c>
      <c r="AF55" s="23">
        <f t="shared" si="27"/>
        <v>2.75</v>
      </c>
      <c r="AG55" s="23">
        <f t="shared" si="27"/>
        <v>1.6284584980237153</v>
      </c>
      <c r="AH55" s="23">
        <f t="shared" si="28"/>
        <v>7.3304347826086955</v>
      </c>
      <c r="AI55" s="23">
        <f t="shared" si="29"/>
        <v>6</v>
      </c>
      <c r="AJ55" s="23">
        <f t="shared" si="29"/>
        <v>1.2217391304347824</v>
      </c>
      <c r="AK55" s="17">
        <v>8.5</v>
      </c>
      <c r="AL55">
        <v>8.09</v>
      </c>
      <c r="AM55">
        <v>0.105</v>
      </c>
      <c r="AN55">
        <f t="shared" si="30"/>
        <v>105</v>
      </c>
      <c r="AO55">
        <v>250</v>
      </c>
      <c r="AP55">
        <v>2.3199999999999998</v>
      </c>
      <c r="AQ55">
        <v>2.25</v>
      </c>
      <c r="AR55">
        <v>33.869999999999997</v>
      </c>
      <c r="AS55" s="23">
        <v>0.23709902370990238</v>
      </c>
      <c r="AT55" s="25">
        <v>0.32215702724738465</v>
      </c>
      <c r="AU55" s="25">
        <v>0.85457396694214882</v>
      </c>
      <c r="AV55" s="25">
        <v>9.6976060446208615E-2</v>
      </c>
      <c r="AW55" s="25">
        <v>0.1897643212188404</v>
      </c>
      <c r="AX55" s="25">
        <v>3.8084562269450797E-2</v>
      </c>
      <c r="AY55" s="25">
        <v>6.4471900826446271E-2</v>
      </c>
      <c r="AZ55" s="25">
        <f t="shared" si="31"/>
        <v>0.22205722214761392</v>
      </c>
      <c r="BA55">
        <f t="shared" si="16"/>
        <v>3.3054672303864732E-2</v>
      </c>
      <c r="BB55">
        <f t="shared" si="17"/>
        <v>3.3839640212302943E-2</v>
      </c>
      <c r="BC55">
        <f t="shared" si="18"/>
        <v>3.2853337155874601E-2</v>
      </c>
    </row>
    <row r="56" spans="1:55" x14ac:dyDescent="0.25">
      <c r="A56" s="48" t="s">
        <v>90</v>
      </c>
      <c r="B56" s="36">
        <v>1</v>
      </c>
      <c r="C56" s="50"/>
      <c r="D56" s="18">
        <v>42818</v>
      </c>
      <c r="E56" s="19">
        <v>82</v>
      </c>
      <c r="F56" s="20">
        <v>17.100000000000001</v>
      </c>
      <c r="G56" s="17">
        <v>6</v>
      </c>
      <c r="H56" s="17">
        <v>6</v>
      </c>
      <c r="I56" s="21">
        <f t="shared" si="19"/>
        <v>2.85</v>
      </c>
      <c r="J56" s="17">
        <v>43.4</v>
      </c>
      <c r="K56">
        <v>12</v>
      </c>
      <c r="L56">
        <v>12</v>
      </c>
      <c r="M56" s="17">
        <f t="shared" si="20"/>
        <v>3.6166666666666667</v>
      </c>
      <c r="N56" s="21">
        <v>0</v>
      </c>
      <c r="O56" s="22">
        <f>1-(L56/K56)</f>
        <v>0</v>
      </c>
      <c r="P56">
        <v>62</v>
      </c>
      <c r="Q56">
        <v>17</v>
      </c>
      <c r="R56">
        <v>17</v>
      </c>
      <c r="S56" s="17">
        <f t="shared" si="21"/>
        <v>3.6470588235294117</v>
      </c>
      <c r="T56">
        <v>0</v>
      </c>
      <c r="U56" s="22">
        <f>1-(Q56/R56)</f>
        <v>0</v>
      </c>
      <c r="V56" s="27">
        <v>90.1</v>
      </c>
      <c r="W56" s="27">
        <v>29</v>
      </c>
      <c r="X56" s="27">
        <v>29</v>
      </c>
      <c r="Y56" s="17">
        <f t="shared" si="22"/>
        <v>3.1068965517241378</v>
      </c>
      <c r="Z56" s="27">
        <v>0</v>
      </c>
      <c r="AA56" s="22">
        <f t="shared" si="42"/>
        <v>0</v>
      </c>
      <c r="AB56" s="23">
        <f t="shared" si="24"/>
        <v>2.5380116959064325</v>
      </c>
      <c r="AC56" s="23">
        <f t="shared" si="25"/>
        <v>2</v>
      </c>
      <c r="AD56" s="23">
        <f t="shared" si="25"/>
        <v>1.2690058479532162</v>
      </c>
      <c r="AE56" s="23">
        <f t="shared" si="26"/>
        <v>3.6257309941520464</v>
      </c>
      <c r="AF56" s="23">
        <f t="shared" si="27"/>
        <v>2.8333333333333335</v>
      </c>
      <c r="AG56" s="23">
        <f t="shared" si="27"/>
        <v>1.2796697626418987</v>
      </c>
      <c r="AH56" s="23">
        <f t="shared" si="28"/>
        <v>5.269005847953216</v>
      </c>
      <c r="AI56" s="23">
        <f t="shared" si="29"/>
        <v>4.833333333333333</v>
      </c>
      <c r="AJ56" s="23">
        <f t="shared" si="29"/>
        <v>1.0901391409558379</v>
      </c>
      <c r="AK56" s="27">
        <v>8</v>
      </c>
      <c r="AL56">
        <v>7.65</v>
      </c>
      <c r="AM56">
        <v>8.1699999999999995E-2</v>
      </c>
      <c r="AN56">
        <f t="shared" si="30"/>
        <v>81.699999999999989</v>
      </c>
      <c r="AO56">
        <v>223</v>
      </c>
      <c r="AP56">
        <v>2.21</v>
      </c>
      <c r="AQ56">
        <v>2.73</v>
      </c>
      <c r="AR56">
        <v>31.44</v>
      </c>
      <c r="AS56" s="23">
        <v>0.25599568849366744</v>
      </c>
      <c r="AT56" s="25">
        <v>0.48208366057001145</v>
      </c>
      <c r="AU56" s="25">
        <v>1.343702542372881</v>
      </c>
      <c r="AV56" s="25">
        <v>8.3130668558861531E-2</v>
      </c>
      <c r="AW56" s="25">
        <v>0.34401730373061951</v>
      </c>
      <c r="AX56" s="25">
        <v>6.3357950266911767E-2</v>
      </c>
      <c r="AY56" s="25">
        <v>8.4500847457627121E-2</v>
      </c>
      <c r="AZ56" s="25">
        <f t="shared" si="31"/>
        <v>0.25602191919880568</v>
      </c>
      <c r="BA56">
        <f t="shared" si="16"/>
        <v>3.1046032586591495E-2</v>
      </c>
      <c r="BB56">
        <f t="shared" si="17"/>
        <v>2.3778329595915495E-2</v>
      </c>
      <c r="BC56">
        <f t="shared" si="18"/>
        <v>2.4919051971280009E-2</v>
      </c>
    </row>
    <row r="57" spans="1:55" x14ac:dyDescent="0.25">
      <c r="A57" s="48" t="s">
        <v>91</v>
      </c>
      <c r="B57" s="36">
        <v>1</v>
      </c>
      <c r="C57" s="50"/>
      <c r="D57" s="18">
        <v>42821</v>
      </c>
      <c r="E57" s="19">
        <v>85</v>
      </c>
      <c r="F57" s="20">
        <v>11.4</v>
      </c>
      <c r="G57" s="17">
        <v>6</v>
      </c>
      <c r="H57" s="17">
        <v>6</v>
      </c>
      <c r="I57" s="21">
        <f t="shared" si="19"/>
        <v>1.9000000000000001</v>
      </c>
      <c r="J57" s="17">
        <v>31.4</v>
      </c>
      <c r="K57">
        <v>12</v>
      </c>
      <c r="L57">
        <v>12</v>
      </c>
      <c r="M57" s="17">
        <f t="shared" si="20"/>
        <v>2.6166666666666667</v>
      </c>
      <c r="N57" s="21">
        <v>0</v>
      </c>
      <c r="O57" s="22">
        <f>1-(L57/K57)</f>
        <v>0</v>
      </c>
      <c r="P57">
        <v>53.4</v>
      </c>
      <c r="Q57">
        <v>18</v>
      </c>
      <c r="R57">
        <v>18</v>
      </c>
      <c r="S57" s="17">
        <f t="shared" si="21"/>
        <v>2.9666666666666668</v>
      </c>
      <c r="T57">
        <v>0</v>
      </c>
      <c r="U57" s="22">
        <f>1-(Q57/R57)</f>
        <v>0</v>
      </c>
      <c r="V57" s="27">
        <v>87.6</v>
      </c>
      <c r="W57" s="27">
        <v>28</v>
      </c>
      <c r="X57" s="27">
        <v>28</v>
      </c>
      <c r="Y57" s="17">
        <f t="shared" si="22"/>
        <v>3.1285714285714286</v>
      </c>
      <c r="Z57" s="27">
        <v>0</v>
      </c>
      <c r="AA57" s="22">
        <f t="shared" si="42"/>
        <v>0</v>
      </c>
      <c r="AB57" s="23">
        <f t="shared" si="24"/>
        <v>2.7543859649122804</v>
      </c>
      <c r="AC57" s="23">
        <f t="shared" si="25"/>
        <v>2</v>
      </c>
      <c r="AD57" s="23">
        <f t="shared" si="25"/>
        <v>1.3771929824561402</v>
      </c>
      <c r="AE57" s="23">
        <f t="shared" si="26"/>
        <v>4.6842105263157894</v>
      </c>
      <c r="AF57" s="23">
        <f t="shared" si="27"/>
        <v>3</v>
      </c>
      <c r="AG57" s="23">
        <f t="shared" si="27"/>
        <v>1.5614035087719298</v>
      </c>
      <c r="AH57" s="23">
        <f t="shared" si="28"/>
        <v>7.6842105263157885</v>
      </c>
      <c r="AI57" s="23">
        <f t="shared" si="29"/>
        <v>4.666666666666667</v>
      </c>
      <c r="AJ57" s="23">
        <f t="shared" si="29"/>
        <v>1.6466165413533833</v>
      </c>
      <c r="AK57" s="27">
        <v>7.5</v>
      </c>
      <c r="AL57">
        <v>7.8</v>
      </c>
      <c r="AM57">
        <v>0.114</v>
      </c>
      <c r="AN57">
        <f t="shared" si="30"/>
        <v>114</v>
      </c>
      <c r="AO57">
        <v>264</v>
      </c>
      <c r="AP57">
        <v>2.69</v>
      </c>
      <c r="AQ57">
        <v>2.39</v>
      </c>
      <c r="AR57">
        <v>34.25</v>
      </c>
      <c r="AS57" s="23">
        <v>0.23584905660377359</v>
      </c>
      <c r="AT57" s="25">
        <v>0.47906379099485907</v>
      </c>
      <c r="AU57" s="25">
        <v>1.4534041025641027</v>
      </c>
      <c r="AV57" s="25">
        <v>0.12955207039115407</v>
      </c>
      <c r="AW57" s="25">
        <v>0.19596054914617841</v>
      </c>
      <c r="AX57" s="25">
        <v>5.4088275341228086E-2</v>
      </c>
      <c r="AY57" s="25">
        <v>8.8318974358974359E-2</v>
      </c>
      <c r="AZ57" s="25">
        <f t="shared" si="31"/>
        <v>0.13482867483342303</v>
      </c>
      <c r="BA57">
        <f t="shared" si="16"/>
        <v>3.3773151250458593E-2</v>
      </c>
      <c r="BB57">
        <f t="shared" si="17"/>
        <v>3.5400190203462766E-2</v>
      </c>
      <c r="BC57">
        <f t="shared" si="18"/>
        <v>3.2998016798413111E-2</v>
      </c>
    </row>
    <row r="58" spans="1:55" x14ac:dyDescent="0.25">
      <c r="A58" s="36" t="s">
        <v>92</v>
      </c>
      <c r="B58" s="36">
        <v>1</v>
      </c>
      <c r="C58" s="36"/>
      <c r="D58" s="49">
        <v>42815</v>
      </c>
      <c r="E58" s="23">
        <v>79</v>
      </c>
      <c r="F58" s="20">
        <v>7.9</v>
      </c>
      <c r="G58" s="17">
        <v>2</v>
      </c>
      <c r="H58" s="17">
        <v>2</v>
      </c>
      <c r="I58" s="21">
        <f t="shared" si="19"/>
        <v>3.95</v>
      </c>
      <c r="J58" s="17">
        <v>26.2</v>
      </c>
      <c r="K58" s="17">
        <v>9</v>
      </c>
      <c r="L58" s="17">
        <v>9</v>
      </c>
      <c r="M58" s="17">
        <f t="shared" si="20"/>
        <v>2.911111111111111</v>
      </c>
      <c r="N58" s="17">
        <v>0</v>
      </c>
      <c r="O58" s="22">
        <v>0</v>
      </c>
      <c r="P58" s="17">
        <v>45.5</v>
      </c>
      <c r="Q58" s="17">
        <v>12</v>
      </c>
      <c r="R58" s="17">
        <v>12</v>
      </c>
      <c r="S58" s="17">
        <f t="shared" si="21"/>
        <v>3.7916666666666665</v>
      </c>
      <c r="T58" s="17">
        <v>0</v>
      </c>
      <c r="U58" s="22">
        <v>0</v>
      </c>
      <c r="V58" s="17">
        <v>58.5</v>
      </c>
      <c r="W58" s="27">
        <v>17</v>
      </c>
      <c r="X58" s="27">
        <v>17</v>
      </c>
      <c r="Y58" s="17">
        <f t="shared" si="22"/>
        <v>3.4411764705882355</v>
      </c>
      <c r="Z58" s="27">
        <v>0</v>
      </c>
      <c r="AA58" s="22">
        <f t="shared" si="42"/>
        <v>0</v>
      </c>
      <c r="AB58" s="23">
        <f t="shared" si="24"/>
        <v>3.3164556962025316</v>
      </c>
      <c r="AC58" s="23">
        <f t="shared" si="25"/>
        <v>4.5</v>
      </c>
      <c r="AD58" s="23">
        <f t="shared" si="25"/>
        <v>0.73699015471167362</v>
      </c>
      <c r="AE58" s="23">
        <f t="shared" si="26"/>
        <v>5.7594936708860756</v>
      </c>
      <c r="AF58" s="23">
        <f t="shared" si="27"/>
        <v>6</v>
      </c>
      <c r="AG58" s="23">
        <f t="shared" si="27"/>
        <v>0.95991561181434593</v>
      </c>
      <c r="AH58" s="23">
        <f t="shared" si="28"/>
        <v>7.40506329113924</v>
      </c>
      <c r="AI58" s="23">
        <f t="shared" si="29"/>
        <v>8.5</v>
      </c>
      <c r="AJ58" s="23">
        <f t="shared" si="29"/>
        <v>0.87118391660461658</v>
      </c>
      <c r="AK58" s="17">
        <v>6.5</v>
      </c>
      <c r="AL58">
        <v>8.6300000000000008</v>
      </c>
      <c r="AM58">
        <v>8.72E-2</v>
      </c>
      <c r="AN58">
        <f t="shared" si="30"/>
        <v>87.2</v>
      </c>
      <c r="AO58">
        <v>214</v>
      </c>
      <c r="AP58">
        <v>2.2799999999999998</v>
      </c>
      <c r="AQ58">
        <v>2.64</v>
      </c>
      <c r="AR58">
        <v>32.69</v>
      </c>
      <c r="AS58" s="23">
        <v>0.26167471819645732</v>
      </c>
      <c r="AT58" s="25">
        <v>0.69513782682993142</v>
      </c>
      <c r="AU58" s="25">
        <v>1.298001754385965</v>
      </c>
      <c r="AV58" s="25">
        <v>0.15350972362207888</v>
      </c>
      <c r="AW58" s="25">
        <v>0.2193859359550614</v>
      </c>
      <c r="AX58" s="25">
        <v>6.9401052474903968E-2</v>
      </c>
      <c r="AY58" s="25">
        <v>0.17969166666666664</v>
      </c>
      <c r="AZ58" s="25">
        <f t="shared" si="31"/>
        <v>0.16901821219713567</v>
      </c>
      <c r="BA58">
        <f t="shared" si="16"/>
        <v>3.9963221709802502E-2</v>
      </c>
      <c r="BB58">
        <f t="shared" si="17"/>
        <v>3.679686101265691E-2</v>
      </c>
      <c r="BC58">
        <f t="shared" si="18"/>
        <v>1.6754295218727074E-2</v>
      </c>
    </row>
    <row r="59" spans="1:55" x14ac:dyDescent="0.25">
      <c r="A59" s="36" t="s">
        <v>93</v>
      </c>
      <c r="B59" s="36">
        <v>1</v>
      </c>
      <c r="C59" s="36"/>
      <c r="D59" s="49">
        <v>42822</v>
      </c>
      <c r="E59" s="23">
        <v>86</v>
      </c>
      <c r="F59" s="20">
        <v>13.2</v>
      </c>
      <c r="G59" s="17">
        <v>5</v>
      </c>
      <c r="H59" s="17">
        <v>5</v>
      </c>
      <c r="I59" s="21">
        <f t="shared" si="19"/>
        <v>2.6399999999999997</v>
      </c>
      <c r="J59" s="17">
        <v>45.9</v>
      </c>
      <c r="K59" s="17">
        <v>16</v>
      </c>
      <c r="L59" s="17">
        <v>16</v>
      </c>
      <c r="M59" s="17">
        <f t="shared" si="20"/>
        <v>2.8687499999999999</v>
      </c>
      <c r="N59" s="17">
        <v>0</v>
      </c>
      <c r="O59" s="22">
        <v>0</v>
      </c>
      <c r="P59" s="17">
        <v>68.2</v>
      </c>
      <c r="Q59" s="17">
        <v>23</v>
      </c>
      <c r="R59" s="17">
        <v>23</v>
      </c>
      <c r="S59" s="17">
        <f t="shared" si="21"/>
        <v>2.965217391304348</v>
      </c>
      <c r="T59" s="17">
        <v>0</v>
      </c>
      <c r="U59" s="22">
        <v>0</v>
      </c>
      <c r="V59" s="17">
        <v>96.3</v>
      </c>
      <c r="W59" s="27">
        <v>32</v>
      </c>
      <c r="X59" s="27">
        <v>32</v>
      </c>
      <c r="Y59" s="17">
        <f t="shared" si="22"/>
        <v>3.0093749999999999</v>
      </c>
      <c r="Z59" s="27">
        <v>0</v>
      </c>
      <c r="AA59" s="22">
        <f t="shared" si="42"/>
        <v>0</v>
      </c>
      <c r="AB59" s="23">
        <f t="shared" si="24"/>
        <v>3.4772727272727275</v>
      </c>
      <c r="AC59" s="23">
        <f t="shared" si="25"/>
        <v>3.2</v>
      </c>
      <c r="AD59" s="23">
        <f t="shared" si="25"/>
        <v>1.0866477272727273</v>
      </c>
      <c r="AE59" s="23">
        <f t="shared" si="26"/>
        <v>5.166666666666667</v>
      </c>
      <c r="AF59" s="23">
        <f t="shared" si="27"/>
        <v>4.5999999999999996</v>
      </c>
      <c r="AG59" s="23">
        <f t="shared" si="27"/>
        <v>1.1231884057971016</v>
      </c>
      <c r="AH59" s="23">
        <f t="shared" si="28"/>
        <v>7.2954545454545459</v>
      </c>
      <c r="AI59" s="23">
        <f t="shared" si="29"/>
        <v>6.4</v>
      </c>
      <c r="AJ59" s="23">
        <f t="shared" si="29"/>
        <v>1.1399147727272729</v>
      </c>
      <c r="AK59" s="17">
        <v>6</v>
      </c>
      <c r="AL59">
        <v>2.15</v>
      </c>
      <c r="AM59">
        <v>3.1300000000000001E-2</v>
      </c>
      <c r="AN59">
        <f t="shared" si="30"/>
        <v>31.3</v>
      </c>
      <c r="AO59">
        <v>271</v>
      </c>
      <c r="AP59">
        <v>0.89800000000000002</v>
      </c>
      <c r="AQ59">
        <v>2.84</v>
      </c>
      <c r="AR59">
        <v>28.94</v>
      </c>
      <c r="AS59" s="23">
        <v>0.22106109324758841</v>
      </c>
      <c r="AT59" s="25">
        <v>0.718421096623863</v>
      </c>
      <c r="AU59" s="25">
        <v>2.0732460829493089</v>
      </c>
      <c r="AV59" s="25">
        <v>0.14829380663362615</v>
      </c>
      <c r="AW59" s="25">
        <v>0.48088898319920553</v>
      </c>
      <c r="AX59" s="25">
        <v>9.1395231069240856E-2</v>
      </c>
      <c r="AY59" s="25">
        <v>0.1045410138248848</v>
      </c>
      <c r="AZ59" s="25">
        <f t="shared" si="31"/>
        <v>0.23194978500338656</v>
      </c>
      <c r="BA59">
        <f t="shared" si="16"/>
        <v>4.1541609582472473E-2</v>
      </c>
      <c r="BB59">
        <f t="shared" si="17"/>
        <v>2.6398629852194471E-2</v>
      </c>
      <c r="BC59">
        <f t="shared" si="18"/>
        <v>2.3001583596977564E-2</v>
      </c>
    </row>
    <row r="60" spans="1:55" x14ac:dyDescent="0.25">
      <c r="A60" s="36" t="s">
        <v>94</v>
      </c>
      <c r="B60" s="36">
        <v>1</v>
      </c>
      <c r="C60" s="36"/>
      <c r="D60" s="49">
        <v>42818</v>
      </c>
      <c r="E60" s="23">
        <v>82</v>
      </c>
      <c r="F60" s="20">
        <v>13.9</v>
      </c>
      <c r="G60" s="17">
        <v>6</v>
      </c>
      <c r="H60" s="17">
        <v>6</v>
      </c>
      <c r="I60" s="21">
        <f t="shared" si="19"/>
        <v>2.3166666666666669</v>
      </c>
      <c r="J60" s="17">
        <v>52.7</v>
      </c>
      <c r="K60" s="17">
        <v>15</v>
      </c>
      <c r="L60" s="17">
        <v>15</v>
      </c>
      <c r="M60" s="17">
        <f t="shared" si="20"/>
        <v>3.5133333333333336</v>
      </c>
      <c r="N60" s="17">
        <v>0</v>
      </c>
      <c r="O60" s="22">
        <v>0</v>
      </c>
      <c r="P60" s="17">
        <v>67.900000000000006</v>
      </c>
      <c r="Q60" s="17">
        <v>19</v>
      </c>
      <c r="R60" s="17">
        <v>19</v>
      </c>
      <c r="S60" s="17">
        <f t="shared" si="21"/>
        <v>3.573684210526316</v>
      </c>
      <c r="T60" s="17">
        <v>0</v>
      </c>
      <c r="U60" s="22">
        <v>0</v>
      </c>
      <c r="V60" s="17">
        <v>92.2</v>
      </c>
      <c r="W60" s="27">
        <v>28</v>
      </c>
      <c r="X60" s="27">
        <v>28</v>
      </c>
      <c r="Y60" s="17">
        <f t="shared" si="22"/>
        <v>3.2928571428571431</v>
      </c>
      <c r="Z60" s="27">
        <v>0</v>
      </c>
      <c r="AA60" s="22">
        <f t="shared" si="42"/>
        <v>0</v>
      </c>
      <c r="AB60" s="23">
        <f t="shared" si="24"/>
        <v>3.7913669064748201</v>
      </c>
      <c r="AC60" s="23">
        <f t="shared" si="25"/>
        <v>2.5</v>
      </c>
      <c r="AD60" s="23">
        <f t="shared" si="25"/>
        <v>1.516546762589928</v>
      </c>
      <c r="AE60" s="23">
        <f t="shared" si="26"/>
        <v>4.884892086330936</v>
      </c>
      <c r="AF60" s="23">
        <f t="shared" si="27"/>
        <v>3.1666666666666665</v>
      </c>
      <c r="AG60" s="23">
        <f t="shared" si="27"/>
        <v>1.5425975009466111</v>
      </c>
      <c r="AH60" s="23">
        <f t="shared" si="28"/>
        <v>6.6330935251798557</v>
      </c>
      <c r="AI60" s="23">
        <f t="shared" si="29"/>
        <v>4.666666666666667</v>
      </c>
      <c r="AJ60" s="23">
        <f t="shared" si="29"/>
        <v>1.4213771839671121</v>
      </c>
      <c r="AK60" s="17">
        <v>11</v>
      </c>
      <c r="AL60">
        <v>5.4</v>
      </c>
      <c r="AM60">
        <v>6.4799999999999996E-2</v>
      </c>
      <c r="AN60">
        <f t="shared" si="30"/>
        <v>64.8</v>
      </c>
      <c r="AO60">
        <v>244</v>
      </c>
      <c r="AP60">
        <v>1.64</v>
      </c>
      <c r="AQ60">
        <v>2.54</v>
      </c>
      <c r="AR60">
        <v>30.17</v>
      </c>
      <c r="AS60" s="23">
        <v>0.5182760501909438</v>
      </c>
      <c r="AT60" s="25">
        <v>0.39781505674564627</v>
      </c>
      <c r="AU60" s="25">
        <v>1.0190832599118944</v>
      </c>
      <c r="AV60" s="25">
        <v>0.12311264290296783</v>
      </c>
      <c r="AW60" s="25">
        <v>0.332818575503528</v>
      </c>
      <c r="AX60" s="25">
        <v>5.7633086862170793E-2</v>
      </c>
      <c r="AY60" s="25">
        <v>8.4679295154185041E-2</v>
      </c>
      <c r="AZ60" s="25">
        <f t="shared" si="31"/>
        <v>0.32658624530080305</v>
      </c>
      <c r="BA60">
        <f t="shared" si="16"/>
        <v>4.4424220513689015E-2</v>
      </c>
      <c r="BB60">
        <f t="shared" si="17"/>
        <v>1.6894705267822257E-2</v>
      </c>
      <c r="BC60">
        <f t="shared" si="18"/>
        <v>2.0394939733193181E-2</v>
      </c>
    </row>
    <row r="61" spans="1:55" ht="15.75" thickBot="1" x14ac:dyDescent="0.3">
      <c r="A61" s="37" t="s">
        <v>95</v>
      </c>
      <c r="B61" s="37">
        <v>1</v>
      </c>
      <c r="C61" s="37"/>
      <c r="D61" s="51">
        <v>42818</v>
      </c>
      <c r="E61" s="44">
        <v>82</v>
      </c>
      <c r="F61" s="41">
        <v>10</v>
      </c>
      <c r="G61" s="38">
        <v>3</v>
      </c>
      <c r="H61" s="38">
        <v>3</v>
      </c>
      <c r="I61" s="21">
        <f t="shared" si="19"/>
        <v>3.3333333333333335</v>
      </c>
      <c r="J61" s="38">
        <v>27.2</v>
      </c>
      <c r="K61" s="38">
        <v>9</v>
      </c>
      <c r="L61" s="38">
        <v>9</v>
      </c>
      <c r="M61" s="17">
        <f t="shared" si="20"/>
        <v>3.0222222222222221</v>
      </c>
      <c r="N61" s="38">
        <v>0</v>
      </c>
      <c r="O61" s="43">
        <v>0</v>
      </c>
      <c r="P61" s="38">
        <v>52.6</v>
      </c>
      <c r="Q61" s="38">
        <v>16</v>
      </c>
      <c r="R61" s="38">
        <v>16</v>
      </c>
      <c r="S61" s="17">
        <f t="shared" si="21"/>
        <v>3.2875000000000001</v>
      </c>
      <c r="T61" s="38">
        <v>0</v>
      </c>
      <c r="U61" s="43">
        <v>0</v>
      </c>
      <c r="V61" s="52">
        <v>89.4</v>
      </c>
      <c r="W61" s="52">
        <v>24</v>
      </c>
      <c r="X61" s="52">
        <v>24</v>
      </c>
      <c r="Y61" s="17">
        <f t="shared" si="22"/>
        <v>3.7250000000000001</v>
      </c>
      <c r="Z61" s="52">
        <v>0</v>
      </c>
      <c r="AA61" s="43">
        <f t="shared" si="42"/>
        <v>0</v>
      </c>
      <c r="AB61" s="23">
        <f t="shared" si="24"/>
        <v>2.7199999999999998</v>
      </c>
      <c r="AC61" s="23">
        <f t="shared" si="25"/>
        <v>3</v>
      </c>
      <c r="AD61" s="23">
        <f t="shared" si="25"/>
        <v>0.90666666666666662</v>
      </c>
      <c r="AE61" s="23">
        <f t="shared" si="26"/>
        <v>5.26</v>
      </c>
      <c r="AF61" s="23">
        <f t="shared" si="27"/>
        <v>5.333333333333333</v>
      </c>
      <c r="AG61" s="23">
        <f t="shared" si="27"/>
        <v>0.98624999999999996</v>
      </c>
      <c r="AH61" s="23">
        <f t="shared" si="28"/>
        <v>8.9400000000000013</v>
      </c>
      <c r="AI61" s="23">
        <f t="shared" si="29"/>
        <v>8</v>
      </c>
      <c r="AJ61" s="23">
        <f t="shared" si="29"/>
        <v>1.1174999999999999</v>
      </c>
      <c r="AK61" s="38">
        <v>8</v>
      </c>
      <c r="AL61">
        <v>6.17</v>
      </c>
      <c r="AM61">
        <v>6.8000000000000005E-2</v>
      </c>
      <c r="AN61">
        <f t="shared" si="30"/>
        <v>68</v>
      </c>
      <c r="AO61">
        <v>232</v>
      </c>
      <c r="AP61">
        <v>1.74</v>
      </c>
      <c r="AQ61">
        <v>2.58</v>
      </c>
      <c r="AR61">
        <v>30.19</v>
      </c>
      <c r="AS61" s="44">
        <v>0.23828976034858385</v>
      </c>
      <c r="AT61" s="25">
        <v>0.43868036628288604</v>
      </c>
      <c r="AU61" s="25">
        <v>1.1619873786407766</v>
      </c>
      <c r="AV61" s="25">
        <v>0.10727022230959452</v>
      </c>
      <c r="AW61" s="25">
        <v>0.22355983121263986</v>
      </c>
      <c r="AX61" s="25">
        <v>5.049677269402162E-2</v>
      </c>
      <c r="AY61" s="25">
        <v>7.380922330097088E-2</v>
      </c>
      <c r="AZ61" s="25">
        <f t="shared" si="31"/>
        <v>0.19239437133486492</v>
      </c>
      <c r="BA61">
        <f t="shared" si="16"/>
        <v>3.3354396010263514E-2</v>
      </c>
      <c r="BB61">
        <f t="shared" si="17"/>
        <v>4.3966609762780856E-2</v>
      </c>
      <c r="BC61">
        <f t="shared" si="18"/>
        <v>3.5360304162386967E-2</v>
      </c>
    </row>
    <row r="62" spans="1:55" x14ac:dyDescent="0.25">
      <c r="A62" s="16" t="s">
        <v>96</v>
      </c>
      <c r="B62" s="17">
        <v>2</v>
      </c>
      <c r="C62" s="17">
        <v>1</v>
      </c>
      <c r="D62" s="18">
        <v>42815</v>
      </c>
      <c r="E62" s="19">
        <v>79</v>
      </c>
      <c r="F62" s="20">
        <v>13.1</v>
      </c>
      <c r="G62" s="17">
        <v>5</v>
      </c>
      <c r="H62" s="17">
        <v>5</v>
      </c>
      <c r="I62" s="21">
        <f t="shared" si="19"/>
        <v>2.62</v>
      </c>
      <c r="J62" s="17">
        <v>23.5</v>
      </c>
      <c r="K62">
        <v>11</v>
      </c>
      <c r="L62">
        <v>11</v>
      </c>
      <c r="M62" s="17">
        <f t="shared" si="20"/>
        <v>2.1363636363636362</v>
      </c>
      <c r="N62" s="21">
        <v>1</v>
      </c>
      <c r="O62" s="22">
        <v>0</v>
      </c>
      <c r="P62">
        <v>26.5</v>
      </c>
      <c r="Q62">
        <v>16</v>
      </c>
      <c r="R62">
        <v>16</v>
      </c>
      <c r="S62" s="17">
        <f t="shared" si="21"/>
        <v>1.65625</v>
      </c>
      <c r="T62">
        <v>2</v>
      </c>
      <c r="U62" s="22">
        <v>0</v>
      </c>
      <c r="V62" s="27">
        <v>34.6</v>
      </c>
      <c r="W62" s="27">
        <v>20</v>
      </c>
      <c r="X62" s="27">
        <v>20</v>
      </c>
      <c r="Y62" s="17">
        <f t="shared" si="22"/>
        <v>1.73</v>
      </c>
      <c r="Z62" s="27">
        <v>2</v>
      </c>
      <c r="AA62" s="22">
        <f t="shared" si="42"/>
        <v>0</v>
      </c>
      <c r="AB62" s="23">
        <f t="shared" si="24"/>
        <v>1.7938931297709924</v>
      </c>
      <c r="AC62" s="23">
        <f t="shared" si="25"/>
        <v>2.2000000000000002</v>
      </c>
      <c r="AD62" s="23">
        <f t="shared" si="25"/>
        <v>0.8154059680777237</v>
      </c>
      <c r="AE62" s="23">
        <f t="shared" si="26"/>
        <v>2.0229007633587788</v>
      </c>
      <c r="AF62" s="23">
        <f t="shared" si="27"/>
        <v>3.2</v>
      </c>
      <c r="AG62" s="23">
        <f t="shared" si="27"/>
        <v>0.63215648854961826</v>
      </c>
      <c r="AH62" s="23">
        <f t="shared" si="28"/>
        <v>2.6412213740458017</v>
      </c>
      <c r="AI62" s="23">
        <f t="shared" si="29"/>
        <v>4</v>
      </c>
      <c r="AJ62" s="23">
        <f t="shared" si="29"/>
        <v>0.66030534351145032</v>
      </c>
      <c r="AK62">
        <v>8</v>
      </c>
      <c r="AL62">
        <v>6.89</v>
      </c>
      <c r="AM62">
        <v>0.156</v>
      </c>
      <c r="AN62">
        <f t="shared" si="30"/>
        <v>156</v>
      </c>
      <c r="AO62">
        <v>304</v>
      </c>
      <c r="AP62">
        <v>3.27</v>
      </c>
      <c r="AQ62">
        <v>2.17</v>
      </c>
      <c r="AR62">
        <v>33.58</v>
      </c>
      <c r="AS62" s="24">
        <v>2.1255850234009364</v>
      </c>
      <c r="AT62" s="25">
        <v>0.34330692062342211</v>
      </c>
      <c r="AU62" s="25">
        <v>2.6271560267857139</v>
      </c>
      <c r="AV62" s="25">
        <v>0.1251398848293151</v>
      </c>
      <c r="AW62" s="25">
        <v>1.8695257500210511</v>
      </c>
      <c r="AX62" s="25">
        <v>0.11975937793256505</v>
      </c>
      <c r="AY62" s="25">
        <v>0.1600098214285714</v>
      </c>
      <c r="AZ62" s="25">
        <f t="shared" si="31"/>
        <v>0.71161580468000907</v>
      </c>
      <c r="BA62">
        <f t="shared" si="16"/>
        <v>1.9479606364766925E-2</v>
      </c>
      <c r="BB62">
        <f t="shared" si="17"/>
        <v>8.0096207894708726E-3</v>
      </c>
      <c r="BC62">
        <f t="shared" si="18"/>
        <v>1.7780596604766816E-2</v>
      </c>
    </row>
    <row r="63" spans="1:55" x14ac:dyDescent="0.25">
      <c r="A63" s="16" t="s">
        <v>97</v>
      </c>
      <c r="B63" s="17">
        <v>2</v>
      </c>
      <c r="C63" s="17">
        <v>1</v>
      </c>
      <c r="D63" s="18">
        <v>42814</v>
      </c>
      <c r="E63" s="19">
        <v>78</v>
      </c>
      <c r="F63" s="20">
        <v>11.6</v>
      </c>
      <c r="G63" s="17">
        <v>5</v>
      </c>
      <c r="H63" s="17">
        <v>5</v>
      </c>
      <c r="I63" s="21">
        <f t="shared" ref="I63:I83" si="43">F63/H63</f>
        <v>2.3199999999999998</v>
      </c>
      <c r="J63" s="17">
        <v>23</v>
      </c>
      <c r="K63">
        <v>9</v>
      </c>
      <c r="L63">
        <v>9</v>
      </c>
      <c r="M63" s="17">
        <f t="shared" ref="M63:M83" si="44">J63/L63</f>
        <v>2.5555555555555554</v>
      </c>
      <c r="N63" s="21">
        <v>1</v>
      </c>
      <c r="O63" s="22">
        <v>0</v>
      </c>
      <c r="P63">
        <v>24.2</v>
      </c>
      <c r="Q63">
        <v>12</v>
      </c>
      <c r="R63">
        <v>12</v>
      </c>
      <c r="S63" s="17">
        <f t="shared" ref="S63:S83" si="45">P63/R63</f>
        <v>2.0166666666666666</v>
      </c>
      <c r="T63">
        <v>2</v>
      </c>
      <c r="U63" s="22">
        <v>0</v>
      </c>
      <c r="V63" s="27">
        <v>27</v>
      </c>
      <c r="W63" s="27">
        <v>15</v>
      </c>
      <c r="X63" s="27">
        <v>16</v>
      </c>
      <c r="Y63" s="17">
        <f t="shared" ref="Y63:Y83" si="46">V63/X63</f>
        <v>1.6875</v>
      </c>
      <c r="Z63" s="27">
        <v>2</v>
      </c>
      <c r="AA63" s="22">
        <f t="shared" ref="AA63:AA83" si="47">(X63-W63)/X63</f>
        <v>6.25E-2</v>
      </c>
      <c r="AB63" s="23">
        <f t="shared" ref="AB63:AB83" si="48">J63/F63</f>
        <v>1.9827586206896552</v>
      </c>
      <c r="AC63" s="23">
        <f t="shared" ref="AC63:AC83" si="49">L63/H63</f>
        <v>1.8</v>
      </c>
      <c r="AD63" s="23">
        <f t="shared" ref="AD63:AD83" si="50">M63/I63</f>
        <v>1.1015325670498084</v>
      </c>
      <c r="AE63" s="23">
        <f t="shared" ref="AE63:AE83" si="51">P63/F63</f>
        <v>2.0862068965517242</v>
      </c>
      <c r="AF63" s="23">
        <f t="shared" ref="AF63:AF83" si="52">R63/H63</f>
        <v>2.4</v>
      </c>
      <c r="AG63" s="23">
        <f t="shared" ref="AG63:AG83" si="53">S63/I63</f>
        <v>0.86925287356321845</v>
      </c>
      <c r="AH63" s="23">
        <f t="shared" ref="AH63:AH83" si="54">V63/F63</f>
        <v>2.3275862068965516</v>
      </c>
      <c r="AI63" s="23">
        <f t="shared" ref="AI63:AI83" si="55">X63/H63</f>
        <v>3.2</v>
      </c>
      <c r="AJ63" s="23">
        <f t="shared" ref="AJ63:AJ83" si="56">Y63/I63</f>
        <v>0.72737068965517249</v>
      </c>
      <c r="AK63">
        <v>4.5</v>
      </c>
      <c r="AL63">
        <v>3.45</v>
      </c>
      <c r="AM63">
        <v>0.105</v>
      </c>
      <c r="AN63">
        <f t="shared" ref="AN63:AN70" si="57">AM63*1000</f>
        <v>105</v>
      </c>
      <c r="AO63">
        <v>329</v>
      </c>
      <c r="AP63">
        <v>2.12</v>
      </c>
      <c r="AQ63">
        <v>2.06</v>
      </c>
      <c r="AR63">
        <v>30.61</v>
      </c>
      <c r="AS63" s="24">
        <v>2.5133333333333336</v>
      </c>
      <c r="AT63" s="25">
        <v>0.38726791708759101</v>
      </c>
      <c r="AU63" s="25">
        <v>3.0930487804878046</v>
      </c>
      <c r="AV63" s="25">
        <v>0.18263610896301413</v>
      </c>
      <c r="AW63" s="25">
        <v>2.1480497401554661</v>
      </c>
      <c r="AX63" s="25">
        <v>0.11356478344887183</v>
      </c>
      <c r="AY63" s="25">
        <v>0.16842804878048781</v>
      </c>
      <c r="AZ63" s="25">
        <f t="shared" ref="AZ63:AZ83" si="58">AW63/AU63</f>
        <v>0.69447651576212688</v>
      </c>
      <c r="BA63">
        <f t="shared" si="16"/>
        <v>2.2816303927227687E-2</v>
      </c>
      <c r="BB63">
        <f t="shared" si="17"/>
        <v>3.3905611488994109E-3</v>
      </c>
      <c r="BC63">
        <f t="shared" si="18"/>
        <v>7.2989488561125528E-3</v>
      </c>
    </row>
    <row r="64" spans="1:55" x14ac:dyDescent="0.25">
      <c r="A64" s="16" t="s">
        <v>103</v>
      </c>
      <c r="B64" s="17">
        <v>2</v>
      </c>
      <c r="C64" s="27">
        <v>1</v>
      </c>
      <c r="D64" s="18">
        <v>42815</v>
      </c>
      <c r="E64" s="19">
        <v>79</v>
      </c>
      <c r="F64" s="20">
        <v>10.9</v>
      </c>
      <c r="G64" s="17">
        <v>4</v>
      </c>
      <c r="H64" s="17">
        <v>4</v>
      </c>
      <c r="I64" s="21">
        <f t="shared" si="43"/>
        <v>2.7250000000000001</v>
      </c>
      <c r="J64" s="17">
        <v>17.5</v>
      </c>
      <c r="K64">
        <v>8</v>
      </c>
      <c r="L64">
        <v>8</v>
      </c>
      <c r="M64" s="17">
        <f t="shared" si="44"/>
        <v>2.1875</v>
      </c>
      <c r="N64" s="21">
        <v>1</v>
      </c>
      <c r="O64" s="22">
        <v>0</v>
      </c>
      <c r="P64">
        <v>21</v>
      </c>
      <c r="Q64">
        <v>13</v>
      </c>
      <c r="R64">
        <v>13</v>
      </c>
      <c r="S64" s="17">
        <f t="shared" si="45"/>
        <v>1.6153846153846154</v>
      </c>
      <c r="T64">
        <v>1</v>
      </c>
      <c r="U64" s="22">
        <v>0</v>
      </c>
      <c r="V64" s="27">
        <v>25</v>
      </c>
      <c r="W64" s="27">
        <v>14</v>
      </c>
      <c r="X64" s="27">
        <v>14</v>
      </c>
      <c r="Y64" s="17">
        <f t="shared" si="46"/>
        <v>1.7857142857142858</v>
      </c>
      <c r="Z64" s="27">
        <v>2</v>
      </c>
      <c r="AA64" s="22">
        <f t="shared" si="47"/>
        <v>0</v>
      </c>
      <c r="AB64" s="23">
        <f t="shared" si="48"/>
        <v>1.6055045871559632</v>
      </c>
      <c r="AC64" s="23">
        <f t="shared" si="49"/>
        <v>2</v>
      </c>
      <c r="AD64" s="23">
        <f t="shared" si="50"/>
        <v>0.80275229357798161</v>
      </c>
      <c r="AE64" s="23">
        <f t="shared" si="51"/>
        <v>1.926605504587156</v>
      </c>
      <c r="AF64" s="23">
        <f t="shared" si="52"/>
        <v>3.25</v>
      </c>
      <c r="AG64" s="23">
        <f t="shared" si="53"/>
        <v>0.59280169371912494</v>
      </c>
      <c r="AH64" s="23">
        <f t="shared" si="54"/>
        <v>2.2935779816513762</v>
      </c>
      <c r="AI64" s="23">
        <f t="shared" si="55"/>
        <v>3.5</v>
      </c>
      <c r="AJ64" s="23">
        <f t="shared" si="56"/>
        <v>0.65530799475753609</v>
      </c>
      <c r="AK64">
        <v>7.5</v>
      </c>
      <c r="AL64">
        <v>5.5</v>
      </c>
      <c r="AM64">
        <v>0.185</v>
      </c>
      <c r="AN64">
        <f t="shared" si="57"/>
        <v>185</v>
      </c>
      <c r="AO64">
        <v>328</v>
      </c>
      <c r="AP64">
        <v>4.1900000000000004</v>
      </c>
      <c r="AQ64">
        <v>2.37</v>
      </c>
      <c r="AR64">
        <v>34.51</v>
      </c>
      <c r="AS64" s="24">
        <v>2.604593929450369</v>
      </c>
      <c r="AT64" s="45"/>
      <c r="AU64" s="25">
        <v>1.8121859296482414</v>
      </c>
      <c r="AV64" s="25">
        <v>0.10088912317582452</v>
      </c>
      <c r="AW64" s="25">
        <v>2.7570744863724719</v>
      </c>
      <c r="AX64" s="25">
        <v>0.10397417022993652</v>
      </c>
      <c r="AY64" s="25">
        <v>0.27957286432160811</v>
      </c>
      <c r="AZ64" s="25">
        <f t="shared" si="58"/>
        <v>1.5214081741091767</v>
      </c>
      <c r="BA64">
        <f t="shared" si="16"/>
        <v>1.5781269723145686E-2</v>
      </c>
      <c r="BB64">
        <f t="shared" si="17"/>
        <v>1.2154770452930296E-2</v>
      </c>
      <c r="BC64">
        <f t="shared" si="18"/>
        <v>1.1623559142985169E-2</v>
      </c>
    </row>
    <row r="65" spans="1:55" x14ac:dyDescent="0.25">
      <c r="A65" s="16" t="s">
        <v>106</v>
      </c>
      <c r="B65" s="17">
        <v>2</v>
      </c>
      <c r="C65" s="27">
        <v>1</v>
      </c>
      <c r="D65" s="18">
        <v>42813</v>
      </c>
      <c r="E65" s="19">
        <v>77</v>
      </c>
      <c r="F65" s="20">
        <v>11.3</v>
      </c>
      <c r="G65" s="17">
        <v>5</v>
      </c>
      <c r="H65" s="17">
        <v>5</v>
      </c>
      <c r="I65" s="21">
        <f t="shared" si="43"/>
        <v>2.2600000000000002</v>
      </c>
      <c r="J65" s="17">
        <v>22.6</v>
      </c>
      <c r="K65">
        <v>12</v>
      </c>
      <c r="L65">
        <v>12</v>
      </c>
      <c r="M65" s="17">
        <f t="shared" si="44"/>
        <v>1.8833333333333335</v>
      </c>
      <c r="N65" s="21">
        <v>2</v>
      </c>
      <c r="O65" s="22">
        <v>0</v>
      </c>
      <c r="P65">
        <v>31.2</v>
      </c>
      <c r="Q65">
        <v>15</v>
      </c>
      <c r="R65">
        <v>15</v>
      </c>
      <c r="S65" s="17">
        <f t="shared" si="45"/>
        <v>2.08</v>
      </c>
      <c r="T65">
        <v>2</v>
      </c>
      <c r="U65" s="22">
        <v>0</v>
      </c>
      <c r="V65" s="27">
        <v>36.799999999999997</v>
      </c>
      <c r="W65" s="27">
        <v>16</v>
      </c>
      <c r="X65" s="27">
        <v>19</v>
      </c>
      <c r="Y65" s="17">
        <f t="shared" si="46"/>
        <v>1.9368421052631577</v>
      </c>
      <c r="Z65" s="27">
        <v>1</v>
      </c>
      <c r="AA65" s="22">
        <f t="shared" si="47"/>
        <v>0.15789473684210525</v>
      </c>
      <c r="AB65" s="23">
        <f t="shared" si="48"/>
        <v>2</v>
      </c>
      <c r="AC65" s="23">
        <f t="shared" si="49"/>
        <v>2.4</v>
      </c>
      <c r="AD65" s="23">
        <f t="shared" si="50"/>
        <v>0.83333333333333337</v>
      </c>
      <c r="AE65" s="23">
        <f t="shared" si="51"/>
        <v>2.7610619469026547</v>
      </c>
      <c r="AF65" s="23">
        <f t="shared" si="52"/>
        <v>3</v>
      </c>
      <c r="AG65" s="23">
        <f t="shared" si="53"/>
        <v>0.92035398230088494</v>
      </c>
      <c r="AH65" s="23">
        <f t="shared" si="54"/>
        <v>3.2566371681415927</v>
      </c>
      <c r="AI65" s="23">
        <f t="shared" si="55"/>
        <v>3.8</v>
      </c>
      <c r="AJ65" s="23">
        <f t="shared" si="56"/>
        <v>0.85700978108989267</v>
      </c>
      <c r="AK65">
        <v>9.5</v>
      </c>
      <c r="AL65">
        <v>9.4</v>
      </c>
      <c r="AM65">
        <v>0.19600000000000001</v>
      </c>
      <c r="AN65">
        <f t="shared" si="57"/>
        <v>196</v>
      </c>
      <c r="AO65">
        <v>294</v>
      </c>
      <c r="AP65">
        <v>4.41</v>
      </c>
      <c r="AQ65">
        <v>2.36</v>
      </c>
      <c r="AR65">
        <v>34.96</v>
      </c>
      <c r="AS65" s="24">
        <v>1.8549511854951188</v>
      </c>
      <c r="AT65" s="25">
        <v>0.31842160704401296</v>
      </c>
      <c r="AU65" s="25">
        <v>2.488480392156863</v>
      </c>
      <c r="AV65" s="25">
        <v>7.5894714689764803E-2</v>
      </c>
      <c r="AW65" s="25">
        <v>1.2194375557734753</v>
      </c>
      <c r="AX65" s="25">
        <v>8.1556328452576238E-2</v>
      </c>
      <c r="AY65" s="25">
        <v>0.2849889705882353</v>
      </c>
      <c r="AZ65" s="25">
        <f t="shared" si="58"/>
        <v>0.49003301758650436</v>
      </c>
      <c r="BA65">
        <f t="shared" si="16"/>
        <v>2.3104906018664845E-2</v>
      </c>
      <c r="BB65">
        <f t="shared" si="17"/>
        <v>2.1497879235813085E-2</v>
      </c>
      <c r="BC65">
        <f t="shared" si="18"/>
        <v>1.1005316690629919E-2</v>
      </c>
    </row>
    <row r="66" spans="1:55" x14ac:dyDescent="0.25">
      <c r="A66" s="16" t="s">
        <v>108</v>
      </c>
      <c r="B66" s="17">
        <v>2</v>
      </c>
      <c r="C66" s="27">
        <v>1</v>
      </c>
      <c r="D66" s="18">
        <v>42814</v>
      </c>
      <c r="E66" s="19">
        <v>78</v>
      </c>
      <c r="F66" s="20">
        <v>9.6999999999999993</v>
      </c>
      <c r="G66" s="17">
        <v>5</v>
      </c>
      <c r="H66" s="17">
        <v>5</v>
      </c>
      <c r="I66" s="21">
        <f t="shared" si="43"/>
        <v>1.94</v>
      </c>
      <c r="J66" s="17">
        <v>18.5</v>
      </c>
      <c r="K66">
        <v>9</v>
      </c>
      <c r="L66">
        <v>9</v>
      </c>
      <c r="M66" s="17">
        <f t="shared" si="44"/>
        <v>2.0555555555555554</v>
      </c>
      <c r="N66" s="21">
        <v>1</v>
      </c>
      <c r="O66" s="22">
        <v>0</v>
      </c>
      <c r="P66">
        <v>23</v>
      </c>
      <c r="Q66">
        <v>13</v>
      </c>
      <c r="R66">
        <v>13</v>
      </c>
      <c r="S66" s="17">
        <f t="shared" si="45"/>
        <v>1.7692307692307692</v>
      </c>
      <c r="T66">
        <v>1</v>
      </c>
      <c r="U66" s="22">
        <v>0</v>
      </c>
      <c r="V66" s="27">
        <v>27.5</v>
      </c>
      <c r="W66" s="27">
        <v>10</v>
      </c>
      <c r="X66" s="27">
        <v>14</v>
      </c>
      <c r="Y66" s="17">
        <f t="shared" si="46"/>
        <v>1.9642857142857142</v>
      </c>
      <c r="Z66" s="27">
        <v>2</v>
      </c>
      <c r="AA66" s="22">
        <f t="shared" si="47"/>
        <v>0.2857142857142857</v>
      </c>
      <c r="AB66" s="23">
        <f t="shared" si="48"/>
        <v>1.9072164948453609</v>
      </c>
      <c r="AC66" s="23">
        <f t="shared" si="49"/>
        <v>1.8</v>
      </c>
      <c r="AD66" s="23">
        <f t="shared" si="50"/>
        <v>1.0595647193585338</v>
      </c>
      <c r="AE66" s="23">
        <f t="shared" si="51"/>
        <v>2.3711340206185567</v>
      </c>
      <c r="AF66" s="23">
        <f t="shared" si="52"/>
        <v>2.6</v>
      </c>
      <c r="AG66" s="23">
        <f t="shared" si="53"/>
        <v>0.91197462331482948</v>
      </c>
      <c r="AH66" s="23">
        <f t="shared" si="54"/>
        <v>2.8350515463917527</v>
      </c>
      <c r="AI66" s="23">
        <f t="shared" si="55"/>
        <v>2.8</v>
      </c>
      <c r="AJ66" s="23">
        <f t="shared" si="56"/>
        <v>1.0125184094256259</v>
      </c>
      <c r="AK66">
        <v>7.5</v>
      </c>
      <c r="AL66">
        <v>7.97</v>
      </c>
      <c r="AM66">
        <v>0.24199999999999999</v>
      </c>
      <c r="AN66">
        <f t="shared" si="57"/>
        <v>242</v>
      </c>
      <c r="AO66">
        <v>318</v>
      </c>
      <c r="AP66">
        <v>5.41</v>
      </c>
      <c r="AQ66">
        <v>2.37</v>
      </c>
      <c r="AR66">
        <v>37.11</v>
      </c>
      <c r="AS66" s="24">
        <v>2.3553507424475173</v>
      </c>
      <c r="AT66" s="25">
        <v>0.35784916566621772</v>
      </c>
      <c r="AU66" s="25">
        <v>2.6779914529914537</v>
      </c>
      <c r="AV66" s="25">
        <v>0.12945497290210262</v>
      </c>
      <c r="AW66" s="25">
        <v>1.9736484439629902</v>
      </c>
      <c r="AX66" s="25">
        <v>9.3893324862514477E-2</v>
      </c>
      <c r="AY66" s="25">
        <v>0.25896474358974364</v>
      </c>
      <c r="AZ66" s="25">
        <f t="shared" si="58"/>
        <v>0.7369883282332077</v>
      </c>
      <c r="BA66">
        <f t="shared" si="16"/>
        <v>2.15214948858314E-2</v>
      </c>
      <c r="BB66">
        <f t="shared" si="17"/>
        <v>1.4514898922991381E-2</v>
      </c>
      <c r="BC66">
        <f t="shared" si="18"/>
        <v>1.1912785916225074E-2</v>
      </c>
    </row>
    <row r="67" spans="1:55" x14ac:dyDescent="0.25">
      <c r="A67" s="16" t="s">
        <v>109</v>
      </c>
      <c r="B67" s="17">
        <v>2</v>
      </c>
      <c r="C67" s="27">
        <v>1</v>
      </c>
      <c r="D67" s="18">
        <v>42814</v>
      </c>
      <c r="E67" s="19">
        <v>78</v>
      </c>
      <c r="F67" s="20">
        <v>9.6999999999999993</v>
      </c>
      <c r="G67" s="17">
        <v>6</v>
      </c>
      <c r="H67" s="17">
        <v>6</v>
      </c>
      <c r="I67" s="21">
        <f t="shared" si="43"/>
        <v>1.6166666666666665</v>
      </c>
      <c r="J67" s="17">
        <v>15.4</v>
      </c>
      <c r="K67">
        <v>11</v>
      </c>
      <c r="L67">
        <v>11</v>
      </c>
      <c r="M67" s="17">
        <f t="shared" si="44"/>
        <v>1.4000000000000001</v>
      </c>
      <c r="N67" s="21">
        <v>1</v>
      </c>
      <c r="O67" s="22">
        <v>0</v>
      </c>
      <c r="P67">
        <v>18.5</v>
      </c>
      <c r="Q67">
        <v>13</v>
      </c>
      <c r="R67">
        <v>13</v>
      </c>
      <c r="S67" s="17">
        <f t="shared" si="45"/>
        <v>1.4230769230769231</v>
      </c>
      <c r="T67">
        <v>2</v>
      </c>
      <c r="U67" s="22">
        <v>0</v>
      </c>
      <c r="V67" s="27">
        <v>25.6</v>
      </c>
      <c r="W67" s="27">
        <v>19</v>
      </c>
      <c r="X67" s="27">
        <v>19</v>
      </c>
      <c r="Y67" s="17">
        <f t="shared" si="46"/>
        <v>1.3473684210526315</v>
      </c>
      <c r="Z67" s="27">
        <v>1</v>
      </c>
      <c r="AA67" s="22">
        <f t="shared" si="47"/>
        <v>0</v>
      </c>
      <c r="AB67" s="23">
        <f t="shared" si="48"/>
        <v>1.5876288659793816</v>
      </c>
      <c r="AC67" s="23">
        <f t="shared" si="49"/>
        <v>1.8333333333333333</v>
      </c>
      <c r="AD67" s="23">
        <f t="shared" si="50"/>
        <v>0.86597938144329911</v>
      </c>
      <c r="AE67" s="23">
        <f t="shared" si="51"/>
        <v>1.9072164948453609</v>
      </c>
      <c r="AF67" s="23">
        <f t="shared" si="52"/>
        <v>2.1666666666666665</v>
      </c>
      <c r="AG67" s="23">
        <f t="shared" si="53"/>
        <v>0.88025376685170509</v>
      </c>
      <c r="AH67" s="23">
        <f t="shared" si="54"/>
        <v>2.6391752577319592</v>
      </c>
      <c r="AI67" s="23">
        <f t="shared" si="55"/>
        <v>3.1666666666666665</v>
      </c>
      <c r="AJ67" s="23">
        <f t="shared" si="56"/>
        <v>0.83342376559956599</v>
      </c>
      <c r="AK67">
        <v>5.5</v>
      </c>
      <c r="AL67">
        <v>10.5</v>
      </c>
      <c r="AM67">
        <v>0.61499999999999999</v>
      </c>
      <c r="AN67">
        <f t="shared" si="57"/>
        <v>615</v>
      </c>
      <c r="AO67">
        <v>342</v>
      </c>
      <c r="AP67">
        <v>8.4</v>
      </c>
      <c r="AQ67">
        <v>1.62</v>
      </c>
      <c r="AR67">
        <v>45.63</v>
      </c>
      <c r="AS67" s="24">
        <v>1.4459075651949393</v>
      </c>
      <c r="AT67" s="25">
        <v>0.2882213915001029</v>
      </c>
      <c r="AU67" s="25">
        <v>2.3649563318777291</v>
      </c>
      <c r="AV67" s="25">
        <v>0.12523314628429227</v>
      </c>
      <c r="AW67" s="25">
        <v>1.1881242797967195</v>
      </c>
      <c r="AX67" s="25">
        <v>8.3983863301788822E-2</v>
      </c>
      <c r="AY67" s="25">
        <v>0.14204257641921397</v>
      </c>
      <c r="AZ67" s="25">
        <f t="shared" si="58"/>
        <v>0.50238740723528374</v>
      </c>
      <c r="BA67">
        <f t="shared" ref="BA67:BA114" si="59">(LN(J67)-LN(F67))/30</f>
        <v>1.5408054130341556E-2</v>
      </c>
      <c r="BB67">
        <f t="shared" ref="BB67:BB114" si="60">(LN(P67)-LN(J67))/15</f>
        <v>1.2226881510979689E-2</v>
      </c>
      <c r="BC67">
        <f t="shared" ref="BC67:BC114" si="61">(LN(V67)-LN(P67))/15</f>
        <v>2.1654774626749192E-2</v>
      </c>
    </row>
    <row r="68" spans="1:55" x14ac:dyDescent="0.25">
      <c r="A68" s="16" t="s">
        <v>110</v>
      </c>
      <c r="B68" s="17">
        <v>2</v>
      </c>
      <c r="C68" s="27">
        <v>1</v>
      </c>
      <c r="D68" s="18">
        <v>42818</v>
      </c>
      <c r="E68" s="19">
        <v>82</v>
      </c>
      <c r="F68" s="20">
        <v>8.9</v>
      </c>
      <c r="G68" s="17">
        <v>4</v>
      </c>
      <c r="H68" s="17">
        <v>4</v>
      </c>
      <c r="I68" s="21">
        <f t="shared" si="43"/>
        <v>2.2250000000000001</v>
      </c>
      <c r="J68" s="17">
        <v>18.5</v>
      </c>
      <c r="K68">
        <v>9</v>
      </c>
      <c r="L68">
        <v>9</v>
      </c>
      <c r="M68" s="17">
        <f t="shared" si="44"/>
        <v>2.0555555555555554</v>
      </c>
      <c r="N68" s="21">
        <v>1</v>
      </c>
      <c r="O68" s="22">
        <v>0</v>
      </c>
      <c r="P68">
        <v>21.4</v>
      </c>
      <c r="Q68">
        <v>9</v>
      </c>
      <c r="R68">
        <v>9</v>
      </c>
      <c r="S68" s="17">
        <f t="shared" si="45"/>
        <v>2.3777777777777778</v>
      </c>
      <c r="T68">
        <v>2</v>
      </c>
      <c r="U68" s="22">
        <v>0</v>
      </c>
      <c r="V68" s="27">
        <v>23.3</v>
      </c>
      <c r="W68" s="27">
        <v>9</v>
      </c>
      <c r="X68" s="27">
        <v>11</v>
      </c>
      <c r="Y68" s="17">
        <f t="shared" si="46"/>
        <v>2.1181818181818182</v>
      </c>
      <c r="Z68" s="27">
        <v>2</v>
      </c>
      <c r="AA68" s="22">
        <f t="shared" si="47"/>
        <v>0.18181818181818182</v>
      </c>
      <c r="AB68" s="23">
        <f t="shared" si="48"/>
        <v>2.0786516853932584</v>
      </c>
      <c r="AC68" s="23">
        <f t="shared" si="49"/>
        <v>2.25</v>
      </c>
      <c r="AD68" s="23">
        <f t="shared" si="50"/>
        <v>0.92384519350811478</v>
      </c>
      <c r="AE68" s="23">
        <f t="shared" si="51"/>
        <v>2.4044943820224716</v>
      </c>
      <c r="AF68" s="23">
        <f t="shared" si="52"/>
        <v>2.25</v>
      </c>
      <c r="AG68" s="23">
        <f t="shared" si="53"/>
        <v>1.0686641697877652</v>
      </c>
      <c r="AH68" s="23">
        <f t="shared" si="54"/>
        <v>2.6179775280898876</v>
      </c>
      <c r="AI68" s="23">
        <f t="shared" si="55"/>
        <v>2.75</v>
      </c>
      <c r="AJ68" s="23">
        <f t="shared" si="56"/>
        <v>0.95199182839632268</v>
      </c>
      <c r="AK68">
        <v>7</v>
      </c>
      <c r="AL68">
        <v>7.16</v>
      </c>
      <c r="AM68">
        <v>0.185</v>
      </c>
      <c r="AN68">
        <f t="shared" si="57"/>
        <v>185</v>
      </c>
      <c r="AO68">
        <v>312</v>
      </c>
      <c r="AP68">
        <v>3.97</v>
      </c>
      <c r="AQ68">
        <v>2.2400000000000002</v>
      </c>
      <c r="AR68">
        <v>34.92</v>
      </c>
      <c r="AS68" s="24">
        <v>1.6897969673605762</v>
      </c>
      <c r="AT68" s="25">
        <v>0.36767458124223723</v>
      </c>
      <c r="AU68" s="25">
        <v>2.089240506329114</v>
      </c>
      <c r="AV68" s="25">
        <v>6.7657493999286888E-2</v>
      </c>
      <c r="AW68" s="25">
        <v>1.0500733449993873</v>
      </c>
      <c r="AX68" s="25">
        <v>8.9561529395984274E-2</v>
      </c>
      <c r="AY68" s="25">
        <v>9.5866033755274277E-2</v>
      </c>
      <c r="AZ68" s="25">
        <f t="shared" si="58"/>
        <v>0.5026100833380891</v>
      </c>
      <c r="BA68">
        <f t="shared" si="59"/>
        <v>2.4390648511539492E-2</v>
      </c>
      <c r="BB68">
        <f t="shared" si="60"/>
        <v>9.7080126629017841E-3</v>
      </c>
      <c r="BC68">
        <f t="shared" si="61"/>
        <v>5.670829236256599E-3</v>
      </c>
    </row>
    <row r="69" spans="1:55" x14ac:dyDescent="0.25">
      <c r="A69" s="16" t="s">
        <v>111</v>
      </c>
      <c r="B69" s="17">
        <v>2</v>
      </c>
      <c r="C69" s="27">
        <v>1</v>
      </c>
      <c r="D69" s="18">
        <v>42815</v>
      </c>
      <c r="E69" s="19">
        <v>79</v>
      </c>
      <c r="F69" s="20">
        <v>10.3</v>
      </c>
      <c r="G69" s="17">
        <v>4</v>
      </c>
      <c r="H69" s="17">
        <v>4</v>
      </c>
      <c r="I69" s="21">
        <f t="shared" si="43"/>
        <v>2.5750000000000002</v>
      </c>
      <c r="J69" s="17">
        <v>21.5</v>
      </c>
      <c r="K69">
        <v>10</v>
      </c>
      <c r="L69">
        <v>10</v>
      </c>
      <c r="M69" s="17">
        <f t="shared" si="44"/>
        <v>2.15</v>
      </c>
      <c r="N69" s="21">
        <v>2</v>
      </c>
      <c r="O69" s="22">
        <v>0</v>
      </c>
      <c r="P69">
        <v>30.5</v>
      </c>
      <c r="Q69">
        <v>14</v>
      </c>
      <c r="R69">
        <v>14</v>
      </c>
      <c r="S69" s="17">
        <f t="shared" si="45"/>
        <v>2.1785714285714284</v>
      </c>
      <c r="T69">
        <v>3</v>
      </c>
      <c r="U69" s="22">
        <v>0</v>
      </c>
      <c r="V69" s="27">
        <v>39.5</v>
      </c>
      <c r="W69" s="27">
        <v>17</v>
      </c>
      <c r="X69" s="27">
        <v>17</v>
      </c>
      <c r="Y69" s="17">
        <f t="shared" si="46"/>
        <v>2.3235294117647061</v>
      </c>
      <c r="Z69" s="27">
        <v>2</v>
      </c>
      <c r="AA69" s="22">
        <f t="shared" si="47"/>
        <v>0</v>
      </c>
      <c r="AB69" s="23">
        <f t="shared" si="48"/>
        <v>2.087378640776699</v>
      </c>
      <c r="AC69" s="23">
        <f t="shared" si="49"/>
        <v>2.5</v>
      </c>
      <c r="AD69" s="23">
        <f t="shared" si="50"/>
        <v>0.83495145631067957</v>
      </c>
      <c r="AE69" s="23">
        <f t="shared" si="51"/>
        <v>2.9611650485436893</v>
      </c>
      <c r="AF69" s="23">
        <f t="shared" si="52"/>
        <v>3.5</v>
      </c>
      <c r="AG69" s="23">
        <f t="shared" si="53"/>
        <v>0.84604715672676822</v>
      </c>
      <c r="AH69" s="23">
        <f t="shared" si="54"/>
        <v>3.8349514563106792</v>
      </c>
      <c r="AI69" s="23">
        <f t="shared" si="55"/>
        <v>4.25</v>
      </c>
      <c r="AJ69" s="23">
        <f t="shared" si="56"/>
        <v>0.90234151913192462</v>
      </c>
      <c r="AK69">
        <v>7.5</v>
      </c>
      <c r="AL69">
        <v>9.1</v>
      </c>
      <c r="AM69">
        <v>0.22700000000000001</v>
      </c>
      <c r="AN69">
        <f t="shared" si="57"/>
        <v>227</v>
      </c>
      <c r="AO69">
        <v>307</v>
      </c>
      <c r="AP69">
        <v>4.6100000000000003</v>
      </c>
      <c r="AQ69">
        <v>2.14</v>
      </c>
      <c r="AR69">
        <v>36.35</v>
      </c>
      <c r="AS69" s="24">
        <v>1.9195128408790048</v>
      </c>
      <c r="AT69" s="25">
        <v>0.29978983698684514</v>
      </c>
      <c r="AU69" s="25">
        <v>2.370833333333334</v>
      </c>
      <c r="AV69" s="25">
        <v>0.11815167297665574</v>
      </c>
      <c r="AW69" s="25">
        <v>1.3930710880238677</v>
      </c>
      <c r="AX69" s="25">
        <v>0.12439036241751047</v>
      </c>
      <c r="AY69" s="25">
        <v>9.4278186274509804E-2</v>
      </c>
      <c r="AZ69" s="25">
        <f t="shared" si="58"/>
        <v>0.58758710215417953</v>
      </c>
      <c r="BA69">
        <f t="shared" si="59"/>
        <v>2.4530301329934234E-2</v>
      </c>
      <c r="BB69">
        <f t="shared" si="60"/>
        <v>2.3311583231983266E-2</v>
      </c>
      <c r="BC69">
        <f t="shared" si="61"/>
        <v>1.7238265886247342E-2</v>
      </c>
    </row>
    <row r="70" spans="1:55" x14ac:dyDescent="0.25">
      <c r="A70" s="16" t="s">
        <v>113</v>
      </c>
      <c r="B70" s="17">
        <v>2</v>
      </c>
      <c r="C70" s="27">
        <v>1</v>
      </c>
      <c r="D70" s="18">
        <v>42816</v>
      </c>
      <c r="E70" s="19">
        <v>80</v>
      </c>
      <c r="F70" s="20">
        <v>12</v>
      </c>
      <c r="G70" s="17">
        <v>5</v>
      </c>
      <c r="H70" s="17">
        <v>5</v>
      </c>
      <c r="I70" s="21">
        <f t="shared" si="43"/>
        <v>2.4</v>
      </c>
      <c r="J70" s="17">
        <v>24.2</v>
      </c>
      <c r="K70">
        <v>10</v>
      </c>
      <c r="L70">
        <v>10</v>
      </c>
      <c r="M70" s="17">
        <f t="shared" si="44"/>
        <v>2.42</v>
      </c>
      <c r="N70" s="21">
        <v>2</v>
      </c>
      <c r="O70" s="22">
        <v>0</v>
      </c>
      <c r="P70">
        <v>28.4</v>
      </c>
      <c r="Q70">
        <v>13</v>
      </c>
      <c r="R70">
        <v>13</v>
      </c>
      <c r="S70" s="17">
        <f t="shared" si="45"/>
        <v>2.1846153846153844</v>
      </c>
      <c r="T70">
        <v>2</v>
      </c>
      <c r="U70" s="22">
        <v>0</v>
      </c>
      <c r="V70" s="27">
        <v>30</v>
      </c>
      <c r="W70" s="27">
        <v>12</v>
      </c>
      <c r="X70" s="27">
        <v>15</v>
      </c>
      <c r="Y70" s="17">
        <f t="shared" si="46"/>
        <v>2</v>
      </c>
      <c r="Z70" s="27">
        <v>3</v>
      </c>
      <c r="AA70" s="22">
        <f t="shared" si="47"/>
        <v>0.2</v>
      </c>
      <c r="AB70" s="23">
        <f t="shared" si="48"/>
        <v>2.0166666666666666</v>
      </c>
      <c r="AC70" s="23">
        <f t="shared" si="49"/>
        <v>2</v>
      </c>
      <c r="AD70" s="23">
        <f t="shared" si="50"/>
        <v>1.0083333333333333</v>
      </c>
      <c r="AE70" s="23">
        <f t="shared" si="51"/>
        <v>2.3666666666666667</v>
      </c>
      <c r="AF70" s="23">
        <f t="shared" si="52"/>
        <v>2.6</v>
      </c>
      <c r="AG70" s="23">
        <f t="shared" si="53"/>
        <v>0.91025641025641024</v>
      </c>
      <c r="AH70" s="23">
        <f t="shared" si="54"/>
        <v>2.5</v>
      </c>
      <c r="AI70" s="23">
        <f t="shared" si="55"/>
        <v>3</v>
      </c>
      <c r="AJ70" s="23">
        <f t="shared" si="56"/>
        <v>0.83333333333333337</v>
      </c>
      <c r="AK70">
        <v>6.5</v>
      </c>
      <c r="AL70">
        <v>5.18</v>
      </c>
      <c r="AM70">
        <v>0.186</v>
      </c>
      <c r="AN70">
        <f t="shared" si="57"/>
        <v>186</v>
      </c>
      <c r="AO70">
        <v>331</v>
      </c>
      <c r="AP70">
        <v>4.37</v>
      </c>
      <c r="AQ70">
        <v>2.4500000000000002</v>
      </c>
      <c r="AR70">
        <v>34.72</v>
      </c>
      <c r="AS70" s="24">
        <v>2.8488852188274154</v>
      </c>
      <c r="AT70" s="25">
        <v>0.32667164511951352</v>
      </c>
      <c r="AU70" s="25">
        <v>1.5331073170731706</v>
      </c>
      <c r="AV70" s="25">
        <v>0.16965182860878869</v>
      </c>
      <c r="AW70" s="25">
        <v>3.8468227489556663</v>
      </c>
      <c r="AX70" s="25">
        <v>0.13141750782601033</v>
      </c>
      <c r="AY70" s="25">
        <v>0.12489715447154473</v>
      </c>
      <c r="AZ70" s="25">
        <f t="shared" si="58"/>
        <v>2.50916730102076</v>
      </c>
      <c r="BA70">
        <f t="shared" si="59"/>
        <v>2.3381532779154682E-2</v>
      </c>
      <c r="BB70">
        <f t="shared" si="60"/>
        <v>1.0669100800301302E-2</v>
      </c>
      <c r="BC70">
        <f t="shared" si="61"/>
        <v>3.6538824329996741E-3</v>
      </c>
    </row>
    <row r="71" spans="1:55" x14ac:dyDescent="0.25">
      <c r="A71" s="16" t="s">
        <v>117</v>
      </c>
      <c r="B71" s="17">
        <v>2</v>
      </c>
      <c r="C71" s="27">
        <v>1</v>
      </c>
      <c r="D71" s="18">
        <v>42816</v>
      </c>
      <c r="E71" s="19">
        <v>80</v>
      </c>
      <c r="F71" s="20">
        <v>10.199999999999999</v>
      </c>
      <c r="G71" s="17">
        <v>4</v>
      </c>
      <c r="H71" s="17">
        <v>4</v>
      </c>
      <c r="I71" s="21">
        <f t="shared" si="43"/>
        <v>2.5499999999999998</v>
      </c>
      <c r="J71" s="17">
        <v>16.2</v>
      </c>
      <c r="K71">
        <v>9</v>
      </c>
      <c r="L71">
        <v>9</v>
      </c>
      <c r="M71" s="17">
        <f t="shared" si="44"/>
        <v>1.7999999999999998</v>
      </c>
      <c r="N71" s="21">
        <v>1</v>
      </c>
      <c r="O71" s="22">
        <v>0</v>
      </c>
      <c r="P71">
        <v>21.6</v>
      </c>
      <c r="Q71">
        <v>12</v>
      </c>
      <c r="R71">
        <v>12</v>
      </c>
      <c r="S71" s="17">
        <f t="shared" si="45"/>
        <v>1.8</v>
      </c>
      <c r="T71">
        <v>1</v>
      </c>
      <c r="U71" s="22">
        <v>0</v>
      </c>
      <c r="V71" s="27">
        <v>28.1</v>
      </c>
      <c r="W71" s="27">
        <v>16</v>
      </c>
      <c r="X71" s="27">
        <v>16</v>
      </c>
      <c r="Y71" s="17">
        <f t="shared" si="46"/>
        <v>1.7562500000000001</v>
      </c>
      <c r="Z71" s="27">
        <v>2</v>
      </c>
      <c r="AA71" s="22">
        <f t="shared" si="47"/>
        <v>0</v>
      </c>
      <c r="AB71" s="23">
        <f t="shared" si="48"/>
        <v>1.5882352941176472</v>
      </c>
      <c r="AC71" s="23">
        <f t="shared" si="49"/>
        <v>2.25</v>
      </c>
      <c r="AD71" s="23">
        <f t="shared" si="50"/>
        <v>0.70588235294117641</v>
      </c>
      <c r="AE71" s="23">
        <f t="shared" si="51"/>
        <v>2.1176470588235299</v>
      </c>
      <c r="AF71" s="23">
        <f t="shared" si="52"/>
        <v>3</v>
      </c>
      <c r="AG71" s="23">
        <f t="shared" si="53"/>
        <v>0.70588235294117652</v>
      </c>
      <c r="AH71" s="23">
        <f t="shared" si="54"/>
        <v>2.7549019607843142</v>
      </c>
      <c r="AI71" s="23">
        <f t="shared" si="55"/>
        <v>4</v>
      </c>
      <c r="AJ71" s="23">
        <f t="shared" si="56"/>
        <v>0.68872549019607854</v>
      </c>
      <c r="AK71">
        <v>7.5</v>
      </c>
      <c r="AS71" s="24">
        <v>1.4779625230931646</v>
      </c>
      <c r="AT71" s="25">
        <v>0.28831378517233869</v>
      </c>
      <c r="AU71" s="25">
        <v>1.8814634146341465</v>
      </c>
      <c r="AV71" s="25">
        <v>0.12134883031844748</v>
      </c>
      <c r="AW71" s="25">
        <v>1.3030354632567449</v>
      </c>
      <c r="AX71" s="25">
        <v>0.10385893886267451</v>
      </c>
      <c r="AY71" s="25">
        <v>0.13415975609756098</v>
      </c>
      <c r="AZ71" s="25">
        <f t="shared" si="58"/>
        <v>0.69256486898530645</v>
      </c>
      <c r="BA71">
        <f t="shared" si="59"/>
        <v>1.5420784064937099E-2</v>
      </c>
      <c r="BB71">
        <f t="shared" si="60"/>
        <v>1.9178804830118749E-2</v>
      </c>
      <c r="BC71">
        <f t="shared" si="61"/>
        <v>1.7538417443305369E-2</v>
      </c>
    </row>
    <row r="72" spans="1:55" x14ac:dyDescent="0.25">
      <c r="A72" s="26" t="s">
        <v>98</v>
      </c>
      <c r="B72" s="17">
        <v>2</v>
      </c>
      <c r="C72" s="17">
        <v>2</v>
      </c>
      <c r="D72" s="18">
        <v>42815</v>
      </c>
      <c r="E72" s="19">
        <v>79</v>
      </c>
      <c r="F72" s="20">
        <v>9.9</v>
      </c>
      <c r="G72" s="17">
        <v>4</v>
      </c>
      <c r="H72" s="17">
        <v>4</v>
      </c>
      <c r="I72" s="21">
        <f t="shared" si="43"/>
        <v>2.4750000000000001</v>
      </c>
      <c r="J72" s="17">
        <v>12.1</v>
      </c>
      <c r="K72">
        <v>4</v>
      </c>
      <c r="L72">
        <v>4</v>
      </c>
      <c r="M72" s="17">
        <f t="shared" si="44"/>
        <v>3.0249999999999999</v>
      </c>
      <c r="N72" s="21">
        <v>0</v>
      </c>
      <c r="O72" s="22">
        <v>0</v>
      </c>
      <c r="P72">
        <v>15.3</v>
      </c>
      <c r="Q72">
        <v>9</v>
      </c>
      <c r="R72">
        <v>9</v>
      </c>
      <c r="S72" s="17">
        <f t="shared" si="45"/>
        <v>1.7000000000000002</v>
      </c>
      <c r="T72">
        <v>1</v>
      </c>
      <c r="U72" s="22">
        <v>0</v>
      </c>
      <c r="V72" s="27">
        <v>17.3</v>
      </c>
      <c r="W72" s="27">
        <v>8</v>
      </c>
      <c r="X72" s="27">
        <v>11</v>
      </c>
      <c r="Y72" s="17">
        <f t="shared" si="46"/>
        <v>1.5727272727272728</v>
      </c>
      <c r="Z72" s="27">
        <v>3</v>
      </c>
      <c r="AA72" s="22">
        <f t="shared" si="47"/>
        <v>0.27272727272727271</v>
      </c>
      <c r="AB72" s="23">
        <f t="shared" si="48"/>
        <v>1.2222222222222221</v>
      </c>
      <c r="AC72" s="23">
        <f t="shared" si="49"/>
        <v>1</v>
      </c>
      <c r="AD72" s="23">
        <f t="shared" si="50"/>
        <v>1.2222222222222221</v>
      </c>
      <c r="AE72" s="23">
        <f t="shared" si="51"/>
        <v>1.5454545454545454</v>
      </c>
      <c r="AF72" s="23">
        <f t="shared" si="52"/>
        <v>2.25</v>
      </c>
      <c r="AG72" s="23">
        <f t="shared" si="53"/>
        <v>0.68686868686868696</v>
      </c>
      <c r="AH72" s="23">
        <f t="shared" si="54"/>
        <v>1.7474747474747474</v>
      </c>
      <c r="AI72" s="23">
        <f t="shared" si="55"/>
        <v>2.75</v>
      </c>
      <c r="AJ72" s="23">
        <f t="shared" si="56"/>
        <v>0.63544536271808993</v>
      </c>
      <c r="AK72">
        <v>2</v>
      </c>
      <c r="AL72">
        <v>0.85099999999999998</v>
      </c>
      <c r="AM72">
        <v>5.2400000000000002E-2</v>
      </c>
      <c r="AN72">
        <f t="shared" ref="AN72:AN83" si="62">AM72*1000</f>
        <v>52.400000000000006</v>
      </c>
      <c r="AO72">
        <v>358</v>
      </c>
      <c r="AP72">
        <v>1.28</v>
      </c>
      <c r="AQ72">
        <v>2.44</v>
      </c>
      <c r="AR72">
        <v>28.03</v>
      </c>
      <c r="AS72" s="24">
        <v>2.7537372147915029</v>
      </c>
      <c r="AT72" s="25">
        <v>0.44537471398045503</v>
      </c>
      <c r="AU72" s="25">
        <v>1.8546482412060303</v>
      </c>
      <c r="AV72" s="25">
        <v>0.21870594401808896</v>
      </c>
      <c r="AW72" s="25">
        <v>2.4961046267335618</v>
      </c>
      <c r="AX72" s="25">
        <v>0.12756373275967323</v>
      </c>
      <c r="AY72" s="25">
        <v>0.19525251256281409</v>
      </c>
      <c r="AZ72" s="25">
        <f t="shared" si="58"/>
        <v>1.3458641758991499</v>
      </c>
      <c r="BA72">
        <f t="shared" si="59"/>
        <v>6.6890231820717037E-3</v>
      </c>
      <c r="BB72">
        <f t="shared" si="60"/>
        <v>1.5643158386379627E-2</v>
      </c>
      <c r="BC72">
        <f t="shared" si="61"/>
        <v>8.1902448736895714E-3</v>
      </c>
    </row>
    <row r="73" spans="1:55" x14ac:dyDescent="0.25">
      <c r="A73" s="26" t="s">
        <v>99</v>
      </c>
      <c r="B73" s="17">
        <v>2</v>
      </c>
      <c r="C73" s="27">
        <v>2</v>
      </c>
      <c r="D73" s="18">
        <v>42813</v>
      </c>
      <c r="E73" s="19">
        <v>77</v>
      </c>
      <c r="F73" s="20">
        <v>9.1</v>
      </c>
      <c r="G73" s="17">
        <v>3</v>
      </c>
      <c r="H73" s="17">
        <v>3</v>
      </c>
      <c r="I73" s="21">
        <f t="shared" si="43"/>
        <v>3.0333333333333332</v>
      </c>
      <c r="J73" s="17">
        <v>15.3</v>
      </c>
      <c r="K73">
        <v>8</v>
      </c>
      <c r="L73">
        <v>8</v>
      </c>
      <c r="M73" s="17">
        <f t="shared" si="44"/>
        <v>1.9125000000000001</v>
      </c>
      <c r="N73" s="21">
        <v>2</v>
      </c>
      <c r="O73" s="22">
        <v>0</v>
      </c>
      <c r="P73">
        <v>15.8</v>
      </c>
      <c r="Q73">
        <v>10</v>
      </c>
      <c r="R73">
        <v>10</v>
      </c>
      <c r="S73" s="17">
        <f t="shared" si="45"/>
        <v>1.58</v>
      </c>
      <c r="T73">
        <v>2</v>
      </c>
      <c r="U73" s="22">
        <v>0</v>
      </c>
      <c r="V73" s="27">
        <v>17.8</v>
      </c>
      <c r="W73" s="27">
        <v>6</v>
      </c>
      <c r="X73" s="27">
        <v>9</v>
      </c>
      <c r="Y73" s="17">
        <f t="shared" si="46"/>
        <v>1.9777777777777779</v>
      </c>
      <c r="Z73" s="27">
        <v>3</v>
      </c>
      <c r="AA73" s="22">
        <f t="shared" si="47"/>
        <v>0.33333333333333331</v>
      </c>
      <c r="AB73" s="23">
        <f t="shared" si="48"/>
        <v>1.6813186813186816</v>
      </c>
      <c r="AC73" s="23">
        <f t="shared" si="49"/>
        <v>2.6666666666666665</v>
      </c>
      <c r="AD73" s="23">
        <f t="shared" si="50"/>
        <v>0.63049450549450559</v>
      </c>
      <c r="AE73" s="23">
        <f t="shared" si="51"/>
        <v>1.7362637362637363</v>
      </c>
      <c r="AF73" s="23">
        <f t="shared" si="52"/>
        <v>3.3333333333333335</v>
      </c>
      <c r="AG73" s="23">
        <f t="shared" si="53"/>
        <v>0.52087912087912092</v>
      </c>
      <c r="AH73" s="23">
        <f t="shared" si="54"/>
        <v>1.9560439560439562</v>
      </c>
      <c r="AI73" s="23">
        <f t="shared" si="55"/>
        <v>3</v>
      </c>
      <c r="AJ73" s="23">
        <f t="shared" si="56"/>
        <v>0.65201465201465203</v>
      </c>
      <c r="AK73">
        <v>4.5</v>
      </c>
      <c r="AL73">
        <v>3.42</v>
      </c>
      <c r="AM73">
        <v>0.128</v>
      </c>
      <c r="AN73">
        <f t="shared" si="62"/>
        <v>128</v>
      </c>
      <c r="AO73">
        <v>336</v>
      </c>
      <c r="AP73">
        <v>2.91</v>
      </c>
      <c r="AQ73">
        <v>2.33</v>
      </c>
      <c r="AR73">
        <v>32.44</v>
      </c>
      <c r="AS73" s="24">
        <v>2.8940886699507393</v>
      </c>
      <c r="AT73" s="25">
        <v>0.53016907812991731</v>
      </c>
      <c r="AU73" s="25">
        <v>1.7595283653846154</v>
      </c>
      <c r="AV73" s="25">
        <v>0.18978711362200279</v>
      </c>
      <c r="AW73" s="25">
        <v>3.0302219881812444</v>
      </c>
      <c r="AX73" s="25">
        <v>0.15876267396362659</v>
      </c>
      <c r="AY73" s="25">
        <v>0.1521860576923077</v>
      </c>
      <c r="AZ73" s="25">
        <f t="shared" si="58"/>
        <v>1.7221785381782511</v>
      </c>
      <c r="BA73">
        <f t="shared" si="59"/>
        <v>1.7319280495852851E-2</v>
      </c>
      <c r="BB73">
        <f t="shared" si="60"/>
        <v>2.1438074423020775E-3</v>
      </c>
      <c r="BC73">
        <f t="shared" si="61"/>
        <v>7.9459011510079058E-3</v>
      </c>
    </row>
    <row r="74" spans="1:55" x14ac:dyDescent="0.25">
      <c r="A74" s="26" t="s">
        <v>100</v>
      </c>
      <c r="B74" s="17">
        <v>2</v>
      </c>
      <c r="C74" s="27">
        <v>2</v>
      </c>
      <c r="D74" s="18">
        <v>42818</v>
      </c>
      <c r="E74" s="19">
        <v>82</v>
      </c>
      <c r="F74" s="20">
        <v>10.199999999999999</v>
      </c>
      <c r="G74" s="17">
        <v>4</v>
      </c>
      <c r="H74" s="17">
        <v>4</v>
      </c>
      <c r="I74" s="21">
        <f t="shared" si="43"/>
        <v>2.5499999999999998</v>
      </c>
      <c r="J74" s="17">
        <v>15.6</v>
      </c>
      <c r="K74">
        <v>7</v>
      </c>
      <c r="L74">
        <v>7</v>
      </c>
      <c r="M74" s="17">
        <f t="shared" si="44"/>
        <v>2.2285714285714286</v>
      </c>
      <c r="N74" s="21">
        <v>1</v>
      </c>
      <c r="O74" s="22">
        <v>0</v>
      </c>
      <c r="P74">
        <v>18.399999999999999</v>
      </c>
      <c r="Q74">
        <v>10</v>
      </c>
      <c r="R74">
        <v>10</v>
      </c>
      <c r="S74" s="17">
        <f t="shared" si="45"/>
        <v>1.8399999999999999</v>
      </c>
      <c r="T74">
        <v>2</v>
      </c>
      <c r="U74" s="22">
        <v>0</v>
      </c>
      <c r="V74" s="27">
        <v>23.3</v>
      </c>
      <c r="W74" s="27">
        <v>13</v>
      </c>
      <c r="X74" s="27">
        <v>15</v>
      </c>
      <c r="Y74" s="17">
        <f t="shared" si="46"/>
        <v>1.5533333333333335</v>
      </c>
      <c r="Z74" s="27">
        <v>1</v>
      </c>
      <c r="AA74" s="22">
        <f t="shared" si="47"/>
        <v>0.13333333333333333</v>
      </c>
      <c r="AB74" s="23">
        <f t="shared" si="48"/>
        <v>1.5294117647058825</v>
      </c>
      <c r="AC74" s="23">
        <f t="shared" si="49"/>
        <v>1.75</v>
      </c>
      <c r="AD74" s="23">
        <f t="shared" si="50"/>
        <v>0.87394957983193289</v>
      </c>
      <c r="AE74" s="23">
        <f t="shared" si="51"/>
        <v>1.803921568627451</v>
      </c>
      <c r="AF74" s="23">
        <f t="shared" si="52"/>
        <v>2.5</v>
      </c>
      <c r="AG74" s="23">
        <f t="shared" si="53"/>
        <v>0.72156862745098038</v>
      </c>
      <c r="AH74" s="23">
        <f t="shared" si="54"/>
        <v>2.2843137254901964</v>
      </c>
      <c r="AI74" s="23">
        <f t="shared" si="55"/>
        <v>3.75</v>
      </c>
      <c r="AJ74" s="23">
        <f t="shared" si="56"/>
        <v>0.60915032679738568</v>
      </c>
      <c r="AK74">
        <v>4.5</v>
      </c>
      <c r="AL74">
        <v>7.11</v>
      </c>
      <c r="AM74">
        <v>0.16800000000000001</v>
      </c>
      <c r="AN74">
        <f t="shared" si="62"/>
        <v>168</v>
      </c>
      <c r="AO74">
        <v>305</v>
      </c>
      <c r="AP74">
        <v>3.96</v>
      </c>
      <c r="AQ74">
        <v>2.44</v>
      </c>
      <c r="AR74">
        <v>32.869999999999997</v>
      </c>
      <c r="AS74" s="24">
        <v>1.7040358744394619</v>
      </c>
      <c r="AT74" s="45"/>
      <c r="AU74" s="25">
        <v>2.3076732673267326</v>
      </c>
      <c r="AV74" s="25">
        <v>0.125959271750852</v>
      </c>
      <c r="AW74" s="25">
        <v>1.6441124908970783</v>
      </c>
      <c r="AX74" s="25">
        <v>0.12982281371991156</v>
      </c>
      <c r="AY74" s="25">
        <v>0.17183292079207921</v>
      </c>
      <c r="AZ74" s="25">
        <f t="shared" si="58"/>
        <v>0.71245462439388574</v>
      </c>
      <c r="BA74">
        <f t="shared" si="59"/>
        <v>1.4162773132175533E-2</v>
      </c>
      <c r="BB74">
        <f t="shared" si="60"/>
        <v>1.1005316690629919E-2</v>
      </c>
      <c r="BC74">
        <f t="shared" si="61"/>
        <v>1.574017973044765E-2</v>
      </c>
    </row>
    <row r="75" spans="1:55" x14ac:dyDescent="0.25">
      <c r="A75" s="26" t="s">
        <v>101</v>
      </c>
      <c r="B75" s="17">
        <v>2</v>
      </c>
      <c r="C75" s="27">
        <v>2</v>
      </c>
      <c r="D75" s="18">
        <v>42821</v>
      </c>
      <c r="E75" s="19">
        <v>85</v>
      </c>
      <c r="F75" s="20">
        <v>10.8</v>
      </c>
      <c r="G75" s="17">
        <v>4</v>
      </c>
      <c r="H75" s="17">
        <v>4</v>
      </c>
      <c r="I75" s="21">
        <f t="shared" si="43"/>
        <v>2.7</v>
      </c>
      <c r="J75" s="17">
        <v>14</v>
      </c>
      <c r="K75">
        <v>7</v>
      </c>
      <c r="L75">
        <v>7</v>
      </c>
      <c r="M75" s="17">
        <f t="shared" si="44"/>
        <v>2</v>
      </c>
      <c r="N75" s="21">
        <v>1</v>
      </c>
      <c r="O75" s="22">
        <v>0</v>
      </c>
      <c r="P75">
        <v>15.7</v>
      </c>
      <c r="Q75">
        <v>11</v>
      </c>
      <c r="R75">
        <v>11</v>
      </c>
      <c r="S75" s="17">
        <f t="shared" si="45"/>
        <v>1.4272727272727272</v>
      </c>
      <c r="T75">
        <v>2</v>
      </c>
      <c r="U75" s="22">
        <v>0</v>
      </c>
      <c r="V75" s="27">
        <v>17.399999999999999</v>
      </c>
      <c r="W75" s="27">
        <v>11</v>
      </c>
      <c r="X75" s="27">
        <v>15</v>
      </c>
      <c r="Y75" s="17">
        <f t="shared" si="46"/>
        <v>1.1599999999999999</v>
      </c>
      <c r="Z75" s="27">
        <v>3</v>
      </c>
      <c r="AA75" s="22">
        <f t="shared" si="47"/>
        <v>0.26666666666666666</v>
      </c>
      <c r="AB75" s="23">
        <f t="shared" si="48"/>
        <v>1.2962962962962963</v>
      </c>
      <c r="AC75" s="23">
        <f t="shared" si="49"/>
        <v>1.75</v>
      </c>
      <c r="AD75" s="23">
        <f t="shared" si="50"/>
        <v>0.7407407407407407</v>
      </c>
      <c r="AE75" s="23">
        <f t="shared" si="51"/>
        <v>1.4537037037037035</v>
      </c>
      <c r="AF75" s="23">
        <f t="shared" si="52"/>
        <v>2.75</v>
      </c>
      <c r="AG75" s="23">
        <f t="shared" si="53"/>
        <v>0.52861952861952854</v>
      </c>
      <c r="AH75" s="23">
        <f t="shared" si="54"/>
        <v>1.6111111111111109</v>
      </c>
      <c r="AI75" s="23">
        <f t="shared" si="55"/>
        <v>3.75</v>
      </c>
      <c r="AJ75" s="23">
        <f t="shared" si="56"/>
        <v>0.42962962962962958</v>
      </c>
      <c r="AK75">
        <v>4</v>
      </c>
      <c r="AL75">
        <v>2.13</v>
      </c>
      <c r="AM75">
        <v>5.3600000000000002E-2</v>
      </c>
      <c r="AN75">
        <f t="shared" si="62"/>
        <v>53.6</v>
      </c>
      <c r="AO75">
        <v>317</v>
      </c>
      <c r="AP75">
        <v>1.49</v>
      </c>
      <c r="AQ75">
        <v>2.78</v>
      </c>
      <c r="AR75">
        <v>27.55</v>
      </c>
      <c r="AS75" s="24">
        <v>2.8125</v>
      </c>
      <c r="AT75" s="25">
        <v>0.31319414219605346</v>
      </c>
      <c r="AU75" s="25">
        <v>1.7033294392523364</v>
      </c>
      <c r="AV75" s="25">
        <v>0.12088350830054298</v>
      </c>
      <c r="AW75" s="25">
        <v>2.7914920833943135</v>
      </c>
      <c r="AX75" s="25">
        <v>0.1258512973217607</v>
      </c>
      <c r="AY75" s="25">
        <v>0.14081892523364486</v>
      </c>
      <c r="AZ75" s="25">
        <f t="shared" si="58"/>
        <v>1.6388445001101009</v>
      </c>
      <c r="BA75">
        <f t="shared" si="59"/>
        <v>8.6503731828361467E-3</v>
      </c>
      <c r="BB75">
        <f t="shared" si="60"/>
        <v>7.6402255159335889E-3</v>
      </c>
      <c r="BC75">
        <f t="shared" si="61"/>
        <v>6.8539662577480637E-3</v>
      </c>
    </row>
    <row r="76" spans="1:55" x14ac:dyDescent="0.25">
      <c r="A76" s="26" t="s">
        <v>102</v>
      </c>
      <c r="B76" s="17">
        <v>2</v>
      </c>
      <c r="C76" s="27">
        <v>2</v>
      </c>
      <c r="D76" s="18">
        <v>42815</v>
      </c>
      <c r="E76" s="19">
        <v>79</v>
      </c>
      <c r="F76" s="20">
        <v>12.8</v>
      </c>
      <c r="G76" s="17">
        <v>5</v>
      </c>
      <c r="H76" s="17">
        <v>5</v>
      </c>
      <c r="I76" s="21">
        <f t="shared" si="43"/>
        <v>2.56</v>
      </c>
      <c r="J76" s="17">
        <v>19.5</v>
      </c>
      <c r="K76">
        <v>10</v>
      </c>
      <c r="L76">
        <v>10</v>
      </c>
      <c r="M76" s="17">
        <f t="shared" si="44"/>
        <v>1.95</v>
      </c>
      <c r="N76" s="21">
        <v>2</v>
      </c>
      <c r="O76" s="22">
        <v>0</v>
      </c>
      <c r="P76">
        <v>19.399999999999999</v>
      </c>
      <c r="Q76">
        <v>11</v>
      </c>
      <c r="R76">
        <v>11</v>
      </c>
      <c r="S76" s="17">
        <f t="shared" si="45"/>
        <v>1.7636363636363634</v>
      </c>
      <c r="T76">
        <v>3</v>
      </c>
      <c r="U76" s="22">
        <v>0</v>
      </c>
      <c r="V76" s="27">
        <v>19.8</v>
      </c>
      <c r="W76" s="27">
        <v>13</v>
      </c>
      <c r="X76" s="27">
        <v>13</v>
      </c>
      <c r="Y76" s="17">
        <f t="shared" si="46"/>
        <v>1.5230769230769232</v>
      </c>
      <c r="Z76" s="27">
        <v>3</v>
      </c>
      <c r="AA76" s="22">
        <f t="shared" si="47"/>
        <v>0</v>
      </c>
      <c r="AB76" s="23">
        <f t="shared" si="48"/>
        <v>1.5234375</v>
      </c>
      <c r="AC76" s="23">
        <f t="shared" si="49"/>
        <v>2</v>
      </c>
      <c r="AD76" s="23">
        <f t="shared" si="50"/>
        <v>0.76171875</v>
      </c>
      <c r="AE76" s="23">
        <f t="shared" si="51"/>
        <v>1.5156249999999998</v>
      </c>
      <c r="AF76" s="23">
        <f t="shared" si="52"/>
        <v>2.2000000000000002</v>
      </c>
      <c r="AG76" s="23">
        <f t="shared" si="53"/>
        <v>0.68892045454545447</v>
      </c>
      <c r="AH76" s="23">
        <f t="shared" si="54"/>
        <v>1.546875</v>
      </c>
      <c r="AI76" s="23">
        <f t="shared" si="55"/>
        <v>2.6</v>
      </c>
      <c r="AJ76" s="23">
        <f t="shared" si="56"/>
        <v>0.59495192307692313</v>
      </c>
      <c r="AK76">
        <v>4</v>
      </c>
      <c r="AL76">
        <v>1.97</v>
      </c>
      <c r="AM76">
        <v>6.0299999999999999E-2</v>
      </c>
      <c r="AN76">
        <f t="shared" si="62"/>
        <v>60.3</v>
      </c>
      <c r="AO76">
        <v>328</v>
      </c>
      <c r="AP76">
        <v>1.69</v>
      </c>
      <c r="AQ76">
        <v>2.81</v>
      </c>
      <c r="AR76">
        <v>28.02</v>
      </c>
      <c r="AS76" s="24">
        <v>2.0622568093385216</v>
      </c>
      <c r="AT76" s="25">
        <v>0.30248524297981211</v>
      </c>
      <c r="AU76" s="25">
        <v>1.8428756476683938</v>
      </c>
      <c r="AV76" s="25">
        <v>0.10538509826187306</v>
      </c>
      <c r="AW76" s="25">
        <v>1.6936293820281638</v>
      </c>
      <c r="AX76" s="25">
        <v>0.11372927202395772</v>
      </c>
      <c r="AY76" s="25">
        <v>0.1405841968911917</v>
      </c>
      <c r="AZ76" s="25">
        <f t="shared" si="58"/>
        <v>0.91901446750948368</v>
      </c>
      <c r="BA76">
        <f t="shared" si="59"/>
        <v>1.4032309821470983E-2</v>
      </c>
      <c r="BB76">
        <f t="shared" si="60"/>
        <v>-3.4275996669457242E-4</v>
      </c>
      <c r="BC76">
        <f t="shared" si="61"/>
        <v>1.3605914420804944E-3</v>
      </c>
    </row>
    <row r="77" spans="1:55" x14ac:dyDescent="0.25">
      <c r="A77" s="26" t="s">
        <v>104</v>
      </c>
      <c r="B77" s="17">
        <v>2</v>
      </c>
      <c r="C77" s="27">
        <v>2</v>
      </c>
      <c r="D77" s="18">
        <v>42818</v>
      </c>
      <c r="E77" s="19">
        <v>82</v>
      </c>
      <c r="F77" s="20">
        <v>11</v>
      </c>
      <c r="G77" s="17">
        <v>5</v>
      </c>
      <c r="H77" s="17">
        <v>5</v>
      </c>
      <c r="I77" s="21">
        <f t="shared" si="43"/>
        <v>2.2000000000000002</v>
      </c>
      <c r="J77" s="17">
        <v>17</v>
      </c>
      <c r="K77">
        <v>8</v>
      </c>
      <c r="L77">
        <v>8</v>
      </c>
      <c r="M77" s="17">
        <f t="shared" si="44"/>
        <v>2.125</v>
      </c>
      <c r="N77" s="21">
        <v>1</v>
      </c>
      <c r="O77" s="22">
        <v>0</v>
      </c>
      <c r="P77">
        <v>18.600000000000001</v>
      </c>
      <c r="Q77">
        <v>13</v>
      </c>
      <c r="R77">
        <v>13</v>
      </c>
      <c r="S77" s="17">
        <f t="shared" si="45"/>
        <v>1.4307692307692308</v>
      </c>
      <c r="T77">
        <v>2</v>
      </c>
      <c r="U77" s="22">
        <v>0</v>
      </c>
      <c r="V77" s="27">
        <v>21.6</v>
      </c>
      <c r="W77" s="27">
        <v>13</v>
      </c>
      <c r="X77" s="27">
        <v>13</v>
      </c>
      <c r="Y77" s="17">
        <f t="shared" si="46"/>
        <v>1.6615384615384616</v>
      </c>
      <c r="Z77" s="27">
        <v>2</v>
      </c>
      <c r="AA77" s="22">
        <f t="shared" si="47"/>
        <v>0</v>
      </c>
      <c r="AB77" s="23">
        <f t="shared" si="48"/>
        <v>1.5454545454545454</v>
      </c>
      <c r="AC77" s="23">
        <f t="shared" si="49"/>
        <v>1.6</v>
      </c>
      <c r="AD77" s="23">
        <f t="shared" si="50"/>
        <v>0.96590909090909083</v>
      </c>
      <c r="AE77" s="23">
        <f t="shared" si="51"/>
        <v>1.6909090909090911</v>
      </c>
      <c r="AF77" s="23">
        <f t="shared" si="52"/>
        <v>2.6</v>
      </c>
      <c r="AG77" s="23">
        <f t="shared" si="53"/>
        <v>0.65034965034965031</v>
      </c>
      <c r="AH77" s="23">
        <f t="shared" si="54"/>
        <v>1.9636363636363638</v>
      </c>
      <c r="AI77" s="23">
        <f t="shared" si="55"/>
        <v>2.6</v>
      </c>
      <c r="AJ77" s="23">
        <f t="shared" si="56"/>
        <v>0.75524475524475521</v>
      </c>
      <c r="AK77">
        <v>4.5</v>
      </c>
      <c r="AL77">
        <v>3.95</v>
      </c>
      <c r="AM77">
        <v>9.1499999999999998E-2</v>
      </c>
      <c r="AN77">
        <f t="shared" si="62"/>
        <v>91.5</v>
      </c>
      <c r="AO77">
        <v>308</v>
      </c>
      <c r="AP77">
        <v>2.4900000000000002</v>
      </c>
      <c r="AQ77">
        <v>2.75</v>
      </c>
      <c r="AR77">
        <v>30.36</v>
      </c>
      <c r="AS77" s="24">
        <v>2.5368362524325829</v>
      </c>
      <c r="AT77" s="25">
        <v>0.43594463771586428</v>
      </c>
      <c r="AU77" s="25">
        <v>2.6173645320197041</v>
      </c>
      <c r="AV77" s="25">
        <v>0.26493021766875435</v>
      </c>
      <c r="AW77" s="25">
        <v>2.9813783247341674</v>
      </c>
      <c r="AX77" s="25">
        <v>0.14624047170882204</v>
      </c>
      <c r="AY77" s="25">
        <v>0.29897906403940883</v>
      </c>
      <c r="AZ77" s="25">
        <f t="shared" si="58"/>
        <v>1.1390764596452945</v>
      </c>
      <c r="BA77">
        <f t="shared" si="59"/>
        <v>1.4510602375261517E-2</v>
      </c>
      <c r="BB77">
        <f t="shared" si="60"/>
        <v>5.9965491108626406E-3</v>
      </c>
      <c r="BC77">
        <f t="shared" si="61"/>
        <v>9.9687822647309098E-3</v>
      </c>
    </row>
    <row r="78" spans="1:55" x14ac:dyDescent="0.25">
      <c r="A78" s="26" t="s">
        <v>105</v>
      </c>
      <c r="B78" s="17">
        <v>2</v>
      </c>
      <c r="C78" s="27">
        <v>2</v>
      </c>
      <c r="D78" s="18">
        <v>42815</v>
      </c>
      <c r="E78" s="19">
        <v>79</v>
      </c>
      <c r="F78" s="20">
        <v>9.6999999999999993</v>
      </c>
      <c r="G78" s="17">
        <v>5</v>
      </c>
      <c r="H78" s="17">
        <v>5</v>
      </c>
      <c r="I78" s="21">
        <f t="shared" si="43"/>
        <v>1.94</v>
      </c>
      <c r="J78" s="17">
        <v>20</v>
      </c>
      <c r="K78">
        <v>9</v>
      </c>
      <c r="L78">
        <v>9</v>
      </c>
      <c r="M78" s="17">
        <f t="shared" si="44"/>
        <v>2.2222222222222223</v>
      </c>
      <c r="N78" s="21">
        <v>1</v>
      </c>
      <c r="O78" s="22">
        <v>0</v>
      </c>
      <c r="P78">
        <v>19.8</v>
      </c>
      <c r="Q78">
        <v>14</v>
      </c>
      <c r="R78">
        <v>14</v>
      </c>
      <c r="S78" s="17">
        <f t="shared" si="45"/>
        <v>1.4142857142857144</v>
      </c>
      <c r="T78">
        <v>2</v>
      </c>
      <c r="U78" s="22">
        <v>0</v>
      </c>
      <c r="V78" s="27">
        <v>19.7</v>
      </c>
      <c r="W78" s="27">
        <v>12</v>
      </c>
      <c r="X78" s="27">
        <v>13</v>
      </c>
      <c r="Y78" s="17">
        <f t="shared" si="46"/>
        <v>1.5153846153846153</v>
      </c>
      <c r="Z78" s="27">
        <v>3</v>
      </c>
      <c r="AA78" s="22">
        <f t="shared" si="47"/>
        <v>7.6923076923076927E-2</v>
      </c>
      <c r="AB78" s="23">
        <f t="shared" si="48"/>
        <v>2.061855670103093</v>
      </c>
      <c r="AC78" s="23">
        <f t="shared" si="49"/>
        <v>1.8</v>
      </c>
      <c r="AD78" s="23">
        <f t="shared" si="50"/>
        <v>1.1454753722794961</v>
      </c>
      <c r="AE78" s="23">
        <f t="shared" si="51"/>
        <v>2.0412371134020622</v>
      </c>
      <c r="AF78" s="23">
        <f t="shared" si="52"/>
        <v>2.8</v>
      </c>
      <c r="AG78" s="23">
        <f t="shared" si="53"/>
        <v>0.72901325478645074</v>
      </c>
      <c r="AH78" s="23">
        <f t="shared" si="54"/>
        <v>2.0309278350515463</v>
      </c>
      <c r="AI78" s="23">
        <f t="shared" si="55"/>
        <v>2.6</v>
      </c>
      <c r="AJ78" s="23">
        <f t="shared" si="56"/>
        <v>0.78112609040444092</v>
      </c>
      <c r="AK78">
        <v>3.5</v>
      </c>
      <c r="AL78">
        <v>9.9599999999999994E-2</v>
      </c>
      <c r="AM78">
        <v>2.2700000000000001E-2</v>
      </c>
      <c r="AN78">
        <f t="shared" si="62"/>
        <v>22.700000000000003</v>
      </c>
      <c r="AO78">
        <v>375</v>
      </c>
      <c r="AP78">
        <v>0.68500000000000005</v>
      </c>
      <c r="AQ78">
        <v>2.98</v>
      </c>
      <c r="AR78">
        <v>25.7</v>
      </c>
      <c r="AS78" s="24">
        <v>1.8163213097979025</v>
      </c>
      <c r="AT78" s="25">
        <v>0.27114948977534792</v>
      </c>
      <c r="AU78" s="25">
        <v>1.4117796296296297</v>
      </c>
      <c r="AV78" s="25">
        <v>0.1252268534016035</v>
      </c>
      <c r="AW78" s="25">
        <v>2.834225581838496</v>
      </c>
      <c r="AX78" s="25">
        <v>0.13617166621972182</v>
      </c>
      <c r="AY78" s="25">
        <v>0.17704722222222222</v>
      </c>
      <c r="AZ78" s="25">
        <f t="shared" si="58"/>
        <v>2.0075552319606955</v>
      </c>
      <c r="BA78">
        <f t="shared" si="59"/>
        <v>2.4120212934821798E-2</v>
      </c>
      <c r="BB78">
        <f t="shared" si="60"/>
        <v>-6.7002239023340835E-4</v>
      </c>
      <c r="BC78">
        <f t="shared" si="61"/>
        <v>-3.3755346376980927E-4</v>
      </c>
    </row>
    <row r="79" spans="1:55" x14ac:dyDescent="0.25">
      <c r="A79" s="26" t="s">
        <v>107</v>
      </c>
      <c r="B79" s="17">
        <v>2</v>
      </c>
      <c r="C79" s="27">
        <v>2</v>
      </c>
      <c r="D79" s="18">
        <v>42821</v>
      </c>
      <c r="E79" s="19">
        <v>85</v>
      </c>
      <c r="F79" s="20">
        <v>8.6999999999999993</v>
      </c>
      <c r="G79" s="17">
        <v>3</v>
      </c>
      <c r="H79" s="17">
        <v>3</v>
      </c>
      <c r="I79" s="21">
        <f t="shared" si="43"/>
        <v>2.9</v>
      </c>
      <c r="J79" s="17">
        <v>15</v>
      </c>
      <c r="K79">
        <v>7</v>
      </c>
      <c r="L79">
        <v>7</v>
      </c>
      <c r="M79" s="17">
        <f t="shared" si="44"/>
        <v>2.1428571428571428</v>
      </c>
      <c r="N79" s="21">
        <v>1</v>
      </c>
      <c r="O79" s="22">
        <v>0</v>
      </c>
      <c r="P79">
        <v>18.7</v>
      </c>
      <c r="Q79">
        <v>10</v>
      </c>
      <c r="R79">
        <v>10</v>
      </c>
      <c r="S79" s="17">
        <f t="shared" si="45"/>
        <v>1.8699999999999999</v>
      </c>
      <c r="T79">
        <v>2</v>
      </c>
      <c r="U79" s="22">
        <v>0</v>
      </c>
      <c r="V79" s="27">
        <v>21.8</v>
      </c>
      <c r="W79" s="27">
        <v>11</v>
      </c>
      <c r="X79" s="27">
        <v>12</v>
      </c>
      <c r="Y79" s="17">
        <f t="shared" si="46"/>
        <v>1.8166666666666667</v>
      </c>
      <c r="Z79" s="27">
        <v>2</v>
      </c>
      <c r="AA79" s="22">
        <f t="shared" si="47"/>
        <v>8.3333333333333329E-2</v>
      </c>
      <c r="AB79" s="23">
        <f t="shared" si="48"/>
        <v>1.7241379310344829</v>
      </c>
      <c r="AC79" s="23">
        <f t="shared" si="49"/>
        <v>2.3333333333333335</v>
      </c>
      <c r="AD79" s="23">
        <f t="shared" si="50"/>
        <v>0.73891625615763545</v>
      </c>
      <c r="AE79" s="23">
        <f t="shared" si="51"/>
        <v>2.1494252873563218</v>
      </c>
      <c r="AF79" s="23">
        <f t="shared" si="52"/>
        <v>3.3333333333333335</v>
      </c>
      <c r="AG79" s="23">
        <f t="shared" si="53"/>
        <v>0.64482758620689651</v>
      </c>
      <c r="AH79" s="23">
        <f t="shared" si="54"/>
        <v>2.5057471264367819</v>
      </c>
      <c r="AI79" s="23">
        <f t="shared" si="55"/>
        <v>4</v>
      </c>
      <c r="AJ79" s="23">
        <f t="shared" si="56"/>
        <v>0.62643678160919547</v>
      </c>
      <c r="AK79">
        <v>3.5</v>
      </c>
      <c r="AL79">
        <v>8.42</v>
      </c>
      <c r="AM79">
        <v>0.251</v>
      </c>
      <c r="AN79">
        <f t="shared" si="62"/>
        <v>251</v>
      </c>
      <c r="AO79">
        <v>316</v>
      </c>
      <c r="AP79">
        <v>5.78</v>
      </c>
      <c r="AQ79">
        <v>2.4500000000000002</v>
      </c>
      <c r="AR79">
        <v>37.58</v>
      </c>
      <c r="AS79" s="24">
        <v>2.2913365029054416</v>
      </c>
      <c r="AT79" s="25">
        <v>0.27997481770882382</v>
      </c>
      <c r="AU79" s="25">
        <v>2.437875</v>
      </c>
      <c r="AV79" s="25">
        <v>8.8154948119249413E-2</v>
      </c>
      <c r="AW79" s="25">
        <v>1.6585158874201995</v>
      </c>
      <c r="AX79" s="25">
        <v>9.4218158652593642E-2</v>
      </c>
      <c r="AY79" s="25">
        <v>0.14831375000000002</v>
      </c>
      <c r="AZ79" s="25">
        <f t="shared" si="58"/>
        <v>0.68031211092455501</v>
      </c>
      <c r="BA79">
        <f t="shared" si="59"/>
        <v>1.8157572514722407E-2</v>
      </c>
      <c r="BB79">
        <f t="shared" si="60"/>
        <v>1.4698221517222058E-2</v>
      </c>
      <c r="BC79">
        <f t="shared" si="61"/>
        <v>1.0225763062300164E-2</v>
      </c>
    </row>
    <row r="80" spans="1:55" x14ac:dyDescent="0.25">
      <c r="A80" s="26" t="s">
        <v>112</v>
      </c>
      <c r="B80" s="17">
        <v>2</v>
      </c>
      <c r="C80" s="27">
        <v>2</v>
      </c>
      <c r="D80" s="18">
        <v>42815</v>
      </c>
      <c r="E80" s="19">
        <v>79</v>
      </c>
      <c r="F80" s="20">
        <v>8.3000000000000007</v>
      </c>
      <c r="G80" s="17">
        <v>4</v>
      </c>
      <c r="H80" s="17">
        <v>4</v>
      </c>
      <c r="I80" s="21">
        <f t="shared" si="43"/>
        <v>2.0750000000000002</v>
      </c>
      <c r="J80" s="17">
        <v>13</v>
      </c>
      <c r="K80">
        <v>9</v>
      </c>
      <c r="L80">
        <v>9</v>
      </c>
      <c r="M80" s="17">
        <f t="shared" si="44"/>
        <v>1.4444444444444444</v>
      </c>
      <c r="N80" s="21">
        <v>1</v>
      </c>
      <c r="O80" s="22">
        <v>0</v>
      </c>
      <c r="P80">
        <v>13.3</v>
      </c>
      <c r="Q80">
        <v>10</v>
      </c>
      <c r="R80">
        <v>10</v>
      </c>
      <c r="S80" s="17">
        <f t="shared" si="45"/>
        <v>1.33</v>
      </c>
      <c r="T80">
        <v>2</v>
      </c>
      <c r="U80" s="22">
        <v>0</v>
      </c>
      <c r="V80" s="27">
        <v>15</v>
      </c>
      <c r="W80" s="27">
        <v>11</v>
      </c>
      <c r="X80" s="27">
        <v>15</v>
      </c>
      <c r="Y80" s="17">
        <f t="shared" si="46"/>
        <v>1</v>
      </c>
      <c r="Z80" s="27">
        <v>2</v>
      </c>
      <c r="AA80" s="22">
        <f t="shared" si="47"/>
        <v>0.26666666666666666</v>
      </c>
      <c r="AB80" s="23">
        <f t="shared" si="48"/>
        <v>1.5662650602409638</v>
      </c>
      <c r="AC80" s="23">
        <f t="shared" si="49"/>
        <v>2.25</v>
      </c>
      <c r="AD80" s="23">
        <f t="shared" si="50"/>
        <v>0.69611780455153938</v>
      </c>
      <c r="AE80" s="23">
        <f t="shared" si="51"/>
        <v>1.6024096385542168</v>
      </c>
      <c r="AF80" s="23">
        <f t="shared" si="52"/>
        <v>2.5</v>
      </c>
      <c r="AG80" s="23">
        <f t="shared" si="53"/>
        <v>0.64096385542168677</v>
      </c>
      <c r="AH80" s="23">
        <f t="shared" si="54"/>
        <v>1.8072289156626504</v>
      </c>
      <c r="AI80" s="23">
        <f t="shared" si="55"/>
        <v>3.75</v>
      </c>
      <c r="AJ80" s="23">
        <f t="shared" si="56"/>
        <v>0.48192771084337344</v>
      </c>
      <c r="AK80">
        <v>3.5</v>
      </c>
      <c r="AL80">
        <v>1.99</v>
      </c>
      <c r="AM80">
        <v>7.5899999999999995E-2</v>
      </c>
      <c r="AN80">
        <f t="shared" si="62"/>
        <v>75.899999999999991</v>
      </c>
      <c r="AO80">
        <v>340</v>
      </c>
      <c r="AP80">
        <v>1.89</v>
      </c>
      <c r="AQ80">
        <v>2.5099999999999998</v>
      </c>
      <c r="AR80">
        <v>29.77</v>
      </c>
      <c r="AS80" s="24">
        <v>2.5207361327112494</v>
      </c>
      <c r="AT80" s="25">
        <v>0.52806999673983868</v>
      </c>
      <c r="AU80" s="25">
        <v>1.9746428571428571</v>
      </c>
      <c r="AV80" s="25">
        <v>0.19999640751947145</v>
      </c>
      <c r="AW80" s="25">
        <v>2.5706768649381284</v>
      </c>
      <c r="AX80" s="25">
        <v>0.14486519321893382</v>
      </c>
      <c r="AY80" s="25">
        <v>0.1856916666666667</v>
      </c>
      <c r="AZ80" s="25">
        <f t="shared" si="58"/>
        <v>1.3018439540290756</v>
      </c>
      <c r="BA80">
        <f t="shared" si="59"/>
        <v>1.4956461421966145E-2</v>
      </c>
      <c r="BB80">
        <f t="shared" si="60"/>
        <v>1.5209785177447679E-3</v>
      </c>
      <c r="BC80">
        <f t="shared" si="61"/>
        <v>8.0190777249667874E-3</v>
      </c>
    </row>
    <row r="81" spans="1:55" x14ac:dyDescent="0.25">
      <c r="A81" s="26" t="s">
        <v>114</v>
      </c>
      <c r="B81" s="17">
        <v>2</v>
      </c>
      <c r="C81" s="27">
        <v>2</v>
      </c>
      <c r="D81" s="18">
        <v>42816</v>
      </c>
      <c r="E81" s="19">
        <v>80</v>
      </c>
      <c r="F81" s="20">
        <v>7.6</v>
      </c>
      <c r="G81" s="17">
        <v>3</v>
      </c>
      <c r="H81" s="17">
        <v>3</v>
      </c>
      <c r="I81" s="21">
        <f t="shared" si="43"/>
        <v>2.5333333333333332</v>
      </c>
      <c r="J81" s="17">
        <v>10</v>
      </c>
      <c r="K81">
        <v>6</v>
      </c>
      <c r="L81">
        <v>6</v>
      </c>
      <c r="M81" s="17">
        <f t="shared" si="44"/>
        <v>1.6666666666666667</v>
      </c>
      <c r="N81" s="21">
        <v>1</v>
      </c>
      <c r="O81" s="22">
        <v>0</v>
      </c>
      <c r="P81">
        <v>10.3</v>
      </c>
      <c r="Q81">
        <v>9</v>
      </c>
      <c r="R81">
        <v>9</v>
      </c>
      <c r="S81" s="17">
        <f t="shared" si="45"/>
        <v>1.1444444444444446</v>
      </c>
      <c r="T81">
        <v>1</v>
      </c>
      <c r="U81" s="22">
        <v>0</v>
      </c>
      <c r="V81" s="27">
        <v>13</v>
      </c>
      <c r="W81" s="27">
        <v>9</v>
      </c>
      <c r="X81" s="27">
        <v>9</v>
      </c>
      <c r="Y81" s="17">
        <f t="shared" si="46"/>
        <v>1.4444444444444444</v>
      </c>
      <c r="Z81" s="27">
        <v>2</v>
      </c>
      <c r="AA81" s="22">
        <f t="shared" si="47"/>
        <v>0</v>
      </c>
      <c r="AB81" s="23">
        <f t="shared" si="48"/>
        <v>1.3157894736842106</v>
      </c>
      <c r="AC81" s="23">
        <f t="shared" si="49"/>
        <v>2</v>
      </c>
      <c r="AD81" s="23">
        <f t="shared" si="50"/>
        <v>0.65789473684210531</v>
      </c>
      <c r="AE81" s="23">
        <f t="shared" si="51"/>
        <v>1.3552631578947369</v>
      </c>
      <c r="AF81" s="23">
        <f t="shared" si="52"/>
        <v>3</v>
      </c>
      <c r="AG81" s="23">
        <f t="shared" si="53"/>
        <v>0.45175438596491235</v>
      </c>
      <c r="AH81" s="23">
        <f t="shared" si="54"/>
        <v>1.7105263157894737</v>
      </c>
      <c r="AI81" s="23">
        <f t="shared" si="55"/>
        <v>3</v>
      </c>
      <c r="AJ81" s="23">
        <f t="shared" si="56"/>
        <v>0.57017543859649122</v>
      </c>
      <c r="AK81">
        <v>4</v>
      </c>
      <c r="AL81">
        <v>3.39</v>
      </c>
      <c r="AM81">
        <v>8.7400000000000005E-2</v>
      </c>
      <c r="AN81">
        <f t="shared" si="62"/>
        <v>87.4</v>
      </c>
      <c r="AO81">
        <v>317</v>
      </c>
      <c r="AP81">
        <v>2.21</v>
      </c>
      <c r="AQ81">
        <v>2.56</v>
      </c>
      <c r="AR81">
        <v>30.06</v>
      </c>
      <c r="AS81" s="24">
        <v>1.9123931623931623</v>
      </c>
      <c r="AT81" s="45"/>
      <c r="AU81" s="25">
        <v>1.8573529411764704</v>
      </c>
      <c r="AV81" s="25">
        <v>9.6107466240329675E-2</v>
      </c>
      <c r="AW81" s="25">
        <v>1.7389912233491795</v>
      </c>
      <c r="AX81" s="25">
        <v>9.3934842744145819E-2</v>
      </c>
      <c r="AY81" s="25">
        <v>0.11383597285067873</v>
      </c>
      <c r="AZ81" s="25">
        <f t="shared" si="58"/>
        <v>0.93627397614999386</v>
      </c>
      <c r="BA81">
        <f t="shared" si="59"/>
        <v>9.1478948567253575E-3</v>
      </c>
      <c r="BB81">
        <f t="shared" si="60"/>
        <v>1.9705868161029373E-3</v>
      </c>
      <c r="BC81">
        <f t="shared" si="61"/>
        <v>1.5520364148396451E-2</v>
      </c>
    </row>
    <row r="82" spans="1:55" x14ac:dyDescent="0.25">
      <c r="A82" s="26" t="s">
        <v>115</v>
      </c>
      <c r="B82" s="17">
        <v>2</v>
      </c>
      <c r="C82" s="27">
        <v>2</v>
      </c>
      <c r="D82" s="18">
        <v>42819</v>
      </c>
      <c r="E82" s="19">
        <v>83</v>
      </c>
      <c r="F82" s="20">
        <v>13.5</v>
      </c>
      <c r="G82" s="17">
        <v>5</v>
      </c>
      <c r="H82" s="17">
        <v>5</v>
      </c>
      <c r="I82" s="21">
        <f t="shared" si="43"/>
        <v>2.7</v>
      </c>
      <c r="J82" s="17">
        <v>18</v>
      </c>
      <c r="K82">
        <v>9</v>
      </c>
      <c r="L82">
        <v>9</v>
      </c>
      <c r="M82" s="17">
        <f t="shared" si="44"/>
        <v>2</v>
      </c>
      <c r="N82" s="21">
        <v>1</v>
      </c>
      <c r="O82" s="22">
        <v>0</v>
      </c>
      <c r="P82">
        <v>19.2</v>
      </c>
      <c r="Q82">
        <v>11</v>
      </c>
      <c r="R82">
        <v>11</v>
      </c>
      <c r="S82" s="17">
        <f t="shared" si="45"/>
        <v>1.7454545454545454</v>
      </c>
      <c r="T82">
        <v>2</v>
      </c>
      <c r="U82" s="22">
        <v>0</v>
      </c>
      <c r="V82" s="27">
        <v>19.3</v>
      </c>
      <c r="W82" s="27">
        <v>13</v>
      </c>
      <c r="X82" s="27">
        <v>14</v>
      </c>
      <c r="Y82" s="17">
        <f t="shared" si="46"/>
        <v>1.3785714285714286</v>
      </c>
      <c r="Z82" s="27">
        <v>3</v>
      </c>
      <c r="AA82" s="22">
        <f t="shared" si="47"/>
        <v>7.1428571428571425E-2</v>
      </c>
      <c r="AB82" s="23">
        <f t="shared" si="48"/>
        <v>1.3333333333333333</v>
      </c>
      <c r="AC82" s="23">
        <f t="shared" si="49"/>
        <v>1.8</v>
      </c>
      <c r="AD82" s="23">
        <f t="shared" si="50"/>
        <v>0.7407407407407407</v>
      </c>
      <c r="AE82" s="23">
        <f t="shared" si="51"/>
        <v>1.4222222222222223</v>
      </c>
      <c r="AF82" s="23">
        <f t="shared" si="52"/>
        <v>2.2000000000000002</v>
      </c>
      <c r="AG82" s="23">
        <f t="shared" si="53"/>
        <v>0.64646464646464641</v>
      </c>
      <c r="AH82" s="23">
        <f t="shared" si="54"/>
        <v>1.4296296296296296</v>
      </c>
      <c r="AI82" s="23">
        <f t="shared" si="55"/>
        <v>2.8</v>
      </c>
      <c r="AJ82" s="23">
        <f t="shared" si="56"/>
        <v>0.51058201058201058</v>
      </c>
      <c r="AK82">
        <v>4.5</v>
      </c>
      <c r="AL82">
        <v>1.67E-2</v>
      </c>
      <c r="AM82">
        <v>2.12E-2</v>
      </c>
      <c r="AN82">
        <f t="shared" si="62"/>
        <v>21.2</v>
      </c>
      <c r="AO82">
        <v>379</v>
      </c>
      <c r="AP82">
        <v>0.68300000000000005</v>
      </c>
      <c r="AQ82">
        <v>3.17</v>
      </c>
      <c r="AR82">
        <v>25.53</v>
      </c>
      <c r="AS82" s="24">
        <v>2.8049443086117902</v>
      </c>
      <c r="AT82" s="25">
        <v>0.49196327074233115</v>
      </c>
      <c r="AU82" s="25">
        <v>2.5531553398058251</v>
      </c>
      <c r="AV82" s="25">
        <v>0.25592608194294508</v>
      </c>
      <c r="AW82" s="25">
        <v>2.4882663908846414</v>
      </c>
      <c r="AX82" s="25">
        <v>0.13143741206841059</v>
      </c>
      <c r="AY82" s="25">
        <v>0.21224635922330096</v>
      </c>
      <c r="AZ82" s="25">
        <f t="shared" si="58"/>
        <v>0.97458480182952023</v>
      </c>
      <c r="BA82">
        <f t="shared" si="59"/>
        <v>9.5894024150593605E-3</v>
      </c>
      <c r="BB82">
        <f t="shared" si="60"/>
        <v>4.302568075838102E-3</v>
      </c>
      <c r="BC82">
        <f t="shared" si="61"/>
        <v>3.4632112514024389E-4</v>
      </c>
    </row>
    <row r="83" spans="1:55" ht="15.75" thickBot="1" x14ac:dyDescent="0.3">
      <c r="A83" s="26" t="s">
        <v>116</v>
      </c>
      <c r="B83" s="17">
        <v>2</v>
      </c>
      <c r="C83" s="27">
        <v>2</v>
      </c>
      <c r="D83" s="18">
        <v>42816</v>
      </c>
      <c r="E83" s="19">
        <v>80</v>
      </c>
      <c r="F83" s="20">
        <v>9.1999999999999993</v>
      </c>
      <c r="G83" s="17">
        <v>4</v>
      </c>
      <c r="H83" s="17">
        <v>4</v>
      </c>
      <c r="I83" s="21">
        <f t="shared" si="43"/>
        <v>2.2999999999999998</v>
      </c>
      <c r="J83" s="17">
        <v>11.2</v>
      </c>
      <c r="K83">
        <v>5</v>
      </c>
      <c r="L83">
        <v>5</v>
      </c>
      <c r="M83" s="17">
        <f t="shared" si="44"/>
        <v>2.2399999999999998</v>
      </c>
      <c r="N83" s="21">
        <v>2</v>
      </c>
      <c r="O83" s="22">
        <v>0</v>
      </c>
      <c r="P83">
        <v>13.6</v>
      </c>
      <c r="Q83">
        <v>8</v>
      </c>
      <c r="R83">
        <v>8</v>
      </c>
      <c r="S83" s="17">
        <f t="shared" si="45"/>
        <v>1.7</v>
      </c>
      <c r="T83">
        <v>1</v>
      </c>
      <c r="U83" s="22">
        <v>0</v>
      </c>
      <c r="V83" s="27">
        <v>14.8</v>
      </c>
      <c r="W83" s="27">
        <v>7</v>
      </c>
      <c r="X83" s="27">
        <v>10</v>
      </c>
      <c r="Y83" s="17">
        <f t="shared" si="46"/>
        <v>1.48</v>
      </c>
      <c r="Z83" s="27">
        <v>2</v>
      </c>
      <c r="AA83" s="22">
        <f t="shared" si="47"/>
        <v>0.3</v>
      </c>
      <c r="AB83" s="23">
        <f t="shared" si="48"/>
        <v>1.2173913043478262</v>
      </c>
      <c r="AC83" s="23">
        <f t="shared" si="49"/>
        <v>1.25</v>
      </c>
      <c r="AD83" s="23">
        <f t="shared" si="50"/>
        <v>0.9739130434782608</v>
      </c>
      <c r="AE83" s="23">
        <f t="shared" si="51"/>
        <v>1.4782608695652175</v>
      </c>
      <c r="AF83" s="23">
        <f t="shared" si="52"/>
        <v>2</v>
      </c>
      <c r="AG83" s="23">
        <f t="shared" si="53"/>
        <v>0.73913043478260876</v>
      </c>
      <c r="AH83" s="23">
        <f t="shared" si="54"/>
        <v>1.6086956521739133</v>
      </c>
      <c r="AI83" s="23">
        <f t="shared" si="55"/>
        <v>2.5</v>
      </c>
      <c r="AJ83" s="23">
        <f t="shared" si="56"/>
        <v>0.64347826086956528</v>
      </c>
      <c r="AK83">
        <v>3.5</v>
      </c>
      <c r="AL83">
        <v>3.99</v>
      </c>
      <c r="AM83">
        <v>7.6999999999999999E-2</v>
      </c>
      <c r="AN83">
        <f t="shared" si="62"/>
        <v>77</v>
      </c>
      <c r="AO83">
        <v>295</v>
      </c>
      <c r="AP83">
        <v>2.11</v>
      </c>
      <c r="AQ83">
        <v>2.75</v>
      </c>
      <c r="AR83">
        <v>30.1</v>
      </c>
      <c r="AS83" s="24">
        <v>2.8969957081545066</v>
      </c>
      <c r="AT83" s="25">
        <v>0.30303690618040691</v>
      </c>
      <c r="AU83" s="25">
        <v>2.2519430051813476</v>
      </c>
      <c r="AV83" s="25">
        <v>0.12896939252027878</v>
      </c>
      <c r="AW83" s="25">
        <v>2.1366705985684495</v>
      </c>
      <c r="AX83" s="25">
        <v>8.9066756294550659E-2</v>
      </c>
      <c r="AY83" s="25">
        <v>0.20055829015544041</v>
      </c>
      <c r="AZ83" s="25">
        <f t="shared" si="58"/>
        <v>0.94881202306289492</v>
      </c>
      <c r="BA83">
        <f t="shared" si="59"/>
        <v>6.557009808201804E-3</v>
      </c>
      <c r="BB83">
        <f t="shared" si="60"/>
        <v>1.2943734296063851E-2</v>
      </c>
      <c r="BC83">
        <f t="shared" si="61"/>
        <v>5.6371592018708526E-3</v>
      </c>
    </row>
    <row r="84" spans="1:55" x14ac:dyDescent="0.25">
      <c r="A84" s="28" t="s">
        <v>118</v>
      </c>
      <c r="B84" s="29">
        <v>2</v>
      </c>
      <c r="C84" s="29"/>
      <c r="D84" s="30">
        <v>42818</v>
      </c>
      <c r="E84" s="31">
        <v>82</v>
      </c>
      <c r="F84" s="32">
        <v>7.2</v>
      </c>
      <c r="G84" s="29">
        <v>2</v>
      </c>
      <c r="H84" s="29">
        <v>2</v>
      </c>
      <c r="I84" s="21">
        <f t="shared" ref="I84:I93" si="63">F84/H84</f>
        <v>3.6</v>
      </c>
      <c r="J84" s="29">
        <v>14.8</v>
      </c>
      <c r="K84" s="29">
        <v>7</v>
      </c>
      <c r="L84" s="29">
        <v>7</v>
      </c>
      <c r="M84" s="17">
        <f t="shared" ref="M84:M93" si="64">J84/L84</f>
        <v>2.1142857142857143</v>
      </c>
      <c r="N84" s="33">
        <v>0</v>
      </c>
      <c r="O84" s="34">
        <v>0</v>
      </c>
      <c r="P84" s="29">
        <v>15.3</v>
      </c>
      <c r="Q84" s="29">
        <v>6</v>
      </c>
      <c r="R84" s="29">
        <v>6</v>
      </c>
      <c r="S84" s="17">
        <f t="shared" ref="S84:S93" si="65">P84/R84</f>
        <v>2.5500000000000003</v>
      </c>
      <c r="T84" s="29">
        <v>0</v>
      </c>
      <c r="U84" s="34">
        <v>0</v>
      </c>
      <c r="V84" s="53">
        <v>30.7</v>
      </c>
      <c r="W84" s="29">
        <v>15</v>
      </c>
      <c r="X84" s="29">
        <v>15</v>
      </c>
      <c r="Y84" s="17">
        <f t="shared" ref="Y84:Y93" si="66">V84/X84</f>
        <v>2.0466666666666664</v>
      </c>
      <c r="Z84" s="29">
        <v>0</v>
      </c>
      <c r="AA84" s="34">
        <f t="shared" ref="AA84:AA93" si="67">(X84-W84)/X84</f>
        <v>0</v>
      </c>
      <c r="AB84" s="23">
        <f t="shared" ref="AB84:AB93" si="68">J84/F84</f>
        <v>2.0555555555555558</v>
      </c>
      <c r="AC84" s="23">
        <f t="shared" ref="AC84:AD114" si="69">L84/H84</f>
        <v>3.5</v>
      </c>
      <c r="AD84" s="23">
        <f t="shared" si="69"/>
        <v>0.58730158730158732</v>
      </c>
      <c r="AE84" s="23">
        <f t="shared" ref="AE84:AE93" si="70">P84/F84</f>
        <v>2.125</v>
      </c>
      <c r="AF84" s="23">
        <f t="shared" ref="AF84:AG114" si="71">R84/H84</f>
        <v>3</v>
      </c>
      <c r="AG84" s="23">
        <f t="shared" si="71"/>
        <v>0.70833333333333337</v>
      </c>
      <c r="AH84" s="23">
        <f t="shared" ref="AH84:AH93" si="72">V84/F84</f>
        <v>4.2638888888888884</v>
      </c>
      <c r="AI84" s="23">
        <f t="shared" ref="AI84:AJ114" si="73">X84/H84</f>
        <v>7.5</v>
      </c>
      <c r="AJ84" s="23">
        <f t="shared" si="73"/>
        <v>0.56851851851851842</v>
      </c>
      <c r="AK84" s="29">
        <v>6</v>
      </c>
      <c r="AL84">
        <v>6.29</v>
      </c>
      <c r="AM84">
        <v>0.224</v>
      </c>
      <c r="AN84">
        <f t="shared" ref="AN84:AN93" si="74">AM84*1000</f>
        <v>224</v>
      </c>
      <c r="AO84">
        <v>331</v>
      </c>
      <c r="AP84">
        <v>4.41</v>
      </c>
      <c r="AQ84">
        <v>2.08</v>
      </c>
      <c r="AR84">
        <v>38.729999999999997</v>
      </c>
      <c r="AS84" s="35">
        <v>0.23693474140265364</v>
      </c>
      <c r="AT84" s="25">
        <v>0.53169951332966581</v>
      </c>
      <c r="AU84" s="25">
        <v>1.6309095</v>
      </c>
      <c r="AV84" s="25">
        <v>0.14086925419593976</v>
      </c>
      <c r="AW84" s="25">
        <v>0.41350135877039607</v>
      </c>
      <c r="AX84" s="25">
        <v>8.9095292369401877E-2</v>
      </c>
      <c r="AY84" s="25">
        <v>0.17486099999999999</v>
      </c>
      <c r="AZ84" s="25">
        <f t="shared" ref="AZ84:AZ93" si="75">AW84/AU84</f>
        <v>0.25354034590539576</v>
      </c>
      <c r="BA84">
        <f t="shared" si="59"/>
        <v>2.4018205158268652E-2</v>
      </c>
      <c r="BB84">
        <f t="shared" si="60"/>
        <v>2.2150431752213724E-3</v>
      </c>
      <c r="BC84">
        <f t="shared" si="61"/>
        <v>4.6427321746317439E-2</v>
      </c>
    </row>
    <row r="85" spans="1:55" x14ac:dyDescent="0.25">
      <c r="A85" s="36" t="s">
        <v>119</v>
      </c>
      <c r="B85" s="17">
        <v>2</v>
      </c>
      <c r="C85" s="17"/>
      <c r="D85" s="18">
        <v>42815</v>
      </c>
      <c r="E85" s="19">
        <v>79</v>
      </c>
      <c r="F85" s="20">
        <v>10.4</v>
      </c>
      <c r="G85" s="17">
        <v>4</v>
      </c>
      <c r="H85" s="17">
        <v>4</v>
      </c>
      <c r="I85" s="21">
        <f t="shared" si="63"/>
        <v>2.6</v>
      </c>
      <c r="J85" s="17">
        <v>22</v>
      </c>
      <c r="K85" s="17">
        <v>9</v>
      </c>
      <c r="L85" s="17">
        <v>9</v>
      </c>
      <c r="M85" s="17">
        <f t="shared" si="64"/>
        <v>2.4444444444444446</v>
      </c>
      <c r="N85" s="21">
        <v>0</v>
      </c>
      <c r="O85" s="22">
        <v>0</v>
      </c>
      <c r="P85" s="17">
        <v>30.1</v>
      </c>
      <c r="Q85" s="17">
        <v>14</v>
      </c>
      <c r="R85" s="17">
        <v>14</v>
      </c>
      <c r="S85" s="17">
        <f t="shared" si="65"/>
        <v>2.15</v>
      </c>
      <c r="T85" s="17">
        <v>0</v>
      </c>
      <c r="U85" s="22">
        <v>0</v>
      </c>
      <c r="V85" s="27">
        <v>46.3</v>
      </c>
      <c r="W85" s="27">
        <v>20</v>
      </c>
      <c r="X85" s="27">
        <v>20</v>
      </c>
      <c r="Y85" s="17">
        <f t="shared" si="66"/>
        <v>2.3149999999999999</v>
      </c>
      <c r="Z85" s="27">
        <v>0</v>
      </c>
      <c r="AA85" s="22">
        <f t="shared" si="67"/>
        <v>0</v>
      </c>
      <c r="AB85" s="23">
        <f t="shared" si="68"/>
        <v>2.1153846153846154</v>
      </c>
      <c r="AC85" s="23">
        <f t="shared" si="69"/>
        <v>2.25</v>
      </c>
      <c r="AD85" s="23">
        <f t="shared" si="69"/>
        <v>0.94017094017094016</v>
      </c>
      <c r="AE85" s="23">
        <f t="shared" si="70"/>
        <v>2.8942307692307692</v>
      </c>
      <c r="AF85" s="23">
        <f t="shared" si="71"/>
        <v>3.5</v>
      </c>
      <c r="AG85" s="23">
        <f t="shared" si="71"/>
        <v>0.82692307692307687</v>
      </c>
      <c r="AH85" s="23">
        <f t="shared" si="72"/>
        <v>4.4519230769230766</v>
      </c>
      <c r="AI85" s="23">
        <f t="shared" si="73"/>
        <v>5</v>
      </c>
      <c r="AJ85" s="23">
        <f t="shared" si="73"/>
        <v>0.89038461538461533</v>
      </c>
      <c r="AK85" s="27">
        <v>5</v>
      </c>
      <c r="AL85">
        <v>12.1</v>
      </c>
      <c r="AM85">
        <v>0.22700000000000001</v>
      </c>
      <c r="AN85">
        <f t="shared" si="74"/>
        <v>227</v>
      </c>
      <c r="AO85">
        <v>282</v>
      </c>
      <c r="AP85">
        <v>4.41</v>
      </c>
      <c r="AQ85">
        <v>2.06</v>
      </c>
      <c r="AR85">
        <v>38.880000000000003</v>
      </c>
      <c r="AS85" s="23">
        <v>0.33222591362126247</v>
      </c>
      <c r="AT85" s="25">
        <v>0.57648451994103334</v>
      </c>
      <c r="AU85" s="25">
        <v>1.5675623376623378</v>
      </c>
      <c r="AV85" s="25">
        <v>0.11454756946077044</v>
      </c>
      <c r="AW85" s="25">
        <v>0.29281367290974181</v>
      </c>
      <c r="AX85" s="25">
        <v>7.6813204877667407E-2</v>
      </c>
      <c r="AY85" s="25">
        <v>0.14944675324675322</v>
      </c>
      <c r="AZ85" s="25">
        <f t="shared" si="75"/>
        <v>0.1867955524795312</v>
      </c>
      <c r="BA85">
        <f t="shared" si="59"/>
        <v>2.4974554907032969E-2</v>
      </c>
      <c r="BB85">
        <f t="shared" si="60"/>
        <v>2.0898847893100925E-2</v>
      </c>
      <c r="BC85">
        <f t="shared" si="61"/>
        <v>2.8707785955823885E-2</v>
      </c>
    </row>
    <row r="86" spans="1:55" x14ac:dyDescent="0.25">
      <c r="A86" s="36" t="s">
        <v>120</v>
      </c>
      <c r="B86" s="17">
        <v>2</v>
      </c>
      <c r="C86" s="17"/>
      <c r="D86" s="18">
        <v>42818</v>
      </c>
      <c r="E86" s="19">
        <v>82</v>
      </c>
      <c r="F86" s="20">
        <v>12.7</v>
      </c>
      <c r="G86" s="17">
        <v>5</v>
      </c>
      <c r="H86" s="17">
        <v>5</v>
      </c>
      <c r="I86" s="21">
        <f t="shared" si="63"/>
        <v>2.54</v>
      </c>
      <c r="J86" s="17">
        <v>27</v>
      </c>
      <c r="K86" s="17">
        <v>12</v>
      </c>
      <c r="L86" s="17">
        <v>12</v>
      </c>
      <c r="M86" s="17">
        <f t="shared" si="64"/>
        <v>2.25</v>
      </c>
      <c r="N86" s="21">
        <v>0</v>
      </c>
      <c r="O86" s="22">
        <v>0</v>
      </c>
      <c r="P86" s="17">
        <v>27.2</v>
      </c>
      <c r="Q86" s="17">
        <v>16</v>
      </c>
      <c r="R86" s="17">
        <v>16</v>
      </c>
      <c r="S86" s="17">
        <f t="shared" si="65"/>
        <v>1.7</v>
      </c>
      <c r="T86" s="17">
        <v>0</v>
      </c>
      <c r="U86" s="22">
        <v>0</v>
      </c>
      <c r="V86" s="27">
        <v>54.7</v>
      </c>
      <c r="W86" s="27">
        <v>19</v>
      </c>
      <c r="X86" s="27">
        <v>19</v>
      </c>
      <c r="Y86" s="17">
        <f t="shared" si="66"/>
        <v>2.8789473684210529</v>
      </c>
      <c r="Z86" s="27">
        <v>0</v>
      </c>
      <c r="AA86" s="22">
        <f t="shared" si="67"/>
        <v>0</v>
      </c>
      <c r="AB86" s="23">
        <f t="shared" si="68"/>
        <v>2.1259842519685042</v>
      </c>
      <c r="AC86" s="23">
        <f t="shared" si="69"/>
        <v>2.4</v>
      </c>
      <c r="AD86" s="23">
        <f t="shared" si="69"/>
        <v>0.88582677165354329</v>
      </c>
      <c r="AE86" s="23">
        <f t="shared" si="70"/>
        <v>2.1417322834645671</v>
      </c>
      <c r="AF86" s="23">
        <f t="shared" si="71"/>
        <v>3.2</v>
      </c>
      <c r="AG86" s="23">
        <f t="shared" si="71"/>
        <v>0.66929133858267709</v>
      </c>
      <c r="AH86" s="23">
        <f t="shared" si="72"/>
        <v>4.3070866141732287</v>
      </c>
      <c r="AI86" s="23">
        <f t="shared" si="73"/>
        <v>3.8</v>
      </c>
      <c r="AJ86" s="23">
        <f t="shared" si="73"/>
        <v>1.1334438458350602</v>
      </c>
      <c r="AK86" s="27">
        <v>5</v>
      </c>
      <c r="AL86">
        <v>9.69</v>
      </c>
      <c r="AM86">
        <v>0.21099999999999999</v>
      </c>
      <c r="AN86">
        <f t="shared" si="74"/>
        <v>211</v>
      </c>
      <c r="AO86">
        <v>297</v>
      </c>
      <c r="AP86">
        <v>4.2</v>
      </c>
      <c r="AQ86">
        <v>2.09</v>
      </c>
      <c r="AR86">
        <v>38.520000000000003</v>
      </c>
      <c r="AS86" s="23">
        <v>0.25311526479750779</v>
      </c>
      <c r="AT86" s="25">
        <v>0.42948656501559196</v>
      </c>
      <c r="AU86" s="25">
        <v>1.1851515695067263</v>
      </c>
      <c r="AV86" s="25">
        <v>0.11458435173421426</v>
      </c>
      <c r="AW86" s="25">
        <v>0.46044336621150045</v>
      </c>
      <c r="AX86" s="25">
        <v>6.0185809539440152E-2</v>
      </c>
      <c r="AY86" s="25">
        <v>0.12634394618834083</v>
      </c>
      <c r="AZ86" s="25">
        <f t="shared" si="75"/>
        <v>0.38851010964204541</v>
      </c>
      <c r="BA86">
        <f t="shared" si="59"/>
        <v>2.5141162417992781E-2</v>
      </c>
      <c r="BB86">
        <f t="shared" si="60"/>
        <v>4.92007153174819E-4</v>
      </c>
      <c r="BC86">
        <f t="shared" si="61"/>
        <v>4.6576449075065592E-2</v>
      </c>
    </row>
    <row r="87" spans="1:55" x14ac:dyDescent="0.25">
      <c r="A87" s="36" t="s">
        <v>121</v>
      </c>
      <c r="B87" s="17">
        <v>2</v>
      </c>
      <c r="C87" s="17"/>
      <c r="D87" s="18">
        <v>42818</v>
      </c>
      <c r="E87" s="19">
        <v>82</v>
      </c>
      <c r="F87" s="20">
        <v>6.5</v>
      </c>
      <c r="G87" s="17">
        <v>2</v>
      </c>
      <c r="H87" s="17">
        <v>2</v>
      </c>
      <c r="I87" s="21">
        <f t="shared" si="63"/>
        <v>3.25</v>
      </c>
      <c r="J87" s="17">
        <v>16.5</v>
      </c>
      <c r="K87" s="17">
        <v>8</v>
      </c>
      <c r="L87" s="17">
        <v>8</v>
      </c>
      <c r="M87" s="17">
        <f t="shared" si="64"/>
        <v>2.0625</v>
      </c>
      <c r="N87" s="21">
        <v>0</v>
      </c>
      <c r="O87" s="22">
        <v>0</v>
      </c>
      <c r="P87" s="17">
        <v>23.6</v>
      </c>
      <c r="Q87" s="17">
        <v>18</v>
      </c>
      <c r="R87" s="17">
        <v>18</v>
      </c>
      <c r="S87" s="17">
        <f t="shared" si="65"/>
        <v>1.3111111111111111</v>
      </c>
      <c r="T87" s="17">
        <v>0</v>
      </c>
      <c r="U87" s="22">
        <v>0</v>
      </c>
      <c r="V87" s="27">
        <v>36.799999999999997</v>
      </c>
      <c r="W87" s="27">
        <v>15</v>
      </c>
      <c r="X87" s="27">
        <v>15</v>
      </c>
      <c r="Y87" s="17">
        <f t="shared" si="66"/>
        <v>2.4533333333333331</v>
      </c>
      <c r="Z87" s="27">
        <v>0</v>
      </c>
      <c r="AA87" s="22">
        <f t="shared" si="67"/>
        <v>0</v>
      </c>
      <c r="AB87" s="23">
        <f t="shared" si="68"/>
        <v>2.5384615384615383</v>
      </c>
      <c r="AC87" s="23">
        <f t="shared" si="69"/>
        <v>4</v>
      </c>
      <c r="AD87" s="23">
        <f t="shared" si="69"/>
        <v>0.63461538461538458</v>
      </c>
      <c r="AE87" s="23">
        <f t="shared" si="70"/>
        <v>3.6307692307692312</v>
      </c>
      <c r="AF87" s="23">
        <f t="shared" si="71"/>
        <v>9</v>
      </c>
      <c r="AG87" s="23">
        <f t="shared" si="71"/>
        <v>0.40341880341880343</v>
      </c>
      <c r="AH87" s="23">
        <f t="shared" si="72"/>
        <v>5.661538461538461</v>
      </c>
      <c r="AI87" s="23">
        <f t="shared" si="73"/>
        <v>7.5</v>
      </c>
      <c r="AJ87" s="23">
        <f t="shared" si="73"/>
        <v>0.75487179487179479</v>
      </c>
      <c r="AK87" s="27">
        <v>6.5</v>
      </c>
      <c r="AL87">
        <v>7.8</v>
      </c>
      <c r="AM87">
        <v>0.114</v>
      </c>
      <c r="AN87">
        <f t="shared" si="74"/>
        <v>114</v>
      </c>
      <c r="AO87">
        <v>264</v>
      </c>
      <c r="AP87">
        <v>2.69</v>
      </c>
      <c r="AQ87">
        <v>2.39</v>
      </c>
      <c r="AR87">
        <v>34.25</v>
      </c>
      <c r="AS87" s="23">
        <v>0.17303433001107421</v>
      </c>
      <c r="AT87" s="25">
        <v>0.3590025858314812</v>
      </c>
      <c r="AU87" s="25">
        <v>1.5443296116504854</v>
      </c>
      <c r="AV87" s="25">
        <v>0.10087718790281022</v>
      </c>
      <c r="AW87" s="25">
        <v>0.19522197747984366</v>
      </c>
      <c r="AX87" s="25">
        <v>5.3223167870599289E-2</v>
      </c>
      <c r="AY87" s="25">
        <v>7.8384466019417481E-2</v>
      </c>
      <c r="AZ87" s="25">
        <f t="shared" si="75"/>
        <v>0.12641211824670143</v>
      </c>
      <c r="BA87">
        <f t="shared" si="59"/>
        <v>3.1051940133498115E-2</v>
      </c>
      <c r="BB87">
        <f t="shared" si="60"/>
        <v>2.3859088741668651E-2</v>
      </c>
      <c r="BC87">
        <f t="shared" si="61"/>
        <v>2.9616742209554719E-2</v>
      </c>
    </row>
    <row r="88" spans="1:55" x14ac:dyDescent="0.25">
      <c r="A88" s="36" t="s">
        <v>122</v>
      </c>
      <c r="B88" s="17">
        <v>2</v>
      </c>
      <c r="C88" s="17"/>
      <c r="D88" s="18">
        <v>42815</v>
      </c>
      <c r="E88" s="19">
        <v>79</v>
      </c>
      <c r="F88" s="20">
        <v>11.3</v>
      </c>
      <c r="G88" s="17">
        <v>5</v>
      </c>
      <c r="H88" s="17">
        <v>5</v>
      </c>
      <c r="I88" s="21">
        <f t="shared" si="63"/>
        <v>2.2600000000000002</v>
      </c>
      <c r="J88" s="17">
        <v>32.200000000000003</v>
      </c>
      <c r="K88" s="17">
        <v>13</v>
      </c>
      <c r="L88" s="17">
        <v>13</v>
      </c>
      <c r="M88" s="17">
        <f t="shared" si="64"/>
        <v>2.476923076923077</v>
      </c>
      <c r="N88" s="21">
        <v>0</v>
      </c>
      <c r="O88" s="22">
        <v>0</v>
      </c>
      <c r="P88" s="17">
        <v>44</v>
      </c>
      <c r="Q88" s="17">
        <v>18</v>
      </c>
      <c r="R88" s="17">
        <v>18</v>
      </c>
      <c r="S88" s="17">
        <f t="shared" si="65"/>
        <v>2.4444444444444446</v>
      </c>
      <c r="T88" s="17">
        <v>0</v>
      </c>
      <c r="U88" s="22">
        <v>0</v>
      </c>
      <c r="V88" s="27">
        <v>60</v>
      </c>
      <c r="W88" s="27">
        <v>24</v>
      </c>
      <c r="X88" s="27">
        <v>24</v>
      </c>
      <c r="Y88" s="17">
        <f t="shared" si="66"/>
        <v>2.5</v>
      </c>
      <c r="Z88" s="27">
        <v>0</v>
      </c>
      <c r="AA88" s="22">
        <f t="shared" si="67"/>
        <v>0</v>
      </c>
      <c r="AB88" s="23">
        <f t="shared" si="68"/>
        <v>2.8495575221238938</v>
      </c>
      <c r="AC88" s="23">
        <f t="shared" si="69"/>
        <v>2.6</v>
      </c>
      <c r="AD88" s="23">
        <f t="shared" si="69"/>
        <v>1.0959836623553436</v>
      </c>
      <c r="AE88" s="23">
        <f t="shared" si="70"/>
        <v>3.8938053097345131</v>
      </c>
      <c r="AF88" s="23">
        <f t="shared" si="71"/>
        <v>3.6</v>
      </c>
      <c r="AG88" s="23">
        <f t="shared" si="71"/>
        <v>1.0816125860373649</v>
      </c>
      <c r="AH88" s="23">
        <f t="shared" si="72"/>
        <v>5.3097345132743357</v>
      </c>
      <c r="AI88" s="23">
        <f t="shared" si="73"/>
        <v>4.8</v>
      </c>
      <c r="AJ88" s="23">
        <f t="shared" si="73"/>
        <v>1.1061946902654867</v>
      </c>
      <c r="AK88" s="27">
        <v>7.5</v>
      </c>
      <c r="AL88">
        <v>4.08</v>
      </c>
      <c r="AM88">
        <v>6.1499999999999999E-2</v>
      </c>
      <c r="AN88">
        <f t="shared" si="74"/>
        <v>61.5</v>
      </c>
      <c r="AO88">
        <v>273</v>
      </c>
      <c r="AP88">
        <v>1.42</v>
      </c>
      <c r="AQ88">
        <v>2.3199999999999998</v>
      </c>
      <c r="AR88">
        <v>31.21</v>
      </c>
      <c r="AS88" s="23">
        <v>0.26688017080330934</v>
      </c>
      <c r="AT88" s="25">
        <v>0.4399531898366249</v>
      </c>
      <c r="AU88" s="25">
        <v>1.5366323144104801</v>
      </c>
      <c r="AV88" s="25">
        <v>0.10571772371172292</v>
      </c>
      <c r="AW88" s="25">
        <v>0.14959395430035799</v>
      </c>
      <c r="AX88" s="25">
        <v>4.4107425145927144E-2</v>
      </c>
      <c r="AY88" s="25">
        <v>0.10175633187772926</v>
      </c>
      <c r="AZ88" s="25">
        <f t="shared" si="75"/>
        <v>9.7351821185505158E-2</v>
      </c>
      <c r="BA88">
        <f t="shared" si="59"/>
        <v>3.4905457561068921E-2</v>
      </c>
      <c r="BB88">
        <f t="shared" si="60"/>
        <v>2.0814878757859891E-2</v>
      </c>
      <c r="BC88">
        <f t="shared" si="61"/>
        <v>2.0676995220255959E-2</v>
      </c>
    </row>
    <row r="89" spans="1:55" x14ac:dyDescent="0.25">
      <c r="A89" s="36" t="s">
        <v>123</v>
      </c>
      <c r="B89" s="17">
        <v>2</v>
      </c>
      <c r="C89" s="17"/>
      <c r="D89" s="18">
        <v>42815</v>
      </c>
      <c r="E89" s="19">
        <v>79</v>
      </c>
      <c r="F89" s="20">
        <v>10.9</v>
      </c>
      <c r="G89" s="17">
        <v>4</v>
      </c>
      <c r="H89" s="17">
        <v>4</v>
      </c>
      <c r="I89" s="21">
        <f t="shared" si="63"/>
        <v>2.7250000000000001</v>
      </c>
      <c r="J89" s="17">
        <v>29.4</v>
      </c>
      <c r="K89" s="17">
        <v>11</v>
      </c>
      <c r="L89" s="17">
        <v>11</v>
      </c>
      <c r="M89" s="17">
        <f t="shared" si="64"/>
        <v>2.6727272727272724</v>
      </c>
      <c r="N89" s="21">
        <v>0</v>
      </c>
      <c r="O89" s="22">
        <v>0</v>
      </c>
      <c r="P89" s="17">
        <v>39.5</v>
      </c>
      <c r="Q89" s="17">
        <v>14</v>
      </c>
      <c r="R89" s="17">
        <v>14</v>
      </c>
      <c r="S89" s="17">
        <f t="shared" si="65"/>
        <v>2.8214285714285716</v>
      </c>
      <c r="T89" s="17">
        <v>0</v>
      </c>
      <c r="U89" s="22">
        <v>0</v>
      </c>
      <c r="V89" s="27">
        <v>69.2</v>
      </c>
      <c r="W89" s="27">
        <v>24</v>
      </c>
      <c r="X89" s="27">
        <v>24</v>
      </c>
      <c r="Y89" s="17">
        <f t="shared" si="66"/>
        <v>2.8833333333333333</v>
      </c>
      <c r="Z89" s="27">
        <v>0</v>
      </c>
      <c r="AA89" s="22">
        <f t="shared" si="67"/>
        <v>0</v>
      </c>
      <c r="AB89" s="23">
        <f t="shared" si="68"/>
        <v>2.6972477064220182</v>
      </c>
      <c r="AC89" s="23">
        <f t="shared" si="69"/>
        <v>2.75</v>
      </c>
      <c r="AD89" s="23">
        <f t="shared" si="69"/>
        <v>0.98081734778982466</v>
      </c>
      <c r="AE89" s="23">
        <f t="shared" si="70"/>
        <v>3.6238532110091741</v>
      </c>
      <c r="AF89" s="23">
        <f t="shared" si="71"/>
        <v>3.5</v>
      </c>
      <c r="AG89" s="23">
        <f t="shared" si="71"/>
        <v>1.0353866317169069</v>
      </c>
      <c r="AH89" s="23">
        <f t="shared" si="72"/>
        <v>6.3486238532110093</v>
      </c>
      <c r="AI89" s="23">
        <f t="shared" si="73"/>
        <v>6</v>
      </c>
      <c r="AJ89" s="23">
        <f t="shared" si="73"/>
        <v>1.0581039755351682</v>
      </c>
      <c r="AK89" s="27">
        <v>6.5</v>
      </c>
      <c r="AL89">
        <v>10.1</v>
      </c>
      <c r="AM89">
        <v>0.29199999999999998</v>
      </c>
      <c r="AN89">
        <f t="shared" si="74"/>
        <v>292</v>
      </c>
      <c r="AO89">
        <v>314</v>
      </c>
      <c r="AP89">
        <v>5.38</v>
      </c>
      <c r="AQ89">
        <v>1.99</v>
      </c>
      <c r="AR89">
        <v>41.08</v>
      </c>
      <c r="AS89" s="23">
        <v>0.24916943521594681</v>
      </c>
      <c r="AT89" s="25">
        <v>0.58527779474330821</v>
      </c>
      <c r="AU89" s="25">
        <v>2.2343039583333333</v>
      </c>
      <c r="AV89" s="25">
        <v>0.1476192502451367</v>
      </c>
      <c r="AW89" s="25">
        <v>0.24727569067546079</v>
      </c>
      <c r="AX89" s="25">
        <v>5.9443461302685768E-2</v>
      </c>
      <c r="AY89" s="25">
        <v>0.21207166666666666</v>
      </c>
      <c r="AZ89" s="25">
        <f t="shared" si="75"/>
        <v>0.11067235939550263</v>
      </c>
      <c r="BA89">
        <f t="shared" si="59"/>
        <v>3.3074396170317932E-2</v>
      </c>
      <c r="BB89">
        <f t="shared" si="60"/>
        <v>1.9687066504162676E-2</v>
      </c>
      <c r="BC89">
        <f t="shared" si="61"/>
        <v>3.7380012714436542E-2</v>
      </c>
    </row>
    <row r="90" spans="1:55" x14ac:dyDescent="0.25">
      <c r="A90" s="36" t="s">
        <v>124</v>
      </c>
      <c r="B90" s="17">
        <v>2</v>
      </c>
      <c r="C90" s="17"/>
      <c r="D90" s="18">
        <v>42816</v>
      </c>
      <c r="E90" s="19">
        <v>80</v>
      </c>
      <c r="F90" s="20">
        <v>11.8</v>
      </c>
      <c r="G90" s="17">
        <v>5</v>
      </c>
      <c r="H90" s="17">
        <v>5</v>
      </c>
      <c r="I90" s="21">
        <f t="shared" si="63"/>
        <v>2.3600000000000003</v>
      </c>
      <c r="J90" s="17">
        <v>32.200000000000003</v>
      </c>
      <c r="K90" s="17">
        <v>12</v>
      </c>
      <c r="L90" s="17">
        <v>12</v>
      </c>
      <c r="M90" s="17">
        <f t="shared" si="64"/>
        <v>2.6833333333333336</v>
      </c>
      <c r="N90" s="21">
        <v>0</v>
      </c>
      <c r="O90" s="22">
        <v>0</v>
      </c>
      <c r="P90" s="17">
        <v>47.3</v>
      </c>
      <c r="Q90" s="17">
        <v>18</v>
      </c>
      <c r="R90" s="17">
        <v>18</v>
      </c>
      <c r="S90" s="17">
        <f t="shared" si="65"/>
        <v>2.6277777777777778</v>
      </c>
      <c r="T90" s="17">
        <v>0</v>
      </c>
      <c r="U90" s="22">
        <v>0</v>
      </c>
      <c r="V90" s="27">
        <v>69</v>
      </c>
      <c r="W90" s="27">
        <v>25</v>
      </c>
      <c r="X90" s="27">
        <v>25</v>
      </c>
      <c r="Y90" s="17">
        <f t="shared" si="66"/>
        <v>2.76</v>
      </c>
      <c r="Z90" s="27">
        <v>0</v>
      </c>
      <c r="AA90" s="22">
        <f t="shared" si="67"/>
        <v>0</v>
      </c>
      <c r="AB90" s="23">
        <f t="shared" si="68"/>
        <v>2.7288135593220342</v>
      </c>
      <c r="AC90" s="23">
        <f t="shared" si="69"/>
        <v>2.4</v>
      </c>
      <c r="AD90" s="23">
        <f t="shared" si="69"/>
        <v>1.1370056497175141</v>
      </c>
      <c r="AE90" s="23">
        <f t="shared" si="70"/>
        <v>4.008474576271186</v>
      </c>
      <c r="AF90" s="23">
        <f t="shared" si="71"/>
        <v>3.6</v>
      </c>
      <c r="AG90" s="23">
        <f t="shared" si="71"/>
        <v>1.1134651600753294</v>
      </c>
      <c r="AH90" s="23">
        <f t="shared" si="72"/>
        <v>5.8474576271186436</v>
      </c>
      <c r="AI90" s="23">
        <f t="shared" si="73"/>
        <v>5</v>
      </c>
      <c r="AJ90" s="23">
        <f t="shared" si="73"/>
        <v>1.1694915254237286</v>
      </c>
      <c r="AK90" s="27">
        <v>5.5</v>
      </c>
      <c r="AL90">
        <v>6.91</v>
      </c>
      <c r="AM90">
        <v>8.0600000000000005E-2</v>
      </c>
      <c r="AN90">
        <f t="shared" si="74"/>
        <v>80.600000000000009</v>
      </c>
      <c r="AO90">
        <v>237</v>
      </c>
      <c r="AP90">
        <v>2.09</v>
      </c>
      <c r="AQ90">
        <v>2.62</v>
      </c>
      <c r="AR90">
        <v>32.299999999999997</v>
      </c>
      <c r="AS90" s="23">
        <v>0.26860587002096431</v>
      </c>
      <c r="AT90" s="25">
        <v>0.51932965379731322</v>
      </c>
      <c r="AU90" s="25">
        <v>1.4126363247863249</v>
      </c>
      <c r="AV90" s="25">
        <v>0.12197115228351629</v>
      </c>
      <c r="AW90" s="25">
        <v>0.27632316834815729</v>
      </c>
      <c r="AX90" s="25">
        <v>6.0312030589159564E-2</v>
      </c>
      <c r="AY90" s="25">
        <v>0.10711410256410259</v>
      </c>
      <c r="AZ90" s="25">
        <f t="shared" si="75"/>
        <v>0.19560814308661775</v>
      </c>
      <c r="BA90">
        <f t="shared" si="59"/>
        <v>3.346223070262478E-2</v>
      </c>
      <c r="BB90">
        <f t="shared" si="60"/>
        <v>2.5636256196501634E-2</v>
      </c>
      <c r="BC90">
        <f t="shared" si="61"/>
        <v>2.5173080606624834E-2</v>
      </c>
    </row>
    <row r="91" spans="1:55" x14ac:dyDescent="0.25">
      <c r="A91" s="36" t="s">
        <v>125</v>
      </c>
      <c r="B91" s="17">
        <v>2</v>
      </c>
      <c r="C91" s="17"/>
      <c r="D91" s="18">
        <v>42815</v>
      </c>
      <c r="E91" s="19">
        <v>79</v>
      </c>
      <c r="F91" s="20">
        <v>10.199999999999999</v>
      </c>
      <c r="G91" s="17">
        <v>5</v>
      </c>
      <c r="H91" s="17">
        <v>5</v>
      </c>
      <c r="I91" s="21">
        <f t="shared" si="63"/>
        <v>2.04</v>
      </c>
      <c r="J91" s="17">
        <v>22.6</v>
      </c>
      <c r="K91" s="17">
        <v>9</v>
      </c>
      <c r="L91" s="17">
        <v>9</v>
      </c>
      <c r="M91" s="17">
        <f t="shared" si="64"/>
        <v>2.5111111111111111</v>
      </c>
      <c r="N91" s="21">
        <v>0</v>
      </c>
      <c r="O91" s="22">
        <v>0</v>
      </c>
      <c r="P91" s="17">
        <v>28.2</v>
      </c>
      <c r="Q91" s="17">
        <v>12</v>
      </c>
      <c r="R91" s="17">
        <v>12</v>
      </c>
      <c r="S91" s="17">
        <f t="shared" si="65"/>
        <v>2.35</v>
      </c>
      <c r="T91" s="17">
        <v>0</v>
      </c>
      <c r="U91" s="22">
        <v>0</v>
      </c>
      <c r="V91" s="27">
        <v>36.200000000000003</v>
      </c>
      <c r="W91" s="27">
        <v>17</v>
      </c>
      <c r="X91" s="27">
        <v>17</v>
      </c>
      <c r="Y91" s="17">
        <f t="shared" si="66"/>
        <v>2.1294117647058823</v>
      </c>
      <c r="Z91" s="27">
        <v>0</v>
      </c>
      <c r="AA91" s="22">
        <f t="shared" si="67"/>
        <v>0</v>
      </c>
      <c r="AB91" s="23">
        <f t="shared" si="68"/>
        <v>2.215686274509804</v>
      </c>
      <c r="AC91" s="23">
        <f t="shared" si="69"/>
        <v>1.8</v>
      </c>
      <c r="AD91" s="23">
        <f t="shared" si="69"/>
        <v>1.2309368191721133</v>
      </c>
      <c r="AE91" s="23">
        <f t="shared" si="70"/>
        <v>2.7647058823529411</v>
      </c>
      <c r="AF91" s="23">
        <f t="shared" si="71"/>
        <v>2.4</v>
      </c>
      <c r="AG91" s="23">
        <f t="shared" si="71"/>
        <v>1.1519607843137256</v>
      </c>
      <c r="AH91" s="23">
        <f t="shared" si="72"/>
        <v>3.549019607843138</v>
      </c>
      <c r="AI91" s="23">
        <f t="shared" si="73"/>
        <v>3.4</v>
      </c>
      <c r="AJ91" s="23">
        <f t="shared" si="73"/>
        <v>1.0438292964244522</v>
      </c>
      <c r="AK91" s="27">
        <v>5.5</v>
      </c>
      <c r="AL91">
        <v>8.7100000000000009</v>
      </c>
      <c r="AM91">
        <v>0.115</v>
      </c>
      <c r="AN91">
        <f t="shared" si="74"/>
        <v>115</v>
      </c>
      <c r="AO91">
        <v>250</v>
      </c>
      <c r="AP91">
        <v>2.8</v>
      </c>
      <c r="AQ91">
        <v>2.4900000000000002</v>
      </c>
      <c r="AR91">
        <v>34.11</v>
      </c>
      <c r="AS91" s="23">
        <v>0.3020318506315211</v>
      </c>
      <c r="AT91" s="25">
        <v>0.65120476447541031</v>
      </c>
      <c r="AU91" s="25">
        <v>2.2680223981900447</v>
      </c>
      <c r="AV91" s="25">
        <v>0.16635087766794562</v>
      </c>
      <c r="AW91" s="25">
        <v>0.22378225036056321</v>
      </c>
      <c r="AX91" s="25">
        <v>8.4451741020926202E-2</v>
      </c>
      <c r="AY91" s="25">
        <v>0.19827918552036197</v>
      </c>
      <c r="AZ91" s="25">
        <f t="shared" si="75"/>
        <v>9.8668448133117509E-2</v>
      </c>
      <c r="BA91">
        <f t="shared" si="59"/>
        <v>2.6518739532933835E-2</v>
      </c>
      <c r="BB91">
        <f t="shared" si="60"/>
        <v>1.4758138111055174E-2</v>
      </c>
      <c r="BC91">
        <f t="shared" si="61"/>
        <v>1.6649142725843842E-2</v>
      </c>
    </row>
    <row r="92" spans="1:55" x14ac:dyDescent="0.25">
      <c r="A92" s="36" t="s">
        <v>126</v>
      </c>
      <c r="B92" s="17">
        <v>2</v>
      </c>
      <c r="C92" s="17"/>
      <c r="D92" s="18">
        <v>42818</v>
      </c>
      <c r="E92" s="19">
        <v>82</v>
      </c>
      <c r="F92" s="20">
        <v>9.4</v>
      </c>
      <c r="G92" s="17">
        <v>4</v>
      </c>
      <c r="H92" s="17">
        <v>4</v>
      </c>
      <c r="I92" s="21">
        <f t="shared" si="63"/>
        <v>2.35</v>
      </c>
      <c r="J92" s="17">
        <v>17.8</v>
      </c>
      <c r="K92" s="17">
        <v>10</v>
      </c>
      <c r="L92" s="17">
        <v>10</v>
      </c>
      <c r="M92" s="17">
        <f t="shared" si="64"/>
        <v>1.78</v>
      </c>
      <c r="N92" s="21">
        <v>0</v>
      </c>
      <c r="O92" s="22">
        <v>0</v>
      </c>
      <c r="P92" s="17">
        <v>19.600000000000001</v>
      </c>
      <c r="Q92" s="17">
        <v>11</v>
      </c>
      <c r="R92" s="17">
        <v>11</v>
      </c>
      <c r="S92" s="17">
        <f t="shared" si="65"/>
        <v>1.781818181818182</v>
      </c>
      <c r="T92" s="17">
        <v>0</v>
      </c>
      <c r="U92" s="22">
        <v>0</v>
      </c>
      <c r="V92" s="27">
        <v>23.6</v>
      </c>
      <c r="W92" s="27">
        <v>16</v>
      </c>
      <c r="X92" s="27">
        <v>16</v>
      </c>
      <c r="Y92" s="17">
        <f t="shared" si="66"/>
        <v>1.4750000000000001</v>
      </c>
      <c r="Z92" s="27">
        <v>0</v>
      </c>
      <c r="AA92" s="22">
        <f t="shared" si="67"/>
        <v>0</v>
      </c>
      <c r="AB92" s="23">
        <f t="shared" si="68"/>
        <v>1.8936170212765957</v>
      </c>
      <c r="AC92" s="23">
        <f t="shared" si="69"/>
        <v>2.5</v>
      </c>
      <c r="AD92" s="23">
        <f t="shared" si="69"/>
        <v>0.75744680851063828</v>
      </c>
      <c r="AE92" s="23">
        <f t="shared" si="70"/>
        <v>2.0851063829787235</v>
      </c>
      <c r="AF92" s="23">
        <f t="shared" si="71"/>
        <v>2.75</v>
      </c>
      <c r="AG92" s="23">
        <f t="shared" si="71"/>
        <v>0.75822050290135401</v>
      </c>
      <c r="AH92" s="23">
        <f t="shared" si="72"/>
        <v>2.5106382978723403</v>
      </c>
      <c r="AI92" s="23">
        <f t="shared" si="73"/>
        <v>4</v>
      </c>
      <c r="AJ92" s="23">
        <f t="shared" si="73"/>
        <v>0.62765957446808507</v>
      </c>
      <c r="AK92" s="27">
        <v>7.5</v>
      </c>
      <c r="AL92">
        <v>6.45</v>
      </c>
      <c r="AM92">
        <v>8.7800000000000003E-2</v>
      </c>
      <c r="AN92">
        <f t="shared" si="74"/>
        <v>87.8</v>
      </c>
      <c r="AO92">
        <v>259</v>
      </c>
      <c r="AP92">
        <v>2.09</v>
      </c>
      <c r="AQ92">
        <v>2.41</v>
      </c>
      <c r="AR92">
        <v>31.46</v>
      </c>
      <c r="AS92" s="23">
        <v>0.29836247571468222</v>
      </c>
      <c r="AT92" s="25">
        <v>0.39543238174664824</v>
      </c>
      <c r="AU92" s="25">
        <v>1.1282975369458126</v>
      </c>
      <c r="AV92" s="25">
        <v>0.11307375465509778</v>
      </c>
      <c r="AW92" s="25">
        <v>0.22753401022976916</v>
      </c>
      <c r="AX92" s="25">
        <v>4.7118540383619234E-2</v>
      </c>
      <c r="AY92" s="25">
        <v>0.16619310344827581</v>
      </c>
      <c r="AZ92" s="25">
        <f t="shared" si="75"/>
        <v>0.2016613550763221</v>
      </c>
      <c r="BA92">
        <f t="shared" si="59"/>
        <v>2.1282958934069375E-2</v>
      </c>
      <c r="BB92">
        <f t="shared" si="60"/>
        <v>6.4220739292288149E-3</v>
      </c>
      <c r="BC92">
        <f t="shared" si="61"/>
        <v>1.2381143053006187E-2</v>
      </c>
    </row>
    <row r="93" spans="1:55" ht="15.75" thickBot="1" x14ac:dyDescent="0.3">
      <c r="A93" s="37" t="s">
        <v>127</v>
      </c>
      <c r="B93" s="38">
        <v>2</v>
      </c>
      <c r="C93" s="38"/>
      <c r="D93" s="39">
        <v>42815</v>
      </c>
      <c r="E93" s="40">
        <v>79</v>
      </c>
      <c r="F93" s="41">
        <v>12.1</v>
      </c>
      <c r="G93" s="38">
        <v>5</v>
      </c>
      <c r="H93" s="38">
        <v>5</v>
      </c>
      <c r="I93" s="21">
        <f t="shared" si="63"/>
        <v>2.42</v>
      </c>
      <c r="J93" s="38">
        <v>34.6</v>
      </c>
      <c r="K93" s="38">
        <v>10</v>
      </c>
      <c r="L93" s="38">
        <v>10</v>
      </c>
      <c r="M93" s="17">
        <f t="shared" si="64"/>
        <v>3.46</v>
      </c>
      <c r="N93" s="42">
        <v>0</v>
      </c>
      <c r="O93" s="43">
        <v>0</v>
      </c>
      <c r="P93" s="38">
        <v>37</v>
      </c>
      <c r="Q93" s="38">
        <v>13</v>
      </c>
      <c r="R93" s="38">
        <v>13</v>
      </c>
      <c r="S93" s="17">
        <f t="shared" si="65"/>
        <v>2.8461538461538463</v>
      </c>
      <c r="T93" s="38">
        <v>0</v>
      </c>
      <c r="U93" s="43">
        <v>0</v>
      </c>
      <c r="V93" s="52">
        <v>48.9</v>
      </c>
      <c r="W93" s="38">
        <v>19</v>
      </c>
      <c r="X93" s="38">
        <v>19</v>
      </c>
      <c r="Y93" s="17">
        <f t="shared" si="66"/>
        <v>2.5736842105263156</v>
      </c>
      <c r="Z93" s="38">
        <v>0</v>
      </c>
      <c r="AA93" s="43">
        <f t="shared" si="67"/>
        <v>0</v>
      </c>
      <c r="AB93" s="23">
        <f t="shared" si="68"/>
        <v>2.8595041322314052</v>
      </c>
      <c r="AC93" s="23">
        <f t="shared" si="69"/>
        <v>2</v>
      </c>
      <c r="AD93" s="23">
        <f t="shared" si="69"/>
        <v>1.4297520661157026</v>
      </c>
      <c r="AE93" s="23">
        <f t="shared" si="70"/>
        <v>3.0578512396694215</v>
      </c>
      <c r="AF93" s="23">
        <f t="shared" si="71"/>
        <v>2.6</v>
      </c>
      <c r="AG93" s="23">
        <f t="shared" si="71"/>
        <v>1.1760966306420853</v>
      </c>
      <c r="AH93" s="23">
        <f t="shared" si="72"/>
        <v>4.0413223140495864</v>
      </c>
      <c r="AI93" s="23">
        <f t="shared" si="73"/>
        <v>3.8</v>
      </c>
      <c r="AJ93" s="23">
        <f t="shared" si="73"/>
        <v>1.0635058721183122</v>
      </c>
      <c r="AK93" s="38">
        <v>5</v>
      </c>
      <c r="AL93">
        <v>5.3</v>
      </c>
      <c r="AM93">
        <v>6.3500000000000001E-2</v>
      </c>
      <c r="AN93">
        <f t="shared" si="74"/>
        <v>63.5</v>
      </c>
      <c r="AO93">
        <v>244</v>
      </c>
      <c r="AP93">
        <v>1.72</v>
      </c>
      <c r="AQ93">
        <v>2.71</v>
      </c>
      <c r="AR93">
        <v>29.62</v>
      </c>
      <c r="AS93" s="44">
        <v>0.23300438596491233</v>
      </c>
      <c r="AT93" s="25">
        <v>0.30977496022203194</v>
      </c>
      <c r="AU93" s="25">
        <v>1.1335991666666667</v>
      </c>
      <c r="AV93" s="25">
        <v>9.5266937033606752E-2</v>
      </c>
      <c r="AW93" s="25">
        <v>0.18614482115171599</v>
      </c>
      <c r="AX93" s="25">
        <v>5.3732506069068348E-2</v>
      </c>
      <c r="AY93" s="25">
        <v>8.9050833333333329E-2</v>
      </c>
      <c r="AZ93" s="25">
        <f t="shared" si="75"/>
        <v>0.16420691424736344</v>
      </c>
      <c r="BA93">
        <f t="shared" si="59"/>
        <v>3.5021607648699445E-2</v>
      </c>
      <c r="BB93">
        <f t="shared" si="60"/>
        <v>4.4709487053697042E-3</v>
      </c>
      <c r="BC93">
        <f t="shared" si="61"/>
        <v>1.8590632255773471E-2</v>
      </c>
    </row>
    <row r="94" spans="1:55" x14ac:dyDescent="0.25">
      <c r="A94" s="16" t="s">
        <v>129</v>
      </c>
      <c r="B94" s="17">
        <v>3</v>
      </c>
      <c r="C94" s="17">
        <v>1</v>
      </c>
      <c r="D94" s="18">
        <v>42818</v>
      </c>
      <c r="E94" s="19">
        <v>82</v>
      </c>
      <c r="F94" s="20">
        <v>13.2</v>
      </c>
      <c r="G94" s="17">
        <v>7</v>
      </c>
      <c r="H94" s="17">
        <v>7</v>
      </c>
      <c r="I94" s="21">
        <f t="shared" ref="I94:I110" si="76">F94/H94</f>
        <v>1.8857142857142857</v>
      </c>
      <c r="J94" s="17">
        <v>33</v>
      </c>
      <c r="K94">
        <v>13</v>
      </c>
      <c r="L94">
        <v>13</v>
      </c>
      <c r="M94" s="17">
        <f t="shared" ref="M94:M110" si="77">J94/L94</f>
        <v>2.5384615384615383</v>
      </c>
      <c r="N94" s="21">
        <v>0</v>
      </c>
      <c r="O94" s="22">
        <v>0</v>
      </c>
      <c r="P94">
        <v>43.5</v>
      </c>
      <c r="Q94">
        <v>21</v>
      </c>
      <c r="R94">
        <v>26</v>
      </c>
      <c r="S94" s="17">
        <f t="shared" ref="S94:S110" si="78">P94/R94</f>
        <v>1.6730769230769231</v>
      </c>
      <c r="T94">
        <v>1</v>
      </c>
      <c r="U94" s="22">
        <v>0.19230769230769229</v>
      </c>
      <c r="V94" s="27">
        <v>53.4</v>
      </c>
      <c r="W94" s="27">
        <v>24</v>
      </c>
      <c r="X94" s="27">
        <v>33</v>
      </c>
      <c r="Y94" s="17">
        <f t="shared" ref="Y94:Y110" si="79">V94/X94</f>
        <v>1.6181818181818182</v>
      </c>
      <c r="Z94" s="27">
        <v>0</v>
      </c>
      <c r="AA94" s="22">
        <f t="shared" ref="AA94:AA110" si="80">(X94-W94)/X94</f>
        <v>0.27272727272727271</v>
      </c>
      <c r="AB94" s="23">
        <f t="shared" ref="AB94:AB110" si="81">J94/F94</f>
        <v>2.5</v>
      </c>
      <c r="AC94" s="23">
        <f>L94/H94</f>
        <v>1.8571428571428572</v>
      </c>
      <c r="AD94" s="23">
        <f t="shared" si="69"/>
        <v>1.346153846153846</v>
      </c>
      <c r="AE94" s="23">
        <f t="shared" ref="AE94:AE110" si="82">P94/F94</f>
        <v>3.2954545454545454</v>
      </c>
      <c r="AF94" s="23">
        <f>R94/H94</f>
        <v>3.7142857142857144</v>
      </c>
      <c r="AG94" s="23">
        <f t="shared" si="71"/>
        <v>0.8872377622377623</v>
      </c>
      <c r="AH94" s="23">
        <f t="shared" ref="AH94:AH110" si="83">V94/F94</f>
        <v>4.0454545454545459</v>
      </c>
      <c r="AI94" s="23">
        <f>X94/H94</f>
        <v>4.7142857142857144</v>
      </c>
      <c r="AJ94" s="23">
        <f t="shared" si="73"/>
        <v>0.85812672176308535</v>
      </c>
      <c r="AK94" s="27">
        <v>10.5</v>
      </c>
      <c r="AL94">
        <v>6.4</v>
      </c>
      <c r="AM94">
        <v>9.7000000000000003E-2</v>
      </c>
      <c r="AN94">
        <f t="shared" ref="AN94:AN110" si="84">AM94*1000</f>
        <v>97</v>
      </c>
      <c r="AO94">
        <v>270</v>
      </c>
      <c r="AP94">
        <v>2.33</v>
      </c>
      <c r="AQ94">
        <v>2.44</v>
      </c>
      <c r="AR94">
        <v>30.62</v>
      </c>
      <c r="AS94" s="24">
        <v>5.2631578947368425</v>
      </c>
      <c r="AT94" s="25">
        <v>0.36488927245528313</v>
      </c>
      <c r="AU94" s="25">
        <v>1.459013157894737</v>
      </c>
      <c r="AV94" s="25">
        <v>0.17009173403533362</v>
      </c>
      <c r="AW94" s="25">
        <v>4.6518889317664467</v>
      </c>
      <c r="AX94" s="25">
        <v>9.8495786912075264E-2</v>
      </c>
      <c r="AY94" s="25">
        <v>5.8027631578947372E-2</v>
      </c>
      <c r="AZ94" s="25">
        <f t="shared" ref="AZ94:AZ110" si="85">AW94/AU94</f>
        <v>3.1883803834084854</v>
      </c>
      <c r="BA94">
        <f t="shared" si="59"/>
        <v>3.0543024395805172E-2</v>
      </c>
      <c r="BB94">
        <f t="shared" si="60"/>
        <v>1.8416891775210539E-2</v>
      </c>
      <c r="BC94">
        <f t="shared" si="61"/>
        <v>1.3669987191434056E-2</v>
      </c>
    </row>
    <row r="95" spans="1:55" x14ac:dyDescent="0.25">
      <c r="A95" s="16" t="s">
        <v>130</v>
      </c>
      <c r="B95" s="17">
        <v>3</v>
      </c>
      <c r="C95" s="17">
        <v>1</v>
      </c>
      <c r="D95" s="18">
        <v>42820</v>
      </c>
      <c r="E95" s="19">
        <v>84</v>
      </c>
      <c r="F95" s="20">
        <v>18.2</v>
      </c>
      <c r="G95" s="17">
        <v>5</v>
      </c>
      <c r="H95" s="17">
        <v>5</v>
      </c>
      <c r="I95" s="21">
        <f t="shared" si="76"/>
        <v>3.6399999999999997</v>
      </c>
      <c r="J95" s="17">
        <v>30.4</v>
      </c>
      <c r="K95">
        <v>16</v>
      </c>
      <c r="L95">
        <v>16</v>
      </c>
      <c r="M95" s="17">
        <f t="shared" si="77"/>
        <v>1.9</v>
      </c>
      <c r="N95" s="21">
        <v>2</v>
      </c>
      <c r="O95" s="22">
        <v>0</v>
      </c>
      <c r="P95">
        <v>31.8</v>
      </c>
      <c r="Q95">
        <v>15</v>
      </c>
      <c r="R95">
        <v>16</v>
      </c>
      <c r="S95" s="17">
        <f t="shared" si="78"/>
        <v>1.9875</v>
      </c>
      <c r="T95">
        <v>2</v>
      </c>
      <c r="U95" s="22">
        <v>6.25E-2</v>
      </c>
      <c r="V95" s="27">
        <v>35.4</v>
      </c>
      <c r="W95" s="27">
        <v>17</v>
      </c>
      <c r="X95" s="27">
        <v>24</v>
      </c>
      <c r="Y95" s="17">
        <f t="shared" si="79"/>
        <v>1.4749999999999999</v>
      </c>
      <c r="Z95" s="27">
        <v>3</v>
      </c>
      <c r="AA95" s="22">
        <f t="shared" si="80"/>
        <v>0.29166666666666669</v>
      </c>
      <c r="AB95" s="23">
        <f t="shared" si="81"/>
        <v>1.6703296703296704</v>
      </c>
      <c r="AC95" s="23">
        <f t="shared" si="69"/>
        <v>3.2</v>
      </c>
      <c r="AD95" s="23">
        <f t="shared" si="69"/>
        <v>0.52197802197802201</v>
      </c>
      <c r="AE95" s="23">
        <f t="shared" si="82"/>
        <v>1.7472527472527473</v>
      </c>
      <c r="AF95" s="23">
        <f t="shared" si="71"/>
        <v>3.2</v>
      </c>
      <c r="AG95" s="23">
        <f t="shared" si="71"/>
        <v>0.54601648351648358</v>
      </c>
      <c r="AH95" s="23">
        <f t="shared" si="83"/>
        <v>1.945054945054945</v>
      </c>
      <c r="AI95" s="23">
        <f t="shared" si="73"/>
        <v>4.8</v>
      </c>
      <c r="AJ95" s="23">
        <f t="shared" si="73"/>
        <v>0.40521978021978022</v>
      </c>
      <c r="AK95" s="27">
        <v>6</v>
      </c>
      <c r="AL95">
        <v>3.88</v>
      </c>
      <c r="AM95">
        <v>8.5099999999999995E-2</v>
      </c>
      <c r="AN95">
        <f t="shared" si="84"/>
        <v>85.1</v>
      </c>
      <c r="AO95">
        <v>306</v>
      </c>
      <c r="AP95">
        <v>2.0699999999999998</v>
      </c>
      <c r="AQ95">
        <v>2.46</v>
      </c>
      <c r="AR95">
        <v>30.6</v>
      </c>
      <c r="AS95" s="24">
        <v>4.2186201163757273</v>
      </c>
      <c r="AT95" s="54">
        <v>0.38</v>
      </c>
      <c r="AU95" s="25">
        <v>0.76777760000000006</v>
      </c>
      <c r="AV95" s="25">
        <v>0.17360736780592895</v>
      </c>
      <c r="AW95" s="25">
        <v>3.9145247392</v>
      </c>
      <c r="AX95" s="25">
        <v>9.7499642668123748E-2</v>
      </c>
      <c r="AY95" s="25">
        <v>6.0758800000000002E-2</v>
      </c>
      <c r="AZ95" s="25">
        <f t="shared" si="85"/>
        <v>5.0985138654735431</v>
      </c>
      <c r="BA95">
        <f t="shared" si="59"/>
        <v>1.7100700477647543E-2</v>
      </c>
      <c r="BB95">
        <f t="shared" si="60"/>
        <v>3.0015787582636714E-3</v>
      </c>
      <c r="BC95">
        <f t="shared" si="61"/>
        <v>7.1497020235731824E-3</v>
      </c>
    </row>
    <row r="96" spans="1:55" x14ac:dyDescent="0.25">
      <c r="A96" s="16" t="s">
        <v>137</v>
      </c>
      <c r="B96" s="17">
        <v>3</v>
      </c>
      <c r="C96" s="27">
        <v>1</v>
      </c>
      <c r="D96" s="18">
        <v>42821</v>
      </c>
      <c r="E96" s="19">
        <v>85</v>
      </c>
      <c r="F96" s="20">
        <v>12.5</v>
      </c>
      <c r="G96" s="17">
        <v>5</v>
      </c>
      <c r="H96" s="17">
        <v>5</v>
      </c>
      <c r="I96" s="21">
        <f t="shared" si="76"/>
        <v>2.5</v>
      </c>
      <c r="J96" s="17">
        <v>27.2</v>
      </c>
      <c r="K96">
        <v>15</v>
      </c>
      <c r="L96">
        <v>15</v>
      </c>
      <c r="M96" s="17">
        <f t="shared" si="77"/>
        <v>1.8133333333333332</v>
      </c>
      <c r="N96" s="21">
        <v>2</v>
      </c>
      <c r="O96" s="22">
        <v>0</v>
      </c>
      <c r="P96">
        <v>33.6</v>
      </c>
      <c r="Q96">
        <v>19</v>
      </c>
      <c r="R96">
        <v>19</v>
      </c>
      <c r="S96" s="17">
        <f t="shared" si="78"/>
        <v>1.7684210526315791</v>
      </c>
      <c r="T96">
        <v>2</v>
      </c>
      <c r="U96" s="22">
        <v>0</v>
      </c>
      <c r="V96" s="27">
        <v>41.5</v>
      </c>
      <c r="W96" s="27">
        <v>23</v>
      </c>
      <c r="X96" s="27">
        <v>26</v>
      </c>
      <c r="Y96" s="17">
        <f t="shared" si="79"/>
        <v>1.5961538461538463</v>
      </c>
      <c r="Z96" s="27">
        <v>2</v>
      </c>
      <c r="AA96" s="22">
        <f t="shared" si="80"/>
        <v>0.11538461538461539</v>
      </c>
      <c r="AB96" s="23">
        <f t="shared" si="81"/>
        <v>2.1760000000000002</v>
      </c>
      <c r="AC96" s="23">
        <f t="shared" si="69"/>
        <v>3</v>
      </c>
      <c r="AD96" s="23">
        <f t="shared" si="69"/>
        <v>0.72533333333333327</v>
      </c>
      <c r="AE96" s="23">
        <f t="shared" si="82"/>
        <v>2.6880000000000002</v>
      </c>
      <c r="AF96" s="23">
        <f t="shared" si="71"/>
        <v>3.8</v>
      </c>
      <c r="AG96" s="23">
        <f t="shared" si="71"/>
        <v>0.70736842105263165</v>
      </c>
      <c r="AH96" s="23">
        <f t="shared" si="83"/>
        <v>3.32</v>
      </c>
      <c r="AI96" s="23">
        <f t="shared" si="73"/>
        <v>5.2</v>
      </c>
      <c r="AJ96" s="23">
        <f t="shared" si="73"/>
        <v>0.63846153846153852</v>
      </c>
      <c r="AK96" s="27">
        <v>8</v>
      </c>
      <c r="AL96">
        <v>8.81</v>
      </c>
      <c r="AM96">
        <v>0.17</v>
      </c>
      <c r="AN96">
        <f t="shared" si="84"/>
        <v>170</v>
      </c>
      <c r="AO96">
        <v>289</v>
      </c>
      <c r="AP96">
        <v>3.77</v>
      </c>
      <c r="AQ96">
        <v>2.2999999999999998</v>
      </c>
      <c r="AR96">
        <v>34.31</v>
      </c>
      <c r="AS96" s="24">
        <v>3.75829504849413</v>
      </c>
      <c r="AT96" s="25">
        <v>0.48230585293813316</v>
      </c>
      <c r="AU96" s="25">
        <v>1.6478902953586498</v>
      </c>
      <c r="AV96" s="25">
        <v>0.2047873352155285</v>
      </c>
      <c r="AW96" s="25">
        <v>6.3072334174250377</v>
      </c>
      <c r="AX96" s="25">
        <v>0.17260144309616637</v>
      </c>
      <c r="AY96" s="25">
        <v>4.5686708860759484E-2</v>
      </c>
      <c r="AZ96" s="25">
        <f t="shared" si="85"/>
        <v>3.8274595312501187</v>
      </c>
      <c r="BA96">
        <f t="shared" si="59"/>
        <v>2.5916277633123194E-2</v>
      </c>
      <c r="BB96">
        <f t="shared" si="60"/>
        <v>1.4087272911147152E-2</v>
      </c>
      <c r="BC96">
        <f t="shared" si="61"/>
        <v>1.4077824017832915E-2</v>
      </c>
    </row>
    <row r="97" spans="1:55" x14ac:dyDescent="0.25">
      <c r="A97" s="16" t="s">
        <v>140</v>
      </c>
      <c r="B97" s="17">
        <v>3</v>
      </c>
      <c r="C97" s="27">
        <v>1</v>
      </c>
      <c r="D97" s="18">
        <v>42823</v>
      </c>
      <c r="E97" s="19">
        <v>87</v>
      </c>
      <c r="F97" s="20">
        <v>14.3</v>
      </c>
      <c r="G97" s="17">
        <v>5</v>
      </c>
      <c r="H97" s="17">
        <v>5</v>
      </c>
      <c r="I97" s="21">
        <f t="shared" si="76"/>
        <v>2.8600000000000003</v>
      </c>
      <c r="J97" s="17">
        <v>26.2</v>
      </c>
      <c r="K97">
        <v>13</v>
      </c>
      <c r="L97">
        <v>13</v>
      </c>
      <c r="M97" s="17">
        <f t="shared" si="77"/>
        <v>2.0153846153846153</v>
      </c>
      <c r="N97" s="21">
        <v>2</v>
      </c>
      <c r="O97" s="22">
        <v>0</v>
      </c>
      <c r="P97">
        <v>30.3</v>
      </c>
      <c r="Q97">
        <v>17</v>
      </c>
      <c r="R97">
        <v>18</v>
      </c>
      <c r="S97" s="17">
        <f t="shared" si="78"/>
        <v>1.6833333333333333</v>
      </c>
      <c r="T97">
        <v>3</v>
      </c>
      <c r="U97" s="22">
        <v>5.555555555555558E-2</v>
      </c>
      <c r="V97" s="27">
        <v>39</v>
      </c>
      <c r="W97" s="27">
        <v>22</v>
      </c>
      <c r="X97" s="27">
        <v>26</v>
      </c>
      <c r="Y97" s="17">
        <f t="shared" si="79"/>
        <v>1.5</v>
      </c>
      <c r="Z97" s="27">
        <v>2</v>
      </c>
      <c r="AA97" s="22">
        <f t="shared" si="80"/>
        <v>0.15384615384615385</v>
      </c>
      <c r="AB97" s="23">
        <f t="shared" si="81"/>
        <v>1.8321678321678321</v>
      </c>
      <c r="AC97" s="23">
        <f t="shared" si="69"/>
        <v>2.6</v>
      </c>
      <c r="AD97" s="23">
        <f t="shared" si="69"/>
        <v>0.70467993544916607</v>
      </c>
      <c r="AE97" s="23">
        <f t="shared" si="82"/>
        <v>2.1188811188811187</v>
      </c>
      <c r="AF97" s="23">
        <f t="shared" si="71"/>
        <v>3.6</v>
      </c>
      <c r="AG97" s="23">
        <f t="shared" si="71"/>
        <v>0.58857808857808847</v>
      </c>
      <c r="AH97" s="23">
        <f t="shared" si="83"/>
        <v>2.7272727272727271</v>
      </c>
      <c r="AI97" s="23">
        <f t="shared" si="73"/>
        <v>5.2</v>
      </c>
      <c r="AJ97" s="23">
        <f t="shared" si="73"/>
        <v>0.52447552447552437</v>
      </c>
      <c r="AK97" s="27">
        <v>7</v>
      </c>
      <c r="AL97">
        <v>8.56</v>
      </c>
      <c r="AM97">
        <v>0.23799999999999999</v>
      </c>
      <c r="AN97">
        <f t="shared" si="84"/>
        <v>238</v>
      </c>
      <c r="AO97">
        <v>313</v>
      </c>
      <c r="AP97">
        <v>5.09</v>
      </c>
      <c r="AQ97">
        <v>2.27</v>
      </c>
      <c r="AR97">
        <v>36.67</v>
      </c>
      <c r="AS97" s="24">
        <v>4.2843300110741973</v>
      </c>
      <c r="AT97" s="25">
        <v>0.44902914624671036</v>
      </c>
      <c r="AU97" s="25">
        <v>1.4577235294117645</v>
      </c>
      <c r="AV97" s="25">
        <v>0.2502905680060204</v>
      </c>
      <c r="AW97" s="25">
        <v>5.1143368757150576</v>
      </c>
      <c r="AX97" s="25">
        <v>0.14230601596814435</v>
      </c>
      <c r="AY97" s="25">
        <v>7.1537104072398189E-2</v>
      </c>
      <c r="AZ97" s="25">
        <f t="shared" si="85"/>
        <v>3.508440916624874</v>
      </c>
      <c r="BA97">
        <f t="shared" si="59"/>
        <v>2.0183329116706322E-2</v>
      </c>
      <c r="BB97">
        <f t="shared" si="60"/>
        <v>9.6925534498848148E-3</v>
      </c>
      <c r="BC97">
        <f t="shared" si="61"/>
        <v>1.6827595574288198E-2</v>
      </c>
    </row>
    <row r="98" spans="1:55" x14ac:dyDescent="0.25">
      <c r="A98" s="16" t="s">
        <v>141</v>
      </c>
      <c r="B98" s="17">
        <v>3</v>
      </c>
      <c r="C98" s="27">
        <v>1</v>
      </c>
      <c r="D98" s="18">
        <v>42826</v>
      </c>
      <c r="E98" s="19">
        <v>90</v>
      </c>
      <c r="F98" s="20">
        <v>11.5</v>
      </c>
      <c r="G98" s="17">
        <v>5</v>
      </c>
      <c r="H98" s="17">
        <v>5</v>
      </c>
      <c r="I98" s="21">
        <f t="shared" si="76"/>
        <v>2.2999999999999998</v>
      </c>
      <c r="J98" s="17">
        <v>17.5</v>
      </c>
      <c r="K98">
        <v>10</v>
      </c>
      <c r="L98">
        <v>10</v>
      </c>
      <c r="M98" s="17">
        <f t="shared" si="77"/>
        <v>1.75</v>
      </c>
      <c r="N98" s="21">
        <v>1</v>
      </c>
      <c r="O98" s="22">
        <v>0</v>
      </c>
      <c r="P98">
        <v>23.8</v>
      </c>
      <c r="Q98">
        <v>13</v>
      </c>
      <c r="R98">
        <v>14</v>
      </c>
      <c r="S98" s="17">
        <f t="shared" si="78"/>
        <v>1.7</v>
      </c>
      <c r="T98">
        <v>2</v>
      </c>
      <c r="U98" s="22">
        <v>7.1428571428571397E-2</v>
      </c>
      <c r="V98" s="27">
        <v>37.200000000000003</v>
      </c>
      <c r="W98" s="27">
        <v>19</v>
      </c>
      <c r="X98" s="27">
        <v>21</v>
      </c>
      <c r="Y98" s="17">
        <f t="shared" si="79"/>
        <v>1.7714285714285716</v>
      </c>
      <c r="Z98" s="27">
        <v>2</v>
      </c>
      <c r="AA98" s="22">
        <f t="shared" si="80"/>
        <v>9.5238095238095233E-2</v>
      </c>
      <c r="AB98" s="23">
        <f t="shared" si="81"/>
        <v>1.5217391304347827</v>
      </c>
      <c r="AC98" s="23">
        <f t="shared" si="69"/>
        <v>2</v>
      </c>
      <c r="AD98" s="23">
        <f t="shared" si="69"/>
        <v>0.76086956521739135</v>
      </c>
      <c r="AE98" s="23">
        <f t="shared" si="82"/>
        <v>2.0695652173913044</v>
      </c>
      <c r="AF98" s="23">
        <f t="shared" si="71"/>
        <v>2.8</v>
      </c>
      <c r="AG98" s="23">
        <f t="shared" si="71"/>
        <v>0.73913043478260876</v>
      </c>
      <c r="AH98" s="23">
        <f t="shared" si="83"/>
        <v>3.2347826086956526</v>
      </c>
      <c r="AI98" s="23">
        <f t="shared" si="73"/>
        <v>4.2</v>
      </c>
      <c r="AJ98" s="23">
        <f t="shared" si="73"/>
        <v>0.77018633540372683</v>
      </c>
      <c r="AK98" s="27">
        <v>7</v>
      </c>
      <c r="AL98">
        <v>10.199999999999999</v>
      </c>
      <c r="AM98">
        <v>0.318</v>
      </c>
      <c r="AN98">
        <f t="shared" si="84"/>
        <v>318</v>
      </c>
      <c r="AO98">
        <v>317</v>
      </c>
      <c r="AP98">
        <v>6.02</v>
      </c>
      <c r="AQ98">
        <v>2.06</v>
      </c>
      <c r="AR98">
        <v>39.03</v>
      </c>
      <c r="AS98" s="24">
        <v>3.8134430727023321</v>
      </c>
      <c r="AT98" s="25">
        <v>0.32184437224065182</v>
      </c>
      <c r="AU98" s="25">
        <v>0.98561982758620692</v>
      </c>
      <c r="AV98" s="25">
        <v>0.16770398902593031</v>
      </c>
      <c r="AW98" s="25">
        <v>3.4897895896551723</v>
      </c>
      <c r="AX98" s="25">
        <v>0.12714468189226452</v>
      </c>
      <c r="AY98" s="25">
        <v>8.9158189655172429E-2</v>
      </c>
      <c r="AZ98" s="25">
        <f t="shared" si="85"/>
        <v>3.5407055458712744</v>
      </c>
      <c r="BA98">
        <f t="shared" si="59"/>
        <v>1.3995128185342143E-2</v>
      </c>
      <c r="BB98">
        <f t="shared" si="60"/>
        <v>2.0498979983197371E-2</v>
      </c>
      <c r="BC98">
        <f t="shared" si="61"/>
        <v>2.9774878706778137E-2</v>
      </c>
    </row>
    <row r="99" spans="1:55" x14ac:dyDescent="0.25">
      <c r="A99" s="26" t="s">
        <v>128</v>
      </c>
      <c r="B99" s="17">
        <v>3</v>
      </c>
      <c r="C99" s="17">
        <v>2</v>
      </c>
      <c r="D99" s="18">
        <v>42820</v>
      </c>
      <c r="E99" s="19">
        <v>84</v>
      </c>
      <c r="F99" s="20">
        <v>15.2</v>
      </c>
      <c r="G99" s="17">
        <v>6</v>
      </c>
      <c r="H99" s="17">
        <v>6</v>
      </c>
      <c r="I99" s="21">
        <f t="shared" si="76"/>
        <v>2.5333333333333332</v>
      </c>
      <c r="J99" s="17">
        <v>31.1</v>
      </c>
      <c r="K99">
        <v>14</v>
      </c>
      <c r="L99">
        <v>14</v>
      </c>
      <c r="M99" s="17">
        <f t="shared" si="77"/>
        <v>2.2214285714285715</v>
      </c>
      <c r="N99" s="21">
        <v>2</v>
      </c>
      <c r="O99" s="22">
        <v>0</v>
      </c>
      <c r="P99">
        <v>32.299999999999997</v>
      </c>
      <c r="Q99">
        <v>19</v>
      </c>
      <c r="R99">
        <v>20</v>
      </c>
      <c r="S99" s="17">
        <f t="shared" si="78"/>
        <v>1.6149999999999998</v>
      </c>
      <c r="T99">
        <v>3</v>
      </c>
      <c r="U99" s="22">
        <v>5.0000000000000044E-2</v>
      </c>
      <c r="V99" s="27">
        <v>33.1</v>
      </c>
      <c r="W99" s="27">
        <v>20</v>
      </c>
      <c r="X99" s="27">
        <v>22</v>
      </c>
      <c r="Y99" s="17">
        <f t="shared" si="79"/>
        <v>1.5045454545454546</v>
      </c>
      <c r="Z99" s="27">
        <v>3</v>
      </c>
      <c r="AA99" s="22">
        <f t="shared" si="80"/>
        <v>9.0909090909090912E-2</v>
      </c>
      <c r="AB99" s="23">
        <f t="shared" si="81"/>
        <v>2.0460526315789473</v>
      </c>
      <c r="AC99" s="23">
        <f t="shared" si="69"/>
        <v>2.3333333333333335</v>
      </c>
      <c r="AD99" s="23">
        <f t="shared" si="69"/>
        <v>0.87687969924812037</v>
      </c>
      <c r="AE99" s="23">
        <f t="shared" si="82"/>
        <v>2.125</v>
      </c>
      <c r="AF99" s="23">
        <f t="shared" si="71"/>
        <v>3.3333333333333335</v>
      </c>
      <c r="AG99" s="23">
        <f t="shared" si="71"/>
        <v>0.63749999999999996</v>
      </c>
      <c r="AH99" s="23">
        <f t="shared" si="83"/>
        <v>2.1776315789473686</v>
      </c>
      <c r="AI99" s="23">
        <f t="shared" si="73"/>
        <v>3.6666666666666665</v>
      </c>
      <c r="AJ99" s="23">
        <f t="shared" si="73"/>
        <v>0.59389952153110059</v>
      </c>
      <c r="AK99" s="27">
        <v>5.5</v>
      </c>
      <c r="AL99">
        <v>1.17</v>
      </c>
      <c r="AM99">
        <v>8.1699999999999995E-2</v>
      </c>
      <c r="AN99">
        <f t="shared" si="84"/>
        <v>81.699999999999989</v>
      </c>
      <c r="AO99">
        <v>359</v>
      </c>
      <c r="AP99">
        <v>2.02</v>
      </c>
      <c r="AQ99">
        <v>2.5</v>
      </c>
      <c r="AR99">
        <v>29.98</v>
      </c>
      <c r="AS99" s="24">
        <v>5.7007125890736337</v>
      </c>
      <c r="AT99" s="25">
        <v>0.34558892204095193</v>
      </c>
      <c r="AU99" s="25">
        <v>0.98315323383084585</v>
      </c>
      <c r="AV99" s="25">
        <v>0.18297792810152461</v>
      </c>
      <c r="AW99" s="25">
        <v>4.440951168159204</v>
      </c>
      <c r="AX99" s="25">
        <v>8.9521858997991477E-2</v>
      </c>
      <c r="AY99" s="25">
        <v>7.0993532338308449E-2</v>
      </c>
      <c r="AZ99" s="25">
        <f t="shared" si="85"/>
        <v>4.5170488336340879</v>
      </c>
      <c r="BA99">
        <f t="shared" si="59"/>
        <v>2.3863746377765265E-2</v>
      </c>
      <c r="BB99">
        <f t="shared" si="60"/>
        <v>2.5239607362281665E-3</v>
      </c>
      <c r="BC99">
        <f t="shared" si="61"/>
        <v>1.6310701436270966E-3</v>
      </c>
    </row>
    <row r="100" spans="1:55" x14ac:dyDescent="0.25">
      <c r="A100" s="26" t="s">
        <v>131</v>
      </c>
      <c r="B100" s="17">
        <v>3</v>
      </c>
      <c r="C100" s="27">
        <v>2</v>
      </c>
      <c r="D100" s="18">
        <v>42821</v>
      </c>
      <c r="E100" s="19">
        <v>85</v>
      </c>
      <c r="F100" s="20">
        <v>13.8</v>
      </c>
      <c r="G100" s="17">
        <v>5</v>
      </c>
      <c r="H100" s="17">
        <v>5</v>
      </c>
      <c r="I100" s="21">
        <f t="shared" si="76"/>
        <v>2.7600000000000002</v>
      </c>
      <c r="J100" s="17">
        <v>27.2</v>
      </c>
      <c r="K100">
        <v>14</v>
      </c>
      <c r="L100">
        <v>14</v>
      </c>
      <c r="M100" s="17">
        <f t="shared" si="77"/>
        <v>1.9428571428571428</v>
      </c>
      <c r="N100" s="21">
        <v>2</v>
      </c>
      <c r="O100" s="22">
        <v>0</v>
      </c>
      <c r="P100">
        <v>28.9</v>
      </c>
      <c r="Q100">
        <v>12</v>
      </c>
      <c r="R100">
        <v>16</v>
      </c>
      <c r="S100" s="17">
        <f t="shared" si="78"/>
        <v>1.8062499999999999</v>
      </c>
      <c r="T100">
        <v>3</v>
      </c>
      <c r="U100" s="22">
        <v>0.25</v>
      </c>
      <c r="V100" s="27">
        <v>30</v>
      </c>
      <c r="W100" s="27">
        <v>7</v>
      </c>
      <c r="X100" s="27">
        <v>20</v>
      </c>
      <c r="Y100" s="17">
        <f t="shared" si="79"/>
        <v>1.5</v>
      </c>
      <c r="Z100" s="27">
        <v>4</v>
      </c>
      <c r="AA100" s="22">
        <f t="shared" si="80"/>
        <v>0.65</v>
      </c>
      <c r="AB100" s="23">
        <f t="shared" si="81"/>
        <v>1.9710144927536231</v>
      </c>
      <c r="AC100" s="23">
        <f t="shared" si="69"/>
        <v>2.8</v>
      </c>
      <c r="AD100" s="23">
        <f t="shared" si="69"/>
        <v>0.7039337474120082</v>
      </c>
      <c r="AE100" s="23">
        <f t="shared" si="82"/>
        <v>2.0942028985507246</v>
      </c>
      <c r="AF100" s="23">
        <f t="shared" si="71"/>
        <v>3.2</v>
      </c>
      <c r="AG100" s="23">
        <f t="shared" si="71"/>
        <v>0.65443840579710133</v>
      </c>
      <c r="AH100" s="23">
        <f t="shared" si="83"/>
        <v>2.1739130434782608</v>
      </c>
      <c r="AI100" s="23">
        <f t="shared" si="73"/>
        <v>4</v>
      </c>
      <c r="AJ100" s="23">
        <f t="shared" si="73"/>
        <v>0.54347826086956519</v>
      </c>
      <c r="AK100" s="27">
        <v>2.5</v>
      </c>
      <c r="AL100">
        <v>0.40200000000000002</v>
      </c>
      <c r="AM100">
        <v>5.3999999999999999E-2</v>
      </c>
      <c r="AN100">
        <f t="shared" si="84"/>
        <v>54</v>
      </c>
      <c r="AO100">
        <v>370</v>
      </c>
      <c r="AP100">
        <v>1.55</v>
      </c>
      <c r="AQ100">
        <v>2.86</v>
      </c>
      <c r="AR100">
        <v>28.49</v>
      </c>
      <c r="AS100" s="24">
        <v>6.4989968472341646</v>
      </c>
      <c r="AT100" s="25">
        <v>0.28146735714423088</v>
      </c>
      <c r="AU100" s="25">
        <v>0.73510393013100428</v>
      </c>
      <c r="AV100" s="25">
        <v>0.20084391055424189</v>
      </c>
      <c r="AW100" s="25">
        <v>5.3957693659388646</v>
      </c>
      <c r="AX100" s="25">
        <v>0.11362638651931434</v>
      </c>
      <c r="AY100" s="25">
        <v>3.4834934497816598E-2</v>
      </c>
      <c r="AZ100" s="25">
        <f t="shared" si="85"/>
        <v>7.3401449030170118</v>
      </c>
      <c r="BA100">
        <f t="shared" si="59"/>
        <v>2.2618279371293074E-2</v>
      </c>
      <c r="BB100">
        <f t="shared" si="60"/>
        <v>4.0416414544290017E-3</v>
      </c>
      <c r="BC100">
        <f t="shared" si="61"/>
        <v>2.4903857695846021E-3</v>
      </c>
    </row>
    <row r="101" spans="1:55" x14ac:dyDescent="0.25">
      <c r="A101" s="26" t="s">
        <v>132</v>
      </c>
      <c r="B101" s="17">
        <v>3</v>
      </c>
      <c r="C101" s="27">
        <v>2</v>
      </c>
      <c r="D101" s="18">
        <v>42818</v>
      </c>
      <c r="E101" s="19">
        <v>82</v>
      </c>
      <c r="F101" s="20">
        <v>15.5</v>
      </c>
      <c r="G101" s="17">
        <v>5</v>
      </c>
      <c r="H101" s="17">
        <v>5</v>
      </c>
      <c r="I101" s="21">
        <f t="shared" si="76"/>
        <v>3.1</v>
      </c>
      <c r="J101" s="17">
        <v>22.7</v>
      </c>
      <c r="K101">
        <v>12</v>
      </c>
      <c r="L101">
        <v>12</v>
      </c>
      <c r="M101" s="17">
        <f t="shared" si="77"/>
        <v>1.8916666666666666</v>
      </c>
      <c r="N101" s="21">
        <v>3</v>
      </c>
      <c r="O101" s="22">
        <v>0</v>
      </c>
      <c r="P101">
        <v>24.8</v>
      </c>
      <c r="Q101">
        <v>15</v>
      </c>
      <c r="R101">
        <v>17</v>
      </c>
      <c r="S101" s="17">
        <f t="shared" si="78"/>
        <v>1.4588235294117649</v>
      </c>
      <c r="T101">
        <v>3</v>
      </c>
      <c r="U101" s="22">
        <v>0.11764705882352944</v>
      </c>
      <c r="V101" s="27">
        <v>26.2</v>
      </c>
      <c r="W101" s="27">
        <v>12</v>
      </c>
      <c r="X101" s="27">
        <v>21</v>
      </c>
      <c r="Y101" s="17">
        <f t="shared" si="79"/>
        <v>1.2476190476190476</v>
      </c>
      <c r="Z101" s="27">
        <v>3</v>
      </c>
      <c r="AA101" s="22">
        <f t="shared" si="80"/>
        <v>0.42857142857142855</v>
      </c>
      <c r="AB101" s="23">
        <f t="shared" si="81"/>
        <v>1.4645161290322579</v>
      </c>
      <c r="AC101" s="23">
        <f t="shared" si="69"/>
        <v>2.4</v>
      </c>
      <c r="AD101" s="23">
        <f t="shared" si="69"/>
        <v>0.61021505376344087</v>
      </c>
      <c r="AE101" s="23">
        <f t="shared" si="82"/>
        <v>1.6</v>
      </c>
      <c r="AF101" s="23">
        <f t="shared" si="71"/>
        <v>3.4</v>
      </c>
      <c r="AG101" s="23">
        <f t="shared" si="71"/>
        <v>0.4705882352941177</v>
      </c>
      <c r="AH101" s="23">
        <f t="shared" si="83"/>
        <v>1.6903225806451612</v>
      </c>
      <c r="AI101" s="23">
        <f t="shared" si="73"/>
        <v>4.2</v>
      </c>
      <c r="AJ101" s="23">
        <f t="shared" si="73"/>
        <v>0.40245775729646699</v>
      </c>
      <c r="AK101" s="27">
        <v>4</v>
      </c>
      <c r="AL101">
        <v>1.54</v>
      </c>
      <c r="AM101">
        <v>9.1399999999999995E-2</v>
      </c>
      <c r="AN101">
        <f t="shared" si="84"/>
        <v>91.399999999999991</v>
      </c>
      <c r="AO101">
        <v>353</v>
      </c>
      <c r="AP101">
        <v>2.54</v>
      </c>
      <c r="AQ101">
        <v>2.81</v>
      </c>
      <c r="AR101">
        <v>30.31</v>
      </c>
      <c r="AS101" s="24">
        <v>5.8130400628436769</v>
      </c>
      <c r="AT101" s="25">
        <v>0.27248876951995221</v>
      </c>
      <c r="AU101" s="25">
        <v>0.99841336206896569</v>
      </c>
      <c r="AV101" s="25">
        <v>0.18029133416446119</v>
      </c>
      <c r="AW101" s="25">
        <v>4.6837551068965526</v>
      </c>
      <c r="AX101" s="25">
        <v>0.10247441221776905</v>
      </c>
      <c r="AY101" s="25">
        <v>6.6852155172413802E-2</v>
      </c>
      <c r="AZ101" s="25">
        <f t="shared" si="85"/>
        <v>4.6911983401250001</v>
      </c>
      <c r="BA101">
        <f t="shared" si="59"/>
        <v>1.2717496685405205E-2</v>
      </c>
      <c r="BB101">
        <f t="shared" si="60"/>
        <v>5.8985819122386353E-3</v>
      </c>
      <c r="BC101">
        <f t="shared" si="61"/>
        <v>3.6610505064076371E-3</v>
      </c>
    </row>
    <row r="102" spans="1:55" x14ac:dyDescent="0.25">
      <c r="A102" s="26" t="s">
        <v>133</v>
      </c>
      <c r="B102" s="17">
        <v>3</v>
      </c>
      <c r="C102" s="27">
        <v>2</v>
      </c>
      <c r="D102" s="18">
        <v>42821</v>
      </c>
      <c r="E102" s="19">
        <v>85</v>
      </c>
      <c r="F102" s="20">
        <v>15</v>
      </c>
      <c r="G102" s="17">
        <v>6</v>
      </c>
      <c r="H102" s="17">
        <v>6</v>
      </c>
      <c r="I102" s="21">
        <f t="shared" si="76"/>
        <v>2.5</v>
      </c>
      <c r="J102" s="17">
        <v>24.6</v>
      </c>
      <c r="K102">
        <v>14</v>
      </c>
      <c r="L102">
        <v>14</v>
      </c>
      <c r="M102" s="17">
        <f t="shared" si="77"/>
        <v>1.7571428571428573</v>
      </c>
      <c r="N102" s="21">
        <v>2</v>
      </c>
      <c r="O102" s="22">
        <v>0</v>
      </c>
      <c r="P102">
        <v>26.2</v>
      </c>
      <c r="Q102">
        <v>15</v>
      </c>
      <c r="R102">
        <v>16</v>
      </c>
      <c r="S102" s="17">
        <f t="shared" si="78"/>
        <v>1.6375</v>
      </c>
      <c r="T102">
        <v>3</v>
      </c>
      <c r="U102" s="22">
        <v>6.25E-2</v>
      </c>
      <c r="V102" s="27">
        <v>27.5</v>
      </c>
      <c r="W102" s="27">
        <v>7</v>
      </c>
      <c r="X102" s="27">
        <v>20</v>
      </c>
      <c r="Y102" s="17">
        <f t="shared" si="79"/>
        <v>1.375</v>
      </c>
      <c r="Z102" s="27">
        <v>4</v>
      </c>
      <c r="AA102" s="22">
        <f t="shared" si="80"/>
        <v>0.65</v>
      </c>
      <c r="AB102" s="23">
        <f t="shared" si="81"/>
        <v>1.6400000000000001</v>
      </c>
      <c r="AC102" s="23">
        <f t="shared" si="69"/>
        <v>2.3333333333333335</v>
      </c>
      <c r="AD102" s="23">
        <f t="shared" si="69"/>
        <v>0.70285714285714296</v>
      </c>
      <c r="AE102" s="23">
        <f t="shared" si="82"/>
        <v>1.7466666666666666</v>
      </c>
      <c r="AF102" s="23">
        <f t="shared" si="71"/>
        <v>2.6666666666666665</v>
      </c>
      <c r="AG102" s="23">
        <f t="shared" si="71"/>
        <v>0.65500000000000003</v>
      </c>
      <c r="AH102" s="23">
        <f t="shared" si="83"/>
        <v>1.8333333333333333</v>
      </c>
      <c r="AI102" s="23">
        <f t="shared" si="73"/>
        <v>3.3333333333333335</v>
      </c>
      <c r="AJ102" s="23">
        <f t="shared" si="73"/>
        <v>0.55000000000000004</v>
      </c>
      <c r="AK102" s="27">
        <v>2.5</v>
      </c>
      <c r="AN102">
        <f t="shared" si="84"/>
        <v>0</v>
      </c>
      <c r="AS102" s="24">
        <v>6.0947204968944089</v>
      </c>
      <c r="AT102" s="25">
        <v>0.29861585162609267</v>
      </c>
      <c r="AU102" s="25">
        <v>0.59424174757281556</v>
      </c>
      <c r="AV102" s="25">
        <v>0.1725486476186866</v>
      </c>
      <c r="AW102" s="25">
        <v>5.2409280815533981</v>
      </c>
      <c r="AX102" s="25">
        <v>0.1053406793275305</v>
      </c>
      <c r="AY102" s="25">
        <v>4.1321359223300977E-2</v>
      </c>
      <c r="AZ102" s="25">
        <f t="shared" si="85"/>
        <v>8.8195218578297538</v>
      </c>
      <c r="BA102">
        <f t="shared" si="59"/>
        <v>1.6489874727870231E-2</v>
      </c>
      <c r="BB102">
        <f t="shared" si="60"/>
        <v>4.2008645219156074E-3</v>
      </c>
      <c r="BC102">
        <f t="shared" si="61"/>
        <v>3.2284395936983106E-3</v>
      </c>
    </row>
    <row r="103" spans="1:55" x14ac:dyDescent="0.25">
      <c r="A103" s="26" t="s">
        <v>134</v>
      </c>
      <c r="B103" s="17">
        <v>3</v>
      </c>
      <c r="C103" s="27">
        <v>2</v>
      </c>
      <c r="D103" s="18">
        <v>42821</v>
      </c>
      <c r="E103" s="19">
        <v>85</v>
      </c>
      <c r="F103" s="20">
        <v>15.7</v>
      </c>
      <c r="G103" s="17">
        <v>5</v>
      </c>
      <c r="H103" s="17">
        <v>5</v>
      </c>
      <c r="I103" s="21">
        <f t="shared" si="76"/>
        <v>3.1399999999999997</v>
      </c>
      <c r="J103" s="17">
        <v>28.6</v>
      </c>
      <c r="K103">
        <v>13</v>
      </c>
      <c r="L103">
        <v>14</v>
      </c>
      <c r="M103" s="17">
        <f t="shared" si="77"/>
        <v>2.0428571428571431</v>
      </c>
      <c r="N103" s="21">
        <v>3</v>
      </c>
      <c r="O103" s="22">
        <v>7.1428571428571397E-2</v>
      </c>
      <c r="P103">
        <v>30</v>
      </c>
      <c r="Q103">
        <v>17</v>
      </c>
      <c r="R103">
        <v>19</v>
      </c>
      <c r="S103" s="17">
        <f t="shared" si="78"/>
        <v>1.5789473684210527</v>
      </c>
      <c r="T103">
        <v>3</v>
      </c>
      <c r="U103" s="22">
        <v>0.10526315789473684</v>
      </c>
      <c r="V103" s="27">
        <v>30.7</v>
      </c>
      <c r="W103" s="27">
        <v>10</v>
      </c>
      <c r="X103" s="27">
        <v>19</v>
      </c>
      <c r="Y103" s="17">
        <f t="shared" si="79"/>
        <v>1.6157894736842104</v>
      </c>
      <c r="Z103" s="27">
        <v>3</v>
      </c>
      <c r="AA103" s="22">
        <f t="shared" si="80"/>
        <v>0.47368421052631576</v>
      </c>
      <c r="AB103" s="23">
        <f t="shared" si="81"/>
        <v>1.8216560509554143</v>
      </c>
      <c r="AC103" s="23">
        <f t="shared" si="69"/>
        <v>2.8</v>
      </c>
      <c r="AD103" s="23">
        <f t="shared" si="69"/>
        <v>0.65059144676979086</v>
      </c>
      <c r="AE103" s="23">
        <f t="shared" si="82"/>
        <v>1.910828025477707</v>
      </c>
      <c r="AF103" s="23">
        <f t="shared" si="71"/>
        <v>3.8</v>
      </c>
      <c r="AG103" s="23">
        <f t="shared" si="71"/>
        <v>0.50284948038887034</v>
      </c>
      <c r="AH103" s="23">
        <f t="shared" si="83"/>
        <v>1.9554140127388535</v>
      </c>
      <c r="AI103" s="23">
        <f t="shared" si="73"/>
        <v>3.8</v>
      </c>
      <c r="AJ103" s="23">
        <f t="shared" si="73"/>
        <v>0.51458263493127732</v>
      </c>
      <c r="AK103" s="27">
        <v>3</v>
      </c>
      <c r="AL103">
        <v>0</v>
      </c>
      <c r="AM103">
        <v>0.02</v>
      </c>
      <c r="AN103">
        <f t="shared" si="84"/>
        <v>20</v>
      </c>
      <c r="AO103">
        <v>406</v>
      </c>
      <c r="AP103">
        <v>0.63500000000000001</v>
      </c>
      <c r="AQ103">
        <v>3.13</v>
      </c>
      <c r="AR103">
        <v>25.29</v>
      </c>
      <c r="AS103" s="24">
        <v>5.618431689571544</v>
      </c>
      <c r="AT103" s="25">
        <v>0.34306814210596526</v>
      </c>
      <c r="AU103" s="25">
        <v>0.88378511627906975</v>
      </c>
      <c r="AV103" s="25">
        <v>0.15365827646736796</v>
      </c>
      <c r="AW103" s="25">
        <v>4.9843310920930239</v>
      </c>
      <c r="AX103" s="25">
        <v>0.11260966892079666</v>
      </c>
      <c r="AY103" s="25">
        <v>8.726604651162792E-2</v>
      </c>
      <c r="AZ103" s="25">
        <f t="shared" si="85"/>
        <v>5.6397545062516521</v>
      </c>
      <c r="BA103">
        <f t="shared" si="59"/>
        <v>1.9991533515718155E-2</v>
      </c>
      <c r="BB103">
        <f t="shared" si="60"/>
        <v>3.1860442557565703E-3</v>
      </c>
      <c r="BC103">
        <f t="shared" si="61"/>
        <v>1.5376848620663945E-3</v>
      </c>
    </row>
    <row r="104" spans="1:55" x14ac:dyDescent="0.25">
      <c r="A104" s="26" t="s">
        <v>135</v>
      </c>
      <c r="B104" s="17">
        <v>3</v>
      </c>
      <c r="C104" s="27">
        <v>2</v>
      </c>
      <c r="D104" s="18">
        <v>42821</v>
      </c>
      <c r="E104" s="19">
        <v>85</v>
      </c>
      <c r="F104" s="20">
        <v>14.2</v>
      </c>
      <c r="G104" s="17">
        <v>6</v>
      </c>
      <c r="H104" s="17">
        <v>6</v>
      </c>
      <c r="I104" s="21">
        <f t="shared" si="76"/>
        <v>2.3666666666666667</v>
      </c>
      <c r="J104" s="17">
        <v>27.3</v>
      </c>
      <c r="K104">
        <v>14</v>
      </c>
      <c r="L104">
        <v>14</v>
      </c>
      <c r="M104" s="17">
        <f t="shared" si="77"/>
        <v>1.95</v>
      </c>
      <c r="N104" s="21">
        <v>2</v>
      </c>
      <c r="O104" s="22">
        <v>0</v>
      </c>
      <c r="P104">
        <v>28.2</v>
      </c>
      <c r="Q104">
        <v>17</v>
      </c>
      <c r="R104">
        <v>18</v>
      </c>
      <c r="S104" s="17">
        <f t="shared" si="78"/>
        <v>1.5666666666666667</v>
      </c>
      <c r="T104">
        <v>3</v>
      </c>
      <c r="U104" s="22">
        <v>5.555555555555558E-2</v>
      </c>
      <c r="V104" s="27">
        <v>29</v>
      </c>
      <c r="W104" s="27">
        <v>5</v>
      </c>
      <c r="X104" s="27">
        <v>21</v>
      </c>
      <c r="Y104" s="17">
        <f t="shared" si="79"/>
        <v>1.3809523809523809</v>
      </c>
      <c r="Z104" s="27">
        <v>4</v>
      </c>
      <c r="AA104" s="22">
        <f t="shared" si="80"/>
        <v>0.76190476190476186</v>
      </c>
      <c r="AB104" s="23">
        <f t="shared" si="81"/>
        <v>1.9225352112676057</v>
      </c>
      <c r="AC104" s="23">
        <f t="shared" si="69"/>
        <v>2.3333333333333335</v>
      </c>
      <c r="AD104" s="23">
        <f t="shared" si="69"/>
        <v>0.823943661971831</v>
      </c>
      <c r="AE104" s="23">
        <f t="shared" si="82"/>
        <v>1.9859154929577465</v>
      </c>
      <c r="AF104" s="23">
        <f t="shared" si="71"/>
        <v>3</v>
      </c>
      <c r="AG104" s="23">
        <f t="shared" si="71"/>
        <v>0.6619718309859155</v>
      </c>
      <c r="AH104" s="23">
        <f t="shared" si="83"/>
        <v>2.0422535211267605</v>
      </c>
      <c r="AI104" s="23">
        <f t="shared" si="73"/>
        <v>3.5</v>
      </c>
      <c r="AJ104" s="23">
        <f t="shared" si="73"/>
        <v>0.58350100603621724</v>
      </c>
      <c r="AK104" s="27">
        <v>1.5</v>
      </c>
      <c r="AL104">
        <v>0.64300000000000002</v>
      </c>
      <c r="AM104">
        <v>2.52E-2</v>
      </c>
      <c r="AN104">
        <f t="shared" si="84"/>
        <v>25.2</v>
      </c>
      <c r="AO104">
        <v>341</v>
      </c>
      <c r="AP104">
        <v>0.74199999999999999</v>
      </c>
      <c r="AQ104">
        <v>2.92</v>
      </c>
      <c r="AR104">
        <v>25.9</v>
      </c>
      <c r="AS104" s="24">
        <v>5.4321254400000001</v>
      </c>
      <c r="AT104" s="25">
        <v>0.54737160850227562</v>
      </c>
      <c r="AU104" s="25">
        <v>1.2765096618357488</v>
      </c>
      <c r="AV104" s="25">
        <v>0.18752557568431621</v>
      </c>
      <c r="AW104" s="25">
        <v>5.5291766280193242</v>
      </c>
      <c r="AX104" s="25">
        <v>8.252865039787266E-2</v>
      </c>
      <c r="AY104" s="25">
        <v>0.10393840579710145</v>
      </c>
      <c r="AZ104" s="25">
        <f t="shared" si="85"/>
        <v>4.3314804371067703</v>
      </c>
      <c r="BA104">
        <f t="shared" si="59"/>
        <v>2.1788157919456645E-2</v>
      </c>
      <c r="BB104">
        <f t="shared" si="60"/>
        <v>2.1623517168769093E-3</v>
      </c>
      <c r="BC104">
        <f t="shared" si="61"/>
        <v>1.8649234694937474E-3</v>
      </c>
    </row>
    <row r="105" spans="1:55" x14ac:dyDescent="0.25">
      <c r="A105" s="26" t="s">
        <v>136</v>
      </c>
      <c r="B105" s="17">
        <v>3</v>
      </c>
      <c r="C105" s="27">
        <v>2</v>
      </c>
      <c r="D105" s="18">
        <v>42820</v>
      </c>
      <c r="E105" s="19">
        <v>84</v>
      </c>
      <c r="F105" s="20">
        <v>12.6</v>
      </c>
      <c r="G105" s="17">
        <v>6</v>
      </c>
      <c r="H105" s="17">
        <v>6</v>
      </c>
      <c r="I105" s="21">
        <f t="shared" si="76"/>
        <v>2.1</v>
      </c>
      <c r="J105" s="17">
        <v>27.6</v>
      </c>
      <c r="K105">
        <v>15</v>
      </c>
      <c r="L105">
        <v>15</v>
      </c>
      <c r="M105" s="17">
        <f t="shared" si="77"/>
        <v>1.84</v>
      </c>
      <c r="N105" s="21">
        <v>2</v>
      </c>
      <c r="O105" s="22">
        <v>0</v>
      </c>
      <c r="P105">
        <v>28.7</v>
      </c>
      <c r="Q105">
        <v>18</v>
      </c>
      <c r="R105">
        <v>19</v>
      </c>
      <c r="S105" s="17">
        <f t="shared" si="78"/>
        <v>1.5105263157894737</v>
      </c>
      <c r="T105">
        <v>3</v>
      </c>
      <c r="U105" s="22">
        <v>5.2631578947368474E-2</v>
      </c>
      <c r="V105" s="27">
        <v>29.3</v>
      </c>
      <c r="W105" s="27">
        <v>11</v>
      </c>
      <c r="X105" s="27">
        <v>20</v>
      </c>
      <c r="Y105" s="17">
        <f t="shared" si="79"/>
        <v>1.4650000000000001</v>
      </c>
      <c r="Z105" s="27">
        <v>3</v>
      </c>
      <c r="AA105" s="22">
        <f t="shared" si="80"/>
        <v>0.45</v>
      </c>
      <c r="AB105" s="23">
        <f t="shared" si="81"/>
        <v>2.1904761904761907</v>
      </c>
      <c r="AC105" s="23">
        <f t="shared" si="69"/>
        <v>2.5</v>
      </c>
      <c r="AD105" s="23">
        <f t="shared" si="69"/>
        <v>0.87619047619047619</v>
      </c>
      <c r="AE105" s="23">
        <f t="shared" si="82"/>
        <v>2.2777777777777777</v>
      </c>
      <c r="AF105" s="23">
        <f t="shared" si="71"/>
        <v>3.1666666666666665</v>
      </c>
      <c r="AG105" s="23">
        <f t="shared" si="71"/>
        <v>0.7192982456140351</v>
      </c>
      <c r="AH105" s="23">
        <f t="shared" si="83"/>
        <v>2.3253968253968256</v>
      </c>
      <c r="AI105" s="23">
        <f t="shared" si="73"/>
        <v>3.3333333333333335</v>
      </c>
      <c r="AJ105" s="23">
        <f t="shared" si="73"/>
        <v>0.69761904761904758</v>
      </c>
      <c r="AK105" s="27">
        <v>3</v>
      </c>
      <c r="AL105">
        <v>0</v>
      </c>
      <c r="AM105">
        <v>2.6200000000000001E-2</v>
      </c>
      <c r="AN105">
        <f t="shared" si="84"/>
        <v>26.200000000000003</v>
      </c>
      <c r="AO105">
        <v>386</v>
      </c>
      <c r="AP105">
        <v>0.82199999999999995</v>
      </c>
      <c r="AQ105">
        <v>3.1</v>
      </c>
      <c r="AR105">
        <v>25.29</v>
      </c>
      <c r="AS105" s="24">
        <v>6.3119755911517927</v>
      </c>
      <c r="AT105" s="25">
        <v>0.34694665435121963</v>
      </c>
      <c r="AU105" s="25">
        <v>1.6603749999999999</v>
      </c>
      <c r="AV105" s="25">
        <v>0.17600477096604811</v>
      </c>
      <c r="AW105" s="25">
        <v>5.8126978099999995</v>
      </c>
      <c r="AX105" s="25">
        <v>0.12932068075831804</v>
      </c>
      <c r="AY105" s="25">
        <v>7.0951249999999993E-2</v>
      </c>
      <c r="AZ105" s="25">
        <f t="shared" si="85"/>
        <v>3.500834335616954</v>
      </c>
      <c r="BA105">
        <f t="shared" si="59"/>
        <v>2.6137298625522418E-2</v>
      </c>
      <c r="BB105">
        <f t="shared" si="60"/>
        <v>2.6054233361647288E-3</v>
      </c>
      <c r="BC105">
        <f t="shared" si="61"/>
        <v>1.3793595504964173E-3</v>
      </c>
    </row>
    <row r="106" spans="1:55" x14ac:dyDescent="0.25">
      <c r="A106" s="26" t="s">
        <v>138</v>
      </c>
      <c r="B106" s="17">
        <v>3</v>
      </c>
      <c r="C106" s="27">
        <v>2</v>
      </c>
      <c r="D106" s="18">
        <v>42818</v>
      </c>
      <c r="E106" s="19">
        <v>82</v>
      </c>
      <c r="F106" s="20">
        <v>12.2</v>
      </c>
      <c r="G106" s="17">
        <v>6</v>
      </c>
      <c r="H106" s="17">
        <v>6</v>
      </c>
      <c r="I106" s="21">
        <f t="shared" si="76"/>
        <v>2.0333333333333332</v>
      </c>
      <c r="J106" s="17">
        <v>17.3</v>
      </c>
      <c r="K106">
        <v>13</v>
      </c>
      <c r="L106">
        <v>13</v>
      </c>
      <c r="M106" s="17">
        <f t="shared" si="77"/>
        <v>1.3307692307692309</v>
      </c>
      <c r="N106" s="21">
        <v>2</v>
      </c>
      <c r="O106" s="22">
        <v>0</v>
      </c>
      <c r="P106">
        <v>18.399999999999999</v>
      </c>
      <c r="Q106">
        <v>13</v>
      </c>
      <c r="R106">
        <v>15</v>
      </c>
      <c r="S106" s="17">
        <f t="shared" si="78"/>
        <v>1.2266666666666666</v>
      </c>
      <c r="T106">
        <v>3</v>
      </c>
      <c r="U106" s="22">
        <v>0.1333333333333333</v>
      </c>
      <c r="V106" s="27">
        <v>20.6</v>
      </c>
      <c r="W106" s="27">
        <v>10</v>
      </c>
      <c r="X106" s="27">
        <v>16</v>
      </c>
      <c r="Y106" s="17">
        <f t="shared" si="79"/>
        <v>1.2875000000000001</v>
      </c>
      <c r="Z106" s="27">
        <v>3</v>
      </c>
      <c r="AA106" s="22">
        <f t="shared" si="80"/>
        <v>0.375</v>
      </c>
      <c r="AB106" s="23">
        <f t="shared" si="81"/>
        <v>1.418032786885246</v>
      </c>
      <c r="AC106" s="23">
        <f t="shared" si="69"/>
        <v>2.1666666666666665</v>
      </c>
      <c r="AD106" s="23">
        <f t="shared" si="69"/>
        <v>0.65447667087011363</v>
      </c>
      <c r="AE106" s="23">
        <f t="shared" si="82"/>
        <v>1.5081967213114753</v>
      </c>
      <c r="AF106" s="23">
        <f t="shared" si="71"/>
        <v>2.5</v>
      </c>
      <c r="AG106" s="23">
        <f t="shared" si="71"/>
        <v>0.6032786885245901</v>
      </c>
      <c r="AH106" s="23">
        <f t="shared" si="83"/>
        <v>1.6885245901639347</v>
      </c>
      <c r="AI106" s="23">
        <f t="shared" si="73"/>
        <v>2.6666666666666665</v>
      </c>
      <c r="AJ106" s="23">
        <f t="shared" si="73"/>
        <v>0.63319672131147553</v>
      </c>
      <c r="AK106" s="27">
        <v>5</v>
      </c>
      <c r="AL106">
        <v>1.93</v>
      </c>
      <c r="AM106">
        <v>5.0299999999999997E-2</v>
      </c>
      <c r="AN106">
        <f t="shared" si="84"/>
        <v>50.3</v>
      </c>
      <c r="AO106">
        <v>318</v>
      </c>
      <c r="AP106">
        <v>1.45</v>
      </c>
      <c r="AQ106">
        <v>2.88</v>
      </c>
      <c r="AR106">
        <v>27.26</v>
      </c>
      <c r="AS106" s="24">
        <v>6.3786867000556482</v>
      </c>
      <c r="AT106" s="25">
        <v>0.4770417866436491</v>
      </c>
      <c r="AU106" s="25">
        <v>1.60935960591133</v>
      </c>
      <c r="AV106" s="25">
        <v>0.20630519400084318</v>
      </c>
      <c r="AW106" s="25">
        <v>6.0026579408866985</v>
      </c>
      <c r="AX106" s="25">
        <v>7.9211303996621601E-2</v>
      </c>
      <c r="AY106" s="25">
        <v>0.15072783251231525</v>
      </c>
      <c r="AZ106" s="25">
        <f t="shared" si="85"/>
        <v>3.7298425528007342</v>
      </c>
      <c r="BA106">
        <f t="shared" si="59"/>
        <v>1.1642351658817418E-2</v>
      </c>
      <c r="BB106">
        <f t="shared" si="60"/>
        <v>4.1096108740804379E-3</v>
      </c>
      <c r="BC106">
        <f t="shared" si="61"/>
        <v>7.529360745373026E-3</v>
      </c>
    </row>
    <row r="107" spans="1:55" x14ac:dyDescent="0.25">
      <c r="A107" s="26" t="s">
        <v>139</v>
      </c>
      <c r="B107" s="17">
        <v>3</v>
      </c>
      <c r="C107" s="27">
        <v>2</v>
      </c>
      <c r="D107" s="18">
        <v>42913</v>
      </c>
      <c r="E107" s="19">
        <v>177</v>
      </c>
      <c r="F107" s="20">
        <v>15.4</v>
      </c>
      <c r="G107" s="17">
        <v>5</v>
      </c>
      <c r="H107" s="17">
        <v>5</v>
      </c>
      <c r="I107" s="21">
        <f t="shared" si="76"/>
        <v>3.08</v>
      </c>
      <c r="J107" s="17">
        <v>27</v>
      </c>
      <c r="K107">
        <v>15</v>
      </c>
      <c r="L107">
        <v>15</v>
      </c>
      <c r="M107" s="17">
        <f t="shared" si="77"/>
        <v>1.8</v>
      </c>
      <c r="N107" s="21">
        <v>2</v>
      </c>
      <c r="O107" s="22">
        <v>0</v>
      </c>
      <c r="P107">
        <v>28.2</v>
      </c>
      <c r="Q107">
        <v>17</v>
      </c>
      <c r="R107">
        <v>18</v>
      </c>
      <c r="S107" s="17">
        <f t="shared" si="78"/>
        <v>1.5666666666666667</v>
      </c>
      <c r="T107">
        <v>3</v>
      </c>
      <c r="U107" s="22">
        <v>5.555555555555558E-2</v>
      </c>
      <c r="V107" s="27">
        <v>30.6</v>
      </c>
      <c r="W107" s="27">
        <v>14</v>
      </c>
      <c r="X107" s="27">
        <v>20</v>
      </c>
      <c r="Y107" s="17">
        <f t="shared" si="79"/>
        <v>1.53</v>
      </c>
      <c r="Z107" s="27">
        <v>3</v>
      </c>
      <c r="AA107" s="22">
        <f t="shared" si="80"/>
        <v>0.3</v>
      </c>
      <c r="AB107" s="23">
        <f t="shared" si="81"/>
        <v>1.7532467532467533</v>
      </c>
      <c r="AC107" s="23">
        <f t="shared" si="69"/>
        <v>3</v>
      </c>
      <c r="AD107" s="23">
        <f t="shared" si="69"/>
        <v>0.58441558441558439</v>
      </c>
      <c r="AE107" s="23">
        <f t="shared" si="82"/>
        <v>1.831168831168831</v>
      </c>
      <c r="AF107" s="23">
        <f t="shared" si="71"/>
        <v>3.6</v>
      </c>
      <c r="AG107" s="23">
        <f t="shared" si="71"/>
        <v>0.50865800865800859</v>
      </c>
      <c r="AH107" s="23">
        <f t="shared" si="83"/>
        <v>1.9870129870129871</v>
      </c>
      <c r="AI107" s="23">
        <f t="shared" si="73"/>
        <v>4</v>
      </c>
      <c r="AJ107" s="23">
        <f t="shared" si="73"/>
        <v>0.49675324675324672</v>
      </c>
      <c r="AK107" s="27">
        <v>4</v>
      </c>
      <c r="AL107">
        <v>2.5499999999999998</v>
      </c>
      <c r="AM107">
        <v>6.1800000000000001E-2</v>
      </c>
      <c r="AN107">
        <f t="shared" si="84"/>
        <v>61.800000000000004</v>
      </c>
      <c r="AO107">
        <v>312</v>
      </c>
      <c r="AP107">
        <v>1.86</v>
      </c>
      <c r="AQ107">
        <v>3</v>
      </c>
      <c r="AR107">
        <v>28.24</v>
      </c>
      <c r="AS107" s="24">
        <v>5.7163065843621395</v>
      </c>
      <c r="AT107" s="25">
        <v>0.36473062671202416</v>
      </c>
      <c r="AU107" s="25">
        <v>1.2124146226415093</v>
      </c>
      <c r="AV107" s="25">
        <v>0.20008997231447728</v>
      </c>
      <c r="AW107" s="25">
        <v>4.545430116981132</v>
      </c>
      <c r="AX107" s="25">
        <v>0.12335203491254675</v>
      </c>
      <c r="AY107" s="25">
        <v>5.2286320754716988E-2</v>
      </c>
      <c r="AZ107" s="25">
        <f t="shared" si="85"/>
        <v>3.749072332266929</v>
      </c>
      <c r="BA107">
        <f t="shared" si="59"/>
        <v>1.8715645219491518E-2</v>
      </c>
      <c r="BB107">
        <f t="shared" si="60"/>
        <v>2.8990074626492539E-3</v>
      </c>
      <c r="BC107">
        <f t="shared" si="61"/>
        <v>5.4452020676178199E-3</v>
      </c>
    </row>
    <row r="108" spans="1:55" x14ac:dyDescent="0.25">
      <c r="A108" s="26" t="s">
        <v>142</v>
      </c>
      <c r="B108" s="17">
        <v>3</v>
      </c>
      <c r="C108" s="27">
        <v>2</v>
      </c>
      <c r="D108" s="18">
        <v>42823</v>
      </c>
      <c r="E108" s="19">
        <v>87</v>
      </c>
      <c r="F108" s="20">
        <v>12.7</v>
      </c>
      <c r="G108" s="17">
        <v>5</v>
      </c>
      <c r="H108" s="17">
        <v>5</v>
      </c>
      <c r="I108" s="21">
        <f t="shared" si="76"/>
        <v>2.54</v>
      </c>
      <c r="J108" s="17">
        <v>20.3</v>
      </c>
      <c r="K108">
        <v>13</v>
      </c>
      <c r="L108">
        <v>13</v>
      </c>
      <c r="M108" s="17">
        <f t="shared" si="77"/>
        <v>1.5615384615384615</v>
      </c>
      <c r="N108" s="21">
        <v>3</v>
      </c>
      <c r="O108" s="22">
        <v>0</v>
      </c>
      <c r="P108">
        <v>22.2</v>
      </c>
      <c r="Q108">
        <v>16</v>
      </c>
      <c r="R108">
        <v>16</v>
      </c>
      <c r="S108" s="17">
        <f t="shared" si="78"/>
        <v>1.3875</v>
      </c>
      <c r="T108">
        <v>3</v>
      </c>
      <c r="U108" s="22">
        <v>0</v>
      </c>
      <c r="V108" s="27">
        <v>24.4</v>
      </c>
      <c r="W108" s="27">
        <v>11</v>
      </c>
      <c r="X108" s="27">
        <v>21</v>
      </c>
      <c r="Y108" s="17">
        <f t="shared" si="79"/>
        <v>1.1619047619047618</v>
      </c>
      <c r="Z108" s="27">
        <v>4</v>
      </c>
      <c r="AA108" s="22">
        <f t="shared" si="80"/>
        <v>0.47619047619047616</v>
      </c>
      <c r="AB108" s="23">
        <f t="shared" si="81"/>
        <v>1.5984251968503937</v>
      </c>
      <c r="AC108" s="23">
        <f t="shared" si="69"/>
        <v>2.6</v>
      </c>
      <c r="AD108" s="23">
        <f t="shared" si="69"/>
        <v>0.61477892186553607</v>
      </c>
      <c r="AE108" s="23">
        <f t="shared" si="82"/>
        <v>1.7480314960629921</v>
      </c>
      <c r="AF108" s="23">
        <f t="shared" si="71"/>
        <v>3.2</v>
      </c>
      <c r="AG108" s="23">
        <f t="shared" si="71"/>
        <v>0.54625984251968507</v>
      </c>
      <c r="AH108" s="23">
        <f t="shared" si="83"/>
        <v>1.921259842519685</v>
      </c>
      <c r="AI108" s="23">
        <f t="shared" si="73"/>
        <v>4.2</v>
      </c>
      <c r="AJ108" s="23">
        <f t="shared" si="73"/>
        <v>0.45744281964754402</v>
      </c>
      <c r="AK108" s="27">
        <v>4.5</v>
      </c>
      <c r="AL108">
        <v>2.21</v>
      </c>
      <c r="AM108">
        <v>4.8500000000000001E-2</v>
      </c>
      <c r="AN108">
        <f t="shared" si="84"/>
        <v>48.5</v>
      </c>
      <c r="AO108">
        <v>306</v>
      </c>
      <c r="AP108">
        <v>1.45</v>
      </c>
      <c r="AQ108">
        <v>2.98</v>
      </c>
      <c r="AR108">
        <v>27.18</v>
      </c>
      <c r="AS108" s="24">
        <v>5.6898066783831283</v>
      </c>
      <c r="AT108" s="25">
        <v>0.2478454091853611</v>
      </c>
      <c r="AU108" s="25">
        <v>0.84102722772277239</v>
      </c>
      <c r="AV108" s="25">
        <v>0.14618108108982444</v>
      </c>
      <c r="AW108" s="25">
        <v>5.6462354554455443</v>
      </c>
      <c r="AX108" s="25">
        <v>0.1235640880402592</v>
      </c>
      <c r="AY108" s="25">
        <v>3.1820544554455446E-2</v>
      </c>
      <c r="AZ108" s="25">
        <f t="shared" si="85"/>
        <v>6.7134990037524824</v>
      </c>
      <c r="BA108">
        <f t="shared" si="59"/>
        <v>1.5633963086106532E-2</v>
      </c>
      <c r="BB108">
        <f t="shared" si="60"/>
        <v>5.9647601886994766E-3</v>
      </c>
      <c r="BC108">
        <f t="shared" si="61"/>
        <v>6.2993895613948263E-3</v>
      </c>
    </row>
    <row r="109" spans="1:55" x14ac:dyDescent="0.25">
      <c r="A109" s="26" t="s">
        <v>143</v>
      </c>
      <c r="B109" s="17">
        <v>3</v>
      </c>
      <c r="C109" s="27">
        <v>2</v>
      </c>
      <c r="D109" s="18">
        <v>42824</v>
      </c>
      <c r="E109" s="19">
        <v>88</v>
      </c>
      <c r="F109" s="20">
        <v>16.100000000000001</v>
      </c>
      <c r="G109" s="17">
        <v>6</v>
      </c>
      <c r="H109" s="17">
        <v>6</v>
      </c>
      <c r="I109" s="21">
        <f t="shared" si="76"/>
        <v>2.6833333333333336</v>
      </c>
      <c r="J109" s="17">
        <v>26</v>
      </c>
      <c r="K109">
        <v>13</v>
      </c>
      <c r="L109">
        <v>13</v>
      </c>
      <c r="M109" s="17">
        <f t="shared" si="77"/>
        <v>2</v>
      </c>
      <c r="N109" s="21">
        <v>3</v>
      </c>
      <c r="O109" s="22">
        <v>0</v>
      </c>
      <c r="P109">
        <v>27.6</v>
      </c>
      <c r="Q109">
        <v>11</v>
      </c>
      <c r="R109">
        <v>13</v>
      </c>
      <c r="S109" s="17">
        <f t="shared" si="78"/>
        <v>2.1230769230769231</v>
      </c>
      <c r="T109">
        <v>3</v>
      </c>
      <c r="U109" s="22">
        <v>0.15384615384615385</v>
      </c>
      <c r="V109" s="27">
        <v>30</v>
      </c>
      <c r="W109" s="27">
        <v>16</v>
      </c>
      <c r="X109" s="27">
        <v>20</v>
      </c>
      <c r="Y109" s="17">
        <f t="shared" si="79"/>
        <v>1.5</v>
      </c>
      <c r="Z109" s="27">
        <v>3</v>
      </c>
      <c r="AA109" s="22">
        <f t="shared" si="80"/>
        <v>0.2</v>
      </c>
      <c r="AB109" s="23">
        <f t="shared" si="81"/>
        <v>1.6149068322981366</v>
      </c>
      <c r="AC109" s="23">
        <f t="shared" si="69"/>
        <v>2.1666666666666665</v>
      </c>
      <c r="AD109" s="23">
        <f t="shared" si="69"/>
        <v>0.74534161490683226</v>
      </c>
      <c r="AE109" s="23">
        <f t="shared" si="82"/>
        <v>1.7142857142857142</v>
      </c>
      <c r="AF109" s="23">
        <f t="shared" si="71"/>
        <v>2.1666666666666665</v>
      </c>
      <c r="AG109" s="23">
        <f t="shared" si="71"/>
        <v>0.79120879120879117</v>
      </c>
      <c r="AH109" s="23">
        <f t="shared" si="83"/>
        <v>1.8633540372670805</v>
      </c>
      <c r="AI109" s="23">
        <f t="shared" si="73"/>
        <v>3.3333333333333335</v>
      </c>
      <c r="AJ109" s="23">
        <f t="shared" si="73"/>
        <v>0.55900621118012417</v>
      </c>
      <c r="AK109" s="27">
        <v>3.5</v>
      </c>
      <c r="AL109">
        <v>1.55</v>
      </c>
      <c r="AM109">
        <v>3.6499999999999998E-2</v>
      </c>
      <c r="AN109">
        <f t="shared" si="84"/>
        <v>36.5</v>
      </c>
      <c r="AO109">
        <v>312</v>
      </c>
      <c r="AP109">
        <v>1.0900000000000001</v>
      </c>
      <c r="AQ109">
        <v>2.97</v>
      </c>
      <c r="AR109">
        <v>26.66</v>
      </c>
      <c r="AS109" s="24">
        <v>5.4858934169278992</v>
      </c>
      <c r="AT109" s="25">
        <v>0.35440898937411802</v>
      </c>
      <c r="AU109" s="25">
        <v>0.90166866952789704</v>
      </c>
      <c r="AV109" s="25">
        <v>0.19546088831241559</v>
      </c>
      <c r="AW109" s="25">
        <v>4.9512068017167383</v>
      </c>
      <c r="AX109" s="25">
        <v>0.10723588905232992</v>
      </c>
      <c r="AY109" s="25">
        <v>6.7005150214592274E-2</v>
      </c>
      <c r="AZ109" s="25">
        <f t="shared" si="85"/>
        <v>5.4911598562131818</v>
      </c>
      <c r="BA109">
        <f t="shared" si="59"/>
        <v>1.5975908867702164E-2</v>
      </c>
      <c r="BB109">
        <f t="shared" si="60"/>
        <v>3.9812823134414959E-3</v>
      </c>
      <c r="BC109">
        <f t="shared" si="61"/>
        <v>5.5587739292700588E-3</v>
      </c>
    </row>
    <row r="110" spans="1:55" ht="15.75" thickBot="1" x14ac:dyDescent="0.3">
      <c r="A110" s="26" t="s">
        <v>144</v>
      </c>
      <c r="B110" s="17">
        <v>3</v>
      </c>
      <c r="C110" s="27">
        <v>2</v>
      </c>
      <c r="D110" s="18">
        <v>42823</v>
      </c>
      <c r="E110" s="19">
        <v>87</v>
      </c>
      <c r="F110" s="20">
        <v>13.7</v>
      </c>
      <c r="G110" s="17">
        <v>5</v>
      </c>
      <c r="H110" s="17">
        <v>5</v>
      </c>
      <c r="I110" s="21">
        <f t="shared" si="76"/>
        <v>2.7399999999999998</v>
      </c>
      <c r="J110" s="17">
        <v>20.8</v>
      </c>
      <c r="K110">
        <v>12</v>
      </c>
      <c r="L110">
        <v>12</v>
      </c>
      <c r="M110" s="17">
        <f t="shared" si="77"/>
        <v>1.7333333333333334</v>
      </c>
      <c r="N110" s="21">
        <v>3</v>
      </c>
      <c r="O110" s="22">
        <v>0</v>
      </c>
      <c r="P110">
        <v>21.2</v>
      </c>
      <c r="Q110">
        <v>13</v>
      </c>
      <c r="R110">
        <v>15</v>
      </c>
      <c r="S110" s="17">
        <f t="shared" si="78"/>
        <v>1.4133333333333333</v>
      </c>
      <c r="T110">
        <v>3</v>
      </c>
      <c r="U110" s="22">
        <v>0.1333333333333333</v>
      </c>
      <c r="V110" s="27">
        <v>23</v>
      </c>
      <c r="W110" s="27">
        <v>14</v>
      </c>
      <c r="X110" s="27">
        <v>18</v>
      </c>
      <c r="Y110" s="17">
        <f t="shared" si="79"/>
        <v>1.2777777777777777</v>
      </c>
      <c r="Z110" s="27">
        <v>3</v>
      </c>
      <c r="AA110" s="22">
        <f t="shared" si="80"/>
        <v>0.22222222222222221</v>
      </c>
      <c r="AB110" s="23">
        <f t="shared" si="81"/>
        <v>1.5182481751824819</v>
      </c>
      <c r="AC110" s="23">
        <f t="shared" si="69"/>
        <v>2.4</v>
      </c>
      <c r="AD110" s="23">
        <f t="shared" si="69"/>
        <v>0.63260340632603418</v>
      </c>
      <c r="AE110" s="23">
        <f t="shared" si="82"/>
        <v>1.5474452554744527</v>
      </c>
      <c r="AF110" s="23">
        <f t="shared" si="71"/>
        <v>3</v>
      </c>
      <c r="AG110" s="23">
        <f t="shared" si="71"/>
        <v>0.51581508515815089</v>
      </c>
      <c r="AH110" s="23">
        <f t="shared" si="83"/>
        <v>1.6788321167883213</v>
      </c>
      <c r="AI110" s="23">
        <f t="shared" si="73"/>
        <v>3.6</v>
      </c>
      <c r="AJ110" s="23">
        <f t="shared" si="73"/>
        <v>0.46634225466342255</v>
      </c>
      <c r="AK110" s="27">
        <v>3.5</v>
      </c>
      <c r="AL110">
        <v>0.68799999999999994</v>
      </c>
      <c r="AM110">
        <v>3.9E-2</v>
      </c>
      <c r="AN110">
        <f t="shared" si="84"/>
        <v>39</v>
      </c>
      <c r="AO110">
        <v>354</v>
      </c>
      <c r="AP110">
        <v>1.0900000000000001</v>
      </c>
      <c r="AQ110">
        <v>2.78</v>
      </c>
      <c r="AR110">
        <v>27.72</v>
      </c>
      <c r="AS110" s="24">
        <v>5.3128371089536142</v>
      </c>
      <c r="AT110" s="25">
        <v>0.24365363244054497</v>
      </c>
      <c r="AU110" s="25">
        <v>0.86816266094420602</v>
      </c>
      <c r="AV110" s="25">
        <v>0.16459465719391148</v>
      </c>
      <c r="AW110" s="25">
        <v>5.0670866300429189</v>
      </c>
      <c r="AX110" s="25">
        <v>0.12542674733170223</v>
      </c>
      <c r="AY110" s="25">
        <v>4.8335622317596569E-2</v>
      </c>
      <c r="AZ110" s="25">
        <f t="shared" si="85"/>
        <v>5.8365636510236465</v>
      </c>
      <c r="BA110">
        <f t="shared" si="59"/>
        <v>1.3918571795773108E-2</v>
      </c>
      <c r="BB110">
        <f t="shared" si="60"/>
        <v>1.2698796647129622E-3</v>
      </c>
      <c r="BC110">
        <f t="shared" si="61"/>
        <v>5.4328689500788546E-3</v>
      </c>
    </row>
    <row r="111" spans="1:55" x14ac:dyDescent="0.25">
      <c r="A111" s="28" t="s">
        <v>145</v>
      </c>
      <c r="B111" s="29">
        <v>3</v>
      </c>
      <c r="C111" s="29"/>
      <c r="D111" s="30">
        <v>42821</v>
      </c>
      <c r="E111" s="31">
        <v>85</v>
      </c>
      <c r="F111" s="32">
        <v>10.199999999999999</v>
      </c>
      <c r="G111" s="29">
        <v>5</v>
      </c>
      <c r="H111" s="29">
        <v>5</v>
      </c>
      <c r="I111" s="21">
        <f>F111/H111</f>
        <v>2.04</v>
      </c>
      <c r="J111" s="29">
        <v>36.6</v>
      </c>
      <c r="K111" s="29">
        <v>15</v>
      </c>
      <c r="L111" s="29">
        <v>15</v>
      </c>
      <c r="M111" s="17">
        <f>J111/L111</f>
        <v>2.44</v>
      </c>
      <c r="N111" s="33">
        <v>0</v>
      </c>
      <c r="O111" s="34">
        <v>0</v>
      </c>
      <c r="P111" s="29">
        <v>52.4</v>
      </c>
      <c r="Q111" s="29">
        <v>24</v>
      </c>
      <c r="R111" s="29">
        <v>24</v>
      </c>
      <c r="S111" s="17">
        <f>P111/R111</f>
        <v>2.1833333333333331</v>
      </c>
      <c r="T111" s="29">
        <v>0</v>
      </c>
      <c r="U111" s="34">
        <v>0</v>
      </c>
      <c r="V111" s="53">
        <v>69.8</v>
      </c>
      <c r="W111" s="29">
        <v>39</v>
      </c>
      <c r="X111" s="29">
        <v>39</v>
      </c>
      <c r="Y111" s="17">
        <f>V111/X111</f>
        <v>1.7897435897435896</v>
      </c>
      <c r="Z111" s="29">
        <v>0</v>
      </c>
      <c r="AA111" s="34">
        <f>(X111-W111)/X111</f>
        <v>0</v>
      </c>
      <c r="AB111" s="23">
        <f>J111/F111</f>
        <v>3.5882352941176476</v>
      </c>
      <c r="AC111" s="23">
        <f t="shared" si="69"/>
        <v>3</v>
      </c>
      <c r="AD111" s="23">
        <f t="shared" si="69"/>
        <v>1.196078431372549</v>
      </c>
      <c r="AE111" s="23">
        <f>P111/F111</f>
        <v>5.1372549019607847</v>
      </c>
      <c r="AF111" s="23">
        <f t="shared" si="71"/>
        <v>4.8</v>
      </c>
      <c r="AG111" s="23">
        <f t="shared" si="71"/>
        <v>1.0702614379084967</v>
      </c>
      <c r="AH111" s="23">
        <f>V111/F111</f>
        <v>6.8431372549019613</v>
      </c>
      <c r="AI111" s="23">
        <f t="shared" si="73"/>
        <v>7.8</v>
      </c>
      <c r="AJ111" s="23">
        <f t="shared" si="73"/>
        <v>0.87732528908999485</v>
      </c>
      <c r="AK111" s="29">
        <v>10</v>
      </c>
      <c r="AL111">
        <v>8.69</v>
      </c>
      <c r="AM111">
        <v>8.7099999999999997E-2</v>
      </c>
      <c r="AN111">
        <f>AM111*1000</f>
        <v>87.1</v>
      </c>
      <c r="AO111">
        <v>211</v>
      </c>
      <c r="AP111">
        <v>2.42</v>
      </c>
      <c r="AQ111">
        <v>2.8</v>
      </c>
      <c r="AR111">
        <v>33.03</v>
      </c>
      <c r="AS111" s="35">
        <v>0.51674515960230238</v>
      </c>
      <c r="AT111" s="25">
        <v>0.59273180436780326</v>
      </c>
      <c r="AU111" s="25">
        <v>1.7671615740740743</v>
      </c>
      <c r="AV111" s="25">
        <v>0.19106230670325774</v>
      </c>
      <c r="AW111" s="25">
        <v>0.29404857677011548</v>
      </c>
      <c r="AX111" s="25">
        <v>8.1982817017504372E-2</v>
      </c>
      <c r="AY111" s="25">
        <v>9.9199999999999997E-2</v>
      </c>
      <c r="AZ111" s="25">
        <f>AW111/AU111</f>
        <v>0.16639597707650802</v>
      </c>
      <c r="BA111">
        <f t="shared" si="59"/>
        <v>4.2588684003903171E-2</v>
      </c>
      <c r="BB111">
        <f t="shared" si="60"/>
        <v>2.392389006131174E-2</v>
      </c>
      <c r="BC111">
        <f t="shared" si="61"/>
        <v>1.9115161229421997E-2</v>
      </c>
    </row>
    <row r="112" spans="1:55" x14ac:dyDescent="0.25">
      <c r="A112" s="36" t="s">
        <v>146</v>
      </c>
      <c r="B112" s="17">
        <v>3</v>
      </c>
      <c r="C112" s="17"/>
      <c r="D112" s="18">
        <v>42820</v>
      </c>
      <c r="E112" s="19">
        <v>84</v>
      </c>
      <c r="F112" s="20">
        <v>13</v>
      </c>
      <c r="G112" s="17">
        <v>5</v>
      </c>
      <c r="H112" s="17">
        <v>5</v>
      </c>
      <c r="I112" s="21">
        <f>F112/H112</f>
        <v>2.6</v>
      </c>
      <c r="J112" s="17">
        <v>50.9</v>
      </c>
      <c r="K112" s="17">
        <v>16</v>
      </c>
      <c r="L112" s="17">
        <v>16</v>
      </c>
      <c r="M112" s="17">
        <f>J112/L112</f>
        <v>3.1812499999999999</v>
      </c>
      <c r="N112" s="21">
        <v>0</v>
      </c>
      <c r="O112" s="22">
        <v>0</v>
      </c>
      <c r="P112" s="17">
        <v>66.8</v>
      </c>
      <c r="Q112" s="17">
        <v>26</v>
      </c>
      <c r="R112" s="17">
        <v>28</v>
      </c>
      <c r="S112" s="17">
        <f>P112/R112</f>
        <v>2.3857142857142857</v>
      </c>
      <c r="T112" s="17">
        <v>0</v>
      </c>
      <c r="U112" s="22">
        <v>7.1428571428571397E-2</v>
      </c>
      <c r="V112" s="27">
        <v>59.7</v>
      </c>
      <c r="W112" s="27">
        <v>28</v>
      </c>
      <c r="X112" s="27">
        <v>28</v>
      </c>
      <c r="Y112" s="17">
        <f>V112/X112</f>
        <v>2.1321428571428571</v>
      </c>
      <c r="Z112" s="17">
        <v>0</v>
      </c>
      <c r="AA112" s="22">
        <f>(X112-W112)/X112</f>
        <v>0</v>
      </c>
      <c r="AB112" s="23">
        <f>J112/F112</f>
        <v>3.9153846153846152</v>
      </c>
      <c r="AC112" s="23">
        <f t="shared" si="69"/>
        <v>3.2</v>
      </c>
      <c r="AD112" s="23">
        <f t="shared" si="69"/>
        <v>1.2235576923076923</v>
      </c>
      <c r="AE112" s="23">
        <f>P112/F112</f>
        <v>5.138461538461538</v>
      </c>
      <c r="AF112" s="23">
        <f t="shared" si="71"/>
        <v>5.6</v>
      </c>
      <c r="AG112" s="23">
        <f t="shared" si="71"/>
        <v>0.91758241758241754</v>
      </c>
      <c r="AH112" s="23">
        <f>V112/F112</f>
        <v>4.5923076923076929</v>
      </c>
      <c r="AI112" s="23">
        <f t="shared" si="73"/>
        <v>5.6</v>
      </c>
      <c r="AJ112" s="23">
        <f t="shared" si="73"/>
        <v>0.82005494505494503</v>
      </c>
      <c r="AK112" s="27">
        <v>7.5</v>
      </c>
      <c r="AL112">
        <v>14.7</v>
      </c>
      <c r="AM112">
        <v>0.55600000000000005</v>
      </c>
      <c r="AN112">
        <f>AM112*1000</f>
        <v>556</v>
      </c>
      <c r="AO112">
        <v>321</v>
      </c>
      <c r="AP112">
        <v>7.8</v>
      </c>
      <c r="AQ112">
        <v>1.64</v>
      </c>
      <c r="AR112">
        <v>47.51</v>
      </c>
      <c r="AS112" s="23">
        <v>0.39215686274509803</v>
      </c>
      <c r="AT112" s="25">
        <v>0.70380607939449524</v>
      </c>
      <c r="AU112" s="25">
        <v>1.6500333333333332</v>
      </c>
      <c r="AV112" s="25">
        <v>0.18077536811815215</v>
      </c>
      <c r="AW112" s="25">
        <v>0.15207815962450069</v>
      </c>
      <c r="AX112" s="25">
        <v>5.9105897205381189E-2</v>
      </c>
      <c r="AY112" s="25">
        <v>0.11106135265700483</v>
      </c>
      <c r="AZ112" s="25">
        <f>AW112/AU112</f>
        <v>9.216671963667443E-2</v>
      </c>
      <c r="BA112">
        <f t="shared" si="59"/>
        <v>4.5497118869831342E-2</v>
      </c>
      <c r="BB112">
        <f t="shared" si="60"/>
        <v>1.812267713240822E-2</v>
      </c>
      <c r="BC112">
        <f t="shared" si="61"/>
        <v>-7.4914040096029314E-3</v>
      </c>
    </row>
    <row r="113" spans="1:55" x14ac:dyDescent="0.25">
      <c r="A113" s="36" t="s">
        <v>147</v>
      </c>
      <c r="B113" s="17">
        <v>3</v>
      </c>
      <c r="C113" s="17"/>
      <c r="D113" s="18">
        <v>42821</v>
      </c>
      <c r="E113" s="19">
        <v>85</v>
      </c>
      <c r="F113" s="20">
        <v>11.2</v>
      </c>
      <c r="G113" s="17">
        <v>4</v>
      </c>
      <c r="H113" s="17">
        <v>4</v>
      </c>
      <c r="I113" s="21">
        <f>F113/H113</f>
        <v>2.8</v>
      </c>
      <c r="J113" s="17">
        <v>38.4</v>
      </c>
      <c r="K113" s="17">
        <v>15</v>
      </c>
      <c r="L113" s="17">
        <v>15</v>
      </c>
      <c r="M113" s="17">
        <f>J113/L113</f>
        <v>2.56</v>
      </c>
      <c r="N113" s="21">
        <v>0</v>
      </c>
      <c r="O113" s="22">
        <v>0</v>
      </c>
      <c r="P113" s="17">
        <v>59.2</v>
      </c>
      <c r="Q113" s="17">
        <v>24</v>
      </c>
      <c r="R113" s="17">
        <v>24</v>
      </c>
      <c r="S113" s="17">
        <f>P113/R113</f>
        <v>2.4666666666666668</v>
      </c>
      <c r="T113" s="17">
        <v>0</v>
      </c>
      <c r="U113" s="22">
        <v>0</v>
      </c>
      <c r="V113" s="27">
        <v>98.7</v>
      </c>
      <c r="W113" s="27">
        <v>37</v>
      </c>
      <c r="X113" s="27">
        <v>37</v>
      </c>
      <c r="Y113" s="17">
        <f>V113/X113</f>
        <v>2.6675675675675676</v>
      </c>
      <c r="Z113" s="17">
        <v>0</v>
      </c>
      <c r="AA113" s="22">
        <f>(X113-W113)/X113</f>
        <v>0</v>
      </c>
      <c r="AB113" s="23">
        <f>J113/F113</f>
        <v>3.4285714285714288</v>
      </c>
      <c r="AC113" s="23">
        <f t="shared" si="69"/>
        <v>3.75</v>
      </c>
      <c r="AD113" s="23">
        <f t="shared" si="69"/>
        <v>0.91428571428571437</v>
      </c>
      <c r="AE113" s="23">
        <f>P113/F113</f>
        <v>5.2857142857142865</v>
      </c>
      <c r="AF113" s="23">
        <f t="shared" si="71"/>
        <v>6</v>
      </c>
      <c r="AG113" s="23">
        <f t="shared" si="71"/>
        <v>0.88095238095238104</v>
      </c>
      <c r="AH113" s="23">
        <f>V113/F113</f>
        <v>8.8125</v>
      </c>
      <c r="AI113" s="23">
        <f t="shared" si="73"/>
        <v>9.25</v>
      </c>
      <c r="AJ113" s="23">
        <f t="shared" si="73"/>
        <v>0.95270270270270274</v>
      </c>
      <c r="AK113" s="27">
        <v>7</v>
      </c>
      <c r="AL113">
        <v>10.4</v>
      </c>
      <c r="AM113">
        <v>0.11799999999999999</v>
      </c>
      <c r="AN113">
        <f>AM113*1000</f>
        <v>118</v>
      </c>
      <c r="AO113">
        <v>229</v>
      </c>
      <c r="AP113">
        <v>2.64</v>
      </c>
      <c r="AQ113">
        <v>2.2799999999999998</v>
      </c>
      <c r="AR113">
        <v>34.17</v>
      </c>
      <c r="AS113" s="23">
        <v>0.57379236722711502</v>
      </c>
      <c r="AT113" s="25">
        <v>0.58505266326056549</v>
      </c>
      <c r="AU113" s="25">
        <v>1.3089533980582528</v>
      </c>
      <c r="AV113" s="25">
        <v>0.16439683613310022</v>
      </c>
      <c r="AW113" s="25">
        <v>0.18553249086768919</v>
      </c>
      <c r="AX113" s="25">
        <v>5.1755404482401478E-2</v>
      </c>
      <c r="AY113" s="25">
        <v>0.14533834951456309</v>
      </c>
      <c r="AZ113" s="25">
        <f>AW113/AU113</f>
        <v>0.14174109723303716</v>
      </c>
      <c r="BA113">
        <f t="shared" si="59"/>
        <v>4.1071456043087741E-2</v>
      </c>
      <c r="BB113">
        <f t="shared" si="60"/>
        <v>2.8857605486418633E-2</v>
      </c>
      <c r="BC113">
        <f t="shared" si="61"/>
        <v>3.4077560303298365E-2</v>
      </c>
    </row>
    <row r="114" spans="1:55" ht="15.75" thickBot="1" x14ac:dyDescent="0.3">
      <c r="A114" s="37" t="s">
        <v>148</v>
      </c>
      <c r="B114" s="38">
        <v>3</v>
      </c>
      <c r="C114" s="38"/>
      <c r="D114" s="39">
        <v>42819</v>
      </c>
      <c r="E114" s="40">
        <v>83</v>
      </c>
      <c r="F114" s="41">
        <v>12.6</v>
      </c>
      <c r="G114" s="38">
        <v>4</v>
      </c>
      <c r="H114" s="38">
        <v>4</v>
      </c>
      <c r="I114" s="21">
        <f>F114/H114</f>
        <v>3.15</v>
      </c>
      <c r="J114" s="38">
        <v>44</v>
      </c>
      <c r="K114" s="38">
        <v>16</v>
      </c>
      <c r="L114" s="38">
        <v>16</v>
      </c>
      <c r="M114" s="17">
        <f>J114/L114</f>
        <v>2.75</v>
      </c>
      <c r="N114" s="42">
        <v>0</v>
      </c>
      <c r="O114" s="43">
        <v>0</v>
      </c>
      <c r="P114" s="38">
        <v>60.2</v>
      </c>
      <c r="Q114" s="38">
        <v>25</v>
      </c>
      <c r="R114" s="38">
        <v>25</v>
      </c>
      <c r="S114" s="17">
        <f>P114/R114</f>
        <v>2.4079999999999999</v>
      </c>
      <c r="T114" s="38">
        <v>0</v>
      </c>
      <c r="U114" s="43">
        <v>0</v>
      </c>
      <c r="V114" s="52">
        <v>82.3</v>
      </c>
      <c r="W114" s="38">
        <v>39</v>
      </c>
      <c r="X114" s="38">
        <v>43</v>
      </c>
      <c r="Y114" s="17">
        <f>V114/X114</f>
        <v>1.913953488372093</v>
      </c>
      <c r="Z114" s="38">
        <v>0</v>
      </c>
      <c r="AA114" s="43">
        <f>(X114-W114)/X114</f>
        <v>9.3023255813953487E-2</v>
      </c>
      <c r="AB114" s="23">
        <f>J114/F114</f>
        <v>3.4920634920634921</v>
      </c>
      <c r="AC114" s="23">
        <f t="shared" si="69"/>
        <v>4</v>
      </c>
      <c r="AD114" s="23">
        <f t="shared" si="69"/>
        <v>0.87301587301587302</v>
      </c>
      <c r="AE114" s="23">
        <f>P114/F114</f>
        <v>4.7777777777777786</v>
      </c>
      <c r="AF114" s="23">
        <f t="shared" si="71"/>
        <v>6.25</v>
      </c>
      <c r="AG114" s="23">
        <f t="shared" si="71"/>
        <v>0.76444444444444448</v>
      </c>
      <c r="AH114" s="23">
        <f>V114/F114</f>
        <v>6.5317460317460316</v>
      </c>
      <c r="AI114" s="23">
        <f t="shared" si="73"/>
        <v>10.75</v>
      </c>
      <c r="AJ114" s="23">
        <f t="shared" si="73"/>
        <v>0.60760428202288663</v>
      </c>
      <c r="AK114" s="38">
        <v>8</v>
      </c>
      <c r="AL114">
        <v>8.81</v>
      </c>
      <c r="AM114">
        <v>9.9000000000000005E-2</v>
      </c>
      <c r="AN114">
        <f>AM114*1000</f>
        <v>99</v>
      </c>
      <c r="AO114">
        <v>229</v>
      </c>
      <c r="AP114">
        <v>2.46</v>
      </c>
      <c r="AQ114">
        <v>2.52</v>
      </c>
      <c r="AR114">
        <v>33.36</v>
      </c>
      <c r="AS114" s="44">
        <v>0.50906555090655503</v>
      </c>
      <c r="AT114" s="25">
        <v>0.36065768106883511</v>
      </c>
      <c r="AU114" s="25">
        <v>0.9381942477876104</v>
      </c>
      <c r="AV114" s="25">
        <v>0.1704490292659675</v>
      </c>
      <c r="AW114" s="25">
        <v>0.20429104604634885</v>
      </c>
      <c r="AX114" s="25">
        <v>5.1234131364477263E-2</v>
      </c>
      <c r="AY114" s="25">
        <v>8.4556194690265471E-2</v>
      </c>
      <c r="AZ114" s="25">
        <f>AW114/AU114</f>
        <v>0.21774919908973531</v>
      </c>
      <c r="BA114">
        <f t="shared" si="59"/>
        <v>4.1683093998694298E-2</v>
      </c>
      <c r="BB114">
        <f t="shared" si="60"/>
        <v>2.0898847893100984E-2</v>
      </c>
      <c r="BC114">
        <f t="shared" si="61"/>
        <v>2.0846583691216541E-2</v>
      </c>
    </row>
  </sheetData>
  <sortState ref="A95:AZ110">
    <sortCondition ref="C95:C1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0"/>
  <sheetViews>
    <sheetView workbookViewId="0">
      <selection activeCell="AH3" sqref="AH3"/>
    </sheetView>
  </sheetViews>
  <sheetFormatPr baseColWidth="10" defaultRowHeight="15" x14ac:dyDescent="0.25"/>
  <cols>
    <col min="1" max="1" width="5.28515625" bestFit="1" customWidth="1"/>
    <col min="2" max="3" width="5.5703125" bestFit="1" customWidth="1"/>
    <col min="4" max="4" width="7.42578125" bestFit="1" customWidth="1"/>
    <col min="5" max="5" width="6.42578125" bestFit="1" customWidth="1"/>
    <col min="6" max="6" width="5" bestFit="1" customWidth="1"/>
    <col min="7" max="8" width="4.7109375" bestFit="1" customWidth="1"/>
    <col min="9" max="9" width="12" bestFit="1" customWidth="1"/>
    <col min="10" max="10" width="5" bestFit="1" customWidth="1"/>
    <col min="11" max="12" width="4.7109375" bestFit="1" customWidth="1"/>
    <col min="13" max="13" width="12" bestFit="1" customWidth="1"/>
    <col min="14" max="15" width="4.7109375" bestFit="1" customWidth="1"/>
    <col min="16" max="16" width="5" bestFit="1" customWidth="1"/>
    <col min="17" max="18" width="4.7109375" bestFit="1" customWidth="1"/>
    <col min="19" max="19" width="12" bestFit="1" customWidth="1"/>
    <col min="20" max="21" width="4.7109375" bestFit="1" customWidth="1"/>
    <col min="22" max="22" width="6" bestFit="1" customWidth="1"/>
    <col min="23" max="24" width="4.7109375" bestFit="1" customWidth="1"/>
    <col min="25" max="25" width="12" bestFit="1" customWidth="1"/>
    <col min="26" max="34" width="4.7109375" bestFit="1" customWidth="1"/>
    <col min="35" max="35" width="5.42578125" bestFit="1" customWidth="1"/>
    <col min="36" max="36" width="4.7109375" bestFit="1" customWidth="1"/>
    <col min="37" max="37" width="5" bestFit="1" customWidth="1"/>
    <col min="38" max="38" width="16.7109375" bestFit="1" customWidth="1"/>
    <col min="39" max="39" width="19.85546875" bestFit="1" customWidth="1"/>
    <col min="40" max="40" width="21" bestFit="1" customWidth="1"/>
    <col min="41" max="41" width="21.85546875" bestFit="1" customWidth="1"/>
    <col min="42" max="42" width="18.140625" bestFit="1" customWidth="1"/>
    <col min="43" max="43" width="21.7109375" bestFit="1" customWidth="1"/>
    <col min="44" max="44" width="15.42578125" bestFit="1" customWidth="1"/>
    <col min="45" max="51" width="4.42578125" bestFit="1" customWidth="1"/>
    <col min="52" max="52" width="5.140625" bestFit="1" customWidth="1"/>
  </cols>
  <sheetData>
    <row r="1" spans="1:55" ht="121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6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7" t="s">
        <v>9</v>
      </c>
      <c r="O1" s="8" t="s">
        <v>10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8" t="s">
        <v>10</v>
      </c>
      <c r="V1" s="5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8" t="s">
        <v>10</v>
      </c>
      <c r="AB1" s="9" t="s">
        <v>11</v>
      </c>
      <c r="AC1" s="9" t="s">
        <v>12</v>
      </c>
      <c r="AD1" s="9" t="s">
        <v>13</v>
      </c>
      <c r="AE1" s="9" t="s">
        <v>14</v>
      </c>
      <c r="AF1" s="9" t="s">
        <v>15</v>
      </c>
      <c r="AG1" s="9" t="s">
        <v>16</v>
      </c>
      <c r="AH1" s="9" t="s">
        <v>17</v>
      </c>
      <c r="AI1" s="9" t="s">
        <v>18</v>
      </c>
      <c r="AJ1" s="9" t="s">
        <v>19</v>
      </c>
      <c r="AK1" s="10" t="s">
        <v>20</v>
      </c>
      <c r="AL1" s="11" t="s">
        <v>21</v>
      </c>
      <c r="AM1" s="11" t="s">
        <v>22</v>
      </c>
      <c r="AN1" s="11" t="s">
        <v>23</v>
      </c>
      <c r="AO1" s="11" t="s">
        <v>24</v>
      </c>
      <c r="AP1" s="11" t="s">
        <v>25</v>
      </c>
      <c r="AQ1" s="11" t="s">
        <v>26</v>
      </c>
      <c r="AR1" s="11" t="s">
        <v>27</v>
      </c>
      <c r="AS1" s="12" t="s">
        <v>28</v>
      </c>
      <c r="AT1" s="13" t="s">
        <v>29</v>
      </c>
      <c r="AU1" s="13" t="s">
        <v>30</v>
      </c>
      <c r="AV1" s="13" t="s">
        <v>31</v>
      </c>
      <c r="AW1" s="14" t="s">
        <v>32</v>
      </c>
      <c r="AX1" s="14" t="s">
        <v>33</v>
      </c>
      <c r="AY1" s="14" t="s">
        <v>34</v>
      </c>
      <c r="AZ1" s="15" t="s">
        <v>35</v>
      </c>
      <c r="BA1" s="55" t="s">
        <v>164</v>
      </c>
      <c r="BB1" s="55" t="s">
        <v>166</v>
      </c>
      <c r="BC1" s="55" t="s">
        <v>165</v>
      </c>
    </row>
    <row r="2" spans="1:55" x14ac:dyDescent="0.25">
      <c r="A2" s="16" t="s">
        <v>36</v>
      </c>
      <c r="B2" s="17">
        <v>4</v>
      </c>
      <c r="C2" s="17">
        <v>1</v>
      </c>
      <c r="D2" s="18">
        <v>42831</v>
      </c>
      <c r="E2" s="19">
        <v>95</v>
      </c>
      <c r="F2" s="20">
        <v>10.7</v>
      </c>
      <c r="G2" s="17">
        <v>4</v>
      </c>
      <c r="H2" s="17">
        <v>4</v>
      </c>
      <c r="I2" s="21">
        <f t="shared" ref="I2:I65" si="0">F2/H2</f>
        <v>2.6749999999999998</v>
      </c>
      <c r="J2" s="17">
        <v>32.4</v>
      </c>
      <c r="K2" s="17">
        <v>14</v>
      </c>
      <c r="L2" s="17">
        <v>14</v>
      </c>
      <c r="M2" s="17">
        <f t="shared" ref="M2:M65" si="1">J2/L2</f>
        <v>2.3142857142857141</v>
      </c>
      <c r="N2" s="21">
        <v>0</v>
      </c>
      <c r="O2" s="22">
        <v>0</v>
      </c>
      <c r="P2" s="17">
        <v>49.8</v>
      </c>
      <c r="Q2" s="17">
        <v>23</v>
      </c>
      <c r="R2" s="17">
        <v>23</v>
      </c>
      <c r="S2" s="17">
        <f t="shared" ref="S2:S65" si="2">P2/R2</f>
        <v>2.1652173913043478</v>
      </c>
      <c r="T2" s="17">
        <v>0</v>
      </c>
      <c r="U2" s="22">
        <v>0</v>
      </c>
      <c r="V2" s="17">
        <v>69.5</v>
      </c>
      <c r="W2" s="17">
        <v>41</v>
      </c>
      <c r="X2" s="17">
        <v>41</v>
      </c>
      <c r="Y2" s="17">
        <f t="shared" ref="Y2:Y65" si="3">V2/X2</f>
        <v>1.6951219512195121</v>
      </c>
      <c r="Z2" s="17">
        <v>0</v>
      </c>
      <c r="AA2" s="22">
        <f t="shared" ref="AA2:AA65" si="4">(X2-W2)/X2</f>
        <v>0</v>
      </c>
      <c r="AB2" s="23">
        <f>J2/F2</f>
        <v>3.02803738317757</v>
      </c>
      <c r="AC2" s="23">
        <f t="shared" ref="AC2:AD21" si="5">L2/H2</f>
        <v>3.5</v>
      </c>
      <c r="AD2" s="23">
        <f t="shared" si="5"/>
        <v>0.86515353805073425</v>
      </c>
      <c r="AE2" s="23">
        <f>P2/F2</f>
        <v>4.6542056074766354</v>
      </c>
      <c r="AF2" s="23">
        <f t="shared" ref="AF2:AG17" si="6">R2/H2</f>
        <v>5.75</v>
      </c>
      <c r="AG2" s="23">
        <f t="shared" si="6"/>
        <v>0.80942706216984972</v>
      </c>
      <c r="AH2" s="23">
        <f>V2/F2</f>
        <v>6.4953271028037385</v>
      </c>
      <c r="AI2" s="23">
        <f t="shared" ref="AI2:AJ17" si="7">X2/H2</f>
        <v>10.25</v>
      </c>
      <c r="AJ2" s="23">
        <f t="shared" si="7"/>
        <v>0.63369044905402327</v>
      </c>
      <c r="AK2">
        <v>10</v>
      </c>
      <c r="AL2">
        <v>7.67</v>
      </c>
      <c r="AM2">
        <v>9.5100000000000004E-2</v>
      </c>
      <c r="AN2">
        <f t="shared" ref="AN2:AN65" si="8">AM2*1000</f>
        <v>95.100000000000009</v>
      </c>
      <c r="AO2">
        <v>248</v>
      </c>
      <c r="AP2">
        <v>1.93</v>
      </c>
      <c r="AQ2">
        <v>2.08</v>
      </c>
      <c r="AR2">
        <v>31.39</v>
      </c>
      <c r="AS2" s="24">
        <v>1.1678543151227236</v>
      </c>
      <c r="AT2" s="25">
        <v>0.28131979233719573</v>
      </c>
      <c r="AU2" s="25">
        <v>0.78724641148325369</v>
      </c>
      <c r="AV2" s="25">
        <v>7.5085364421358894E-2</v>
      </c>
      <c r="AW2" s="25">
        <v>0.38320645909089401</v>
      </c>
      <c r="AX2" s="25">
        <v>3.0774616033059182E-2</v>
      </c>
      <c r="AY2" s="25">
        <v>6.5916267942583748E-2</v>
      </c>
      <c r="AZ2" s="25">
        <f t="shared" ref="AZ2:AZ17" si="9">AW2/AU2</f>
        <v>0.48676812431433431</v>
      </c>
      <c r="BA2">
        <f>AW2/AT2</f>
        <v>1.362173830384372</v>
      </c>
      <c r="BB2">
        <f>AS2/AU2</f>
        <v>1.4834673084407781</v>
      </c>
      <c r="BC2">
        <f>AS2/AT2</f>
        <v>4.1513407407997418</v>
      </c>
    </row>
    <row r="3" spans="1:55" x14ac:dyDescent="0.25">
      <c r="A3" s="16" t="s">
        <v>39</v>
      </c>
      <c r="B3" s="17">
        <v>4</v>
      </c>
      <c r="C3" s="27">
        <v>1</v>
      </c>
      <c r="D3" s="18">
        <v>42831</v>
      </c>
      <c r="E3" s="19">
        <v>95</v>
      </c>
      <c r="F3" s="20">
        <v>8.9</v>
      </c>
      <c r="G3" s="17">
        <v>4</v>
      </c>
      <c r="H3" s="17">
        <v>4</v>
      </c>
      <c r="I3" s="21">
        <f t="shared" si="0"/>
        <v>2.2250000000000001</v>
      </c>
      <c r="J3" s="17">
        <v>36</v>
      </c>
      <c r="K3" s="17">
        <v>15</v>
      </c>
      <c r="L3" s="17">
        <v>15</v>
      </c>
      <c r="M3" s="17">
        <f t="shared" si="1"/>
        <v>2.4</v>
      </c>
      <c r="N3" s="21">
        <v>0</v>
      </c>
      <c r="O3" s="22">
        <v>0</v>
      </c>
      <c r="P3" s="17">
        <v>55.2</v>
      </c>
      <c r="Q3" s="17">
        <v>25</v>
      </c>
      <c r="R3" s="17">
        <v>25</v>
      </c>
      <c r="S3" s="17">
        <f t="shared" si="2"/>
        <v>2.2080000000000002</v>
      </c>
      <c r="T3" s="17">
        <v>0</v>
      </c>
      <c r="U3" s="22">
        <v>0</v>
      </c>
      <c r="V3" s="27">
        <v>67.2</v>
      </c>
      <c r="W3" s="27">
        <v>31</v>
      </c>
      <c r="X3" s="27">
        <v>36</v>
      </c>
      <c r="Y3" s="17">
        <f t="shared" si="3"/>
        <v>1.8666666666666667</v>
      </c>
      <c r="Z3" s="27">
        <v>0</v>
      </c>
      <c r="AA3" s="22">
        <f t="shared" si="4"/>
        <v>0.1388888888888889</v>
      </c>
      <c r="AB3" s="23">
        <f t="shared" ref="AB3:AB65" si="10">J3/F3</f>
        <v>4.0449438202247192</v>
      </c>
      <c r="AC3" s="23">
        <f t="shared" si="5"/>
        <v>3.75</v>
      </c>
      <c r="AD3" s="23">
        <f t="shared" si="5"/>
        <v>1.0786516853932584</v>
      </c>
      <c r="AE3" s="23">
        <f t="shared" ref="AE3:AE65" si="11">P3/F3</f>
        <v>6.202247191011236</v>
      </c>
      <c r="AF3" s="23">
        <f t="shared" si="6"/>
        <v>6.25</v>
      </c>
      <c r="AG3" s="23">
        <f t="shared" si="6"/>
        <v>0.99235955056179781</v>
      </c>
      <c r="AH3" s="23">
        <f t="shared" ref="AH3:AH65" si="12">V3/F3</f>
        <v>7.5505617977528088</v>
      </c>
      <c r="AI3" s="23">
        <f t="shared" si="7"/>
        <v>9</v>
      </c>
      <c r="AJ3" s="23">
        <f t="shared" si="7"/>
        <v>0.83895131086142316</v>
      </c>
      <c r="AK3">
        <v>9</v>
      </c>
      <c r="AL3">
        <v>5.0999999999999996</v>
      </c>
      <c r="AM3">
        <v>5.7299999999999997E-2</v>
      </c>
      <c r="AN3">
        <f t="shared" si="8"/>
        <v>57.3</v>
      </c>
      <c r="AO3">
        <v>237</v>
      </c>
      <c r="AP3">
        <v>1.42</v>
      </c>
      <c r="AQ3">
        <v>2.5</v>
      </c>
      <c r="AR3">
        <v>28.08</v>
      </c>
      <c r="AS3" s="24">
        <v>2.2647138595063732</v>
      </c>
      <c r="AT3" s="25">
        <v>0.32496542266210149</v>
      </c>
      <c r="AU3" s="25">
        <v>1.4009389671361503</v>
      </c>
      <c r="AV3" s="25">
        <v>9.3857114483175991E-2</v>
      </c>
      <c r="AW3" s="25">
        <v>0.53835012265539373</v>
      </c>
      <c r="AX3" s="25">
        <v>3.3052795722172394E-2</v>
      </c>
      <c r="AY3" s="25">
        <v>6.6186619718309858E-2</v>
      </c>
      <c r="AZ3" s="25">
        <f t="shared" si="9"/>
        <v>0.38427807012600151</v>
      </c>
      <c r="BA3">
        <f t="shared" ref="BA3:BA66" si="13">AW3/AT3</f>
        <v>1.6566381685942302</v>
      </c>
      <c r="BB3">
        <f t="shared" ref="BB3:BB17" si="14">AS3/AU3</f>
        <v>1.6165685391248574</v>
      </c>
      <c r="BC3">
        <f t="shared" ref="BC3:BC66" si="15">AS3/AT3</f>
        <v>6.9690917912248738</v>
      </c>
    </row>
    <row r="4" spans="1:55" x14ac:dyDescent="0.25">
      <c r="A4" s="16" t="s">
        <v>40</v>
      </c>
      <c r="B4" s="17">
        <v>4</v>
      </c>
      <c r="C4" s="27">
        <v>1</v>
      </c>
      <c r="D4" s="18">
        <v>42818</v>
      </c>
      <c r="E4" s="19">
        <v>82</v>
      </c>
      <c r="F4" s="20">
        <v>13.4</v>
      </c>
      <c r="G4" s="17">
        <v>7</v>
      </c>
      <c r="H4" s="17">
        <v>7</v>
      </c>
      <c r="I4" s="21">
        <f t="shared" si="0"/>
        <v>1.9142857142857144</v>
      </c>
      <c r="J4" s="17">
        <v>45.2</v>
      </c>
      <c r="K4" s="17">
        <v>22</v>
      </c>
      <c r="L4" s="17">
        <v>22</v>
      </c>
      <c r="M4" s="17">
        <f t="shared" si="1"/>
        <v>2.0545454545454547</v>
      </c>
      <c r="N4" s="21">
        <v>0</v>
      </c>
      <c r="O4" s="22">
        <v>0</v>
      </c>
      <c r="P4" s="17">
        <v>59.5</v>
      </c>
      <c r="Q4" s="17">
        <v>23</v>
      </c>
      <c r="R4" s="17">
        <v>23</v>
      </c>
      <c r="S4" s="17">
        <f t="shared" si="2"/>
        <v>2.5869565217391304</v>
      </c>
      <c r="T4" s="17">
        <v>0</v>
      </c>
      <c r="U4" s="22">
        <v>0</v>
      </c>
      <c r="V4" s="27">
        <v>79.3</v>
      </c>
      <c r="W4" s="27">
        <v>39</v>
      </c>
      <c r="X4" s="27">
        <v>42</v>
      </c>
      <c r="Y4" s="17">
        <f t="shared" si="3"/>
        <v>1.888095238095238</v>
      </c>
      <c r="Z4" s="27">
        <v>0</v>
      </c>
      <c r="AA4" s="22">
        <f t="shared" si="4"/>
        <v>7.1428571428571425E-2</v>
      </c>
      <c r="AB4" s="23">
        <f t="shared" si="10"/>
        <v>3.3731343283582089</v>
      </c>
      <c r="AC4" s="23">
        <f t="shared" si="5"/>
        <v>3.1428571428571428</v>
      </c>
      <c r="AD4" s="23">
        <f t="shared" si="5"/>
        <v>1.0732700135685211</v>
      </c>
      <c r="AE4" s="23">
        <f t="shared" si="11"/>
        <v>4.4402985074626864</v>
      </c>
      <c r="AF4" s="23">
        <f t="shared" si="6"/>
        <v>3.2857142857142856</v>
      </c>
      <c r="AG4" s="23">
        <f t="shared" si="6"/>
        <v>1.3513951979234262</v>
      </c>
      <c r="AH4" s="23">
        <f t="shared" si="12"/>
        <v>5.9179104477611935</v>
      </c>
      <c r="AI4" s="23">
        <f t="shared" si="7"/>
        <v>6</v>
      </c>
      <c r="AJ4" s="23">
        <f t="shared" si="7"/>
        <v>0.98631840796019898</v>
      </c>
      <c r="AK4">
        <v>10</v>
      </c>
      <c r="AL4">
        <v>5.56</v>
      </c>
      <c r="AM4">
        <v>5.5E-2</v>
      </c>
      <c r="AN4">
        <f t="shared" si="8"/>
        <v>55</v>
      </c>
      <c r="AO4">
        <v>218</v>
      </c>
      <c r="AP4">
        <v>1.27</v>
      </c>
      <c r="AQ4">
        <v>2.33</v>
      </c>
      <c r="AR4">
        <v>28.46</v>
      </c>
      <c r="AS4" s="24">
        <v>1.5076335877862594</v>
      </c>
      <c r="AT4" s="25">
        <v>0.31967300766969586</v>
      </c>
      <c r="AU4" s="25">
        <v>1.0127644927536232</v>
      </c>
      <c r="AV4" s="25">
        <v>9.4966215384354541E-2</v>
      </c>
      <c r="AW4" s="25">
        <v>0.35587498650828131</v>
      </c>
      <c r="AX4" s="25">
        <v>2.4130036935836603E-2</v>
      </c>
      <c r="AY4" s="25">
        <v>7.679468599033816E-2</v>
      </c>
      <c r="AZ4" s="25">
        <f t="shared" si="9"/>
        <v>0.35138967554113842</v>
      </c>
      <c r="BA4">
        <f t="shared" si="13"/>
        <v>1.1132469053376923</v>
      </c>
      <c r="BB4">
        <f t="shared" si="14"/>
        <v>1.4886319559714498</v>
      </c>
      <c r="BC4">
        <f t="shared" si="15"/>
        <v>4.7161741892954296</v>
      </c>
    </row>
    <row r="5" spans="1:55" x14ac:dyDescent="0.25">
      <c r="A5" s="16" t="s">
        <v>44</v>
      </c>
      <c r="B5" s="17">
        <v>4</v>
      </c>
      <c r="C5" s="27">
        <v>1</v>
      </c>
      <c r="D5" s="18">
        <v>42823</v>
      </c>
      <c r="E5" s="19">
        <v>87</v>
      </c>
      <c r="F5" s="20">
        <v>8.1999999999999993</v>
      </c>
      <c r="G5" s="17">
        <v>6</v>
      </c>
      <c r="H5" s="17">
        <v>6</v>
      </c>
      <c r="I5" s="21">
        <f t="shared" si="0"/>
        <v>1.3666666666666665</v>
      </c>
      <c r="J5" s="17">
        <v>24.7</v>
      </c>
      <c r="K5" s="17">
        <v>13</v>
      </c>
      <c r="L5" s="17">
        <v>13</v>
      </c>
      <c r="M5" s="17">
        <f t="shared" si="1"/>
        <v>1.9</v>
      </c>
      <c r="N5" s="21">
        <v>0</v>
      </c>
      <c r="O5" s="22">
        <v>0</v>
      </c>
      <c r="P5" s="17">
        <v>38.1</v>
      </c>
      <c r="Q5" s="17">
        <v>28</v>
      </c>
      <c r="R5" s="17">
        <v>28</v>
      </c>
      <c r="S5" s="17">
        <f t="shared" si="2"/>
        <v>1.3607142857142858</v>
      </c>
      <c r="T5" s="17">
        <v>0</v>
      </c>
      <c r="U5" s="22">
        <v>0</v>
      </c>
      <c r="V5" s="27">
        <v>63</v>
      </c>
      <c r="W5" s="27">
        <v>45</v>
      </c>
      <c r="X5" s="27">
        <v>45</v>
      </c>
      <c r="Y5" s="17">
        <f t="shared" si="3"/>
        <v>1.4</v>
      </c>
      <c r="Z5" s="27">
        <v>0</v>
      </c>
      <c r="AA5" s="22">
        <f t="shared" si="4"/>
        <v>0</v>
      </c>
      <c r="AB5" s="23">
        <f t="shared" si="10"/>
        <v>3.0121951219512195</v>
      </c>
      <c r="AC5" s="23">
        <f t="shared" si="5"/>
        <v>2.1666666666666665</v>
      </c>
      <c r="AD5" s="23">
        <f t="shared" si="5"/>
        <v>1.3902439024390245</v>
      </c>
      <c r="AE5" s="23">
        <f t="shared" si="11"/>
        <v>4.6463414634146352</v>
      </c>
      <c r="AF5" s="23">
        <f t="shared" si="6"/>
        <v>4.666666666666667</v>
      </c>
      <c r="AG5" s="23">
        <f t="shared" si="6"/>
        <v>0.99564459930313609</v>
      </c>
      <c r="AH5" s="23">
        <f t="shared" si="12"/>
        <v>7.6829268292682933</v>
      </c>
      <c r="AI5" s="23">
        <f t="shared" si="7"/>
        <v>7.5</v>
      </c>
      <c r="AJ5" s="23">
        <f t="shared" si="7"/>
        <v>1.024390243902439</v>
      </c>
      <c r="AK5">
        <v>9</v>
      </c>
      <c r="AL5">
        <v>8.16</v>
      </c>
      <c r="AM5">
        <v>0.109</v>
      </c>
      <c r="AN5">
        <f t="shared" si="8"/>
        <v>109</v>
      </c>
      <c r="AO5">
        <v>253</v>
      </c>
      <c r="AP5">
        <v>2.56</v>
      </c>
      <c r="AQ5">
        <v>2.41</v>
      </c>
      <c r="AR5">
        <v>31.08</v>
      </c>
      <c r="AS5" s="24">
        <v>0.75168481078278904</v>
      </c>
      <c r="AT5" s="25">
        <v>0.2943664296153895</v>
      </c>
      <c r="AU5" s="25">
        <v>1.5024784482758622</v>
      </c>
      <c r="AV5" s="25">
        <v>0.12299101246501182</v>
      </c>
      <c r="AW5" s="25">
        <v>0.1107562080174658</v>
      </c>
      <c r="AX5" s="25">
        <v>2.4901865954883404E-2</v>
      </c>
      <c r="AY5" s="25">
        <v>5.8751077586206901E-2</v>
      </c>
      <c r="AZ5" s="25">
        <f t="shared" si="9"/>
        <v>7.3715671692037771E-2</v>
      </c>
      <c r="BA5">
        <f t="shared" si="13"/>
        <v>0.37625284976339385</v>
      </c>
      <c r="BB5">
        <f t="shared" si="14"/>
        <v>0.500296567744695</v>
      </c>
      <c r="BC5">
        <f t="shared" si="15"/>
        <v>2.553568393532232</v>
      </c>
    </row>
    <row r="6" spans="1:55" x14ac:dyDescent="0.25">
      <c r="A6" s="16" t="s">
        <v>45</v>
      </c>
      <c r="B6" s="17">
        <v>4</v>
      </c>
      <c r="C6" s="27">
        <v>1</v>
      </c>
      <c r="D6" s="18">
        <v>42818</v>
      </c>
      <c r="E6" s="19">
        <v>82</v>
      </c>
      <c r="F6" s="20">
        <v>12.5</v>
      </c>
      <c r="G6" s="17">
        <v>6</v>
      </c>
      <c r="H6" s="17">
        <v>6</v>
      </c>
      <c r="I6" s="21">
        <f t="shared" si="0"/>
        <v>2.0833333333333335</v>
      </c>
      <c r="J6" s="17">
        <v>41.6</v>
      </c>
      <c r="K6" s="17">
        <v>18</v>
      </c>
      <c r="L6" s="17">
        <v>18</v>
      </c>
      <c r="M6" s="17">
        <f t="shared" si="1"/>
        <v>2.3111111111111113</v>
      </c>
      <c r="N6" s="21">
        <v>0</v>
      </c>
      <c r="O6" s="22">
        <v>0</v>
      </c>
      <c r="P6" s="17">
        <v>51</v>
      </c>
      <c r="Q6" s="17">
        <v>25</v>
      </c>
      <c r="R6" s="17">
        <v>25</v>
      </c>
      <c r="S6" s="17">
        <f t="shared" si="2"/>
        <v>2.04</v>
      </c>
      <c r="T6" s="17">
        <v>0</v>
      </c>
      <c r="U6" s="22">
        <v>0</v>
      </c>
      <c r="V6" s="27">
        <v>61.4</v>
      </c>
      <c r="W6" s="27">
        <v>41</v>
      </c>
      <c r="X6" s="27">
        <v>41</v>
      </c>
      <c r="Y6" s="17">
        <f t="shared" si="3"/>
        <v>1.4975609756097561</v>
      </c>
      <c r="Z6" s="27">
        <v>0</v>
      </c>
      <c r="AA6" s="22">
        <f t="shared" si="4"/>
        <v>0</v>
      </c>
      <c r="AB6" s="23">
        <f t="shared" si="10"/>
        <v>3.3280000000000003</v>
      </c>
      <c r="AC6" s="23">
        <f t="shared" si="5"/>
        <v>3</v>
      </c>
      <c r="AD6" s="23">
        <f t="shared" si="5"/>
        <v>1.1093333333333333</v>
      </c>
      <c r="AE6" s="23">
        <f t="shared" si="11"/>
        <v>4.08</v>
      </c>
      <c r="AF6" s="23">
        <f t="shared" si="6"/>
        <v>4.166666666666667</v>
      </c>
      <c r="AG6" s="23">
        <f t="shared" si="6"/>
        <v>0.97919999999999996</v>
      </c>
      <c r="AH6" s="23">
        <f t="shared" si="12"/>
        <v>4.9119999999999999</v>
      </c>
      <c r="AI6" s="23">
        <f t="shared" si="7"/>
        <v>6.833333333333333</v>
      </c>
      <c r="AJ6" s="23">
        <f t="shared" si="7"/>
        <v>0.7188292682926829</v>
      </c>
      <c r="AK6">
        <v>9.5</v>
      </c>
      <c r="AL6">
        <v>4.93</v>
      </c>
      <c r="AM6">
        <v>5.6899999999999999E-2</v>
      </c>
      <c r="AN6">
        <f t="shared" si="8"/>
        <v>56.9</v>
      </c>
      <c r="AO6">
        <v>240</v>
      </c>
      <c r="AP6">
        <v>1.43</v>
      </c>
      <c r="AQ6">
        <v>2.54</v>
      </c>
      <c r="AR6">
        <v>27.14</v>
      </c>
      <c r="AS6" s="24">
        <v>0.74685534591194969</v>
      </c>
      <c r="AT6" s="25">
        <v>0.31580174853002552</v>
      </c>
      <c r="AU6" s="25">
        <v>0.8459522727272728</v>
      </c>
      <c r="AV6" s="25">
        <v>7.6670620911334461E-2</v>
      </c>
      <c r="AW6" s="25">
        <v>0.16477687298686147</v>
      </c>
      <c r="AX6" s="25">
        <v>1.6514382247945485E-2</v>
      </c>
      <c r="AY6" s="25">
        <v>7.0847727272727271E-2</v>
      </c>
      <c r="AZ6" s="25">
        <f t="shared" si="9"/>
        <v>0.19478270618700025</v>
      </c>
      <c r="BA6">
        <f t="shared" si="13"/>
        <v>0.52177314962268162</v>
      </c>
      <c r="BB6">
        <f t="shared" si="14"/>
        <v>0.88285754408361161</v>
      </c>
      <c r="BC6">
        <f t="shared" si="15"/>
        <v>2.3649500022984857</v>
      </c>
    </row>
    <row r="7" spans="1:55" x14ac:dyDescent="0.25">
      <c r="A7" s="16" t="s">
        <v>48</v>
      </c>
      <c r="B7" s="17">
        <v>4</v>
      </c>
      <c r="C7" s="27">
        <v>1</v>
      </c>
      <c r="D7" s="18">
        <v>42831</v>
      </c>
      <c r="E7" s="19">
        <v>95</v>
      </c>
      <c r="F7" s="20">
        <v>10</v>
      </c>
      <c r="G7" s="17">
        <v>4</v>
      </c>
      <c r="H7" s="17">
        <v>4</v>
      </c>
      <c r="I7" s="21">
        <f t="shared" si="0"/>
        <v>2.5</v>
      </c>
      <c r="J7" s="17">
        <v>30</v>
      </c>
      <c r="K7" s="17">
        <v>13</v>
      </c>
      <c r="L7" s="17">
        <v>13</v>
      </c>
      <c r="M7" s="17">
        <f t="shared" si="1"/>
        <v>2.3076923076923075</v>
      </c>
      <c r="N7" s="21">
        <v>0</v>
      </c>
      <c r="O7" s="22">
        <v>0</v>
      </c>
      <c r="P7" s="17">
        <v>43.5</v>
      </c>
      <c r="Q7" s="17">
        <v>18</v>
      </c>
      <c r="R7" s="17">
        <v>18</v>
      </c>
      <c r="S7" s="17">
        <f t="shared" si="2"/>
        <v>2.4166666666666665</v>
      </c>
      <c r="T7" s="17">
        <v>0</v>
      </c>
      <c r="U7" s="22">
        <v>0</v>
      </c>
      <c r="V7" s="27">
        <v>60.2</v>
      </c>
      <c r="W7" s="27">
        <v>26</v>
      </c>
      <c r="X7" s="27">
        <v>26</v>
      </c>
      <c r="Y7" s="17">
        <f t="shared" si="3"/>
        <v>2.3153846153846156</v>
      </c>
      <c r="Z7" s="27">
        <v>0</v>
      </c>
      <c r="AA7" s="22">
        <f t="shared" si="4"/>
        <v>0</v>
      </c>
      <c r="AB7" s="23">
        <f t="shared" si="10"/>
        <v>3</v>
      </c>
      <c r="AC7" s="23">
        <f t="shared" si="5"/>
        <v>3.25</v>
      </c>
      <c r="AD7" s="23">
        <f t="shared" si="5"/>
        <v>0.92307692307692302</v>
      </c>
      <c r="AE7" s="23">
        <f t="shared" si="11"/>
        <v>4.3499999999999996</v>
      </c>
      <c r="AF7" s="23">
        <f t="shared" si="6"/>
        <v>4.5</v>
      </c>
      <c r="AG7" s="23">
        <f t="shared" si="6"/>
        <v>0.96666666666666656</v>
      </c>
      <c r="AH7" s="23">
        <f t="shared" si="12"/>
        <v>6.0200000000000005</v>
      </c>
      <c r="AI7" s="23">
        <f t="shared" si="7"/>
        <v>6.5</v>
      </c>
      <c r="AJ7" s="23">
        <f t="shared" si="7"/>
        <v>0.92615384615384622</v>
      </c>
      <c r="AK7">
        <v>9.5</v>
      </c>
      <c r="AL7">
        <v>4.46</v>
      </c>
      <c r="AM7">
        <v>5.0900000000000001E-2</v>
      </c>
      <c r="AN7">
        <f t="shared" si="8"/>
        <v>50.9</v>
      </c>
      <c r="AO7">
        <v>239</v>
      </c>
      <c r="AP7">
        <v>1.36</v>
      </c>
      <c r="AQ7">
        <v>2.68</v>
      </c>
      <c r="AR7">
        <v>27.15</v>
      </c>
      <c r="AS7" s="24">
        <v>1.2768817204301075</v>
      </c>
      <c r="AT7" s="25">
        <v>0.32610282918307076</v>
      </c>
      <c r="AU7" s="25">
        <v>0.74438443396226417</v>
      </c>
      <c r="AV7" s="25">
        <v>0.10453654220359637</v>
      </c>
      <c r="AW7" s="25">
        <v>0.23210953498891437</v>
      </c>
      <c r="AX7" s="25">
        <v>1.9317078534870795E-2</v>
      </c>
      <c r="AY7" s="25">
        <v>8.0714622641509429E-2</v>
      </c>
      <c r="AZ7" s="25">
        <f t="shared" si="9"/>
        <v>0.31181406327027111</v>
      </c>
      <c r="BA7">
        <f t="shared" si="13"/>
        <v>0.71176792783545728</v>
      </c>
      <c r="BB7">
        <f t="shared" si="14"/>
        <v>1.7153525277703989</v>
      </c>
      <c r="BC7">
        <f t="shared" si="15"/>
        <v>3.9155800139141976</v>
      </c>
    </row>
    <row r="8" spans="1:55" x14ac:dyDescent="0.25">
      <c r="A8" s="16" t="s">
        <v>50</v>
      </c>
      <c r="B8" s="17">
        <v>4</v>
      </c>
      <c r="C8" s="27">
        <v>1</v>
      </c>
      <c r="D8" s="18">
        <v>42815</v>
      </c>
      <c r="E8" s="19">
        <v>79</v>
      </c>
      <c r="F8" s="20">
        <v>14.3</v>
      </c>
      <c r="G8" s="17">
        <v>9</v>
      </c>
      <c r="H8" s="17">
        <v>9</v>
      </c>
      <c r="I8" s="21">
        <f t="shared" si="0"/>
        <v>1.588888888888889</v>
      </c>
      <c r="J8" s="17">
        <v>43</v>
      </c>
      <c r="K8" s="17">
        <v>23</v>
      </c>
      <c r="L8" s="17">
        <v>23</v>
      </c>
      <c r="M8" s="17">
        <f t="shared" si="1"/>
        <v>1.8695652173913044</v>
      </c>
      <c r="N8" s="21">
        <v>0</v>
      </c>
      <c r="O8" s="22">
        <v>0</v>
      </c>
      <c r="P8" s="17">
        <v>52.3</v>
      </c>
      <c r="Q8" s="17">
        <v>36</v>
      </c>
      <c r="R8" s="17">
        <v>36</v>
      </c>
      <c r="S8" s="17">
        <f t="shared" si="2"/>
        <v>1.4527777777777777</v>
      </c>
      <c r="T8" s="17">
        <v>0</v>
      </c>
      <c r="U8" s="22">
        <v>0</v>
      </c>
      <c r="V8" s="27">
        <v>89.2</v>
      </c>
      <c r="W8" s="27">
        <v>50</v>
      </c>
      <c r="X8" s="27">
        <v>50</v>
      </c>
      <c r="Y8" s="17">
        <f t="shared" si="3"/>
        <v>1.784</v>
      </c>
      <c r="Z8" s="27">
        <v>0</v>
      </c>
      <c r="AA8" s="22">
        <f t="shared" si="4"/>
        <v>0</v>
      </c>
      <c r="AB8" s="23">
        <f t="shared" si="10"/>
        <v>3.0069930069930066</v>
      </c>
      <c r="AC8" s="23">
        <f t="shared" si="5"/>
        <v>2.5555555555555554</v>
      </c>
      <c r="AD8" s="23">
        <f t="shared" si="5"/>
        <v>1.1766494375190026</v>
      </c>
      <c r="AE8" s="23">
        <f t="shared" si="11"/>
        <v>3.6573426573426571</v>
      </c>
      <c r="AF8" s="23">
        <f t="shared" si="6"/>
        <v>4</v>
      </c>
      <c r="AG8" s="23">
        <f t="shared" si="6"/>
        <v>0.91433566433566427</v>
      </c>
      <c r="AH8" s="23">
        <f t="shared" si="12"/>
        <v>6.2377622377622375</v>
      </c>
      <c r="AI8" s="23">
        <f t="shared" si="7"/>
        <v>5.5555555555555554</v>
      </c>
      <c r="AJ8" s="23">
        <f t="shared" si="7"/>
        <v>1.1227972027972026</v>
      </c>
      <c r="AK8">
        <v>9</v>
      </c>
      <c r="AL8">
        <v>2.9</v>
      </c>
      <c r="AM8">
        <v>3.73E-2</v>
      </c>
      <c r="AN8">
        <f t="shared" si="8"/>
        <v>37.299999999999997</v>
      </c>
      <c r="AO8">
        <v>256</v>
      </c>
      <c r="AP8">
        <v>1.1200000000000001</v>
      </c>
      <c r="AQ8">
        <v>2.99</v>
      </c>
      <c r="AR8">
        <v>25.15</v>
      </c>
      <c r="AS8" s="24">
        <v>1.3227513227513228</v>
      </c>
      <c r="AT8" s="25">
        <v>0.49025009825743959</v>
      </c>
      <c r="AU8" s="25">
        <v>0.97145601851851859</v>
      </c>
      <c r="AV8" s="25">
        <v>0.12259118280140105</v>
      </c>
      <c r="AW8" s="25">
        <v>0.47569915538802154</v>
      </c>
      <c r="AX8" s="25">
        <v>4.668092041184102E-2</v>
      </c>
      <c r="AY8" s="25">
        <v>8.3224537037037041E-2</v>
      </c>
      <c r="AZ8" s="25">
        <f t="shared" si="9"/>
        <v>0.4896764715230939</v>
      </c>
      <c r="BA8">
        <f t="shared" si="13"/>
        <v>0.97031934736752046</v>
      </c>
      <c r="BB8">
        <f t="shared" si="14"/>
        <v>1.3616173017987305</v>
      </c>
      <c r="BC8">
        <f t="shared" si="15"/>
        <v>2.6981153648983485</v>
      </c>
    </row>
    <row r="9" spans="1:55" x14ac:dyDescent="0.25">
      <c r="A9" s="16" t="s">
        <v>53</v>
      </c>
      <c r="B9" s="17">
        <v>4</v>
      </c>
      <c r="C9" s="27">
        <v>1</v>
      </c>
      <c r="D9" s="18">
        <v>42821</v>
      </c>
      <c r="E9" s="19">
        <v>85</v>
      </c>
      <c r="F9" s="20">
        <v>12.5</v>
      </c>
      <c r="G9" s="17">
        <v>6</v>
      </c>
      <c r="H9" s="17">
        <v>6</v>
      </c>
      <c r="I9" s="21">
        <f t="shared" si="0"/>
        <v>2.0833333333333335</v>
      </c>
      <c r="J9" s="17">
        <v>31.2</v>
      </c>
      <c r="K9" s="17">
        <v>15</v>
      </c>
      <c r="L9" s="17">
        <v>15</v>
      </c>
      <c r="M9" s="17">
        <f t="shared" si="1"/>
        <v>2.08</v>
      </c>
      <c r="N9" s="21">
        <v>0</v>
      </c>
      <c r="O9" s="22">
        <v>0</v>
      </c>
      <c r="P9" s="17">
        <v>49.5</v>
      </c>
      <c r="Q9" s="17">
        <v>25</v>
      </c>
      <c r="R9" s="17">
        <v>25</v>
      </c>
      <c r="S9" s="17">
        <f t="shared" si="2"/>
        <v>1.98</v>
      </c>
      <c r="T9" s="17">
        <v>0</v>
      </c>
      <c r="U9" s="22">
        <v>0</v>
      </c>
      <c r="V9" s="27">
        <v>79.8</v>
      </c>
      <c r="W9" s="27">
        <v>42</v>
      </c>
      <c r="X9" s="27">
        <v>42</v>
      </c>
      <c r="Y9" s="17">
        <f t="shared" si="3"/>
        <v>1.9</v>
      </c>
      <c r="Z9" s="27">
        <v>0</v>
      </c>
      <c r="AA9" s="22">
        <f t="shared" si="4"/>
        <v>0</v>
      </c>
      <c r="AB9" s="23">
        <f t="shared" si="10"/>
        <v>2.496</v>
      </c>
      <c r="AC9" s="23">
        <f t="shared" si="5"/>
        <v>2.5</v>
      </c>
      <c r="AD9" s="23">
        <f t="shared" si="5"/>
        <v>0.99839999999999995</v>
      </c>
      <c r="AE9" s="23">
        <f t="shared" si="11"/>
        <v>3.96</v>
      </c>
      <c r="AF9" s="23">
        <f t="shared" si="6"/>
        <v>4.166666666666667</v>
      </c>
      <c r="AG9" s="23">
        <f t="shared" si="6"/>
        <v>0.95039999999999991</v>
      </c>
      <c r="AH9" s="23">
        <f t="shared" si="12"/>
        <v>6.3839999999999995</v>
      </c>
      <c r="AI9" s="23">
        <f t="shared" si="7"/>
        <v>7</v>
      </c>
      <c r="AJ9" s="23">
        <f t="shared" si="7"/>
        <v>0.91199999999999992</v>
      </c>
      <c r="AK9">
        <v>7.5</v>
      </c>
      <c r="AL9">
        <v>7.57</v>
      </c>
      <c r="AM9">
        <v>0.104</v>
      </c>
      <c r="AN9">
        <f t="shared" si="8"/>
        <v>104</v>
      </c>
      <c r="AO9">
        <v>256</v>
      </c>
      <c r="AP9">
        <v>2.85</v>
      </c>
      <c r="AQ9">
        <v>2.8</v>
      </c>
      <c r="AR9">
        <v>29.3</v>
      </c>
      <c r="AS9" s="24">
        <v>0.67466266866566715</v>
      </c>
      <c r="AT9" s="25">
        <v>0.25791392422619031</v>
      </c>
      <c r="AU9" s="25">
        <v>0.79103125000000007</v>
      </c>
      <c r="AV9" s="25">
        <v>0.10337759345523997</v>
      </c>
      <c r="AW9" s="25">
        <v>0.19982950726356108</v>
      </c>
      <c r="AX9" s="25">
        <v>2.2079762017272159E-2</v>
      </c>
      <c r="AY9" s="25">
        <v>6.7603365384615394E-2</v>
      </c>
      <c r="AZ9" s="25">
        <f t="shared" si="9"/>
        <v>0.25261897967186642</v>
      </c>
      <c r="BA9">
        <f t="shared" si="13"/>
        <v>0.77479146526540676</v>
      </c>
      <c r="BB9">
        <f t="shared" si="14"/>
        <v>0.85289003268286445</v>
      </c>
      <c r="BC9">
        <f t="shared" si="15"/>
        <v>2.6158443003410259</v>
      </c>
    </row>
    <row r="10" spans="1:55" x14ac:dyDescent="0.25">
      <c r="A10" s="16" t="s">
        <v>54</v>
      </c>
      <c r="B10" s="17">
        <v>4</v>
      </c>
      <c r="C10" s="27">
        <v>1</v>
      </c>
      <c r="D10" s="18">
        <v>42837</v>
      </c>
      <c r="E10" s="19">
        <v>101</v>
      </c>
      <c r="F10" s="20">
        <v>12</v>
      </c>
      <c r="G10" s="17">
        <v>4</v>
      </c>
      <c r="H10" s="17">
        <v>4</v>
      </c>
      <c r="I10" s="21">
        <f t="shared" si="0"/>
        <v>3</v>
      </c>
      <c r="J10" s="17">
        <v>25</v>
      </c>
      <c r="K10" s="17">
        <v>12</v>
      </c>
      <c r="L10" s="17">
        <v>12</v>
      </c>
      <c r="M10" s="17">
        <f t="shared" si="1"/>
        <v>2.0833333333333335</v>
      </c>
      <c r="N10" s="21">
        <v>0</v>
      </c>
      <c r="O10" s="22">
        <v>0</v>
      </c>
      <c r="P10" s="17">
        <v>42.5</v>
      </c>
      <c r="Q10" s="17">
        <v>20</v>
      </c>
      <c r="R10" s="17">
        <v>20</v>
      </c>
      <c r="S10" s="17">
        <f t="shared" si="2"/>
        <v>2.125</v>
      </c>
      <c r="T10" s="17">
        <v>0</v>
      </c>
      <c r="U10" s="22">
        <v>0</v>
      </c>
      <c r="V10" s="27">
        <v>60.8</v>
      </c>
      <c r="W10" s="27">
        <v>30</v>
      </c>
      <c r="X10" s="27">
        <v>30</v>
      </c>
      <c r="Y10" s="17">
        <f t="shared" si="3"/>
        <v>2.0266666666666664</v>
      </c>
      <c r="Z10" s="27">
        <v>0</v>
      </c>
      <c r="AA10" s="22">
        <f t="shared" si="4"/>
        <v>0</v>
      </c>
      <c r="AB10" s="23">
        <f t="shared" si="10"/>
        <v>2.0833333333333335</v>
      </c>
      <c r="AC10" s="23">
        <f t="shared" si="5"/>
        <v>3</v>
      </c>
      <c r="AD10" s="23">
        <f t="shared" si="5"/>
        <v>0.69444444444444453</v>
      </c>
      <c r="AE10" s="23">
        <f t="shared" si="11"/>
        <v>3.5416666666666665</v>
      </c>
      <c r="AF10" s="23">
        <f t="shared" si="6"/>
        <v>5</v>
      </c>
      <c r="AG10" s="23">
        <f t="shared" si="6"/>
        <v>0.70833333333333337</v>
      </c>
      <c r="AH10" s="23">
        <f t="shared" si="12"/>
        <v>5.0666666666666664</v>
      </c>
      <c r="AI10" s="23">
        <f t="shared" si="7"/>
        <v>7.5</v>
      </c>
      <c r="AJ10" s="23">
        <f t="shared" si="7"/>
        <v>0.67555555555555546</v>
      </c>
      <c r="AK10">
        <v>8.5</v>
      </c>
      <c r="AL10">
        <v>7.34</v>
      </c>
      <c r="AM10">
        <v>0.127</v>
      </c>
      <c r="AN10">
        <f t="shared" si="8"/>
        <v>127</v>
      </c>
      <c r="AO10">
        <v>281</v>
      </c>
      <c r="AP10">
        <v>3.25</v>
      </c>
      <c r="AQ10">
        <v>2.63</v>
      </c>
      <c r="AR10">
        <v>30.56</v>
      </c>
      <c r="AS10" s="24">
        <v>0.97342804525124971</v>
      </c>
      <c r="AT10" s="25">
        <v>0.32477899415163375</v>
      </c>
      <c r="AU10" s="25">
        <v>0.70250995575221231</v>
      </c>
      <c r="AV10" s="25">
        <v>8.5280590121210462E-2</v>
      </c>
      <c r="AW10" s="25">
        <v>0.25668664106182409</v>
      </c>
      <c r="AX10" s="25">
        <v>3.5012323518907089E-2</v>
      </c>
      <c r="AY10" s="25">
        <v>7.0913716814159283E-2</v>
      </c>
      <c r="AZ10" s="25">
        <f t="shared" si="9"/>
        <v>0.36538505819035255</v>
      </c>
      <c r="BA10">
        <f t="shared" si="13"/>
        <v>0.79034249654083688</v>
      </c>
      <c r="BB10">
        <f t="shared" si="14"/>
        <v>1.3856430606865235</v>
      </c>
      <c r="BC10">
        <f t="shared" si="15"/>
        <v>2.997201367021824</v>
      </c>
    </row>
    <row r="11" spans="1:55" x14ac:dyDescent="0.25">
      <c r="A11" s="16" t="s">
        <v>55</v>
      </c>
      <c r="B11" s="17">
        <v>4</v>
      </c>
      <c r="C11" s="27">
        <v>1</v>
      </c>
      <c r="D11" s="18">
        <v>42828</v>
      </c>
      <c r="E11" s="19">
        <v>92</v>
      </c>
      <c r="F11" s="20">
        <v>14.2</v>
      </c>
      <c r="G11" s="17">
        <v>6</v>
      </c>
      <c r="H11" s="17">
        <v>6</v>
      </c>
      <c r="I11" s="21">
        <f t="shared" si="0"/>
        <v>2.3666666666666667</v>
      </c>
      <c r="J11" s="17">
        <v>47</v>
      </c>
      <c r="K11" s="17">
        <v>21</v>
      </c>
      <c r="L11" s="17">
        <v>21</v>
      </c>
      <c r="M11" s="17">
        <f t="shared" si="1"/>
        <v>2.2380952380952381</v>
      </c>
      <c r="N11" s="21">
        <v>0</v>
      </c>
      <c r="O11" s="22">
        <v>0</v>
      </c>
      <c r="P11" s="17">
        <v>60.8</v>
      </c>
      <c r="Q11" s="17">
        <v>27</v>
      </c>
      <c r="R11" s="17">
        <v>27</v>
      </c>
      <c r="S11" s="17">
        <f t="shared" si="2"/>
        <v>2.2518518518518515</v>
      </c>
      <c r="T11" s="17">
        <v>0</v>
      </c>
      <c r="U11" s="22">
        <v>0</v>
      </c>
      <c r="V11" s="17">
        <v>78.8</v>
      </c>
      <c r="W11" s="17">
        <v>32</v>
      </c>
      <c r="X11" s="17">
        <v>34</v>
      </c>
      <c r="Y11" s="17">
        <f t="shared" si="3"/>
        <v>2.3176470588235292</v>
      </c>
      <c r="Z11" s="17">
        <v>0</v>
      </c>
      <c r="AA11" s="22">
        <f t="shared" si="4"/>
        <v>5.8823529411764705E-2</v>
      </c>
      <c r="AB11" s="23">
        <f t="shared" si="10"/>
        <v>3.3098591549295775</v>
      </c>
      <c r="AC11" s="23">
        <f t="shared" si="5"/>
        <v>3.5</v>
      </c>
      <c r="AD11" s="23">
        <f t="shared" si="5"/>
        <v>0.94567404426559354</v>
      </c>
      <c r="AE11" s="23">
        <f t="shared" si="11"/>
        <v>4.28169014084507</v>
      </c>
      <c r="AF11" s="23">
        <f t="shared" si="6"/>
        <v>4.5</v>
      </c>
      <c r="AG11" s="23">
        <f t="shared" si="6"/>
        <v>0.95148669796557106</v>
      </c>
      <c r="AH11" s="23">
        <f t="shared" si="12"/>
        <v>5.549295774647887</v>
      </c>
      <c r="AI11" s="23">
        <f t="shared" si="7"/>
        <v>5.666666666666667</v>
      </c>
      <c r="AJ11" s="23">
        <f t="shared" si="7"/>
        <v>0.97928748964374468</v>
      </c>
      <c r="AK11">
        <v>8.5</v>
      </c>
      <c r="AL11">
        <v>4.1399999999999997</v>
      </c>
      <c r="AM11">
        <v>4.87E-2</v>
      </c>
      <c r="AN11">
        <f t="shared" si="8"/>
        <v>48.7</v>
      </c>
      <c r="AO11">
        <v>243</v>
      </c>
      <c r="AP11">
        <v>1.31</v>
      </c>
      <c r="AQ11">
        <v>2.69</v>
      </c>
      <c r="AR11">
        <v>26.15</v>
      </c>
      <c r="AS11" s="24">
        <v>1.0283119658119659</v>
      </c>
      <c r="AT11" s="25">
        <v>0.46958463844881199</v>
      </c>
      <c r="AU11" s="25">
        <v>0.85029601990049741</v>
      </c>
      <c r="AV11" s="25">
        <v>0.12528707258457969</v>
      </c>
      <c r="AW11" s="25">
        <v>0.37095832694236308</v>
      </c>
      <c r="AX11" s="25">
        <v>4.072117156569563E-2</v>
      </c>
      <c r="AY11" s="25">
        <v>8.2893034825870654E-2</v>
      </c>
      <c r="AZ11" s="25">
        <f t="shared" si="9"/>
        <v>0.43626962641289679</v>
      </c>
      <c r="BA11">
        <f t="shared" si="13"/>
        <v>0.78997117147561913</v>
      </c>
      <c r="BB11">
        <f t="shared" si="14"/>
        <v>1.2093576139898905</v>
      </c>
      <c r="BC11">
        <f t="shared" si="15"/>
        <v>2.1898330601461087</v>
      </c>
    </row>
    <row r="12" spans="1:55" x14ac:dyDescent="0.25">
      <c r="A12" s="26" t="s">
        <v>37</v>
      </c>
      <c r="B12" s="17">
        <v>4</v>
      </c>
      <c r="C12" s="17">
        <v>2</v>
      </c>
      <c r="D12" s="18">
        <v>42815</v>
      </c>
      <c r="E12" s="19">
        <v>79</v>
      </c>
      <c r="F12" s="20">
        <v>13.7</v>
      </c>
      <c r="G12" s="17">
        <v>8</v>
      </c>
      <c r="H12" s="17">
        <v>8</v>
      </c>
      <c r="I12" s="21">
        <f t="shared" si="0"/>
        <v>1.7124999999999999</v>
      </c>
      <c r="J12" s="17">
        <v>46.6</v>
      </c>
      <c r="K12" s="17">
        <v>21</v>
      </c>
      <c r="L12" s="17">
        <v>21</v>
      </c>
      <c r="M12" s="17">
        <f t="shared" si="1"/>
        <v>2.2190476190476192</v>
      </c>
      <c r="N12" s="21">
        <v>1</v>
      </c>
      <c r="O12" s="22">
        <v>0</v>
      </c>
      <c r="P12" s="17">
        <v>58.2</v>
      </c>
      <c r="Q12" s="17">
        <v>26</v>
      </c>
      <c r="R12" s="17">
        <v>26</v>
      </c>
      <c r="S12" s="17">
        <f t="shared" si="2"/>
        <v>2.2384615384615385</v>
      </c>
      <c r="T12" s="17">
        <v>1</v>
      </c>
      <c r="U12" s="22">
        <v>0</v>
      </c>
      <c r="V12" s="27">
        <v>64.8</v>
      </c>
      <c r="W12" s="27">
        <v>30</v>
      </c>
      <c r="X12" s="27">
        <v>38</v>
      </c>
      <c r="Y12" s="17">
        <f t="shared" si="3"/>
        <v>1.7052631578947368</v>
      </c>
      <c r="Z12" s="27">
        <v>1</v>
      </c>
      <c r="AA12" s="22">
        <f t="shared" si="4"/>
        <v>0.21052631578947367</v>
      </c>
      <c r="AB12" s="23">
        <f t="shared" si="10"/>
        <v>3.4014598540145986</v>
      </c>
      <c r="AC12" s="23">
        <f t="shared" si="5"/>
        <v>2.625</v>
      </c>
      <c r="AD12" s="23">
        <f t="shared" si="5"/>
        <v>1.2957942301007996</v>
      </c>
      <c r="AE12" s="23">
        <f t="shared" si="11"/>
        <v>4.2481751824817522</v>
      </c>
      <c r="AF12" s="23">
        <f t="shared" si="6"/>
        <v>3.25</v>
      </c>
      <c r="AG12" s="23">
        <f t="shared" si="6"/>
        <v>1.3071308253790006</v>
      </c>
      <c r="AH12" s="23">
        <f t="shared" si="12"/>
        <v>4.7299270072992705</v>
      </c>
      <c r="AI12" s="23">
        <f t="shared" si="7"/>
        <v>4.75</v>
      </c>
      <c r="AJ12" s="23">
        <f t="shared" si="7"/>
        <v>0.99577410679984635</v>
      </c>
      <c r="AK12">
        <v>9</v>
      </c>
      <c r="AL12">
        <v>1.87</v>
      </c>
      <c r="AM12">
        <v>1.89E-2</v>
      </c>
      <c r="AN12">
        <f t="shared" si="8"/>
        <v>18.899999999999999</v>
      </c>
      <c r="AO12">
        <v>228</v>
      </c>
      <c r="AP12">
        <v>0.48199999999999998</v>
      </c>
      <c r="AQ12">
        <v>2.54</v>
      </c>
      <c r="AR12">
        <v>26.45</v>
      </c>
      <c r="AS12" s="24">
        <v>1.3911182450508295</v>
      </c>
      <c r="AT12" s="25">
        <v>0.23978856396439788</v>
      </c>
      <c r="AU12" s="25">
        <v>0.81173310810810806</v>
      </c>
      <c r="AV12" s="25">
        <v>7.7464452939584233E-2</v>
      </c>
      <c r="AW12" s="25">
        <v>0.54765593791593681</v>
      </c>
      <c r="AX12" s="25">
        <v>3.2964350711431424E-2</v>
      </c>
      <c r="AY12" s="25">
        <v>7.077252252252253E-2</v>
      </c>
      <c r="AZ12" s="25">
        <f t="shared" si="9"/>
        <v>0.67467488075279913</v>
      </c>
      <c r="BA12">
        <f t="shared" si="13"/>
        <v>2.2839118299121592</v>
      </c>
      <c r="BB12">
        <f t="shared" si="14"/>
        <v>1.7137630967068525</v>
      </c>
      <c r="BC12">
        <f t="shared" si="15"/>
        <v>5.8014369912043549</v>
      </c>
    </row>
    <row r="13" spans="1:55" x14ac:dyDescent="0.25">
      <c r="A13" s="26" t="s">
        <v>38</v>
      </c>
      <c r="B13" s="17">
        <v>4</v>
      </c>
      <c r="C13" s="17">
        <v>2</v>
      </c>
      <c r="D13" s="18">
        <v>42828</v>
      </c>
      <c r="E13" s="19">
        <v>92</v>
      </c>
      <c r="F13" s="20">
        <v>10.3</v>
      </c>
      <c r="G13" s="17">
        <v>6</v>
      </c>
      <c r="H13" s="17">
        <v>6</v>
      </c>
      <c r="I13" s="21">
        <f t="shared" si="0"/>
        <v>1.7166666666666668</v>
      </c>
      <c r="J13" s="17">
        <v>27.7</v>
      </c>
      <c r="K13" s="17">
        <v>17</v>
      </c>
      <c r="L13" s="17">
        <v>17</v>
      </c>
      <c r="M13" s="17">
        <f t="shared" si="1"/>
        <v>1.6294117647058823</v>
      </c>
      <c r="N13" s="21">
        <v>1</v>
      </c>
      <c r="O13" s="22">
        <v>0</v>
      </c>
      <c r="P13" s="17">
        <v>42.2</v>
      </c>
      <c r="Q13" s="17">
        <v>30</v>
      </c>
      <c r="R13" s="17">
        <v>30</v>
      </c>
      <c r="S13" s="17">
        <f t="shared" si="2"/>
        <v>1.4066666666666667</v>
      </c>
      <c r="T13" s="17">
        <v>2</v>
      </c>
      <c r="U13" s="22">
        <v>0</v>
      </c>
      <c r="V13" s="27">
        <v>57.7</v>
      </c>
      <c r="W13" s="27">
        <v>38</v>
      </c>
      <c r="X13" s="27">
        <v>41</v>
      </c>
      <c r="Y13" s="17">
        <f t="shared" si="3"/>
        <v>1.4073170731707318</v>
      </c>
      <c r="Z13" s="27">
        <v>2</v>
      </c>
      <c r="AA13" s="22">
        <f t="shared" si="4"/>
        <v>7.3170731707317069E-2</v>
      </c>
      <c r="AB13" s="23">
        <f t="shared" si="10"/>
        <v>2.6893203883495143</v>
      </c>
      <c r="AC13" s="23">
        <f t="shared" si="5"/>
        <v>2.8333333333333335</v>
      </c>
      <c r="AD13" s="23">
        <f t="shared" si="5"/>
        <v>0.94917190177041688</v>
      </c>
      <c r="AE13" s="23">
        <f t="shared" si="11"/>
        <v>4.0970873786407767</v>
      </c>
      <c r="AF13" s="23">
        <f t="shared" si="6"/>
        <v>5</v>
      </c>
      <c r="AG13" s="23">
        <f t="shared" si="6"/>
        <v>0.81941747572815538</v>
      </c>
      <c r="AH13" s="23">
        <f t="shared" si="12"/>
        <v>5.6019417475728153</v>
      </c>
      <c r="AI13" s="23">
        <f t="shared" si="7"/>
        <v>6.833333333333333</v>
      </c>
      <c r="AJ13" s="23">
        <f t="shared" si="7"/>
        <v>0.81979635330333889</v>
      </c>
      <c r="AK13">
        <v>9.5</v>
      </c>
      <c r="AL13">
        <v>4.54</v>
      </c>
      <c r="AM13">
        <v>4.6899999999999997E-2</v>
      </c>
      <c r="AN13">
        <f t="shared" si="8"/>
        <v>46.9</v>
      </c>
      <c r="AO13">
        <v>226</v>
      </c>
      <c r="AP13">
        <v>1.1399999999999999</v>
      </c>
      <c r="AQ13">
        <v>2.44</v>
      </c>
      <c r="AR13">
        <v>28.16</v>
      </c>
      <c r="AS13" s="24">
        <v>0.73274713562483351</v>
      </c>
      <c r="AT13" s="25">
        <v>0.16220596932621062</v>
      </c>
      <c r="AU13" s="25">
        <v>0.67512195121951224</v>
      </c>
      <c r="AV13" s="25">
        <v>7.7199964147114344E-2</v>
      </c>
      <c r="AW13" s="25">
        <v>0.27716442174762557</v>
      </c>
      <c r="AX13" s="25">
        <v>2.8266872333073699E-2</v>
      </c>
      <c r="AY13" s="25">
        <v>4.785487804878049E-2</v>
      </c>
      <c r="AZ13" s="25">
        <f t="shared" si="9"/>
        <v>0.41053978654814477</v>
      </c>
      <c r="BA13">
        <f t="shared" si="13"/>
        <v>1.7087190002867483</v>
      </c>
      <c r="BB13">
        <f t="shared" si="14"/>
        <v>1.0853552225656855</v>
      </c>
      <c r="BC13">
        <f t="shared" si="15"/>
        <v>4.5173869905565187</v>
      </c>
    </row>
    <row r="14" spans="1:55" x14ac:dyDescent="0.25">
      <c r="A14" s="26" t="s">
        <v>41</v>
      </c>
      <c r="B14" s="17">
        <v>4</v>
      </c>
      <c r="C14" s="27">
        <v>2</v>
      </c>
      <c r="D14" s="18">
        <v>42817</v>
      </c>
      <c r="E14" s="19">
        <v>81</v>
      </c>
      <c r="F14" s="20">
        <v>11</v>
      </c>
      <c r="G14" s="17">
        <v>6</v>
      </c>
      <c r="H14" s="17">
        <v>6</v>
      </c>
      <c r="I14" s="21">
        <f t="shared" si="0"/>
        <v>1.8333333333333333</v>
      </c>
      <c r="J14" s="17">
        <v>28.5</v>
      </c>
      <c r="K14" s="17">
        <v>16</v>
      </c>
      <c r="L14" s="17">
        <v>16</v>
      </c>
      <c r="M14" s="17">
        <f t="shared" si="1"/>
        <v>1.78125</v>
      </c>
      <c r="N14" s="21">
        <v>1</v>
      </c>
      <c r="O14" s="22">
        <v>0</v>
      </c>
      <c r="P14" s="17">
        <v>40</v>
      </c>
      <c r="Q14" s="17">
        <v>23</v>
      </c>
      <c r="R14" s="17">
        <v>23</v>
      </c>
      <c r="S14" s="17">
        <f t="shared" si="2"/>
        <v>1.7391304347826086</v>
      </c>
      <c r="T14" s="17">
        <v>1</v>
      </c>
      <c r="U14" s="22">
        <v>0</v>
      </c>
      <c r="V14" s="27">
        <v>57.8</v>
      </c>
      <c r="W14" s="27">
        <v>37</v>
      </c>
      <c r="X14" s="27">
        <v>37</v>
      </c>
      <c r="Y14" s="17">
        <f t="shared" si="3"/>
        <v>1.5621621621621622</v>
      </c>
      <c r="Z14" s="27">
        <v>1</v>
      </c>
      <c r="AA14" s="22">
        <f t="shared" si="4"/>
        <v>0</v>
      </c>
      <c r="AB14" s="23">
        <f t="shared" si="10"/>
        <v>2.5909090909090908</v>
      </c>
      <c r="AC14" s="23">
        <f t="shared" si="5"/>
        <v>2.6666666666666665</v>
      </c>
      <c r="AD14" s="23">
        <f t="shared" si="5"/>
        <v>0.97159090909090917</v>
      </c>
      <c r="AE14" s="23">
        <f t="shared" si="11"/>
        <v>3.6363636363636362</v>
      </c>
      <c r="AF14" s="23">
        <f t="shared" si="6"/>
        <v>3.8333333333333335</v>
      </c>
      <c r="AG14" s="23">
        <f t="shared" si="6"/>
        <v>0.9486166007905138</v>
      </c>
      <c r="AH14" s="23">
        <f t="shared" si="12"/>
        <v>5.254545454545454</v>
      </c>
      <c r="AI14" s="23">
        <f t="shared" si="7"/>
        <v>6.166666666666667</v>
      </c>
      <c r="AJ14" s="23">
        <f t="shared" si="7"/>
        <v>0.85208845208845219</v>
      </c>
      <c r="AK14">
        <v>8.5</v>
      </c>
      <c r="AL14">
        <v>8.15</v>
      </c>
      <c r="AM14">
        <v>0.113</v>
      </c>
      <c r="AN14">
        <f t="shared" si="8"/>
        <v>113</v>
      </c>
      <c r="AO14">
        <v>256</v>
      </c>
      <c r="AP14">
        <v>3.05</v>
      </c>
      <c r="AQ14">
        <v>2.76</v>
      </c>
      <c r="AR14">
        <v>29.95</v>
      </c>
      <c r="AS14" s="24">
        <v>1.1686586985391765</v>
      </c>
      <c r="AT14" s="25">
        <v>0.29627626021849834</v>
      </c>
      <c r="AU14" s="25">
        <v>0.92026715686274518</v>
      </c>
      <c r="AV14" s="25">
        <v>8.2033573551200667E-2</v>
      </c>
      <c r="AW14" s="25">
        <v>0.37803202921129181</v>
      </c>
      <c r="AX14" s="25">
        <v>2.3257510613742181E-2</v>
      </c>
      <c r="AY14" s="25">
        <v>0.11098774509803926</v>
      </c>
      <c r="AZ14" s="25">
        <f t="shared" si="9"/>
        <v>0.41078509255945778</v>
      </c>
      <c r="BA14">
        <f t="shared" si="13"/>
        <v>1.2759443801960375</v>
      </c>
      <c r="BB14">
        <f t="shared" si="14"/>
        <v>1.2699124268687534</v>
      </c>
      <c r="BC14">
        <f t="shared" si="15"/>
        <v>3.9444898409251961</v>
      </c>
    </row>
    <row r="15" spans="1:55" x14ac:dyDescent="0.25">
      <c r="A15" s="26" t="s">
        <v>42</v>
      </c>
      <c r="B15" s="17">
        <v>4</v>
      </c>
      <c r="C15" s="27">
        <v>2</v>
      </c>
      <c r="D15" s="18">
        <v>42818</v>
      </c>
      <c r="E15" s="19">
        <v>82</v>
      </c>
      <c r="F15" s="20">
        <v>13.1</v>
      </c>
      <c r="G15" s="17">
        <v>7</v>
      </c>
      <c r="H15" s="17">
        <v>7</v>
      </c>
      <c r="I15" s="21">
        <f t="shared" si="0"/>
        <v>1.8714285714285714</v>
      </c>
      <c r="J15" s="17">
        <v>37</v>
      </c>
      <c r="K15" s="17">
        <v>18</v>
      </c>
      <c r="L15" s="17">
        <v>18</v>
      </c>
      <c r="M15" s="17">
        <f t="shared" si="1"/>
        <v>2.0555555555555554</v>
      </c>
      <c r="N15" s="21">
        <v>2</v>
      </c>
      <c r="O15" s="22">
        <v>0</v>
      </c>
      <c r="P15" s="17">
        <v>53</v>
      </c>
      <c r="Q15" s="17">
        <v>29</v>
      </c>
      <c r="R15" s="17">
        <v>29</v>
      </c>
      <c r="S15" s="17">
        <f t="shared" si="2"/>
        <v>1.8275862068965518</v>
      </c>
      <c r="T15" s="17">
        <v>1</v>
      </c>
      <c r="U15" s="22">
        <v>0</v>
      </c>
      <c r="V15" s="27">
        <v>68.599999999999994</v>
      </c>
      <c r="W15" s="27">
        <v>35</v>
      </c>
      <c r="X15" s="27">
        <v>42</v>
      </c>
      <c r="Y15" s="17">
        <f t="shared" si="3"/>
        <v>1.6333333333333333</v>
      </c>
      <c r="Z15" s="27">
        <v>1</v>
      </c>
      <c r="AA15" s="22">
        <f t="shared" si="4"/>
        <v>0.16666666666666666</v>
      </c>
      <c r="AB15" s="23">
        <f t="shared" si="10"/>
        <v>2.8244274809160306</v>
      </c>
      <c r="AC15" s="23">
        <f t="shared" si="5"/>
        <v>2.5714285714285716</v>
      </c>
      <c r="AD15" s="23">
        <f t="shared" si="5"/>
        <v>1.0983884648006785</v>
      </c>
      <c r="AE15" s="23">
        <f t="shared" si="11"/>
        <v>4.0458015267175576</v>
      </c>
      <c r="AF15" s="23">
        <f t="shared" si="6"/>
        <v>4.1428571428571432</v>
      </c>
      <c r="AG15" s="23">
        <f t="shared" si="6"/>
        <v>0.97657278231113454</v>
      </c>
      <c r="AH15" s="23">
        <f t="shared" si="12"/>
        <v>5.2366412213740459</v>
      </c>
      <c r="AI15" s="23">
        <f t="shared" si="7"/>
        <v>6</v>
      </c>
      <c r="AJ15" s="23">
        <f t="shared" si="7"/>
        <v>0.87277353689567427</v>
      </c>
      <c r="AK15">
        <v>8.5</v>
      </c>
      <c r="AL15">
        <v>2.38</v>
      </c>
      <c r="AM15">
        <v>2.93E-2</v>
      </c>
      <c r="AN15">
        <f t="shared" si="8"/>
        <v>29.3</v>
      </c>
      <c r="AO15">
        <v>251</v>
      </c>
      <c r="AP15">
        <v>0.84799999999999998</v>
      </c>
      <c r="AQ15">
        <v>2.89</v>
      </c>
      <c r="AR15">
        <v>25.01</v>
      </c>
      <c r="AS15" s="24">
        <v>1.3168086754453912</v>
      </c>
      <c r="AT15" s="25">
        <v>0.26450886267497675</v>
      </c>
      <c r="AU15" s="25">
        <v>0.75830063291139238</v>
      </c>
      <c r="AV15" s="25">
        <v>7.5360330421341368E-2</v>
      </c>
      <c r="AW15" s="25">
        <v>0.72243393654358168</v>
      </c>
      <c r="AX15" s="25">
        <v>4.8800601295683449E-2</v>
      </c>
      <c r="AY15" s="25">
        <v>6.350843881856541E-2</v>
      </c>
      <c r="AZ15" s="25">
        <f t="shared" si="9"/>
        <v>0.95270121794557205</v>
      </c>
      <c r="BA15">
        <f t="shared" si="13"/>
        <v>2.7312277147828281</v>
      </c>
      <c r="BB15">
        <f t="shared" si="14"/>
        <v>1.7365258820761931</v>
      </c>
      <c r="BC15">
        <f t="shared" si="15"/>
        <v>4.9783158950838615</v>
      </c>
    </row>
    <row r="16" spans="1:55" x14ac:dyDescent="0.25">
      <c r="A16" s="26" t="s">
        <v>43</v>
      </c>
      <c r="B16" s="17">
        <v>4</v>
      </c>
      <c r="C16" s="27">
        <v>2</v>
      </c>
      <c r="D16" s="18">
        <v>42821</v>
      </c>
      <c r="E16" s="19">
        <v>85</v>
      </c>
      <c r="F16" s="20">
        <v>10</v>
      </c>
      <c r="G16" s="17">
        <v>4</v>
      </c>
      <c r="H16" s="17">
        <v>4</v>
      </c>
      <c r="I16" s="21">
        <f t="shared" si="0"/>
        <v>2.5</v>
      </c>
      <c r="J16" s="17">
        <v>37.799999999999997</v>
      </c>
      <c r="K16" s="17">
        <v>20</v>
      </c>
      <c r="L16" s="17">
        <v>20</v>
      </c>
      <c r="M16" s="17">
        <f t="shared" si="1"/>
        <v>1.89</v>
      </c>
      <c r="N16" s="21">
        <v>2</v>
      </c>
      <c r="O16" s="22">
        <v>0</v>
      </c>
      <c r="P16" s="17">
        <v>52.5</v>
      </c>
      <c r="Q16" s="17">
        <v>27</v>
      </c>
      <c r="R16" s="17">
        <v>27</v>
      </c>
      <c r="S16" s="17">
        <f t="shared" si="2"/>
        <v>1.9444444444444444</v>
      </c>
      <c r="T16" s="17">
        <v>2</v>
      </c>
      <c r="U16" s="22">
        <v>0</v>
      </c>
      <c r="V16" s="27">
        <v>69.3</v>
      </c>
      <c r="W16" s="27">
        <v>36</v>
      </c>
      <c r="X16" s="27">
        <v>36</v>
      </c>
      <c r="Y16" s="17">
        <f t="shared" si="3"/>
        <v>1.9249999999999998</v>
      </c>
      <c r="Z16" s="27">
        <v>2</v>
      </c>
      <c r="AA16" s="22">
        <f t="shared" si="4"/>
        <v>0</v>
      </c>
      <c r="AB16" s="23">
        <f t="shared" si="10"/>
        <v>3.78</v>
      </c>
      <c r="AC16" s="23">
        <f t="shared" si="5"/>
        <v>5</v>
      </c>
      <c r="AD16" s="23">
        <f t="shared" si="5"/>
        <v>0.75600000000000001</v>
      </c>
      <c r="AE16" s="23">
        <f t="shared" si="11"/>
        <v>5.25</v>
      </c>
      <c r="AF16" s="23">
        <f t="shared" si="6"/>
        <v>6.75</v>
      </c>
      <c r="AG16" s="23">
        <f t="shared" si="6"/>
        <v>0.77777777777777779</v>
      </c>
      <c r="AH16" s="23">
        <f t="shared" si="12"/>
        <v>6.93</v>
      </c>
      <c r="AI16" s="23">
        <f t="shared" si="7"/>
        <v>9</v>
      </c>
      <c r="AJ16" s="23">
        <f t="shared" si="7"/>
        <v>0.76999999999999991</v>
      </c>
      <c r="AK16">
        <v>9.5</v>
      </c>
      <c r="AL16">
        <v>3.95</v>
      </c>
      <c r="AM16">
        <v>4.3499999999999997E-2</v>
      </c>
      <c r="AN16">
        <f t="shared" si="8"/>
        <v>43.5</v>
      </c>
      <c r="AO16">
        <v>234</v>
      </c>
      <c r="AP16">
        <v>1.23</v>
      </c>
      <c r="AQ16">
        <v>2.83</v>
      </c>
      <c r="AR16">
        <v>26.12</v>
      </c>
      <c r="AS16" s="24">
        <v>1.4417989417989419</v>
      </c>
      <c r="AT16" s="25">
        <v>0.41013348707956099</v>
      </c>
      <c r="AU16" s="25">
        <v>1.2111982323232322</v>
      </c>
      <c r="AV16" s="25">
        <v>8.5277542802908321E-2</v>
      </c>
      <c r="AW16" s="25">
        <v>0.49211358598367749</v>
      </c>
      <c r="AX16" s="25">
        <v>3.2900959274034344E-2</v>
      </c>
      <c r="AY16" s="25">
        <v>8.4174242424242401E-2</v>
      </c>
      <c r="AZ16" s="25">
        <f t="shared" si="9"/>
        <v>0.40630309131127201</v>
      </c>
      <c r="BA16">
        <f t="shared" si="13"/>
        <v>1.1998863820847026</v>
      </c>
      <c r="BB16">
        <f t="shared" si="14"/>
        <v>1.1903905597958051</v>
      </c>
      <c r="BC16">
        <f t="shared" si="15"/>
        <v>3.5154382346722399</v>
      </c>
    </row>
    <row r="17" spans="1:55" x14ac:dyDescent="0.25">
      <c r="A17" s="26" t="s">
        <v>46</v>
      </c>
      <c r="B17" s="17">
        <v>4</v>
      </c>
      <c r="C17" s="27">
        <v>2</v>
      </c>
      <c r="D17" s="18">
        <v>42823</v>
      </c>
      <c r="E17" s="19">
        <v>87</v>
      </c>
      <c r="F17" s="20">
        <v>9.9</v>
      </c>
      <c r="G17" s="17">
        <v>5</v>
      </c>
      <c r="H17" s="17">
        <v>5</v>
      </c>
      <c r="I17" s="21">
        <f t="shared" si="0"/>
        <v>1.98</v>
      </c>
      <c r="J17" s="17">
        <v>27.5</v>
      </c>
      <c r="K17" s="17">
        <v>14</v>
      </c>
      <c r="L17" s="17">
        <v>14</v>
      </c>
      <c r="M17" s="17">
        <f t="shared" si="1"/>
        <v>1.9642857142857142</v>
      </c>
      <c r="N17" s="21">
        <v>2</v>
      </c>
      <c r="O17" s="22">
        <v>0</v>
      </c>
      <c r="P17" s="17">
        <v>38.5</v>
      </c>
      <c r="Q17" s="17">
        <v>20</v>
      </c>
      <c r="R17" s="17">
        <v>20</v>
      </c>
      <c r="S17" s="17">
        <f t="shared" si="2"/>
        <v>1.925</v>
      </c>
      <c r="T17" s="17">
        <v>2</v>
      </c>
      <c r="U17" s="22">
        <v>0</v>
      </c>
      <c r="V17" s="27">
        <v>53.2</v>
      </c>
      <c r="W17" s="27">
        <v>25</v>
      </c>
      <c r="X17" s="27">
        <v>31</v>
      </c>
      <c r="Y17" s="17">
        <f t="shared" si="3"/>
        <v>1.7161290322580647</v>
      </c>
      <c r="Z17" s="27">
        <v>2</v>
      </c>
      <c r="AA17" s="22">
        <f t="shared" si="4"/>
        <v>0.19354838709677419</v>
      </c>
      <c r="AB17" s="23">
        <f t="shared" si="10"/>
        <v>2.7777777777777777</v>
      </c>
      <c r="AC17" s="23">
        <f t="shared" si="5"/>
        <v>2.8</v>
      </c>
      <c r="AD17" s="23">
        <f t="shared" si="5"/>
        <v>0.99206349206349198</v>
      </c>
      <c r="AE17" s="23">
        <f t="shared" si="11"/>
        <v>3.8888888888888888</v>
      </c>
      <c r="AF17" s="23">
        <f t="shared" si="6"/>
        <v>4</v>
      </c>
      <c r="AG17" s="23">
        <f t="shared" si="6"/>
        <v>0.97222222222222221</v>
      </c>
      <c r="AH17" s="23">
        <f t="shared" si="12"/>
        <v>5.3737373737373737</v>
      </c>
      <c r="AI17" s="23">
        <f t="shared" si="7"/>
        <v>6.2</v>
      </c>
      <c r="AJ17" s="23">
        <f t="shared" si="7"/>
        <v>0.86673183447377</v>
      </c>
      <c r="AK17">
        <v>9.5</v>
      </c>
      <c r="AL17">
        <v>8.6999999999999993</v>
      </c>
      <c r="AM17">
        <v>0.104</v>
      </c>
      <c r="AN17">
        <f t="shared" si="8"/>
        <v>104</v>
      </c>
      <c r="AO17">
        <v>238</v>
      </c>
      <c r="AP17">
        <v>2.57</v>
      </c>
      <c r="AQ17">
        <v>2.5299999999999998</v>
      </c>
      <c r="AR17">
        <v>30.76</v>
      </c>
      <c r="AS17" s="24">
        <v>1.333872271624899</v>
      </c>
      <c r="AT17" s="25">
        <v>0.29437287737919693</v>
      </c>
      <c r="AU17" s="25">
        <v>0.97338205128205135</v>
      </c>
      <c r="AV17" s="25">
        <v>9.070017929667068E-2</v>
      </c>
      <c r="AW17" s="25">
        <v>0.628388972161805</v>
      </c>
      <c r="AX17" s="25">
        <v>2.3472134373881095E-2</v>
      </c>
      <c r="AY17" s="25">
        <v>8.3828205128205116E-2</v>
      </c>
      <c r="AZ17" s="25">
        <f t="shared" si="9"/>
        <v>0.64557279573231041</v>
      </c>
      <c r="BA17">
        <f t="shared" si="13"/>
        <v>2.134670074758092</v>
      </c>
      <c r="BB17">
        <f t="shared" si="14"/>
        <v>1.3703481278168652</v>
      </c>
      <c r="BC17">
        <f t="shared" si="15"/>
        <v>4.5312335956368326</v>
      </c>
    </row>
    <row r="18" spans="1:55" x14ac:dyDescent="0.25">
      <c r="A18" s="26" t="s">
        <v>47</v>
      </c>
      <c r="B18" s="17">
        <v>4</v>
      </c>
      <c r="C18" s="27">
        <v>2</v>
      </c>
      <c r="D18" s="18">
        <v>42818</v>
      </c>
      <c r="E18" s="19">
        <v>82</v>
      </c>
      <c r="F18" s="20">
        <v>16</v>
      </c>
      <c r="G18" s="17">
        <v>10</v>
      </c>
      <c r="H18" s="17">
        <v>10</v>
      </c>
      <c r="I18" s="21">
        <f t="shared" si="0"/>
        <v>1.6</v>
      </c>
      <c r="J18" s="17">
        <v>44.3</v>
      </c>
      <c r="K18" s="17">
        <v>24</v>
      </c>
      <c r="L18" s="17">
        <v>24</v>
      </c>
      <c r="M18" s="17">
        <f t="shared" si="1"/>
        <v>1.8458333333333332</v>
      </c>
      <c r="N18" s="21">
        <v>1</v>
      </c>
      <c r="O18" s="22">
        <v>0</v>
      </c>
      <c r="P18" s="17">
        <v>51.6</v>
      </c>
      <c r="Q18" s="17">
        <v>35</v>
      </c>
      <c r="R18" s="17">
        <v>35</v>
      </c>
      <c r="S18" s="17">
        <f t="shared" si="2"/>
        <v>1.4742857142857144</v>
      </c>
      <c r="T18" s="17">
        <v>2</v>
      </c>
      <c r="U18" s="22">
        <v>0</v>
      </c>
      <c r="V18" s="27">
        <v>63.3</v>
      </c>
      <c r="W18" s="27">
        <v>36</v>
      </c>
      <c r="X18" s="27">
        <v>40</v>
      </c>
      <c r="Y18" s="17">
        <f t="shared" si="3"/>
        <v>1.5825</v>
      </c>
      <c r="Z18" s="27">
        <v>2</v>
      </c>
      <c r="AA18" s="22">
        <f t="shared" si="4"/>
        <v>0.1</v>
      </c>
      <c r="AB18" s="23">
        <f t="shared" si="10"/>
        <v>2.7687499999999998</v>
      </c>
      <c r="AC18" s="23">
        <f t="shared" si="5"/>
        <v>2.4</v>
      </c>
      <c r="AD18" s="23">
        <f t="shared" si="5"/>
        <v>1.1536458333333333</v>
      </c>
      <c r="AE18" s="23">
        <f t="shared" si="11"/>
        <v>3.2250000000000001</v>
      </c>
      <c r="AF18" s="23">
        <f t="shared" ref="AF18:AG36" si="16">R18/H18</f>
        <v>3.5</v>
      </c>
      <c r="AG18" s="23">
        <f t="shared" si="16"/>
        <v>0.92142857142857149</v>
      </c>
      <c r="AH18" s="23">
        <f t="shared" si="12"/>
        <v>3.9562499999999998</v>
      </c>
      <c r="AI18" s="23">
        <f t="shared" ref="AI18:AJ36" si="17">X18/H18</f>
        <v>4</v>
      </c>
      <c r="AJ18" s="23">
        <f t="shared" si="17"/>
        <v>0.98906249999999996</v>
      </c>
      <c r="AK18">
        <v>12.5</v>
      </c>
      <c r="AL18">
        <v>4.33</v>
      </c>
      <c r="AM18">
        <v>5.0599999999999999E-2</v>
      </c>
      <c r="AN18">
        <f t="shared" si="8"/>
        <v>50.6</v>
      </c>
      <c r="AO18">
        <v>241</v>
      </c>
      <c r="AP18">
        <v>1.42</v>
      </c>
      <c r="AQ18">
        <v>2.82</v>
      </c>
      <c r="AR18">
        <v>26.79</v>
      </c>
      <c r="AS18" s="24">
        <v>1.1723214500000001</v>
      </c>
      <c r="AT18" s="24"/>
      <c r="AU18" s="24"/>
      <c r="AV18" s="24"/>
      <c r="AW18" s="24"/>
      <c r="AX18" s="24"/>
      <c r="AY18" s="24"/>
      <c r="AZ18" s="25"/>
    </row>
    <row r="19" spans="1:55" x14ac:dyDescent="0.25">
      <c r="A19" s="26" t="s">
        <v>49</v>
      </c>
      <c r="B19" s="17">
        <v>4</v>
      </c>
      <c r="C19" s="27">
        <v>2</v>
      </c>
      <c r="D19" s="18">
        <v>42821</v>
      </c>
      <c r="E19" s="19">
        <v>85</v>
      </c>
      <c r="F19" s="20">
        <v>7.7</v>
      </c>
      <c r="G19" s="17">
        <v>6</v>
      </c>
      <c r="H19" s="17">
        <v>6</v>
      </c>
      <c r="I19" s="21">
        <f t="shared" si="0"/>
        <v>1.2833333333333334</v>
      </c>
      <c r="J19" s="17">
        <v>30</v>
      </c>
      <c r="K19" s="17">
        <v>14</v>
      </c>
      <c r="L19" s="17">
        <v>14</v>
      </c>
      <c r="M19" s="17">
        <f t="shared" si="1"/>
        <v>2.1428571428571428</v>
      </c>
      <c r="N19" s="21">
        <v>2</v>
      </c>
      <c r="O19" s="22">
        <v>0</v>
      </c>
      <c r="P19" s="17">
        <v>43.6</v>
      </c>
      <c r="Q19" s="17">
        <v>31</v>
      </c>
      <c r="R19" s="17">
        <v>31</v>
      </c>
      <c r="S19" s="17">
        <f t="shared" si="2"/>
        <v>1.4064516129032258</v>
      </c>
      <c r="T19" s="17">
        <v>2</v>
      </c>
      <c r="U19" s="22">
        <v>0</v>
      </c>
      <c r="V19" s="27">
        <v>58</v>
      </c>
      <c r="W19" s="27">
        <v>30</v>
      </c>
      <c r="X19" s="27">
        <v>39</v>
      </c>
      <c r="Y19" s="17">
        <f t="shared" si="3"/>
        <v>1.4871794871794872</v>
      </c>
      <c r="Z19" s="27">
        <v>2</v>
      </c>
      <c r="AA19" s="22">
        <f t="shared" si="4"/>
        <v>0.23076923076923078</v>
      </c>
      <c r="AB19" s="23">
        <f t="shared" si="10"/>
        <v>3.8961038961038961</v>
      </c>
      <c r="AC19" s="23">
        <f t="shared" si="5"/>
        <v>2.3333333333333335</v>
      </c>
      <c r="AD19" s="23">
        <f t="shared" si="5"/>
        <v>1.6697588126159553</v>
      </c>
      <c r="AE19" s="23">
        <f t="shared" si="11"/>
        <v>5.662337662337662</v>
      </c>
      <c r="AF19" s="23">
        <f t="shared" si="16"/>
        <v>5.166666666666667</v>
      </c>
      <c r="AG19" s="23">
        <f t="shared" si="16"/>
        <v>1.0959363217427733</v>
      </c>
      <c r="AH19" s="23">
        <f t="shared" si="12"/>
        <v>7.5324675324675319</v>
      </c>
      <c r="AI19" s="23">
        <f t="shared" si="17"/>
        <v>6.5</v>
      </c>
      <c r="AJ19" s="23">
        <f t="shared" si="17"/>
        <v>1.1588411588411587</v>
      </c>
      <c r="AK19">
        <v>9</v>
      </c>
      <c r="AL19">
        <v>5.01</v>
      </c>
      <c r="AM19">
        <v>5.5E-2</v>
      </c>
      <c r="AN19">
        <f t="shared" si="8"/>
        <v>55</v>
      </c>
      <c r="AO19">
        <v>232</v>
      </c>
      <c r="AP19">
        <v>1.53</v>
      </c>
      <c r="AQ19">
        <v>2.79</v>
      </c>
      <c r="AR19">
        <v>27.27</v>
      </c>
      <c r="AS19" s="24">
        <v>1.5724522292993632</v>
      </c>
      <c r="AT19" s="25">
        <v>0.40824975936502428</v>
      </c>
      <c r="AU19" s="25">
        <v>1.0007197674418606</v>
      </c>
      <c r="AV19" s="25">
        <v>0.10396344843747746</v>
      </c>
      <c r="AW19" s="25">
        <v>0.72287977824238836</v>
      </c>
      <c r="AX19" s="25">
        <v>4.498408060448067E-2</v>
      </c>
      <c r="AY19" s="25">
        <v>8.2355813953488385E-2</v>
      </c>
      <c r="AZ19" s="25">
        <f>AW19/AU19</f>
        <v>0.7223598471431073</v>
      </c>
      <c r="BA19">
        <f t="shared" si="13"/>
        <v>1.7706802310593577</v>
      </c>
      <c r="BB19">
        <f t="shared" ref="BB19:BB82" si="18">AS19/AU19</f>
        <v>1.57132124342764</v>
      </c>
      <c r="BC19">
        <f t="shared" si="15"/>
        <v>3.8516917480737622</v>
      </c>
    </row>
    <row r="20" spans="1:55" x14ac:dyDescent="0.25">
      <c r="A20" s="26" t="s">
        <v>51</v>
      </c>
      <c r="B20" s="17">
        <v>4</v>
      </c>
      <c r="C20" s="27">
        <v>2</v>
      </c>
      <c r="D20" s="18">
        <v>42818</v>
      </c>
      <c r="E20" s="19">
        <v>82</v>
      </c>
      <c r="F20" s="20">
        <v>15.6</v>
      </c>
      <c r="G20" s="17">
        <v>7</v>
      </c>
      <c r="H20" s="17">
        <v>7</v>
      </c>
      <c r="I20" s="21">
        <f t="shared" si="0"/>
        <v>2.2285714285714286</v>
      </c>
      <c r="J20" s="17">
        <v>31.6</v>
      </c>
      <c r="K20" s="17">
        <v>16</v>
      </c>
      <c r="L20" s="17">
        <v>16</v>
      </c>
      <c r="M20" s="17">
        <f t="shared" si="1"/>
        <v>1.9750000000000001</v>
      </c>
      <c r="N20" s="21">
        <v>0</v>
      </c>
      <c r="O20" s="22">
        <v>0</v>
      </c>
      <c r="P20" s="17">
        <v>52.4</v>
      </c>
      <c r="Q20" s="17">
        <v>24</v>
      </c>
      <c r="R20" s="17">
        <v>24</v>
      </c>
      <c r="S20" s="17">
        <f t="shared" si="2"/>
        <v>2.1833333333333331</v>
      </c>
      <c r="T20" s="17">
        <v>2</v>
      </c>
      <c r="U20" s="22">
        <v>0</v>
      </c>
      <c r="V20" s="27">
        <v>82.7</v>
      </c>
      <c r="W20" s="27">
        <v>32</v>
      </c>
      <c r="X20" s="27">
        <v>40</v>
      </c>
      <c r="Y20" s="17">
        <f t="shared" si="3"/>
        <v>2.0674999999999999</v>
      </c>
      <c r="Z20" s="27">
        <v>2</v>
      </c>
      <c r="AA20" s="22">
        <f t="shared" si="4"/>
        <v>0.2</v>
      </c>
      <c r="AB20" s="23">
        <f t="shared" si="10"/>
        <v>2.025641025641026</v>
      </c>
      <c r="AC20" s="23">
        <f t="shared" si="5"/>
        <v>2.2857142857142856</v>
      </c>
      <c r="AD20" s="23">
        <f t="shared" si="5"/>
        <v>0.88621794871794868</v>
      </c>
      <c r="AE20" s="23">
        <f t="shared" si="11"/>
        <v>3.358974358974359</v>
      </c>
      <c r="AF20" s="23">
        <f t="shared" si="16"/>
        <v>3.4285714285714284</v>
      </c>
      <c r="AG20" s="23">
        <f t="shared" si="16"/>
        <v>0.97970085470085455</v>
      </c>
      <c r="AH20" s="23">
        <f t="shared" si="12"/>
        <v>5.301282051282052</v>
      </c>
      <c r="AI20" s="23">
        <f t="shared" si="17"/>
        <v>5.7142857142857144</v>
      </c>
      <c r="AJ20" s="23">
        <f t="shared" si="17"/>
        <v>0.9277243589743589</v>
      </c>
      <c r="AK20">
        <v>6.5</v>
      </c>
      <c r="AL20">
        <v>7.37</v>
      </c>
      <c r="AM20">
        <v>9.0800000000000006E-2</v>
      </c>
      <c r="AN20">
        <f t="shared" si="8"/>
        <v>90.800000000000011</v>
      </c>
      <c r="AO20">
        <v>243</v>
      </c>
      <c r="AP20">
        <v>2.52</v>
      </c>
      <c r="AQ20">
        <v>2.82</v>
      </c>
      <c r="AR20">
        <v>28.87</v>
      </c>
      <c r="AS20" s="24">
        <v>1.1216679862760621</v>
      </c>
      <c r="AT20" s="25">
        <v>0.40510813963673176</v>
      </c>
      <c r="AU20" s="25">
        <v>1.0175489949748746</v>
      </c>
      <c r="AV20" s="25">
        <v>0.14620009245080184</v>
      </c>
      <c r="AW20" s="25">
        <v>0.34840996271669578</v>
      </c>
      <c r="AX20" s="25">
        <v>4.4197848135594124E-2</v>
      </c>
      <c r="AY20" s="25">
        <v>8.9932160804020111E-2</v>
      </c>
      <c r="AZ20" s="25">
        <f>AW20/AU20</f>
        <v>0.34240116636870027</v>
      </c>
      <c r="BA20">
        <f t="shared" si="13"/>
        <v>0.86004187185456626</v>
      </c>
      <c r="BB20">
        <f t="shared" si="18"/>
        <v>1.1023233198748905</v>
      </c>
      <c r="BC20">
        <f t="shared" si="15"/>
        <v>2.768811279086822</v>
      </c>
    </row>
    <row r="21" spans="1:55" ht="15.75" thickBot="1" x14ac:dyDescent="0.3">
      <c r="A21" s="26" t="s">
        <v>52</v>
      </c>
      <c r="B21" s="17">
        <v>4</v>
      </c>
      <c r="C21" s="27">
        <v>2</v>
      </c>
      <c r="D21" s="18">
        <v>42828</v>
      </c>
      <c r="E21" s="19">
        <v>92</v>
      </c>
      <c r="F21" s="20">
        <v>11</v>
      </c>
      <c r="G21" s="17">
        <v>4</v>
      </c>
      <c r="H21" s="17">
        <v>4</v>
      </c>
      <c r="I21" s="21">
        <f t="shared" si="0"/>
        <v>2.75</v>
      </c>
      <c r="J21" s="17">
        <v>16.3</v>
      </c>
      <c r="K21" s="17">
        <v>10</v>
      </c>
      <c r="L21" s="17">
        <v>10</v>
      </c>
      <c r="M21" s="17">
        <f t="shared" si="1"/>
        <v>1.6300000000000001</v>
      </c>
      <c r="N21" s="21">
        <v>0</v>
      </c>
      <c r="O21" s="22">
        <v>0</v>
      </c>
      <c r="P21" s="17">
        <v>28.5</v>
      </c>
      <c r="Q21" s="17">
        <v>16</v>
      </c>
      <c r="R21" s="17">
        <v>16</v>
      </c>
      <c r="S21" s="17">
        <f t="shared" si="2"/>
        <v>1.78125</v>
      </c>
      <c r="T21" s="17">
        <v>0</v>
      </c>
      <c r="U21" s="22">
        <v>0</v>
      </c>
      <c r="V21" s="27">
        <v>62.5</v>
      </c>
      <c r="W21" s="27">
        <v>25</v>
      </c>
      <c r="X21" s="27">
        <v>25</v>
      </c>
      <c r="Y21" s="17">
        <f t="shared" si="3"/>
        <v>2.5</v>
      </c>
      <c r="Z21" s="27">
        <v>1</v>
      </c>
      <c r="AA21" s="22">
        <f t="shared" si="4"/>
        <v>0</v>
      </c>
      <c r="AB21" s="23">
        <f t="shared" si="10"/>
        <v>1.4818181818181819</v>
      </c>
      <c r="AC21" s="23">
        <f t="shared" si="5"/>
        <v>2.5</v>
      </c>
      <c r="AD21" s="23">
        <f t="shared" si="5"/>
        <v>0.59272727272727277</v>
      </c>
      <c r="AE21" s="23">
        <f t="shared" si="11"/>
        <v>2.5909090909090908</v>
      </c>
      <c r="AF21" s="23">
        <f t="shared" si="16"/>
        <v>4</v>
      </c>
      <c r="AG21" s="23">
        <f t="shared" si="16"/>
        <v>0.64772727272727271</v>
      </c>
      <c r="AH21" s="23">
        <f t="shared" si="12"/>
        <v>5.6818181818181817</v>
      </c>
      <c r="AI21" s="23">
        <f t="shared" si="17"/>
        <v>6.25</v>
      </c>
      <c r="AJ21" s="23">
        <f t="shared" si="17"/>
        <v>0.90909090909090906</v>
      </c>
      <c r="AK21">
        <v>7</v>
      </c>
      <c r="AL21">
        <v>7.55</v>
      </c>
      <c r="AM21">
        <v>0.191</v>
      </c>
      <c r="AN21">
        <f t="shared" si="8"/>
        <v>191</v>
      </c>
      <c r="AO21">
        <v>310</v>
      </c>
      <c r="AP21">
        <v>4.3099999999999996</v>
      </c>
      <c r="AQ21">
        <v>2.37</v>
      </c>
      <c r="AR21">
        <v>33.58</v>
      </c>
      <c r="AS21" s="24">
        <v>0.78772802653399676</v>
      </c>
      <c r="AT21" s="25">
        <v>0.23514533175554667</v>
      </c>
      <c r="AU21" s="25">
        <v>1.1976973684210526</v>
      </c>
      <c r="AV21" s="25">
        <v>0.10041861303924746</v>
      </c>
      <c r="AW21" s="25">
        <v>0.21818251135658889</v>
      </c>
      <c r="AX21" s="25">
        <v>3.5473830065170422E-2</v>
      </c>
      <c r="AY21" s="25">
        <v>8.4040789473684208E-2</v>
      </c>
      <c r="AZ21" s="25">
        <f>AW21/AU21</f>
        <v>0.18216831489262023</v>
      </c>
      <c r="BA21">
        <f t="shared" si="13"/>
        <v>0.9278623978102527</v>
      </c>
      <c r="BB21">
        <f t="shared" si="18"/>
        <v>0.65770206005585008</v>
      </c>
      <c r="BC21">
        <f t="shared" si="15"/>
        <v>3.3499624281417004</v>
      </c>
    </row>
    <row r="22" spans="1:55" x14ac:dyDescent="0.25">
      <c r="A22" s="28" t="s">
        <v>56</v>
      </c>
      <c r="B22" s="29">
        <v>4</v>
      </c>
      <c r="C22" s="29"/>
      <c r="D22" s="30">
        <v>42827</v>
      </c>
      <c r="E22" s="31">
        <v>91</v>
      </c>
      <c r="F22" s="32">
        <v>13</v>
      </c>
      <c r="G22" s="29">
        <v>4</v>
      </c>
      <c r="H22" s="29">
        <v>4</v>
      </c>
      <c r="I22" s="21">
        <f t="shared" si="0"/>
        <v>3.25</v>
      </c>
      <c r="J22" s="29">
        <v>39</v>
      </c>
      <c r="K22" s="29">
        <v>12</v>
      </c>
      <c r="L22" s="29">
        <v>12</v>
      </c>
      <c r="M22" s="17">
        <f t="shared" si="1"/>
        <v>3.25</v>
      </c>
      <c r="N22" s="33">
        <v>0</v>
      </c>
      <c r="O22" s="34">
        <v>0</v>
      </c>
      <c r="P22" s="29">
        <v>63.2</v>
      </c>
      <c r="Q22" s="29">
        <v>19</v>
      </c>
      <c r="R22" s="29">
        <v>19</v>
      </c>
      <c r="S22" s="17">
        <f t="shared" si="2"/>
        <v>3.3263157894736843</v>
      </c>
      <c r="T22" s="29">
        <v>0</v>
      </c>
      <c r="U22" s="34">
        <v>0</v>
      </c>
      <c r="V22" s="29">
        <v>92.6</v>
      </c>
      <c r="W22" s="29">
        <v>32</v>
      </c>
      <c r="X22" s="29">
        <v>32</v>
      </c>
      <c r="Y22" s="17">
        <f t="shared" si="3"/>
        <v>2.8937499999999998</v>
      </c>
      <c r="Z22" s="29">
        <v>0</v>
      </c>
      <c r="AA22" s="34">
        <f t="shared" si="4"/>
        <v>0</v>
      </c>
      <c r="AB22" s="23">
        <f t="shared" si="10"/>
        <v>3</v>
      </c>
      <c r="AC22" s="23">
        <f t="shared" ref="AC22:AD62" si="19">L22/H22</f>
        <v>3</v>
      </c>
      <c r="AD22" s="23">
        <f t="shared" si="19"/>
        <v>1</v>
      </c>
      <c r="AE22" s="23">
        <f t="shared" si="11"/>
        <v>4.861538461538462</v>
      </c>
      <c r="AF22" s="23">
        <f t="shared" si="16"/>
        <v>4.75</v>
      </c>
      <c r="AG22" s="23">
        <f t="shared" si="16"/>
        <v>1.0234817813765182</v>
      </c>
      <c r="AH22" s="23">
        <f t="shared" si="12"/>
        <v>7.1230769230769226</v>
      </c>
      <c r="AI22" s="23">
        <f t="shared" si="17"/>
        <v>8</v>
      </c>
      <c r="AJ22" s="23">
        <f t="shared" si="17"/>
        <v>0.89038461538461533</v>
      </c>
      <c r="AK22" s="29">
        <v>10.5</v>
      </c>
      <c r="AL22">
        <v>6.77</v>
      </c>
      <c r="AM22">
        <v>6.9400000000000003E-2</v>
      </c>
      <c r="AN22">
        <f t="shared" si="8"/>
        <v>69.400000000000006</v>
      </c>
      <c r="AO22">
        <v>218</v>
      </c>
      <c r="AP22">
        <v>1.88</v>
      </c>
      <c r="AQ22">
        <v>2.72</v>
      </c>
      <c r="AR22">
        <v>32.200000000000003</v>
      </c>
      <c r="AS22" s="35">
        <v>0.15723270440251574</v>
      </c>
      <c r="AT22" s="25">
        <v>0.29579767110173077</v>
      </c>
      <c r="AU22" s="25">
        <v>0.69364695652173902</v>
      </c>
      <c r="AV22" s="25">
        <v>9.1640198198739142E-2</v>
      </c>
      <c r="AW22" s="25">
        <v>0.1470619023593335</v>
      </c>
      <c r="AX22" s="25">
        <v>2.8782032236374721E-2</v>
      </c>
      <c r="AY22" s="25">
        <v>7.8890000000000002E-2</v>
      </c>
      <c r="AZ22" s="25">
        <f t="shared" ref="AZ22:AZ85" si="20">AW22/AU22</f>
        <v>0.21201261099272847</v>
      </c>
      <c r="BA22">
        <f t="shared" si="13"/>
        <v>0.4971705889758542</v>
      </c>
      <c r="BB22">
        <f t="shared" si="18"/>
        <v>0.22667540443189135</v>
      </c>
      <c r="BC22">
        <f t="shared" si="15"/>
        <v>0.53155490987094434</v>
      </c>
    </row>
    <row r="23" spans="1:55" x14ac:dyDescent="0.25">
      <c r="A23" s="36" t="s">
        <v>57</v>
      </c>
      <c r="B23" s="17">
        <v>4</v>
      </c>
      <c r="C23" s="17"/>
      <c r="D23" s="18">
        <v>42815</v>
      </c>
      <c r="E23" s="19">
        <v>79</v>
      </c>
      <c r="F23" s="20">
        <v>15</v>
      </c>
      <c r="G23" s="17">
        <v>7</v>
      </c>
      <c r="H23" s="17">
        <v>7</v>
      </c>
      <c r="I23" s="21">
        <f t="shared" si="0"/>
        <v>2.1428571428571428</v>
      </c>
      <c r="J23" s="17">
        <v>43.6</v>
      </c>
      <c r="K23" s="17">
        <v>20</v>
      </c>
      <c r="L23" s="17">
        <v>20</v>
      </c>
      <c r="M23" s="17">
        <f t="shared" si="1"/>
        <v>2.1800000000000002</v>
      </c>
      <c r="N23" s="21">
        <v>0</v>
      </c>
      <c r="O23" s="22">
        <v>0</v>
      </c>
      <c r="P23" s="17">
        <v>66.3</v>
      </c>
      <c r="Q23" s="17">
        <v>29</v>
      </c>
      <c r="R23" s="17">
        <v>29</v>
      </c>
      <c r="S23" s="17">
        <f t="shared" si="2"/>
        <v>2.2862068965517239</v>
      </c>
      <c r="T23" s="17">
        <v>0</v>
      </c>
      <c r="U23" s="22">
        <v>0</v>
      </c>
      <c r="V23" s="27">
        <v>97.4</v>
      </c>
      <c r="W23" s="27">
        <v>50</v>
      </c>
      <c r="X23" s="27">
        <v>50</v>
      </c>
      <c r="Y23" s="17">
        <f t="shared" si="3"/>
        <v>1.9480000000000002</v>
      </c>
      <c r="Z23" s="27">
        <v>0</v>
      </c>
      <c r="AA23" s="22">
        <f t="shared" si="4"/>
        <v>0</v>
      </c>
      <c r="AB23" s="23">
        <f t="shared" si="10"/>
        <v>2.9066666666666667</v>
      </c>
      <c r="AC23" s="23">
        <f t="shared" si="19"/>
        <v>2.8571428571428572</v>
      </c>
      <c r="AD23" s="23">
        <f t="shared" si="19"/>
        <v>1.0173333333333334</v>
      </c>
      <c r="AE23" s="23">
        <f t="shared" si="11"/>
        <v>4.42</v>
      </c>
      <c r="AF23" s="23">
        <f t="shared" si="16"/>
        <v>4.1428571428571432</v>
      </c>
      <c r="AG23" s="23">
        <f t="shared" si="16"/>
        <v>1.0668965517241378</v>
      </c>
      <c r="AH23" s="23">
        <f t="shared" si="12"/>
        <v>6.4933333333333341</v>
      </c>
      <c r="AI23" s="23">
        <f t="shared" si="17"/>
        <v>7.1428571428571432</v>
      </c>
      <c r="AJ23" s="23">
        <f t="shared" si="17"/>
        <v>0.9090666666666668</v>
      </c>
      <c r="AK23" s="17">
        <v>8</v>
      </c>
      <c r="AL23">
        <v>10.9</v>
      </c>
      <c r="AM23">
        <v>0.128</v>
      </c>
      <c r="AN23">
        <f t="shared" si="8"/>
        <v>128</v>
      </c>
      <c r="AO23">
        <v>233</v>
      </c>
      <c r="AP23">
        <v>2.89</v>
      </c>
      <c r="AQ23">
        <v>2.2999999999999998</v>
      </c>
      <c r="AR23">
        <v>34.78</v>
      </c>
      <c r="AS23" s="23">
        <v>0.16288767266093301</v>
      </c>
      <c r="AT23" s="25">
        <v>0.37211156595695294</v>
      </c>
      <c r="AU23" s="25">
        <v>0.77309008620689657</v>
      </c>
      <c r="AV23" s="25">
        <v>6.907193501251821E-2</v>
      </c>
      <c r="AW23" s="25">
        <v>0.20342191947049815</v>
      </c>
      <c r="AX23" s="25">
        <v>4.9194061236394193E-2</v>
      </c>
      <c r="AY23" s="25">
        <v>7.5871551724137939E-2</v>
      </c>
      <c r="AZ23" s="25">
        <f t="shared" si="20"/>
        <v>0.26312835088672681</v>
      </c>
      <c r="BA23">
        <f t="shared" si="13"/>
        <v>0.5466691661339832</v>
      </c>
      <c r="BB23">
        <f t="shared" si="18"/>
        <v>0.21069688457670968</v>
      </c>
      <c r="BC23">
        <f t="shared" si="15"/>
        <v>0.43773880621538214</v>
      </c>
    </row>
    <row r="24" spans="1:55" x14ac:dyDescent="0.25">
      <c r="A24" s="36" t="s">
        <v>58</v>
      </c>
      <c r="B24" s="17">
        <v>4</v>
      </c>
      <c r="C24" s="17"/>
      <c r="D24" s="18">
        <v>42828</v>
      </c>
      <c r="E24" s="19">
        <v>92</v>
      </c>
      <c r="F24" s="20">
        <v>14.7</v>
      </c>
      <c r="G24" s="17">
        <v>5</v>
      </c>
      <c r="H24" s="17">
        <v>5</v>
      </c>
      <c r="I24" s="21">
        <f t="shared" si="0"/>
        <v>2.94</v>
      </c>
      <c r="J24" s="17">
        <v>34.9</v>
      </c>
      <c r="K24" s="17">
        <v>15</v>
      </c>
      <c r="L24" s="17">
        <v>15</v>
      </c>
      <c r="M24" s="17">
        <f t="shared" si="1"/>
        <v>2.3266666666666667</v>
      </c>
      <c r="N24" s="21">
        <v>0</v>
      </c>
      <c r="O24" s="22">
        <v>0</v>
      </c>
      <c r="P24" s="17">
        <v>58.2</v>
      </c>
      <c r="Q24" s="17">
        <v>25</v>
      </c>
      <c r="R24" s="17">
        <v>25</v>
      </c>
      <c r="S24" s="17">
        <f t="shared" si="2"/>
        <v>2.3280000000000003</v>
      </c>
      <c r="T24" s="17">
        <v>0</v>
      </c>
      <c r="U24" s="22">
        <v>0</v>
      </c>
      <c r="V24" s="27">
        <v>91.3</v>
      </c>
      <c r="W24" s="27">
        <v>39</v>
      </c>
      <c r="X24" s="27">
        <v>39</v>
      </c>
      <c r="Y24" s="17">
        <f t="shared" si="3"/>
        <v>2.3410256410256411</v>
      </c>
      <c r="Z24" s="27">
        <v>0</v>
      </c>
      <c r="AA24" s="22">
        <f t="shared" si="4"/>
        <v>0</v>
      </c>
      <c r="AB24" s="23">
        <f t="shared" si="10"/>
        <v>2.3741496598639458</v>
      </c>
      <c r="AC24" s="23">
        <f t="shared" si="19"/>
        <v>3</v>
      </c>
      <c r="AD24" s="23">
        <f t="shared" si="19"/>
        <v>0.79138321995464855</v>
      </c>
      <c r="AE24" s="23">
        <f t="shared" si="11"/>
        <v>3.9591836734693882</v>
      </c>
      <c r="AF24" s="23">
        <f t="shared" si="16"/>
        <v>5</v>
      </c>
      <c r="AG24" s="23">
        <f t="shared" si="16"/>
        <v>0.79183673469387772</v>
      </c>
      <c r="AH24" s="23">
        <f t="shared" si="12"/>
        <v>6.2108843537414966</v>
      </c>
      <c r="AI24" s="23">
        <f t="shared" si="17"/>
        <v>7.8</v>
      </c>
      <c r="AJ24" s="23">
        <f t="shared" si="17"/>
        <v>0.79626722483865342</v>
      </c>
      <c r="AK24" s="17">
        <v>7</v>
      </c>
      <c r="AL24">
        <v>11</v>
      </c>
      <c r="AM24">
        <v>0.19600000000000001</v>
      </c>
      <c r="AN24">
        <f t="shared" si="8"/>
        <v>196</v>
      </c>
      <c r="AO24">
        <v>279</v>
      </c>
      <c r="AP24">
        <v>3.94</v>
      </c>
      <c r="AQ24">
        <v>2.11</v>
      </c>
      <c r="AR24">
        <v>37.82</v>
      </c>
      <c r="AS24" s="23">
        <v>0.16920473773265651</v>
      </c>
      <c r="AT24" s="25">
        <v>0.32117837237101493</v>
      </c>
      <c r="AU24" s="25">
        <v>0.68245492227979265</v>
      </c>
      <c r="AV24" s="25">
        <v>0.11622931358859009</v>
      </c>
      <c r="AW24" s="25">
        <v>0.18642087914584243</v>
      </c>
      <c r="AX24" s="25">
        <v>3.4234160465186313E-2</v>
      </c>
      <c r="AY24" s="25">
        <v>9.2239378238341982E-2</v>
      </c>
      <c r="AZ24" s="25">
        <f t="shared" si="20"/>
        <v>0.2731621870688386</v>
      </c>
      <c r="BA24">
        <f t="shared" si="13"/>
        <v>0.58042787180730537</v>
      </c>
      <c r="BB24">
        <f t="shared" si="18"/>
        <v>0.24793540526810942</v>
      </c>
      <c r="BC24">
        <f t="shared" si="15"/>
        <v>0.52682481850676</v>
      </c>
    </row>
    <row r="25" spans="1:55" x14ac:dyDescent="0.25">
      <c r="A25" s="36" t="s">
        <v>59</v>
      </c>
      <c r="B25" s="17">
        <v>4</v>
      </c>
      <c r="C25" s="17"/>
      <c r="D25" s="18">
        <v>42815</v>
      </c>
      <c r="E25" s="19">
        <v>79</v>
      </c>
      <c r="F25" s="20">
        <v>19.5</v>
      </c>
      <c r="G25" s="17">
        <v>9</v>
      </c>
      <c r="H25" s="17">
        <v>9</v>
      </c>
      <c r="I25" s="21">
        <f t="shared" si="0"/>
        <v>2.1666666666666665</v>
      </c>
      <c r="J25" s="17">
        <v>54.1</v>
      </c>
      <c r="K25" s="17">
        <v>20</v>
      </c>
      <c r="L25" s="17">
        <v>20</v>
      </c>
      <c r="M25" s="17">
        <f t="shared" si="1"/>
        <v>2.7050000000000001</v>
      </c>
      <c r="N25" s="21">
        <v>0</v>
      </c>
      <c r="O25" s="22">
        <v>0</v>
      </c>
      <c r="P25" s="17">
        <v>73.8</v>
      </c>
      <c r="Q25" s="17">
        <v>32</v>
      </c>
      <c r="R25" s="17">
        <v>32</v>
      </c>
      <c r="S25" s="17">
        <f t="shared" si="2"/>
        <v>2.3062499999999999</v>
      </c>
      <c r="T25" s="17">
        <v>0</v>
      </c>
      <c r="U25" s="22">
        <v>0</v>
      </c>
      <c r="V25" s="27">
        <v>94.6</v>
      </c>
      <c r="W25" s="27">
        <v>43</v>
      </c>
      <c r="X25" s="27">
        <v>43</v>
      </c>
      <c r="Y25" s="17">
        <f t="shared" si="3"/>
        <v>2.1999999999999997</v>
      </c>
      <c r="Z25" s="27">
        <v>0</v>
      </c>
      <c r="AA25" s="22">
        <f t="shared" si="4"/>
        <v>0</v>
      </c>
      <c r="AB25" s="23">
        <f t="shared" si="10"/>
        <v>2.7743589743589743</v>
      </c>
      <c r="AC25" s="23">
        <f t="shared" si="19"/>
        <v>2.2222222222222223</v>
      </c>
      <c r="AD25" s="23">
        <f t="shared" si="19"/>
        <v>1.2484615384615385</v>
      </c>
      <c r="AE25" s="23">
        <f t="shared" si="11"/>
        <v>3.7846153846153845</v>
      </c>
      <c r="AF25" s="23">
        <f t="shared" si="16"/>
        <v>3.5555555555555554</v>
      </c>
      <c r="AG25" s="23">
        <f t="shared" si="16"/>
        <v>1.0644230769230769</v>
      </c>
      <c r="AH25" s="23">
        <f t="shared" si="12"/>
        <v>4.8512820512820509</v>
      </c>
      <c r="AI25" s="23">
        <f t="shared" si="17"/>
        <v>4.7777777777777777</v>
      </c>
      <c r="AJ25" s="23">
        <f t="shared" si="17"/>
        <v>1.0153846153846153</v>
      </c>
      <c r="AK25" s="17">
        <v>8</v>
      </c>
      <c r="AL25">
        <v>5.78</v>
      </c>
      <c r="AM25">
        <v>6.08E-2</v>
      </c>
      <c r="AN25">
        <f t="shared" si="8"/>
        <v>60.8</v>
      </c>
      <c r="AO25">
        <v>224</v>
      </c>
      <c r="AP25">
        <v>1.56</v>
      </c>
      <c r="AQ25">
        <v>2.57</v>
      </c>
      <c r="AR25">
        <v>30.84</v>
      </c>
      <c r="AS25" s="23">
        <v>0.19731649565903708</v>
      </c>
      <c r="AT25" s="25">
        <v>0.35380566342705838</v>
      </c>
      <c r="AU25" s="25">
        <v>0.58484260869565219</v>
      </c>
      <c r="AV25" s="25">
        <v>0.11436239433221029</v>
      </c>
      <c r="AW25" s="25">
        <v>0.24328558424246755</v>
      </c>
      <c r="AX25" s="25">
        <v>3.9816273726567403E-2</v>
      </c>
      <c r="AY25" s="25">
        <v>6.8498695652173924E-2</v>
      </c>
      <c r="AZ25" s="25">
        <f t="shared" si="20"/>
        <v>0.41598471216906768</v>
      </c>
      <c r="BA25">
        <f t="shared" si="13"/>
        <v>0.68762490087336892</v>
      </c>
      <c r="BB25">
        <f t="shared" si="18"/>
        <v>0.33738392641928583</v>
      </c>
      <c r="BC25">
        <f t="shared" si="15"/>
        <v>0.55769739169174271</v>
      </c>
    </row>
    <row r="26" spans="1:55" x14ac:dyDescent="0.25">
      <c r="A26" s="36" t="s">
        <v>60</v>
      </c>
      <c r="B26" s="17">
        <v>4</v>
      </c>
      <c r="C26" s="17"/>
      <c r="D26" s="18">
        <v>42821</v>
      </c>
      <c r="E26" s="19">
        <v>85</v>
      </c>
      <c r="F26" s="20">
        <v>18.5</v>
      </c>
      <c r="G26" s="17">
        <v>6</v>
      </c>
      <c r="H26" s="17">
        <v>6</v>
      </c>
      <c r="I26" s="21">
        <f t="shared" si="0"/>
        <v>3.0833333333333335</v>
      </c>
      <c r="J26" s="17">
        <v>55</v>
      </c>
      <c r="K26" s="17">
        <v>17</v>
      </c>
      <c r="L26" s="17">
        <v>17</v>
      </c>
      <c r="M26" s="17">
        <f t="shared" si="1"/>
        <v>3.2352941176470589</v>
      </c>
      <c r="N26" s="21">
        <v>0</v>
      </c>
      <c r="O26" s="22">
        <v>0</v>
      </c>
      <c r="P26" s="17">
        <v>76.7</v>
      </c>
      <c r="Q26" s="17">
        <v>28</v>
      </c>
      <c r="R26" s="17">
        <v>28</v>
      </c>
      <c r="S26" s="17">
        <f t="shared" si="2"/>
        <v>2.7392857142857143</v>
      </c>
      <c r="T26" s="17">
        <v>0</v>
      </c>
      <c r="U26" s="22">
        <v>0</v>
      </c>
      <c r="V26" s="27">
        <v>108.5</v>
      </c>
      <c r="W26" s="27">
        <v>48</v>
      </c>
      <c r="X26" s="27">
        <v>48</v>
      </c>
      <c r="Y26" s="17">
        <f t="shared" si="3"/>
        <v>2.2604166666666665</v>
      </c>
      <c r="Z26" s="27">
        <v>0</v>
      </c>
      <c r="AA26" s="22">
        <f t="shared" si="4"/>
        <v>0</v>
      </c>
      <c r="AB26" s="23">
        <f t="shared" si="10"/>
        <v>2.9729729729729728</v>
      </c>
      <c r="AC26" s="23">
        <f t="shared" si="19"/>
        <v>2.8333333333333335</v>
      </c>
      <c r="AD26" s="23">
        <f t="shared" si="19"/>
        <v>1.0492845786963434</v>
      </c>
      <c r="AE26" s="23">
        <f t="shared" si="11"/>
        <v>4.1459459459459458</v>
      </c>
      <c r="AF26" s="23">
        <f t="shared" si="16"/>
        <v>4.666666666666667</v>
      </c>
      <c r="AG26" s="23">
        <f t="shared" si="16"/>
        <v>0.88841698841698835</v>
      </c>
      <c r="AH26" s="23">
        <f t="shared" si="12"/>
        <v>5.8648648648648649</v>
      </c>
      <c r="AI26" s="23">
        <f t="shared" si="17"/>
        <v>8</v>
      </c>
      <c r="AJ26" s="23">
        <f t="shared" si="17"/>
        <v>0.733108108108108</v>
      </c>
      <c r="AK26" s="17">
        <v>7.5</v>
      </c>
      <c r="AL26">
        <v>9.01</v>
      </c>
      <c r="AM26">
        <v>0.14099999999999999</v>
      </c>
      <c r="AN26">
        <f t="shared" si="8"/>
        <v>141</v>
      </c>
      <c r="AO26">
        <v>268</v>
      </c>
      <c r="AP26">
        <v>3.08</v>
      </c>
      <c r="AQ26">
        <v>2.25</v>
      </c>
      <c r="AR26">
        <v>34.21</v>
      </c>
      <c r="AS26" s="23">
        <v>0.18131101813110179</v>
      </c>
      <c r="AT26" s="25">
        <v>0.42475194179497233</v>
      </c>
      <c r="AU26" s="25">
        <v>0.84885339805825244</v>
      </c>
      <c r="AV26" s="25">
        <v>0.12325686589113496</v>
      </c>
      <c r="AW26" s="25">
        <v>0.1769839722892203</v>
      </c>
      <c r="AX26" s="25">
        <v>4.1164586477698821E-2</v>
      </c>
      <c r="AY26" s="25">
        <v>8.3153883495145631E-2</v>
      </c>
      <c r="AZ26" s="25">
        <f t="shared" si="20"/>
        <v>0.20849768958228851</v>
      </c>
      <c r="BA26">
        <f t="shared" si="13"/>
        <v>0.41667607578507654</v>
      </c>
      <c r="BB26">
        <f t="shared" si="18"/>
        <v>0.21359520801336221</v>
      </c>
      <c r="BC26">
        <f t="shared" si="15"/>
        <v>0.42686330606257844</v>
      </c>
    </row>
    <row r="27" spans="1:55" x14ac:dyDescent="0.25">
      <c r="A27" s="36" t="s">
        <v>61</v>
      </c>
      <c r="B27" s="17">
        <v>4</v>
      </c>
      <c r="C27" s="17"/>
      <c r="D27" s="18">
        <v>42831</v>
      </c>
      <c r="E27" s="19">
        <v>95</v>
      </c>
      <c r="F27" s="20">
        <v>14.5</v>
      </c>
      <c r="G27" s="17">
        <v>5</v>
      </c>
      <c r="H27" s="17">
        <v>5</v>
      </c>
      <c r="I27" s="21">
        <f t="shared" si="0"/>
        <v>2.9</v>
      </c>
      <c r="J27" s="17">
        <v>38.799999999999997</v>
      </c>
      <c r="K27" s="17">
        <v>16</v>
      </c>
      <c r="L27" s="17">
        <v>16</v>
      </c>
      <c r="M27" s="17">
        <f t="shared" si="1"/>
        <v>2.4249999999999998</v>
      </c>
      <c r="N27" s="21">
        <v>0</v>
      </c>
      <c r="O27" s="22">
        <v>0</v>
      </c>
      <c r="P27" s="17">
        <v>60.5</v>
      </c>
      <c r="Q27" s="17">
        <v>24</v>
      </c>
      <c r="R27" s="17">
        <v>24</v>
      </c>
      <c r="S27" s="17">
        <f t="shared" si="2"/>
        <v>2.5208333333333335</v>
      </c>
      <c r="T27" s="17">
        <v>0</v>
      </c>
      <c r="U27" s="22">
        <v>0</v>
      </c>
      <c r="V27" s="27">
        <v>91.3</v>
      </c>
      <c r="W27" s="27">
        <v>45</v>
      </c>
      <c r="X27" s="27">
        <v>45</v>
      </c>
      <c r="Y27" s="17">
        <f t="shared" si="3"/>
        <v>2.028888888888889</v>
      </c>
      <c r="Z27" s="27">
        <v>0</v>
      </c>
      <c r="AA27" s="22">
        <f t="shared" si="4"/>
        <v>0</v>
      </c>
      <c r="AB27" s="23">
        <f t="shared" si="10"/>
        <v>2.6758620689655173</v>
      </c>
      <c r="AC27" s="23">
        <f t="shared" si="19"/>
        <v>3.2</v>
      </c>
      <c r="AD27" s="23">
        <f t="shared" si="19"/>
        <v>0.83620689655172409</v>
      </c>
      <c r="AE27" s="23">
        <f t="shared" si="11"/>
        <v>4.1724137931034484</v>
      </c>
      <c r="AF27" s="23">
        <f t="shared" si="16"/>
        <v>4.8</v>
      </c>
      <c r="AG27" s="23">
        <f t="shared" si="16"/>
        <v>0.86925287356321845</v>
      </c>
      <c r="AH27" s="23">
        <f t="shared" si="12"/>
        <v>6.296551724137931</v>
      </c>
      <c r="AI27" s="23">
        <f t="shared" si="17"/>
        <v>9</v>
      </c>
      <c r="AJ27" s="23">
        <f t="shared" si="17"/>
        <v>0.69961685823754793</v>
      </c>
      <c r="AK27" s="17">
        <v>7.5</v>
      </c>
      <c r="AL27">
        <v>9.2799999999999994</v>
      </c>
      <c r="AM27">
        <v>0.113</v>
      </c>
      <c r="AN27">
        <f t="shared" si="8"/>
        <v>113</v>
      </c>
      <c r="AO27">
        <v>240</v>
      </c>
      <c r="AP27">
        <v>2.69</v>
      </c>
      <c r="AQ27">
        <v>2.42</v>
      </c>
      <c r="AR27">
        <v>34.08</v>
      </c>
      <c r="AS27" s="23">
        <v>0.15432098765432098</v>
      </c>
      <c r="AT27" s="25">
        <v>0.33532760503383929</v>
      </c>
      <c r="AU27" s="25">
        <v>0.67197835051546395</v>
      </c>
      <c r="AV27" s="25">
        <v>8.9461970640049598E-2</v>
      </c>
      <c r="AW27" s="25">
        <v>0.16559659378052985</v>
      </c>
      <c r="AX27" s="25">
        <v>3.4945221487185124E-2</v>
      </c>
      <c r="AY27" s="25">
        <v>7.8477835051546402E-2</v>
      </c>
      <c r="AZ27" s="25">
        <f t="shared" si="20"/>
        <v>0.24643144180687268</v>
      </c>
      <c r="BA27">
        <f t="shared" si="13"/>
        <v>0.49383525631246139</v>
      </c>
      <c r="BB27">
        <f t="shared" si="18"/>
        <v>0.22965172544017792</v>
      </c>
      <c r="BC27">
        <f t="shared" si="15"/>
        <v>0.46020961393484983</v>
      </c>
    </row>
    <row r="28" spans="1:55" x14ac:dyDescent="0.25">
      <c r="A28" s="36" t="s">
        <v>62</v>
      </c>
      <c r="B28" s="17">
        <v>4</v>
      </c>
      <c r="C28" s="17"/>
      <c r="D28" s="18">
        <v>42815</v>
      </c>
      <c r="E28" s="19">
        <v>79</v>
      </c>
      <c r="F28" s="20">
        <v>13.9</v>
      </c>
      <c r="G28" s="17">
        <v>7</v>
      </c>
      <c r="H28" s="17">
        <v>7</v>
      </c>
      <c r="I28" s="21">
        <f t="shared" si="0"/>
        <v>1.9857142857142858</v>
      </c>
      <c r="J28" s="17">
        <v>29.6</v>
      </c>
      <c r="K28" s="17">
        <v>13</v>
      </c>
      <c r="L28" s="17">
        <v>13</v>
      </c>
      <c r="M28" s="17">
        <f t="shared" si="1"/>
        <v>2.2769230769230768</v>
      </c>
      <c r="N28" s="21">
        <v>0</v>
      </c>
      <c r="O28" s="22">
        <v>0</v>
      </c>
      <c r="P28" s="17">
        <v>46.3</v>
      </c>
      <c r="Q28" s="17">
        <v>26</v>
      </c>
      <c r="R28" s="17">
        <v>26</v>
      </c>
      <c r="S28" s="17">
        <f t="shared" si="2"/>
        <v>1.7807692307692307</v>
      </c>
      <c r="T28" s="17">
        <v>0</v>
      </c>
      <c r="U28" s="22">
        <v>0</v>
      </c>
      <c r="V28" s="27">
        <v>85.8</v>
      </c>
      <c r="W28" s="27">
        <v>38</v>
      </c>
      <c r="X28" s="27">
        <v>38</v>
      </c>
      <c r="Y28" s="17">
        <f t="shared" si="3"/>
        <v>2.2578947368421054</v>
      </c>
      <c r="Z28" s="27">
        <v>0</v>
      </c>
      <c r="AA28" s="22">
        <f>(X28-W28)/X28</f>
        <v>0</v>
      </c>
      <c r="AB28" s="23">
        <f t="shared" si="10"/>
        <v>2.1294964028776979</v>
      </c>
      <c r="AC28" s="23">
        <f t="shared" si="19"/>
        <v>1.8571428571428572</v>
      </c>
      <c r="AD28" s="23">
        <f t="shared" si="19"/>
        <v>1.1466519092418372</v>
      </c>
      <c r="AE28" s="23">
        <f t="shared" si="11"/>
        <v>3.3309352517985609</v>
      </c>
      <c r="AF28" s="23">
        <f t="shared" si="16"/>
        <v>3.7142857142857144</v>
      </c>
      <c r="AG28" s="23">
        <f t="shared" si="16"/>
        <v>0.89679026009961249</v>
      </c>
      <c r="AH28" s="23">
        <f t="shared" si="12"/>
        <v>6.1726618705035969</v>
      </c>
      <c r="AI28" s="23">
        <f t="shared" si="17"/>
        <v>5.4285714285714288</v>
      </c>
      <c r="AJ28" s="23">
        <f t="shared" si="17"/>
        <v>1.1370692919348733</v>
      </c>
      <c r="AK28" s="17">
        <v>5</v>
      </c>
      <c r="AL28">
        <v>11.5</v>
      </c>
      <c r="AM28">
        <v>0.254</v>
      </c>
      <c r="AN28">
        <f t="shared" si="8"/>
        <v>254</v>
      </c>
      <c r="AO28">
        <v>295</v>
      </c>
      <c r="AP28">
        <v>4.99</v>
      </c>
      <c r="AQ28">
        <v>2.1</v>
      </c>
      <c r="AR28">
        <v>39.950000000000003</v>
      </c>
      <c r="AS28" s="23">
        <v>0.14222911817946726</v>
      </c>
      <c r="AT28" s="25">
        <v>0.42020739261868501</v>
      </c>
      <c r="AU28" s="25">
        <v>1.0873067264573992</v>
      </c>
      <c r="AV28" s="25">
        <v>0.14850127476992661</v>
      </c>
      <c r="AW28" s="25">
        <v>0.11097738728744673</v>
      </c>
      <c r="AX28" s="25">
        <v>2.6941672524433063E-2</v>
      </c>
      <c r="AY28" s="25">
        <v>0.13031255605381167</v>
      </c>
      <c r="AZ28" s="25">
        <f t="shared" si="20"/>
        <v>0.10206631172882276</v>
      </c>
      <c r="BA28">
        <f t="shared" si="13"/>
        <v>0.26410146331754941</v>
      </c>
      <c r="BB28">
        <f t="shared" si="18"/>
        <v>0.13080864370523124</v>
      </c>
      <c r="BC28">
        <f t="shared" si="15"/>
        <v>0.33847362202057291</v>
      </c>
    </row>
    <row r="29" spans="1:55" x14ac:dyDescent="0.25">
      <c r="A29" s="36" t="s">
        <v>63</v>
      </c>
      <c r="B29" s="17">
        <v>4</v>
      </c>
      <c r="C29" s="17"/>
      <c r="D29" s="18">
        <v>42828</v>
      </c>
      <c r="E29" s="19">
        <v>92</v>
      </c>
      <c r="F29" s="20">
        <v>11.2</v>
      </c>
      <c r="G29" s="17">
        <v>5</v>
      </c>
      <c r="H29" s="17">
        <v>5</v>
      </c>
      <c r="I29" s="21">
        <f t="shared" si="0"/>
        <v>2.2399999999999998</v>
      </c>
      <c r="J29" s="17">
        <v>44.1</v>
      </c>
      <c r="K29" s="17">
        <v>17</v>
      </c>
      <c r="L29" s="17">
        <v>17</v>
      </c>
      <c r="M29" s="17">
        <f t="shared" si="1"/>
        <v>2.5941176470588236</v>
      </c>
      <c r="N29" s="21">
        <v>0</v>
      </c>
      <c r="O29" s="22">
        <v>0</v>
      </c>
      <c r="P29" s="17">
        <v>67.400000000000006</v>
      </c>
      <c r="Q29" s="17">
        <v>32</v>
      </c>
      <c r="R29" s="17">
        <v>32</v>
      </c>
      <c r="S29" s="17">
        <f t="shared" si="2"/>
        <v>2.1062500000000002</v>
      </c>
      <c r="T29" s="17">
        <v>0</v>
      </c>
      <c r="U29" s="22">
        <v>0</v>
      </c>
      <c r="V29" s="27">
        <v>96.3</v>
      </c>
      <c r="W29" s="27">
        <v>53</v>
      </c>
      <c r="X29" s="27">
        <v>53</v>
      </c>
      <c r="Y29" s="17">
        <f t="shared" si="3"/>
        <v>1.8169811320754716</v>
      </c>
      <c r="Z29" s="27">
        <v>0</v>
      </c>
      <c r="AA29" s="22">
        <f t="shared" si="4"/>
        <v>0</v>
      </c>
      <c r="AB29" s="23">
        <f t="shared" si="10"/>
        <v>3.9375000000000004</v>
      </c>
      <c r="AC29" s="23">
        <f t="shared" si="19"/>
        <v>3.4</v>
      </c>
      <c r="AD29" s="23">
        <f t="shared" si="19"/>
        <v>1.1580882352941178</v>
      </c>
      <c r="AE29" s="23">
        <f t="shared" si="11"/>
        <v>6.0178571428571441</v>
      </c>
      <c r="AF29" s="23">
        <f t="shared" si="16"/>
        <v>6.4</v>
      </c>
      <c r="AG29" s="23">
        <f t="shared" si="16"/>
        <v>0.94029017857142871</v>
      </c>
      <c r="AH29" s="23">
        <f t="shared" si="12"/>
        <v>8.5982142857142865</v>
      </c>
      <c r="AI29" s="23">
        <f t="shared" si="17"/>
        <v>10.6</v>
      </c>
      <c r="AJ29" s="23">
        <f t="shared" si="17"/>
        <v>0.81115229110512133</v>
      </c>
      <c r="AK29" s="17">
        <v>6</v>
      </c>
      <c r="AL29">
        <v>7.05</v>
      </c>
      <c r="AM29">
        <v>0.109</v>
      </c>
      <c r="AN29">
        <f t="shared" si="8"/>
        <v>109</v>
      </c>
      <c r="AO29">
        <v>271</v>
      </c>
      <c r="AP29">
        <v>2.65</v>
      </c>
      <c r="AQ29">
        <v>2.4700000000000002</v>
      </c>
      <c r="AR29">
        <v>33.700000000000003</v>
      </c>
      <c r="AS29" s="23">
        <v>0.1667949704901206</v>
      </c>
      <c r="AT29" s="25">
        <v>0.38873239221711192</v>
      </c>
      <c r="AU29" s="25">
        <v>0.71594218009478672</v>
      </c>
      <c r="AV29" s="25">
        <v>0.11237648681475471</v>
      </c>
      <c r="AW29" s="25">
        <v>0.13350462655514037</v>
      </c>
      <c r="AX29" s="25">
        <v>4.4609443534493434E-2</v>
      </c>
      <c r="AY29" s="25">
        <v>6.093459715639811E-2</v>
      </c>
      <c r="AZ29" s="25">
        <f t="shared" si="20"/>
        <v>0.18647403417055983</v>
      </c>
      <c r="BA29">
        <f t="shared" si="13"/>
        <v>0.34343581658761368</v>
      </c>
      <c r="BB29">
        <f t="shared" si="18"/>
        <v>0.23297268288905382</v>
      </c>
      <c r="BC29">
        <f t="shared" si="15"/>
        <v>0.42907402066191469</v>
      </c>
    </row>
    <row r="30" spans="1:55" x14ac:dyDescent="0.25">
      <c r="A30" s="36" t="s">
        <v>64</v>
      </c>
      <c r="B30" s="17">
        <v>4</v>
      </c>
      <c r="C30" s="17"/>
      <c r="D30" s="18">
        <v>42830</v>
      </c>
      <c r="E30" s="19">
        <v>94</v>
      </c>
      <c r="F30" s="20">
        <v>17.399999999999999</v>
      </c>
      <c r="G30" s="17">
        <v>6</v>
      </c>
      <c r="H30" s="17">
        <v>6</v>
      </c>
      <c r="I30" s="21">
        <f t="shared" si="0"/>
        <v>2.9</v>
      </c>
      <c r="J30" s="17">
        <v>50.4</v>
      </c>
      <c r="K30" s="17">
        <v>17</v>
      </c>
      <c r="L30" s="17">
        <v>17</v>
      </c>
      <c r="M30" s="17">
        <f t="shared" si="1"/>
        <v>2.9647058823529413</v>
      </c>
      <c r="N30" s="21">
        <v>0</v>
      </c>
      <c r="O30" s="22">
        <v>0</v>
      </c>
      <c r="P30" s="17">
        <v>72.5</v>
      </c>
      <c r="Q30" s="17">
        <v>28</v>
      </c>
      <c r="R30" s="17">
        <v>28</v>
      </c>
      <c r="S30" s="17">
        <f t="shared" si="2"/>
        <v>2.5892857142857144</v>
      </c>
      <c r="T30" s="17">
        <v>0</v>
      </c>
      <c r="U30" s="22">
        <v>0</v>
      </c>
      <c r="V30" s="27">
        <v>106</v>
      </c>
      <c r="W30" s="27">
        <v>45</v>
      </c>
      <c r="X30" s="27">
        <v>45</v>
      </c>
      <c r="Y30" s="17">
        <f t="shared" si="3"/>
        <v>2.3555555555555556</v>
      </c>
      <c r="Z30" s="27">
        <v>0</v>
      </c>
      <c r="AA30" s="22">
        <f t="shared" si="4"/>
        <v>0</v>
      </c>
      <c r="AB30" s="23">
        <f t="shared" si="10"/>
        <v>2.896551724137931</v>
      </c>
      <c r="AC30" s="23">
        <f t="shared" si="19"/>
        <v>2.8333333333333335</v>
      </c>
      <c r="AD30" s="23">
        <f t="shared" si="19"/>
        <v>1.0223123732251522</v>
      </c>
      <c r="AE30" s="23">
        <f t="shared" si="11"/>
        <v>4.166666666666667</v>
      </c>
      <c r="AF30" s="23">
        <f t="shared" si="16"/>
        <v>4.666666666666667</v>
      </c>
      <c r="AG30" s="23">
        <f t="shared" si="16"/>
        <v>0.8928571428571429</v>
      </c>
      <c r="AH30" s="23">
        <f t="shared" si="12"/>
        <v>6.0919540229885065</v>
      </c>
      <c r="AI30" s="23">
        <f t="shared" si="17"/>
        <v>7.5</v>
      </c>
      <c r="AJ30" s="23">
        <f t="shared" si="17"/>
        <v>0.81226053639846751</v>
      </c>
      <c r="AK30" s="17">
        <v>7.5</v>
      </c>
      <c r="AL30">
        <v>5.41</v>
      </c>
      <c r="AM30">
        <v>5.5E-2</v>
      </c>
      <c r="AN30">
        <f t="shared" si="8"/>
        <v>55</v>
      </c>
      <c r="AO30">
        <v>219</v>
      </c>
      <c r="AP30">
        <v>1.62</v>
      </c>
      <c r="AQ30">
        <v>2.94</v>
      </c>
      <c r="AR30">
        <v>28.88</v>
      </c>
      <c r="AS30" s="23">
        <v>0.13113034356150016</v>
      </c>
      <c r="AT30" s="25">
        <v>0.42379245187104297</v>
      </c>
      <c r="AU30" s="25">
        <v>0.61406133333333324</v>
      </c>
      <c r="AV30" s="25">
        <v>6.9087594654830581E-2</v>
      </c>
      <c r="AW30" s="25">
        <v>0.18069818129240087</v>
      </c>
      <c r="AX30" s="25">
        <v>2.5911206689391363E-2</v>
      </c>
      <c r="AY30" s="25">
        <v>7.515733333333334E-2</v>
      </c>
      <c r="AZ30" s="25">
        <f t="shared" si="20"/>
        <v>0.29426731742171397</v>
      </c>
      <c r="BA30">
        <f t="shared" si="13"/>
        <v>0.42638367081484979</v>
      </c>
      <c r="BB30">
        <f t="shared" si="18"/>
        <v>0.21354600337669882</v>
      </c>
      <c r="BC30">
        <f t="shared" si="15"/>
        <v>0.30942113995320092</v>
      </c>
    </row>
    <row r="31" spans="1:55" ht="15.75" thickBot="1" x14ac:dyDescent="0.3">
      <c r="A31" s="37" t="s">
        <v>65</v>
      </c>
      <c r="B31" s="38">
        <v>4</v>
      </c>
      <c r="C31" s="38"/>
      <c r="D31" s="39">
        <v>42821</v>
      </c>
      <c r="E31" s="40">
        <v>85</v>
      </c>
      <c r="F31" s="41">
        <v>15.5</v>
      </c>
      <c r="G31" s="38">
        <v>9</v>
      </c>
      <c r="H31" s="38">
        <v>9</v>
      </c>
      <c r="I31" s="21">
        <f t="shared" si="0"/>
        <v>1.7222222222222223</v>
      </c>
      <c r="J31" s="38">
        <v>56.2</v>
      </c>
      <c r="K31" s="38">
        <v>24</v>
      </c>
      <c r="L31" s="38">
        <v>24</v>
      </c>
      <c r="M31" s="17">
        <f t="shared" si="1"/>
        <v>2.3416666666666668</v>
      </c>
      <c r="N31" s="42">
        <v>0</v>
      </c>
      <c r="O31" s="43">
        <v>0</v>
      </c>
      <c r="P31" s="38">
        <v>77.3</v>
      </c>
      <c r="Q31" s="38">
        <v>35</v>
      </c>
      <c r="R31" s="38">
        <v>35</v>
      </c>
      <c r="S31" s="17">
        <f t="shared" si="2"/>
        <v>2.2085714285714286</v>
      </c>
      <c r="T31" s="38">
        <v>0</v>
      </c>
      <c r="U31" s="43">
        <v>0</v>
      </c>
      <c r="V31" s="38">
        <v>97</v>
      </c>
      <c r="W31" s="38">
        <v>36</v>
      </c>
      <c r="X31" s="38">
        <v>39</v>
      </c>
      <c r="Y31" s="17">
        <f t="shared" si="3"/>
        <v>2.4871794871794872</v>
      </c>
      <c r="Z31" s="38">
        <v>0</v>
      </c>
      <c r="AA31" s="43">
        <f t="shared" si="4"/>
        <v>7.6923076923076927E-2</v>
      </c>
      <c r="AB31" s="23">
        <f t="shared" si="10"/>
        <v>3.6258064516129034</v>
      </c>
      <c r="AC31" s="23">
        <f t="shared" si="19"/>
        <v>2.6666666666666665</v>
      </c>
      <c r="AD31" s="23">
        <f t="shared" si="19"/>
        <v>1.3596774193548387</v>
      </c>
      <c r="AE31" s="23">
        <f t="shared" si="11"/>
        <v>4.9870967741935486</v>
      </c>
      <c r="AF31" s="23">
        <f t="shared" si="16"/>
        <v>3.8888888888888888</v>
      </c>
      <c r="AG31" s="23">
        <f t="shared" si="16"/>
        <v>1.2823963133640552</v>
      </c>
      <c r="AH31" s="23">
        <f t="shared" si="12"/>
        <v>6.258064516129032</v>
      </c>
      <c r="AI31" s="23">
        <f t="shared" si="17"/>
        <v>4.333333333333333</v>
      </c>
      <c r="AJ31" s="23">
        <f t="shared" si="17"/>
        <v>1.444168734491315</v>
      </c>
      <c r="AK31" s="38">
        <v>9.5</v>
      </c>
      <c r="AL31">
        <v>2.76</v>
      </c>
      <c r="AM31">
        <v>2.8000000000000001E-2</v>
      </c>
      <c r="AN31">
        <f t="shared" si="8"/>
        <v>28</v>
      </c>
      <c r="AO31">
        <v>223</v>
      </c>
      <c r="AP31">
        <v>0.82499999999999996</v>
      </c>
      <c r="AQ31">
        <v>2.92</v>
      </c>
      <c r="AR31">
        <v>27.17</v>
      </c>
      <c r="AS31" s="44">
        <v>0.17847336628226246</v>
      </c>
      <c r="AT31" s="25">
        <v>0.46716099242994563</v>
      </c>
      <c r="AU31" s="25">
        <v>1.5082885321100918</v>
      </c>
      <c r="AV31" s="25">
        <v>0.12013474186365249</v>
      </c>
      <c r="AW31" s="25">
        <v>0.13643027562195265</v>
      </c>
      <c r="AX31" s="25">
        <v>3.5118542339629306E-2</v>
      </c>
      <c r="AY31" s="25">
        <v>0.16513623853211012</v>
      </c>
      <c r="AZ31" s="25">
        <f t="shared" si="20"/>
        <v>9.0453698160183602E-2</v>
      </c>
      <c r="BA31">
        <f t="shared" si="13"/>
        <v>0.29204124024205941</v>
      </c>
      <c r="BB31">
        <f t="shared" si="18"/>
        <v>0.1183283983685659</v>
      </c>
      <c r="BC31">
        <f t="shared" si="15"/>
        <v>0.38203824628835187</v>
      </c>
    </row>
    <row r="32" spans="1:55" x14ac:dyDescent="0.25">
      <c r="A32" s="16" t="s">
        <v>66</v>
      </c>
      <c r="B32" s="17">
        <v>1</v>
      </c>
      <c r="C32" s="17">
        <v>1</v>
      </c>
      <c r="D32" s="18">
        <v>42813</v>
      </c>
      <c r="E32" s="19">
        <v>77</v>
      </c>
      <c r="F32" s="20">
        <v>14.2</v>
      </c>
      <c r="G32" s="17">
        <v>5</v>
      </c>
      <c r="H32" s="17">
        <v>5</v>
      </c>
      <c r="I32" s="21">
        <f t="shared" si="0"/>
        <v>2.84</v>
      </c>
      <c r="J32" s="17">
        <v>29.3</v>
      </c>
      <c r="K32" s="17">
        <v>11</v>
      </c>
      <c r="L32" s="17">
        <v>11</v>
      </c>
      <c r="M32" s="17">
        <f t="shared" si="1"/>
        <v>2.6636363636363636</v>
      </c>
      <c r="N32" s="21">
        <v>1</v>
      </c>
      <c r="O32" s="22">
        <v>0</v>
      </c>
      <c r="P32" s="17">
        <v>39.1</v>
      </c>
      <c r="Q32" s="17">
        <v>14</v>
      </c>
      <c r="R32" s="17">
        <v>14</v>
      </c>
      <c r="S32" s="17">
        <f t="shared" si="2"/>
        <v>2.7928571428571431</v>
      </c>
      <c r="T32" s="17">
        <v>1</v>
      </c>
      <c r="U32" s="22">
        <v>0</v>
      </c>
      <c r="V32" s="17">
        <v>55.2</v>
      </c>
      <c r="W32" s="17">
        <v>18</v>
      </c>
      <c r="X32" s="17">
        <v>18</v>
      </c>
      <c r="Y32" s="17">
        <f t="shared" si="3"/>
        <v>3.0666666666666669</v>
      </c>
      <c r="Z32" s="17">
        <v>1</v>
      </c>
      <c r="AA32" s="22">
        <f t="shared" si="4"/>
        <v>0</v>
      </c>
      <c r="AB32" s="23">
        <f t="shared" si="10"/>
        <v>2.063380281690141</v>
      </c>
      <c r="AC32" s="23">
        <f t="shared" si="19"/>
        <v>2.2000000000000002</v>
      </c>
      <c r="AD32" s="23">
        <f t="shared" si="19"/>
        <v>0.93790012804097311</v>
      </c>
      <c r="AE32" s="23">
        <f t="shared" si="11"/>
        <v>2.7535211267605635</v>
      </c>
      <c r="AF32" s="23">
        <f t="shared" si="16"/>
        <v>2.8</v>
      </c>
      <c r="AG32" s="23">
        <f t="shared" si="16"/>
        <v>0.98340040241448712</v>
      </c>
      <c r="AH32" s="23">
        <f t="shared" si="12"/>
        <v>3.8873239436619724</v>
      </c>
      <c r="AI32" s="23">
        <f t="shared" si="17"/>
        <v>3.6</v>
      </c>
      <c r="AJ32" s="23">
        <f t="shared" si="17"/>
        <v>1.07981220657277</v>
      </c>
      <c r="AK32">
        <v>11</v>
      </c>
      <c r="AL32">
        <v>4.8600000000000003</v>
      </c>
      <c r="AM32">
        <v>6.1699999999999998E-2</v>
      </c>
      <c r="AN32">
        <f t="shared" si="8"/>
        <v>61.699999999999996</v>
      </c>
      <c r="AO32">
        <v>249</v>
      </c>
      <c r="AP32">
        <v>1.85</v>
      </c>
      <c r="AQ32">
        <v>3.02</v>
      </c>
      <c r="AR32">
        <v>26.17</v>
      </c>
      <c r="AS32" s="24">
        <v>2.5493210351012041</v>
      </c>
      <c r="AT32" s="25">
        <v>0.33582154072271697</v>
      </c>
      <c r="AU32" s="25">
        <v>2.248175965665236</v>
      </c>
      <c r="AV32" s="25">
        <v>0.10100041585294675</v>
      </c>
      <c r="AW32" s="25">
        <v>1.3706133433640824</v>
      </c>
      <c r="AX32" s="25">
        <v>8.1614407385992904E-2</v>
      </c>
      <c r="AY32" s="25">
        <v>7.4861587982832614E-2</v>
      </c>
      <c r="AZ32" s="25">
        <f t="shared" si="20"/>
        <v>0.60965572281550362</v>
      </c>
      <c r="BA32">
        <f t="shared" si="13"/>
        <v>4.0813741144013695</v>
      </c>
      <c r="BB32">
        <f t="shared" si="18"/>
        <v>1.1339508446114266</v>
      </c>
      <c r="BC32">
        <f t="shared" si="15"/>
        <v>7.5912969418663403</v>
      </c>
    </row>
    <row r="33" spans="1:55" x14ac:dyDescent="0.25">
      <c r="A33" s="16" t="s">
        <v>69</v>
      </c>
      <c r="B33" s="17">
        <v>1</v>
      </c>
      <c r="C33" s="27">
        <v>1</v>
      </c>
      <c r="D33" s="18">
        <v>42817</v>
      </c>
      <c r="E33" s="19">
        <v>81</v>
      </c>
      <c r="F33" s="20">
        <v>15.9</v>
      </c>
      <c r="G33" s="17">
        <v>5</v>
      </c>
      <c r="H33" s="17">
        <v>5</v>
      </c>
      <c r="I33" s="21">
        <f t="shared" si="0"/>
        <v>3.18</v>
      </c>
      <c r="J33" s="17">
        <v>40.6</v>
      </c>
      <c r="K33" s="17">
        <v>12</v>
      </c>
      <c r="L33" s="17">
        <v>12</v>
      </c>
      <c r="M33" s="17">
        <f t="shared" si="1"/>
        <v>3.3833333333333333</v>
      </c>
      <c r="N33" s="21">
        <v>1</v>
      </c>
      <c r="O33" s="22">
        <v>0</v>
      </c>
      <c r="P33" s="17">
        <v>53.4</v>
      </c>
      <c r="Q33" s="17">
        <v>16</v>
      </c>
      <c r="R33" s="17">
        <v>16</v>
      </c>
      <c r="S33" s="17">
        <f t="shared" si="2"/>
        <v>3.3374999999999999</v>
      </c>
      <c r="T33" s="17">
        <v>1</v>
      </c>
      <c r="U33" s="22">
        <v>0</v>
      </c>
      <c r="V33" s="17">
        <v>71.900000000000006</v>
      </c>
      <c r="W33" s="27">
        <v>21</v>
      </c>
      <c r="X33" s="27">
        <v>21</v>
      </c>
      <c r="Y33" s="17">
        <f t="shared" si="3"/>
        <v>3.4238095238095241</v>
      </c>
      <c r="Z33" s="27">
        <v>1</v>
      </c>
      <c r="AA33" s="22">
        <f t="shared" si="4"/>
        <v>0</v>
      </c>
      <c r="AB33" s="23">
        <f t="shared" si="10"/>
        <v>2.5534591194968552</v>
      </c>
      <c r="AC33" s="23">
        <f t="shared" si="19"/>
        <v>2.4</v>
      </c>
      <c r="AD33" s="23">
        <f t="shared" si="19"/>
        <v>1.0639412997903563</v>
      </c>
      <c r="AE33" s="23">
        <f t="shared" si="11"/>
        <v>3.3584905660377355</v>
      </c>
      <c r="AF33" s="23">
        <f t="shared" si="16"/>
        <v>3.2</v>
      </c>
      <c r="AG33" s="23">
        <f t="shared" si="16"/>
        <v>1.0495283018867925</v>
      </c>
      <c r="AH33" s="23">
        <f t="shared" si="12"/>
        <v>4.5220125786163523</v>
      </c>
      <c r="AI33" s="23">
        <f t="shared" si="17"/>
        <v>4.2</v>
      </c>
      <c r="AJ33" s="23">
        <f t="shared" si="17"/>
        <v>1.076669661575322</v>
      </c>
      <c r="AK33">
        <v>10.5</v>
      </c>
      <c r="AL33">
        <v>4.3</v>
      </c>
      <c r="AM33">
        <v>4.2799999999999998E-2</v>
      </c>
      <c r="AN33">
        <f t="shared" si="8"/>
        <v>42.8</v>
      </c>
      <c r="AO33">
        <v>218</v>
      </c>
      <c r="AP33">
        <v>1.27</v>
      </c>
      <c r="AQ33">
        <v>2.97</v>
      </c>
      <c r="AR33">
        <v>26.03</v>
      </c>
      <c r="AS33" s="24">
        <v>1.5283267457180501</v>
      </c>
      <c r="AT33" s="25">
        <v>0.24449246497821842</v>
      </c>
      <c r="AU33" s="25">
        <v>1.4817757009345796</v>
      </c>
      <c r="AV33" s="25">
        <v>6.0321899932827924E-2</v>
      </c>
      <c r="AW33" s="25">
        <v>0.83750129698659892</v>
      </c>
      <c r="AX33" s="25">
        <v>5.1268559633464258E-2</v>
      </c>
      <c r="AY33" s="25">
        <v>8.0959112149532692E-2</v>
      </c>
      <c r="AZ33" s="25">
        <f t="shared" si="20"/>
        <v>0.56520112757846785</v>
      </c>
      <c r="BA33">
        <f t="shared" si="13"/>
        <v>3.4254687442462126</v>
      </c>
      <c r="BB33">
        <f t="shared" si="18"/>
        <v>1.0314157161263409</v>
      </c>
      <c r="BC33">
        <f t="shared" si="15"/>
        <v>6.2510177802584108</v>
      </c>
    </row>
    <row r="34" spans="1:55" x14ac:dyDescent="0.25">
      <c r="A34" s="16" t="s">
        <v>71</v>
      </c>
      <c r="B34" s="17">
        <v>1</v>
      </c>
      <c r="C34" s="27">
        <v>1</v>
      </c>
      <c r="D34" s="18">
        <v>42815</v>
      </c>
      <c r="E34" s="19">
        <v>79</v>
      </c>
      <c r="F34" s="20">
        <v>10.1</v>
      </c>
      <c r="G34" s="17">
        <v>5</v>
      </c>
      <c r="H34" s="17">
        <v>5</v>
      </c>
      <c r="I34" s="21">
        <f t="shared" si="0"/>
        <v>2.02</v>
      </c>
      <c r="J34" s="17">
        <v>29</v>
      </c>
      <c r="K34" s="17">
        <v>12</v>
      </c>
      <c r="L34" s="17">
        <v>12</v>
      </c>
      <c r="M34" s="17">
        <f t="shared" si="1"/>
        <v>2.4166666666666665</v>
      </c>
      <c r="N34" s="21">
        <v>1</v>
      </c>
      <c r="O34" s="22">
        <v>0</v>
      </c>
      <c r="P34" s="17">
        <v>37.700000000000003</v>
      </c>
      <c r="Q34" s="17">
        <v>15</v>
      </c>
      <c r="R34" s="17">
        <v>15</v>
      </c>
      <c r="S34" s="17">
        <f t="shared" si="2"/>
        <v>2.5133333333333336</v>
      </c>
      <c r="T34" s="17">
        <v>1</v>
      </c>
      <c r="U34" s="22">
        <v>0</v>
      </c>
      <c r="V34" s="27">
        <v>47</v>
      </c>
      <c r="W34" s="27">
        <v>12</v>
      </c>
      <c r="X34" s="27">
        <v>16</v>
      </c>
      <c r="Y34" s="17">
        <f t="shared" si="3"/>
        <v>2.9375</v>
      </c>
      <c r="Z34" s="27">
        <v>1</v>
      </c>
      <c r="AA34" s="22">
        <f t="shared" si="4"/>
        <v>0.25</v>
      </c>
      <c r="AB34" s="23">
        <f t="shared" si="10"/>
        <v>2.8712871287128712</v>
      </c>
      <c r="AC34" s="23">
        <f t="shared" si="19"/>
        <v>2.4</v>
      </c>
      <c r="AD34" s="23">
        <f t="shared" si="19"/>
        <v>1.1963696369636962</v>
      </c>
      <c r="AE34" s="23">
        <f t="shared" si="11"/>
        <v>3.7326732673267329</v>
      </c>
      <c r="AF34" s="23">
        <f t="shared" si="16"/>
        <v>3</v>
      </c>
      <c r="AG34" s="23">
        <f t="shared" si="16"/>
        <v>1.2442244224422443</v>
      </c>
      <c r="AH34" s="23">
        <f t="shared" si="12"/>
        <v>4.653465346534654</v>
      </c>
      <c r="AI34" s="23">
        <f t="shared" si="17"/>
        <v>3.2</v>
      </c>
      <c r="AJ34" s="23">
        <f t="shared" si="17"/>
        <v>1.4542079207920793</v>
      </c>
      <c r="AK34">
        <v>8.5</v>
      </c>
      <c r="AL34">
        <v>5.45</v>
      </c>
      <c r="AM34">
        <v>5.5500000000000001E-2</v>
      </c>
      <c r="AN34">
        <f t="shared" si="8"/>
        <v>55.5</v>
      </c>
      <c r="AO34">
        <v>220</v>
      </c>
      <c r="AP34">
        <v>1.64</v>
      </c>
      <c r="AQ34">
        <v>2.97</v>
      </c>
      <c r="AR34">
        <v>27.23</v>
      </c>
      <c r="AS34" s="24">
        <v>2.0603674540682415</v>
      </c>
      <c r="AT34" s="25">
        <v>0.26098275952086331</v>
      </c>
      <c r="AU34" s="25">
        <v>2.4412499999999997</v>
      </c>
      <c r="AV34" s="25">
        <v>9.0980633017899867E-2</v>
      </c>
      <c r="AW34" s="25">
        <v>1.2570247452707268</v>
      </c>
      <c r="AX34" s="25">
        <v>9.8958098746288636E-2</v>
      </c>
      <c r="AY34" s="25">
        <v>7.8251136363636356E-2</v>
      </c>
      <c r="AZ34" s="25">
        <f t="shared" si="20"/>
        <v>0.51491028992144472</v>
      </c>
      <c r="BA34">
        <f t="shared" si="13"/>
        <v>4.8165049200126901</v>
      </c>
      <c r="BB34">
        <f t="shared" si="18"/>
        <v>0.84398052393988399</v>
      </c>
      <c r="BC34">
        <f t="shared" si="15"/>
        <v>7.8946496613449018</v>
      </c>
    </row>
    <row r="35" spans="1:55" x14ac:dyDescent="0.25">
      <c r="A35" s="16" t="s">
        <v>72</v>
      </c>
      <c r="B35" s="17">
        <v>1</v>
      </c>
      <c r="C35" s="27">
        <v>1</v>
      </c>
      <c r="D35" s="18">
        <v>42821</v>
      </c>
      <c r="E35" s="19">
        <v>85</v>
      </c>
      <c r="F35" s="20">
        <v>12.2</v>
      </c>
      <c r="G35" s="17">
        <v>5</v>
      </c>
      <c r="H35" s="17">
        <v>5</v>
      </c>
      <c r="I35" s="21">
        <f t="shared" si="0"/>
        <v>2.44</v>
      </c>
      <c r="J35" s="17">
        <v>34.799999999999997</v>
      </c>
      <c r="K35" s="17">
        <v>11</v>
      </c>
      <c r="L35" s="17">
        <v>11</v>
      </c>
      <c r="M35" s="17">
        <f t="shared" si="1"/>
        <v>3.1636363636363636</v>
      </c>
      <c r="N35" s="21">
        <v>1</v>
      </c>
      <c r="O35" s="22">
        <v>0</v>
      </c>
      <c r="P35" s="17">
        <v>51.3</v>
      </c>
      <c r="Q35" s="17">
        <v>18</v>
      </c>
      <c r="R35" s="17">
        <v>18</v>
      </c>
      <c r="S35" s="17">
        <f t="shared" si="2"/>
        <v>2.8499999999999996</v>
      </c>
      <c r="T35" s="17">
        <v>1</v>
      </c>
      <c r="U35" s="22">
        <v>0</v>
      </c>
      <c r="V35" s="27">
        <v>68.7</v>
      </c>
      <c r="W35" s="27">
        <v>23</v>
      </c>
      <c r="X35" s="27">
        <v>23</v>
      </c>
      <c r="Y35" s="17">
        <f t="shared" si="3"/>
        <v>2.9869565217391307</v>
      </c>
      <c r="Z35" s="27">
        <v>1</v>
      </c>
      <c r="AA35" s="22">
        <f t="shared" si="4"/>
        <v>0</v>
      </c>
      <c r="AB35" s="23">
        <f t="shared" si="10"/>
        <v>2.8524590163934427</v>
      </c>
      <c r="AC35" s="23">
        <f t="shared" si="19"/>
        <v>2.2000000000000002</v>
      </c>
      <c r="AD35" s="23">
        <f t="shared" si="19"/>
        <v>1.2965722801788375</v>
      </c>
      <c r="AE35" s="23">
        <f t="shared" si="11"/>
        <v>4.2049180327868854</v>
      </c>
      <c r="AF35" s="23">
        <f t="shared" si="16"/>
        <v>3.6</v>
      </c>
      <c r="AG35" s="23">
        <f t="shared" si="16"/>
        <v>1.1680327868852458</v>
      </c>
      <c r="AH35" s="23">
        <f t="shared" si="12"/>
        <v>5.6311475409836067</v>
      </c>
      <c r="AI35" s="23">
        <f t="shared" si="17"/>
        <v>4.5999999999999996</v>
      </c>
      <c r="AJ35" s="23">
        <f t="shared" si="17"/>
        <v>1.2241625089094799</v>
      </c>
      <c r="AK35">
        <v>10</v>
      </c>
      <c r="AL35">
        <v>5.57</v>
      </c>
      <c r="AM35">
        <v>6.3600000000000004E-2</v>
      </c>
      <c r="AN35">
        <f t="shared" si="8"/>
        <v>63.6</v>
      </c>
      <c r="AO35">
        <v>236</v>
      </c>
      <c r="AP35">
        <v>1.83</v>
      </c>
      <c r="AQ35">
        <v>2.9</v>
      </c>
      <c r="AR35">
        <v>27.44</v>
      </c>
      <c r="AS35" s="24">
        <v>2.0898641588296765</v>
      </c>
      <c r="AT35" s="25">
        <v>0.34177210350708781</v>
      </c>
      <c r="AU35" s="25">
        <v>2.2803749999999998</v>
      </c>
      <c r="AV35" s="25">
        <v>7.073351230299442E-2</v>
      </c>
      <c r="AW35" s="25">
        <v>0.57543152443610746</v>
      </c>
      <c r="AX35" s="25">
        <v>5.8227510642295394E-2</v>
      </c>
      <c r="AY35" s="25">
        <v>7.1088750000000006E-2</v>
      </c>
      <c r="AZ35" s="25">
        <f t="shared" si="20"/>
        <v>0.25234074414782987</v>
      </c>
      <c r="BA35">
        <f t="shared" si="13"/>
        <v>1.6836702543341835</v>
      </c>
      <c r="BB35">
        <f t="shared" si="18"/>
        <v>0.91645635425299643</v>
      </c>
      <c r="BC35">
        <f t="shared" si="15"/>
        <v>6.114788589778323</v>
      </c>
    </row>
    <row r="36" spans="1:55" x14ac:dyDescent="0.25">
      <c r="A36" s="16" t="s">
        <v>75</v>
      </c>
      <c r="B36" s="17">
        <v>1</v>
      </c>
      <c r="C36" s="27">
        <v>1</v>
      </c>
      <c r="D36" s="18">
        <v>42818</v>
      </c>
      <c r="E36" s="19">
        <v>82</v>
      </c>
      <c r="F36" s="20">
        <v>12.2</v>
      </c>
      <c r="G36" s="17">
        <v>4</v>
      </c>
      <c r="H36" s="17">
        <v>4</v>
      </c>
      <c r="I36" s="21">
        <f t="shared" si="0"/>
        <v>3.05</v>
      </c>
      <c r="J36" s="17">
        <v>30</v>
      </c>
      <c r="K36" s="17">
        <v>15</v>
      </c>
      <c r="L36" s="17">
        <v>15</v>
      </c>
      <c r="M36" s="17">
        <f t="shared" si="1"/>
        <v>2</v>
      </c>
      <c r="N36" s="21">
        <v>1</v>
      </c>
      <c r="O36" s="22">
        <v>0</v>
      </c>
      <c r="P36" s="17">
        <v>45</v>
      </c>
      <c r="Q36" s="17">
        <v>22</v>
      </c>
      <c r="R36" s="17">
        <v>22</v>
      </c>
      <c r="S36" s="17">
        <f t="shared" si="2"/>
        <v>2.0454545454545454</v>
      </c>
      <c r="T36" s="17">
        <v>1</v>
      </c>
      <c r="U36" s="22">
        <v>0</v>
      </c>
      <c r="V36" s="27">
        <v>61.6</v>
      </c>
      <c r="W36" s="27">
        <v>30</v>
      </c>
      <c r="X36" s="27">
        <v>30</v>
      </c>
      <c r="Y36" s="17">
        <f t="shared" si="3"/>
        <v>2.0533333333333332</v>
      </c>
      <c r="Z36" s="27">
        <v>1</v>
      </c>
      <c r="AA36" s="22">
        <f t="shared" si="4"/>
        <v>0</v>
      </c>
      <c r="AB36" s="23">
        <f t="shared" si="10"/>
        <v>2.459016393442623</v>
      </c>
      <c r="AC36" s="23">
        <f t="shared" si="19"/>
        <v>3.75</v>
      </c>
      <c r="AD36" s="23">
        <f t="shared" si="19"/>
        <v>0.65573770491803285</v>
      </c>
      <c r="AE36" s="23">
        <f t="shared" si="11"/>
        <v>3.6885245901639347</v>
      </c>
      <c r="AF36" s="23">
        <f t="shared" si="16"/>
        <v>5.5</v>
      </c>
      <c r="AG36" s="23">
        <f t="shared" si="16"/>
        <v>0.6706408345752608</v>
      </c>
      <c r="AH36" s="23">
        <f t="shared" si="12"/>
        <v>5.0491803278688527</v>
      </c>
      <c r="AI36" s="23">
        <f t="shared" si="17"/>
        <v>7.5</v>
      </c>
      <c r="AJ36" s="23">
        <f t="shared" si="17"/>
        <v>0.67322404371584699</v>
      </c>
      <c r="AK36">
        <v>9</v>
      </c>
      <c r="AL36">
        <v>4.82</v>
      </c>
      <c r="AM36">
        <v>4.8800000000000003E-2</v>
      </c>
      <c r="AN36">
        <f t="shared" si="8"/>
        <v>48.800000000000004</v>
      </c>
      <c r="AO36">
        <v>220</v>
      </c>
      <c r="AP36">
        <v>1.43</v>
      </c>
      <c r="AQ36">
        <v>2.94</v>
      </c>
      <c r="AR36">
        <v>26.94</v>
      </c>
      <c r="AS36" s="24">
        <v>1.1443187937533656</v>
      </c>
      <c r="AT36" s="25">
        <v>0.40553835312286862</v>
      </c>
      <c r="AU36" s="25">
        <v>1.9094065656565655</v>
      </c>
      <c r="AV36" s="25">
        <v>0.11330424165962998</v>
      </c>
      <c r="AW36" s="25">
        <v>0.66135740036545299</v>
      </c>
      <c r="AX36" s="25">
        <v>7.6750162210551448E-2</v>
      </c>
      <c r="AY36" s="45"/>
      <c r="AZ36" s="25">
        <f t="shared" si="20"/>
        <v>0.34636803510625808</v>
      </c>
      <c r="BA36">
        <f t="shared" si="13"/>
        <v>1.6308134490181676</v>
      </c>
      <c r="BB36">
        <f t="shared" si="18"/>
        <v>0.59930599084322411</v>
      </c>
      <c r="BC36">
        <f t="shared" si="15"/>
        <v>2.8217276736996166</v>
      </c>
    </row>
    <row r="37" spans="1:55" x14ac:dyDescent="0.25">
      <c r="A37" s="16" t="s">
        <v>77</v>
      </c>
      <c r="B37" s="17">
        <v>1</v>
      </c>
      <c r="C37" s="27">
        <v>1</v>
      </c>
      <c r="D37" s="18">
        <v>42815</v>
      </c>
      <c r="E37" s="19">
        <v>79</v>
      </c>
      <c r="F37" s="20">
        <v>14.6</v>
      </c>
      <c r="G37" s="17">
        <v>6</v>
      </c>
      <c r="H37" s="17">
        <v>6</v>
      </c>
      <c r="I37" s="21">
        <f t="shared" si="0"/>
        <v>2.4333333333333331</v>
      </c>
      <c r="J37" s="17">
        <v>41.2</v>
      </c>
      <c r="K37" s="17">
        <v>14</v>
      </c>
      <c r="L37" s="17">
        <v>14</v>
      </c>
      <c r="M37" s="17">
        <f t="shared" si="1"/>
        <v>2.9428571428571431</v>
      </c>
      <c r="N37" s="21">
        <v>1</v>
      </c>
      <c r="O37" s="22">
        <v>0</v>
      </c>
      <c r="P37" s="17">
        <v>57</v>
      </c>
      <c r="Q37" s="17">
        <v>18</v>
      </c>
      <c r="R37" s="17">
        <v>18</v>
      </c>
      <c r="S37" s="17">
        <f t="shared" si="2"/>
        <v>3.1666666666666665</v>
      </c>
      <c r="T37" s="17">
        <v>1</v>
      </c>
      <c r="U37" s="22">
        <v>0</v>
      </c>
      <c r="V37" s="27">
        <v>76</v>
      </c>
      <c r="W37" s="27">
        <v>29</v>
      </c>
      <c r="X37" s="27">
        <v>29</v>
      </c>
      <c r="Y37" s="17">
        <f t="shared" si="3"/>
        <v>2.6206896551724137</v>
      </c>
      <c r="Z37" s="27">
        <v>1</v>
      </c>
      <c r="AA37" s="22">
        <f t="shared" si="4"/>
        <v>0</v>
      </c>
      <c r="AB37" s="23">
        <f t="shared" si="10"/>
        <v>2.8219178082191783</v>
      </c>
      <c r="AC37" s="23">
        <f t="shared" si="19"/>
        <v>2.3333333333333335</v>
      </c>
      <c r="AD37" s="23">
        <f t="shared" si="19"/>
        <v>1.209393346379648</v>
      </c>
      <c r="AE37" s="23">
        <f t="shared" si="11"/>
        <v>3.904109589041096</v>
      </c>
      <c r="AF37" s="23">
        <f t="shared" ref="AF37:AG77" si="21">R37/H37</f>
        <v>3</v>
      </c>
      <c r="AG37" s="23">
        <f t="shared" si="21"/>
        <v>1.3013698630136987</v>
      </c>
      <c r="AH37" s="23">
        <f t="shared" si="12"/>
        <v>5.2054794520547949</v>
      </c>
      <c r="AI37" s="23">
        <f t="shared" ref="AI37:AJ77" si="22">X37/H37</f>
        <v>4.833333333333333</v>
      </c>
      <c r="AJ37" s="23">
        <f t="shared" si="22"/>
        <v>1.076995748700992</v>
      </c>
      <c r="AK37">
        <v>9.5</v>
      </c>
      <c r="AL37">
        <v>6.25</v>
      </c>
      <c r="AM37">
        <v>6.4500000000000002E-2</v>
      </c>
      <c r="AN37">
        <f t="shared" si="8"/>
        <v>64.5</v>
      </c>
      <c r="AO37">
        <v>221</v>
      </c>
      <c r="AP37">
        <v>1.81</v>
      </c>
      <c r="AQ37">
        <v>2.83</v>
      </c>
      <c r="AR37">
        <v>28.07</v>
      </c>
      <c r="AS37" s="24">
        <v>2.273891878042531</v>
      </c>
      <c r="AT37" s="25">
        <v>0.3441093222800114</v>
      </c>
      <c r="AU37" s="25">
        <v>2.9616197183098594</v>
      </c>
      <c r="AV37" s="25">
        <v>8.7370685021875408E-2</v>
      </c>
      <c r="AW37" s="25">
        <v>1.0862362565067998</v>
      </c>
      <c r="AX37" s="25">
        <v>0.1024894760113982</v>
      </c>
      <c r="AY37" s="25">
        <v>9.8721830985915499E-2</v>
      </c>
      <c r="AZ37" s="25">
        <f t="shared" si="20"/>
        <v>0.36677101040058391</v>
      </c>
      <c r="BA37">
        <f t="shared" si="13"/>
        <v>3.1566603581372865</v>
      </c>
      <c r="BB37">
        <f t="shared" si="18"/>
        <v>0.76778658110103293</v>
      </c>
      <c r="BC37">
        <f t="shared" si="15"/>
        <v>6.6080507873954124</v>
      </c>
    </row>
    <row r="38" spans="1:55" x14ac:dyDescent="0.25">
      <c r="A38" s="16" t="s">
        <v>80</v>
      </c>
      <c r="B38" s="17">
        <v>1</v>
      </c>
      <c r="C38" s="27">
        <v>1</v>
      </c>
      <c r="D38" s="18">
        <v>42815</v>
      </c>
      <c r="E38" s="19">
        <v>79</v>
      </c>
      <c r="F38" s="20">
        <v>11.5</v>
      </c>
      <c r="G38" s="17">
        <v>4</v>
      </c>
      <c r="H38" s="17">
        <v>4</v>
      </c>
      <c r="I38" s="21">
        <f t="shared" si="0"/>
        <v>2.875</v>
      </c>
      <c r="J38" s="17">
        <v>23.7</v>
      </c>
      <c r="K38" s="17">
        <v>10</v>
      </c>
      <c r="L38" s="17">
        <v>10</v>
      </c>
      <c r="M38" s="17">
        <f t="shared" si="1"/>
        <v>2.37</v>
      </c>
      <c r="N38" s="21">
        <v>1</v>
      </c>
      <c r="O38" s="22">
        <v>0</v>
      </c>
      <c r="P38" s="17">
        <v>40</v>
      </c>
      <c r="Q38" s="17">
        <v>14</v>
      </c>
      <c r="R38" s="17">
        <v>14</v>
      </c>
      <c r="S38" s="17">
        <f t="shared" si="2"/>
        <v>2.8571428571428572</v>
      </c>
      <c r="T38" s="17">
        <v>1</v>
      </c>
      <c r="U38" s="22">
        <v>0</v>
      </c>
      <c r="V38" s="27">
        <v>68.5</v>
      </c>
      <c r="W38" s="27">
        <v>23</v>
      </c>
      <c r="X38" s="27">
        <v>23</v>
      </c>
      <c r="Y38" s="17">
        <f t="shared" si="3"/>
        <v>2.9782608695652173</v>
      </c>
      <c r="Z38" s="27">
        <v>1</v>
      </c>
      <c r="AA38" s="22">
        <f t="shared" si="4"/>
        <v>0</v>
      </c>
      <c r="AB38" s="23">
        <f t="shared" si="10"/>
        <v>2.0608695652173914</v>
      </c>
      <c r="AC38" s="23">
        <f t="shared" si="19"/>
        <v>2.5</v>
      </c>
      <c r="AD38" s="23">
        <f t="shared" si="19"/>
        <v>0.82434782608695656</v>
      </c>
      <c r="AE38" s="23">
        <f t="shared" si="11"/>
        <v>3.4782608695652173</v>
      </c>
      <c r="AF38" s="23">
        <f t="shared" si="21"/>
        <v>3.5</v>
      </c>
      <c r="AG38" s="23">
        <f t="shared" si="21"/>
        <v>0.99378881987577639</v>
      </c>
      <c r="AH38" s="23">
        <f t="shared" si="12"/>
        <v>5.9565217391304346</v>
      </c>
      <c r="AI38" s="23">
        <f t="shared" si="22"/>
        <v>5.75</v>
      </c>
      <c r="AJ38" s="23">
        <f t="shared" si="22"/>
        <v>1.0359168241965973</v>
      </c>
      <c r="AK38">
        <v>8</v>
      </c>
      <c r="AL38">
        <v>6.97</v>
      </c>
      <c r="AM38">
        <v>9.8100000000000007E-2</v>
      </c>
      <c r="AN38">
        <f t="shared" si="8"/>
        <v>98.100000000000009</v>
      </c>
      <c r="AO38">
        <v>261</v>
      </c>
      <c r="AP38">
        <v>2.59</v>
      </c>
      <c r="AQ38">
        <v>2.69</v>
      </c>
      <c r="AR38">
        <v>29.41</v>
      </c>
      <c r="AS38" s="24">
        <v>0.99709455890121512</v>
      </c>
      <c r="AT38" s="25">
        <v>0.31826066583575557</v>
      </c>
      <c r="AU38" s="25">
        <v>2.0711340206185569</v>
      </c>
      <c r="AV38" s="25">
        <v>0.15430088629684185</v>
      </c>
      <c r="AW38" s="25">
        <v>0.62399229909452514</v>
      </c>
      <c r="AX38" s="25">
        <v>8.4350929196880781E-2</v>
      </c>
      <c r="AY38" s="25">
        <v>9.4279639175257751E-2</v>
      </c>
      <c r="AZ38" s="25">
        <f t="shared" si="20"/>
        <v>0.30128050279825253</v>
      </c>
      <c r="BA38">
        <f t="shared" si="13"/>
        <v>1.9606327959376173</v>
      </c>
      <c r="BB38">
        <f t="shared" si="18"/>
        <v>0.48142445103742088</v>
      </c>
      <c r="BC38">
        <f t="shared" si="15"/>
        <v>3.1329493900317065</v>
      </c>
    </row>
    <row r="39" spans="1:55" x14ac:dyDescent="0.25">
      <c r="A39" s="16" t="s">
        <v>81</v>
      </c>
      <c r="B39" s="17">
        <v>1</v>
      </c>
      <c r="C39" s="27">
        <v>1</v>
      </c>
      <c r="D39" s="18">
        <v>42818</v>
      </c>
      <c r="E39" s="19">
        <v>82</v>
      </c>
      <c r="F39" s="20">
        <v>12.4</v>
      </c>
      <c r="G39" s="17">
        <v>4</v>
      </c>
      <c r="H39" s="17">
        <v>4</v>
      </c>
      <c r="I39" s="21">
        <f t="shared" si="0"/>
        <v>3.1</v>
      </c>
      <c r="J39" s="17">
        <v>31.5</v>
      </c>
      <c r="K39" s="17">
        <v>11</v>
      </c>
      <c r="L39" s="17">
        <v>11</v>
      </c>
      <c r="M39" s="17">
        <f t="shared" si="1"/>
        <v>2.8636363636363638</v>
      </c>
      <c r="N39" s="21">
        <v>1</v>
      </c>
      <c r="O39" s="22">
        <v>0</v>
      </c>
      <c r="P39" s="17">
        <v>48.1</v>
      </c>
      <c r="Q39" s="17">
        <v>15</v>
      </c>
      <c r="R39" s="17">
        <v>15</v>
      </c>
      <c r="S39" s="17">
        <f t="shared" si="2"/>
        <v>3.2066666666666666</v>
      </c>
      <c r="T39" s="17">
        <v>0</v>
      </c>
      <c r="U39" s="22">
        <v>0</v>
      </c>
      <c r="V39" s="27">
        <v>65.3</v>
      </c>
      <c r="W39" s="27">
        <v>19</v>
      </c>
      <c r="X39" s="27">
        <v>23</v>
      </c>
      <c r="Y39" s="17">
        <f t="shared" si="3"/>
        <v>2.8391304347826085</v>
      </c>
      <c r="Z39" s="27">
        <v>1</v>
      </c>
      <c r="AA39" s="22">
        <f t="shared" si="4"/>
        <v>0.17391304347826086</v>
      </c>
      <c r="AB39" s="23">
        <f t="shared" si="10"/>
        <v>2.540322580645161</v>
      </c>
      <c r="AC39" s="23">
        <f t="shared" si="19"/>
        <v>2.75</v>
      </c>
      <c r="AD39" s="23">
        <f t="shared" si="19"/>
        <v>0.92375366568914963</v>
      </c>
      <c r="AE39" s="23">
        <f t="shared" si="11"/>
        <v>3.879032258064516</v>
      </c>
      <c r="AF39" s="23">
        <f t="shared" si="21"/>
        <v>3.75</v>
      </c>
      <c r="AG39" s="23">
        <f t="shared" si="21"/>
        <v>1.0344086021505376</v>
      </c>
      <c r="AH39" s="23">
        <f t="shared" si="12"/>
        <v>5.2661290322580641</v>
      </c>
      <c r="AI39" s="23">
        <f t="shared" si="22"/>
        <v>5.75</v>
      </c>
      <c r="AJ39" s="23">
        <f t="shared" si="22"/>
        <v>0.9158485273492285</v>
      </c>
      <c r="AK39">
        <v>10.5</v>
      </c>
      <c r="AL39">
        <v>5.0999999999999996</v>
      </c>
      <c r="AM39">
        <v>5.3100000000000001E-2</v>
      </c>
      <c r="AN39">
        <f t="shared" si="8"/>
        <v>53.1</v>
      </c>
      <c r="AO39">
        <v>224</v>
      </c>
      <c r="AP39">
        <v>1.42</v>
      </c>
      <c r="AQ39">
        <v>2.69</v>
      </c>
      <c r="AR39">
        <v>27.5</v>
      </c>
      <c r="AS39" s="24">
        <v>1.9720624486442069</v>
      </c>
      <c r="AT39" s="25">
        <v>0.51707081891823903</v>
      </c>
      <c r="AU39" s="25">
        <v>2.3471198156682029</v>
      </c>
      <c r="AV39" s="25">
        <v>9.1430507047107756E-2</v>
      </c>
      <c r="AW39" s="25">
        <v>0.943510809866281</v>
      </c>
      <c r="AX39" s="25">
        <v>9.0613558061368782E-2</v>
      </c>
      <c r="AY39" s="25">
        <v>9.1291474654377897E-2</v>
      </c>
      <c r="AZ39" s="25">
        <f t="shared" si="20"/>
        <v>0.40198664063413925</v>
      </c>
      <c r="BA39">
        <f t="shared" si="13"/>
        <v>1.8247226015194489</v>
      </c>
      <c r="BB39">
        <f t="shared" si="18"/>
        <v>0.84020527434505055</v>
      </c>
      <c r="BC39">
        <f t="shared" si="15"/>
        <v>3.8139117051121696</v>
      </c>
    </row>
    <row r="40" spans="1:55" x14ac:dyDescent="0.25">
      <c r="A40" s="16" t="s">
        <v>82</v>
      </c>
      <c r="B40" s="17">
        <v>1</v>
      </c>
      <c r="C40" s="27">
        <v>1</v>
      </c>
      <c r="D40" s="18">
        <v>42815</v>
      </c>
      <c r="E40" s="19">
        <v>79</v>
      </c>
      <c r="F40" s="20">
        <v>11.2</v>
      </c>
      <c r="G40" s="17">
        <v>5</v>
      </c>
      <c r="H40" s="17">
        <v>5</v>
      </c>
      <c r="I40" s="21">
        <f t="shared" si="0"/>
        <v>2.2399999999999998</v>
      </c>
      <c r="J40" s="17">
        <v>33.6</v>
      </c>
      <c r="K40" s="17">
        <v>12</v>
      </c>
      <c r="L40" s="17">
        <v>12</v>
      </c>
      <c r="M40" s="17">
        <f t="shared" si="1"/>
        <v>2.8000000000000003</v>
      </c>
      <c r="N40" s="21">
        <v>1</v>
      </c>
      <c r="O40" s="22">
        <v>0</v>
      </c>
      <c r="P40" s="17">
        <v>48.8</v>
      </c>
      <c r="Q40" s="17">
        <v>17</v>
      </c>
      <c r="R40" s="17">
        <v>17</v>
      </c>
      <c r="S40" s="17">
        <f t="shared" si="2"/>
        <v>2.8705882352941177</v>
      </c>
      <c r="T40" s="17">
        <v>1</v>
      </c>
      <c r="U40" s="22">
        <v>0</v>
      </c>
      <c r="V40" s="27">
        <v>70</v>
      </c>
      <c r="W40" s="27">
        <v>23</v>
      </c>
      <c r="X40" s="27">
        <v>25</v>
      </c>
      <c r="Y40" s="17">
        <f t="shared" si="3"/>
        <v>2.8</v>
      </c>
      <c r="Z40" s="27">
        <v>1</v>
      </c>
      <c r="AA40" s="22">
        <f t="shared" si="4"/>
        <v>0.08</v>
      </c>
      <c r="AB40" s="23">
        <f t="shared" si="10"/>
        <v>3.0000000000000004</v>
      </c>
      <c r="AC40" s="23">
        <f t="shared" si="19"/>
        <v>2.4</v>
      </c>
      <c r="AD40" s="23">
        <f t="shared" si="19"/>
        <v>1.2500000000000002</v>
      </c>
      <c r="AE40" s="23">
        <f t="shared" si="11"/>
        <v>4.3571428571428568</v>
      </c>
      <c r="AF40" s="23">
        <f t="shared" si="21"/>
        <v>3.4</v>
      </c>
      <c r="AG40" s="23">
        <f t="shared" si="21"/>
        <v>1.2815126050420169</v>
      </c>
      <c r="AH40" s="23">
        <f t="shared" si="12"/>
        <v>6.25</v>
      </c>
      <c r="AI40" s="23">
        <f t="shared" si="22"/>
        <v>5</v>
      </c>
      <c r="AJ40" s="23">
        <f t="shared" si="22"/>
        <v>1.25</v>
      </c>
      <c r="AK40">
        <v>9.5</v>
      </c>
      <c r="AL40">
        <v>4.7300000000000004</v>
      </c>
      <c r="AM40">
        <v>5.0500000000000003E-2</v>
      </c>
      <c r="AN40">
        <f t="shared" si="8"/>
        <v>50.5</v>
      </c>
      <c r="AO40">
        <v>228</v>
      </c>
      <c r="AP40">
        <v>1.35</v>
      </c>
      <c r="AQ40">
        <v>2.68</v>
      </c>
      <c r="AR40">
        <v>27.19</v>
      </c>
      <c r="AS40" s="24">
        <v>2.1589147286821708</v>
      </c>
      <c r="AT40" s="25">
        <v>0.50267667558784657</v>
      </c>
      <c r="AU40" s="25">
        <v>1.8347031963470322</v>
      </c>
      <c r="AV40" s="25">
        <v>0.11514376521967058</v>
      </c>
      <c r="AW40" s="25">
        <v>0.67234553339045711</v>
      </c>
      <c r="AX40" s="25">
        <v>4.8596490412627077E-2</v>
      </c>
      <c r="AY40" s="25">
        <v>7.0058219178082193E-2</v>
      </c>
      <c r="AZ40" s="25">
        <f t="shared" si="20"/>
        <v>0.36646010904059256</v>
      </c>
      <c r="BA40">
        <f t="shared" si="13"/>
        <v>1.337530794728429</v>
      </c>
      <c r="BB40">
        <f t="shared" si="18"/>
        <v>1.1767106161806753</v>
      </c>
      <c r="BC40">
        <f t="shared" si="15"/>
        <v>4.2948376830046175</v>
      </c>
    </row>
    <row r="41" spans="1:55" x14ac:dyDescent="0.25">
      <c r="A41" s="16" t="s">
        <v>85</v>
      </c>
      <c r="B41" s="17">
        <v>1</v>
      </c>
      <c r="C41" s="27">
        <v>1</v>
      </c>
      <c r="D41" s="18">
        <v>42818</v>
      </c>
      <c r="E41" s="19">
        <v>82</v>
      </c>
      <c r="F41" s="20">
        <v>13</v>
      </c>
      <c r="G41" s="17">
        <v>6</v>
      </c>
      <c r="H41" s="17">
        <v>6</v>
      </c>
      <c r="I41" s="21">
        <f t="shared" si="0"/>
        <v>2.1666666666666665</v>
      </c>
      <c r="J41" s="17">
        <v>40.6</v>
      </c>
      <c r="K41" s="17">
        <v>11</v>
      </c>
      <c r="L41" s="17">
        <v>11</v>
      </c>
      <c r="M41" s="17">
        <f t="shared" si="1"/>
        <v>3.6909090909090909</v>
      </c>
      <c r="N41" s="21">
        <v>1</v>
      </c>
      <c r="O41" s="22">
        <v>0</v>
      </c>
      <c r="P41" s="17">
        <v>54.5</v>
      </c>
      <c r="Q41" s="17">
        <v>17</v>
      </c>
      <c r="R41" s="17">
        <v>17</v>
      </c>
      <c r="S41" s="17">
        <f t="shared" si="2"/>
        <v>3.2058823529411766</v>
      </c>
      <c r="T41" s="17">
        <v>1</v>
      </c>
      <c r="U41" s="22">
        <v>0</v>
      </c>
      <c r="V41" s="17">
        <v>62</v>
      </c>
      <c r="W41" s="17">
        <v>19</v>
      </c>
      <c r="X41" s="17">
        <v>21</v>
      </c>
      <c r="Y41" s="17">
        <f t="shared" si="3"/>
        <v>2.9523809523809526</v>
      </c>
      <c r="Z41" s="17">
        <v>1</v>
      </c>
      <c r="AA41" s="22">
        <f t="shared" si="4"/>
        <v>9.5238095238095233E-2</v>
      </c>
      <c r="AB41" s="23">
        <f t="shared" si="10"/>
        <v>3.1230769230769231</v>
      </c>
      <c r="AC41" s="23">
        <f t="shared" si="19"/>
        <v>1.8333333333333333</v>
      </c>
      <c r="AD41" s="23">
        <f t="shared" si="19"/>
        <v>1.7034965034965037</v>
      </c>
      <c r="AE41" s="23">
        <f t="shared" si="11"/>
        <v>4.1923076923076925</v>
      </c>
      <c r="AF41" s="23">
        <f t="shared" si="21"/>
        <v>2.8333333333333335</v>
      </c>
      <c r="AG41" s="23">
        <f t="shared" si="21"/>
        <v>1.4796380090497738</v>
      </c>
      <c r="AH41" s="23">
        <f t="shared" si="12"/>
        <v>4.7692307692307692</v>
      </c>
      <c r="AI41" s="23">
        <f t="shared" si="22"/>
        <v>3.5</v>
      </c>
      <c r="AJ41" s="23">
        <f t="shared" si="22"/>
        <v>1.3626373626373629</v>
      </c>
      <c r="AK41">
        <v>10.5</v>
      </c>
      <c r="AL41">
        <v>5.0599999999999996</v>
      </c>
      <c r="AM41">
        <v>5.2499999999999998E-2</v>
      </c>
      <c r="AN41">
        <f t="shared" si="8"/>
        <v>52.5</v>
      </c>
      <c r="AO41">
        <v>224</v>
      </c>
      <c r="AP41">
        <v>1.38</v>
      </c>
      <c r="AQ41">
        <v>2.63</v>
      </c>
      <c r="AR41">
        <v>27.39</v>
      </c>
      <c r="AS41" s="24">
        <v>2.0628415300546452</v>
      </c>
      <c r="AT41" s="25">
        <v>0.28296443092434198</v>
      </c>
      <c r="AU41" s="25">
        <v>1.9908653846153845</v>
      </c>
      <c r="AV41" s="25">
        <v>5.6659136936007881E-2</v>
      </c>
      <c r="AW41" s="25">
        <v>1.0160767650386964</v>
      </c>
      <c r="AX41" s="25">
        <v>7.9715688592556191E-2</v>
      </c>
      <c r="AY41" s="25">
        <v>7.3462740384615394E-2</v>
      </c>
      <c r="AZ41" s="25">
        <f t="shared" si="20"/>
        <v>0.51036939659031355</v>
      </c>
      <c r="BA41">
        <f t="shared" si="13"/>
        <v>3.5908285777104307</v>
      </c>
      <c r="BB41">
        <f t="shared" si="18"/>
        <v>1.0361531954874819</v>
      </c>
      <c r="BC41">
        <f t="shared" si="15"/>
        <v>7.290108948732855</v>
      </c>
    </row>
    <row r="42" spans="1:55" x14ac:dyDescent="0.25">
      <c r="A42" s="26" t="s">
        <v>67</v>
      </c>
      <c r="B42" s="17">
        <v>1</v>
      </c>
      <c r="C42" s="17">
        <v>2</v>
      </c>
      <c r="D42" s="18">
        <v>42819</v>
      </c>
      <c r="E42" s="19">
        <v>83</v>
      </c>
      <c r="F42" s="20">
        <v>17.3</v>
      </c>
      <c r="G42" s="17">
        <v>5</v>
      </c>
      <c r="H42" s="17">
        <v>5</v>
      </c>
      <c r="I42" s="21">
        <f t="shared" si="0"/>
        <v>3.46</v>
      </c>
      <c r="J42" s="17">
        <v>32.700000000000003</v>
      </c>
      <c r="K42" s="17">
        <v>10</v>
      </c>
      <c r="L42" s="17">
        <v>10</v>
      </c>
      <c r="M42" s="17">
        <f t="shared" si="1"/>
        <v>3.2700000000000005</v>
      </c>
      <c r="N42" s="21">
        <v>1</v>
      </c>
      <c r="O42" s="22">
        <v>0</v>
      </c>
      <c r="P42" s="17">
        <v>38.700000000000003</v>
      </c>
      <c r="Q42" s="17">
        <v>12</v>
      </c>
      <c r="R42" s="17">
        <v>12</v>
      </c>
      <c r="S42" s="17">
        <f t="shared" si="2"/>
        <v>3.2250000000000001</v>
      </c>
      <c r="T42" s="17">
        <v>3</v>
      </c>
      <c r="U42" s="22">
        <v>0</v>
      </c>
      <c r="V42" s="27">
        <v>43</v>
      </c>
      <c r="W42" s="27">
        <v>9</v>
      </c>
      <c r="X42" s="27">
        <v>13</v>
      </c>
      <c r="Y42" s="17">
        <f t="shared" si="3"/>
        <v>3.3076923076923075</v>
      </c>
      <c r="Z42" s="27">
        <v>3</v>
      </c>
      <c r="AA42" s="22">
        <f t="shared" si="4"/>
        <v>0.30769230769230771</v>
      </c>
      <c r="AB42" s="23">
        <f t="shared" si="10"/>
        <v>1.8901734104046244</v>
      </c>
      <c r="AC42" s="23">
        <f t="shared" si="19"/>
        <v>2</v>
      </c>
      <c r="AD42" s="23">
        <f t="shared" si="19"/>
        <v>0.9450867052023123</v>
      </c>
      <c r="AE42" s="23">
        <f t="shared" si="11"/>
        <v>2.2369942196531793</v>
      </c>
      <c r="AF42" s="23">
        <f t="shared" si="21"/>
        <v>2.4</v>
      </c>
      <c r="AG42" s="23">
        <f t="shared" si="21"/>
        <v>0.93208092485549132</v>
      </c>
      <c r="AH42" s="23">
        <f t="shared" si="12"/>
        <v>2.4855491329479769</v>
      </c>
      <c r="AI42" s="23">
        <f t="shared" si="22"/>
        <v>2.6</v>
      </c>
      <c r="AJ42" s="23">
        <f t="shared" si="22"/>
        <v>0.95598043574922187</v>
      </c>
      <c r="AK42">
        <v>8.5</v>
      </c>
      <c r="AL42">
        <v>5.09</v>
      </c>
      <c r="AM42">
        <v>6.3299999999999995E-2</v>
      </c>
      <c r="AN42">
        <f t="shared" si="8"/>
        <v>63.3</v>
      </c>
      <c r="AO42">
        <v>246</v>
      </c>
      <c r="AP42">
        <v>1.95</v>
      </c>
      <c r="AQ42">
        <v>3.1</v>
      </c>
      <c r="AR42">
        <v>26.46</v>
      </c>
      <c r="AS42" s="24">
        <v>2.4160206718346258</v>
      </c>
      <c r="AT42" s="25">
        <v>0.45265115909048831</v>
      </c>
      <c r="AU42" s="25">
        <v>1.5576219512195122</v>
      </c>
      <c r="AV42" s="25">
        <v>0.11773299977635145</v>
      </c>
      <c r="AW42" s="25">
        <v>2.0191039437233851</v>
      </c>
      <c r="AX42" s="25">
        <v>7.8699948904054795E-2</v>
      </c>
      <c r="AY42" s="25">
        <v>0.15902560975609759</v>
      </c>
      <c r="AZ42" s="25">
        <f t="shared" si="20"/>
        <v>1.2962734263872975</v>
      </c>
      <c r="BA42">
        <f t="shared" si="13"/>
        <v>4.4606180790089427</v>
      </c>
      <c r="BB42">
        <f t="shared" si="18"/>
        <v>1.5510956750083329</v>
      </c>
      <c r="BC42">
        <f t="shared" si="15"/>
        <v>5.3374891973968088</v>
      </c>
    </row>
    <row r="43" spans="1:55" x14ac:dyDescent="0.25">
      <c r="A43" s="26" t="s">
        <v>68</v>
      </c>
      <c r="B43" s="17">
        <v>1</v>
      </c>
      <c r="C43" s="17">
        <v>2</v>
      </c>
      <c r="D43" s="18">
        <v>42821</v>
      </c>
      <c r="E43" s="19">
        <v>85</v>
      </c>
      <c r="F43" s="20">
        <v>16.100000000000001</v>
      </c>
      <c r="G43" s="17">
        <v>5</v>
      </c>
      <c r="H43" s="17">
        <v>5</v>
      </c>
      <c r="I43" s="21">
        <f t="shared" si="0"/>
        <v>3.22</v>
      </c>
      <c r="J43" s="17">
        <v>36.5</v>
      </c>
      <c r="K43" s="17">
        <v>13</v>
      </c>
      <c r="L43" s="17">
        <v>13</v>
      </c>
      <c r="M43" s="17">
        <f t="shared" si="1"/>
        <v>2.8076923076923075</v>
      </c>
      <c r="N43" s="21">
        <v>2</v>
      </c>
      <c r="O43" s="22">
        <v>0</v>
      </c>
      <c r="P43" s="17">
        <v>44.6</v>
      </c>
      <c r="Q43" s="17">
        <v>17</v>
      </c>
      <c r="R43" s="17">
        <v>17</v>
      </c>
      <c r="S43" s="17">
        <f t="shared" si="2"/>
        <v>2.6235294117647059</v>
      </c>
      <c r="T43" s="17">
        <v>3</v>
      </c>
      <c r="U43" s="22">
        <v>0</v>
      </c>
      <c r="V43" s="27">
        <v>51.7</v>
      </c>
      <c r="W43" s="27">
        <v>17</v>
      </c>
      <c r="X43" s="27">
        <v>18</v>
      </c>
      <c r="Y43" s="17">
        <f t="shared" si="3"/>
        <v>2.8722222222222222</v>
      </c>
      <c r="Z43" s="27">
        <v>3</v>
      </c>
      <c r="AA43" s="22">
        <f t="shared" si="4"/>
        <v>5.5555555555555552E-2</v>
      </c>
      <c r="AB43" s="23">
        <f t="shared" si="10"/>
        <v>2.2670807453416146</v>
      </c>
      <c r="AC43" s="23">
        <f t="shared" si="19"/>
        <v>2.6</v>
      </c>
      <c r="AD43" s="23">
        <f t="shared" si="19"/>
        <v>0.87195413282369794</v>
      </c>
      <c r="AE43" s="23">
        <f t="shared" si="11"/>
        <v>2.7701863354037264</v>
      </c>
      <c r="AF43" s="23">
        <f t="shared" si="21"/>
        <v>3.4</v>
      </c>
      <c r="AG43" s="23">
        <f t="shared" si="21"/>
        <v>0.81476068688344894</v>
      </c>
      <c r="AH43" s="23">
        <f t="shared" si="12"/>
        <v>3.2111801242236022</v>
      </c>
      <c r="AI43" s="23">
        <f t="shared" si="22"/>
        <v>3.6</v>
      </c>
      <c r="AJ43" s="23">
        <f t="shared" si="22"/>
        <v>0.89199447895100059</v>
      </c>
      <c r="AK43">
        <v>7.5</v>
      </c>
      <c r="AL43">
        <v>2.38</v>
      </c>
      <c r="AM43">
        <v>3.9600000000000003E-2</v>
      </c>
      <c r="AN43">
        <f t="shared" si="8"/>
        <v>39.6</v>
      </c>
      <c r="AO43">
        <v>285</v>
      </c>
      <c r="AP43">
        <v>1.1399999999999999</v>
      </c>
      <c r="AQ43">
        <v>2.87</v>
      </c>
      <c r="AR43">
        <v>26.09</v>
      </c>
      <c r="AS43" s="24">
        <v>3.3894984326018807</v>
      </c>
      <c r="AT43" s="25">
        <v>0.26801870224857494</v>
      </c>
      <c r="AU43" s="25">
        <v>1.0065068493150684</v>
      </c>
      <c r="AV43" s="25">
        <v>0.10906901795417839</v>
      </c>
      <c r="AW43" s="25">
        <v>4.3195421675983061</v>
      </c>
      <c r="AX43" s="25">
        <v>0.10232122890087421</v>
      </c>
      <c r="AY43" s="25">
        <v>0.14287785388127855</v>
      </c>
      <c r="AZ43" s="25">
        <f t="shared" si="20"/>
        <v>4.2916172607645642</v>
      </c>
      <c r="BA43">
        <f t="shared" si="13"/>
        <v>16.116569968285759</v>
      </c>
      <c r="BB43">
        <f t="shared" si="18"/>
        <v>3.3675860575697492</v>
      </c>
      <c r="BC43">
        <f t="shared" si="15"/>
        <v>12.646499681422522</v>
      </c>
    </row>
    <row r="44" spans="1:55" x14ac:dyDescent="0.25">
      <c r="A44" s="26" t="s">
        <v>70</v>
      </c>
      <c r="B44" s="17">
        <v>1</v>
      </c>
      <c r="C44" s="27">
        <v>2</v>
      </c>
      <c r="D44" s="18">
        <v>42813</v>
      </c>
      <c r="E44" s="19">
        <v>77</v>
      </c>
      <c r="F44" s="20">
        <v>16.600000000000001</v>
      </c>
      <c r="G44" s="17">
        <v>5</v>
      </c>
      <c r="H44" s="17">
        <v>5</v>
      </c>
      <c r="I44" s="21">
        <f t="shared" si="0"/>
        <v>3.3200000000000003</v>
      </c>
      <c r="J44" s="17">
        <v>34</v>
      </c>
      <c r="K44" s="17">
        <v>12</v>
      </c>
      <c r="L44" s="17">
        <v>12</v>
      </c>
      <c r="M44" s="17">
        <f t="shared" si="1"/>
        <v>2.8333333333333335</v>
      </c>
      <c r="N44" s="21">
        <v>2</v>
      </c>
      <c r="O44" s="22">
        <v>0</v>
      </c>
      <c r="P44" s="17">
        <v>42.2</v>
      </c>
      <c r="Q44" s="17">
        <v>13</v>
      </c>
      <c r="R44" s="17">
        <v>15</v>
      </c>
      <c r="S44" s="17">
        <f t="shared" si="2"/>
        <v>2.8133333333333335</v>
      </c>
      <c r="T44" s="17">
        <v>3</v>
      </c>
      <c r="U44" s="22">
        <v>0.1333333333333333</v>
      </c>
      <c r="V44" s="27">
        <v>55</v>
      </c>
      <c r="W44" s="27">
        <v>11</v>
      </c>
      <c r="X44" s="27">
        <v>23</v>
      </c>
      <c r="Y44" s="17">
        <f t="shared" si="3"/>
        <v>2.3913043478260869</v>
      </c>
      <c r="Z44" s="27">
        <v>4</v>
      </c>
      <c r="AA44" s="22">
        <f t="shared" si="4"/>
        <v>0.52173913043478259</v>
      </c>
      <c r="AB44" s="23">
        <f t="shared" si="10"/>
        <v>2.0481927710843371</v>
      </c>
      <c r="AC44" s="23">
        <f t="shared" si="19"/>
        <v>2.4</v>
      </c>
      <c r="AD44" s="23">
        <f t="shared" si="19"/>
        <v>0.85341365461847385</v>
      </c>
      <c r="AE44" s="23">
        <f t="shared" si="11"/>
        <v>2.5421686746987953</v>
      </c>
      <c r="AF44" s="23">
        <f t="shared" si="21"/>
        <v>3</v>
      </c>
      <c r="AG44" s="23">
        <f t="shared" si="21"/>
        <v>0.84738955823293172</v>
      </c>
      <c r="AH44" s="23">
        <f t="shared" si="12"/>
        <v>3.3132530120481927</v>
      </c>
      <c r="AI44" s="23">
        <f t="shared" si="22"/>
        <v>4.5999999999999996</v>
      </c>
      <c r="AJ44" s="23">
        <f t="shared" si="22"/>
        <v>0.72027239392352005</v>
      </c>
      <c r="AK44">
        <v>7.5</v>
      </c>
      <c r="AL44">
        <v>7.26</v>
      </c>
      <c r="AM44">
        <v>0.122</v>
      </c>
      <c r="AN44">
        <f t="shared" si="8"/>
        <v>122</v>
      </c>
      <c r="AO44">
        <v>277</v>
      </c>
      <c r="AP44">
        <v>3.32</v>
      </c>
      <c r="AQ44">
        <v>2.79</v>
      </c>
      <c r="AR44">
        <v>30.87</v>
      </c>
      <c r="AS44" s="24">
        <v>3.3388293487221765</v>
      </c>
      <c r="AT44" s="25">
        <v>0.36185655950843759</v>
      </c>
      <c r="AU44" s="25">
        <v>2.2077188940092167</v>
      </c>
      <c r="AV44" s="25">
        <v>0.10860291026392122</v>
      </c>
      <c r="AW44" s="25">
        <v>2.1925868027482984</v>
      </c>
      <c r="AX44" s="25">
        <v>7.8396713915526717E-2</v>
      </c>
      <c r="AY44" s="25">
        <v>8.4321428571428575E-2</v>
      </c>
      <c r="AZ44" s="25">
        <f t="shared" si="20"/>
        <v>0.99314582517639349</v>
      </c>
      <c r="BA44">
        <f t="shared" si="13"/>
        <v>6.0592705731984191</v>
      </c>
      <c r="BB44">
        <f t="shared" si="18"/>
        <v>1.512343513380394</v>
      </c>
      <c r="BC44">
        <f t="shared" si="15"/>
        <v>9.2269416181312121</v>
      </c>
    </row>
    <row r="45" spans="1:55" x14ac:dyDescent="0.25">
      <c r="A45" s="26" t="s">
        <v>73</v>
      </c>
      <c r="B45" s="17">
        <v>1</v>
      </c>
      <c r="C45" s="27">
        <v>2</v>
      </c>
      <c r="D45" s="18">
        <v>42815</v>
      </c>
      <c r="E45" s="19">
        <v>79</v>
      </c>
      <c r="F45" s="20">
        <v>10.3</v>
      </c>
      <c r="G45" s="17">
        <v>4</v>
      </c>
      <c r="H45" s="17">
        <v>4</v>
      </c>
      <c r="I45" s="21">
        <f t="shared" si="0"/>
        <v>2.5750000000000002</v>
      </c>
      <c r="J45" s="17">
        <v>23</v>
      </c>
      <c r="K45" s="17">
        <v>10</v>
      </c>
      <c r="L45" s="17">
        <v>10</v>
      </c>
      <c r="M45" s="17">
        <f t="shared" si="1"/>
        <v>2.2999999999999998</v>
      </c>
      <c r="N45" s="21">
        <v>2</v>
      </c>
      <c r="O45" s="22">
        <v>0</v>
      </c>
      <c r="P45" s="17">
        <v>32.9</v>
      </c>
      <c r="Q45" s="17">
        <v>15</v>
      </c>
      <c r="R45" s="17">
        <v>15</v>
      </c>
      <c r="S45" s="17">
        <f t="shared" si="2"/>
        <v>2.1933333333333334</v>
      </c>
      <c r="T45" s="17">
        <v>2</v>
      </c>
      <c r="U45" s="22">
        <v>0</v>
      </c>
      <c r="V45" s="27">
        <v>40.5</v>
      </c>
      <c r="W45" s="27">
        <v>17</v>
      </c>
      <c r="X45" s="27">
        <v>17</v>
      </c>
      <c r="Y45" s="17">
        <f t="shared" si="3"/>
        <v>2.3823529411764706</v>
      </c>
      <c r="Z45" s="27">
        <v>3</v>
      </c>
      <c r="AA45" s="22">
        <f t="shared" si="4"/>
        <v>0</v>
      </c>
      <c r="AB45" s="23">
        <f t="shared" si="10"/>
        <v>2.233009708737864</v>
      </c>
      <c r="AC45" s="23">
        <f t="shared" si="19"/>
        <v>2.5</v>
      </c>
      <c r="AD45" s="23">
        <f t="shared" si="19"/>
        <v>0.89320388349514546</v>
      </c>
      <c r="AE45" s="23">
        <f t="shared" si="11"/>
        <v>3.1941747572815529</v>
      </c>
      <c r="AF45" s="23">
        <f t="shared" si="21"/>
        <v>3.75</v>
      </c>
      <c r="AG45" s="23">
        <f t="shared" si="21"/>
        <v>0.85177993527508089</v>
      </c>
      <c r="AH45" s="23">
        <f t="shared" si="12"/>
        <v>3.9320388349514559</v>
      </c>
      <c r="AI45" s="23">
        <f t="shared" si="22"/>
        <v>4.25</v>
      </c>
      <c r="AJ45" s="23">
        <f t="shared" si="22"/>
        <v>0.92518560822387197</v>
      </c>
      <c r="AK45">
        <v>7</v>
      </c>
      <c r="AL45">
        <v>3.82</v>
      </c>
      <c r="AM45">
        <v>4.8899999999999999E-2</v>
      </c>
      <c r="AN45">
        <f t="shared" si="8"/>
        <v>48.9</v>
      </c>
      <c r="AO45">
        <v>253</v>
      </c>
      <c r="AP45">
        <v>1.43</v>
      </c>
      <c r="AQ45">
        <v>2.92</v>
      </c>
      <c r="AR45">
        <v>27.11</v>
      </c>
      <c r="AS45" s="24">
        <v>2.719955592561754</v>
      </c>
      <c r="AT45" s="25">
        <v>0.27800001171758482</v>
      </c>
      <c r="AU45" s="25">
        <v>2.2205223880597011</v>
      </c>
      <c r="AV45" s="25">
        <v>6.5023209629010661E-2</v>
      </c>
      <c r="AW45" s="25">
        <v>2.1982599522513961</v>
      </c>
      <c r="AX45" s="25">
        <v>0.10532384863255585</v>
      </c>
      <c r="AY45" s="25">
        <v>7.3123134328358208E-2</v>
      </c>
      <c r="AZ45" s="25">
        <f t="shared" si="20"/>
        <v>0.98997423492417114</v>
      </c>
      <c r="BA45">
        <f t="shared" si="13"/>
        <v>7.9074095668908413</v>
      </c>
      <c r="BB45">
        <f t="shared" si="18"/>
        <v>1.2249169867359271</v>
      </c>
      <c r="BC45">
        <f t="shared" si="15"/>
        <v>9.7840125104919338</v>
      </c>
    </row>
    <row r="46" spans="1:55" x14ac:dyDescent="0.25">
      <c r="A46" s="26" t="s">
        <v>74</v>
      </c>
      <c r="B46" s="17">
        <v>1</v>
      </c>
      <c r="C46" s="27">
        <v>2</v>
      </c>
      <c r="D46" s="18">
        <v>42815</v>
      </c>
      <c r="E46" s="19">
        <v>79</v>
      </c>
      <c r="F46" s="20">
        <v>16.399999999999999</v>
      </c>
      <c r="G46" s="17">
        <v>6</v>
      </c>
      <c r="H46" s="17">
        <v>6</v>
      </c>
      <c r="I46" s="21">
        <f t="shared" si="0"/>
        <v>2.7333333333333329</v>
      </c>
      <c r="J46" s="17">
        <v>40.5</v>
      </c>
      <c r="K46" s="17">
        <v>11</v>
      </c>
      <c r="L46" s="17">
        <v>11</v>
      </c>
      <c r="M46" s="17">
        <f t="shared" si="1"/>
        <v>3.6818181818181817</v>
      </c>
      <c r="N46" s="21">
        <v>1</v>
      </c>
      <c r="O46" s="22">
        <v>0</v>
      </c>
      <c r="P46" s="17">
        <v>49.2</v>
      </c>
      <c r="Q46" s="17">
        <v>14</v>
      </c>
      <c r="R46" s="17">
        <v>14</v>
      </c>
      <c r="S46" s="17">
        <f t="shared" si="2"/>
        <v>3.5142857142857147</v>
      </c>
      <c r="T46" s="17">
        <v>3</v>
      </c>
      <c r="U46" s="22">
        <v>0</v>
      </c>
      <c r="V46" s="27">
        <v>66.5</v>
      </c>
      <c r="W46" s="27">
        <v>13</v>
      </c>
      <c r="X46" s="27">
        <v>20</v>
      </c>
      <c r="Y46" s="17">
        <f t="shared" si="3"/>
        <v>3.3250000000000002</v>
      </c>
      <c r="Z46" s="27">
        <v>2</v>
      </c>
      <c r="AA46" s="22">
        <f t="shared" si="4"/>
        <v>0.35</v>
      </c>
      <c r="AB46" s="23">
        <f t="shared" si="10"/>
        <v>2.4695121951219514</v>
      </c>
      <c r="AC46" s="23">
        <f t="shared" si="19"/>
        <v>1.8333333333333333</v>
      </c>
      <c r="AD46" s="23">
        <f t="shared" si="19"/>
        <v>1.3470066518847008</v>
      </c>
      <c r="AE46" s="23">
        <f t="shared" si="11"/>
        <v>3.0000000000000004</v>
      </c>
      <c r="AF46" s="23">
        <f t="shared" si="21"/>
        <v>2.3333333333333335</v>
      </c>
      <c r="AG46" s="23">
        <f t="shared" si="21"/>
        <v>1.285714285714286</v>
      </c>
      <c r="AH46" s="23">
        <f t="shared" si="12"/>
        <v>4.0548780487804885</v>
      </c>
      <c r="AI46" s="23">
        <f t="shared" si="22"/>
        <v>3.3333333333333335</v>
      </c>
      <c r="AJ46" s="23">
        <f t="shared" si="22"/>
        <v>1.2164634146341466</v>
      </c>
      <c r="AK46">
        <v>8</v>
      </c>
      <c r="AL46">
        <v>5.24</v>
      </c>
      <c r="AM46">
        <v>5.67E-2</v>
      </c>
      <c r="AN46">
        <f t="shared" si="8"/>
        <v>56.7</v>
      </c>
      <c r="AO46">
        <v>229</v>
      </c>
      <c r="AP46">
        <v>1.68</v>
      </c>
      <c r="AQ46">
        <v>2.98</v>
      </c>
      <c r="AR46">
        <v>27.44</v>
      </c>
      <c r="AS46" s="24">
        <v>1.5919158361018826</v>
      </c>
      <c r="AT46" s="25">
        <v>0.37877628910658839</v>
      </c>
      <c r="AU46" s="25">
        <v>1.8646412037037035</v>
      </c>
      <c r="AV46" s="25">
        <v>9.9482114852424211E-2</v>
      </c>
      <c r="AW46" s="25">
        <v>1.0047809672627006</v>
      </c>
      <c r="AX46" s="25">
        <v>6.3533314035400829E-2</v>
      </c>
      <c r="AY46" s="25">
        <v>0.12750115740740742</v>
      </c>
      <c r="AZ46" s="25">
        <f t="shared" si="20"/>
        <v>0.53886021893483971</v>
      </c>
      <c r="BA46">
        <f t="shared" si="13"/>
        <v>2.6527029176843571</v>
      </c>
      <c r="BB46">
        <f t="shared" si="18"/>
        <v>0.85373842052824356</v>
      </c>
      <c r="BC46">
        <f t="shared" si="15"/>
        <v>4.2027863989498941</v>
      </c>
    </row>
    <row r="47" spans="1:55" x14ac:dyDescent="0.25">
      <c r="A47" s="26" t="s">
        <v>76</v>
      </c>
      <c r="B47" s="17">
        <v>1</v>
      </c>
      <c r="C47" s="27">
        <v>2</v>
      </c>
      <c r="D47" s="18">
        <v>42818</v>
      </c>
      <c r="E47" s="19">
        <v>82</v>
      </c>
      <c r="F47" s="20">
        <v>17.100000000000001</v>
      </c>
      <c r="G47" s="17">
        <v>5</v>
      </c>
      <c r="H47" s="17">
        <v>5</v>
      </c>
      <c r="I47" s="21">
        <f t="shared" si="0"/>
        <v>3.4200000000000004</v>
      </c>
      <c r="J47" s="17">
        <v>42.2</v>
      </c>
      <c r="K47" s="17">
        <v>14</v>
      </c>
      <c r="L47" s="17">
        <v>14</v>
      </c>
      <c r="M47" s="17">
        <f t="shared" si="1"/>
        <v>3.0142857142857147</v>
      </c>
      <c r="N47" s="21">
        <v>2</v>
      </c>
      <c r="O47" s="22">
        <v>0</v>
      </c>
      <c r="P47" s="17">
        <v>51.2</v>
      </c>
      <c r="Q47" s="17">
        <v>17</v>
      </c>
      <c r="R47" s="17">
        <v>17</v>
      </c>
      <c r="S47" s="17">
        <f t="shared" si="2"/>
        <v>3.0117647058823529</v>
      </c>
      <c r="T47" s="17">
        <v>3</v>
      </c>
      <c r="U47" s="22">
        <v>0</v>
      </c>
      <c r="V47" s="27">
        <v>73.400000000000006</v>
      </c>
      <c r="W47" s="27">
        <v>25</v>
      </c>
      <c r="X47" s="27">
        <v>25</v>
      </c>
      <c r="Y47" s="17">
        <f t="shared" si="3"/>
        <v>2.9360000000000004</v>
      </c>
      <c r="Z47" s="27">
        <v>3</v>
      </c>
      <c r="AA47" s="22">
        <f t="shared" si="4"/>
        <v>0</v>
      </c>
      <c r="AB47" s="23">
        <f t="shared" si="10"/>
        <v>2.4678362573099415</v>
      </c>
      <c r="AC47" s="23">
        <f t="shared" si="19"/>
        <v>2.8</v>
      </c>
      <c r="AD47" s="23">
        <f t="shared" si="19"/>
        <v>0.88137009189640769</v>
      </c>
      <c r="AE47" s="23">
        <f t="shared" si="11"/>
        <v>2.9941520467836256</v>
      </c>
      <c r="AF47" s="23">
        <f t="shared" si="21"/>
        <v>3.4</v>
      </c>
      <c r="AG47" s="23">
        <f t="shared" si="21"/>
        <v>0.8806329549363604</v>
      </c>
      <c r="AH47" s="23">
        <f t="shared" si="12"/>
        <v>4.2923976608187138</v>
      </c>
      <c r="AI47" s="23">
        <f t="shared" si="22"/>
        <v>5</v>
      </c>
      <c r="AJ47" s="23">
        <f t="shared" si="22"/>
        <v>0.85847953216374273</v>
      </c>
      <c r="AK47">
        <v>8.5</v>
      </c>
      <c r="AL47">
        <v>5.85</v>
      </c>
      <c r="AM47">
        <v>7.6799999999999993E-2</v>
      </c>
      <c r="AN47">
        <f t="shared" si="8"/>
        <v>76.8</v>
      </c>
      <c r="AO47">
        <v>253</v>
      </c>
      <c r="AP47">
        <v>2.21</v>
      </c>
      <c r="AQ47">
        <v>2.91</v>
      </c>
      <c r="AR47">
        <v>28.24</v>
      </c>
      <c r="AS47" s="24">
        <v>2.1836734693877551</v>
      </c>
      <c r="AT47" s="25">
        <v>0.29104485851638606</v>
      </c>
      <c r="AU47" s="25">
        <v>1.8668781725888324</v>
      </c>
      <c r="AV47" s="25">
        <v>9.0823273142355401E-2</v>
      </c>
      <c r="AW47" s="25">
        <v>2.4448887343847621</v>
      </c>
      <c r="AX47" s="25">
        <v>0.1033349721294069</v>
      </c>
      <c r="AY47" s="25">
        <v>0.15873223350253807</v>
      </c>
      <c r="AZ47" s="25">
        <f t="shared" si="20"/>
        <v>1.3096134339577137</v>
      </c>
      <c r="BA47">
        <f t="shared" si="13"/>
        <v>8.4003845553145648</v>
      </c>
      <c r="BB47">
        <f t="shared" si="18"/>
        <v>1.1696925388332209</v>
      </c>
      <c r="BC47">
        <f t="shared" si="15"/>
        <v>7.5028759501855706</v>
      </c>
    </row>
    <row r="48" spans="1:55" x14ac:dyDescent="0.25">
      <c r="A48" s="26" t="s">
        <v>78</v>
      </c>
      <c r="B48" s="17">
        <v>1</v>
      </c>
      <c r="C48" s="27">
        <v>2</v>
      </c>
      <c r="D48" s="18">
        <v>42820</v>
      </c>
      <c r="E48" s="19">
        <v>84</v>
      </c>
      <c r="F48" s="20">
        <v>18.7</v>
      </c>
      <c r="G48" s="17">
        <v>5</v>
      </c>
      <c r="H48" s="17">
        <v>5</v>
      </c>
      <c r="I48" s="21">
        <f t="shared" si="0"/>
        <v>3.7399999999999998</v>
      </c>
      <c r="J48" s="17">
        <v>33.5</v>
      </c>
      <c r="K48" s="17">
        <v>11</v>
      </c>
      <c r="L48" s="17">
        <v>11</v>
      </c>
      <c r="M48" s="17">
        <f t="shared" si="1"/>
        <v>3.0454545454545454</v>
      </c>
      <c r="N48" s="21">
        <v>1</v>
      </c>
      <c r="O48" s="22">
        <v>0</v>
      </c>
      <c r="P48" s="17">
        <v>39</v>
      </c>
      <c r="Q48" s="17">
        <v>13</v>
      </c>
      <c r="R48" s="17">
        <v>13</v>
      </c>
      <c r="S48" s="17">
        <f t="shared" si="2"/>
        <v>3</v>
      </c>
      <c r="T48" s="17">
        <v>3</v>
      </c>
      <c r="U48" s="22">
        <v>0</v>
      </c>
      <c r="V48" s="27">
        <v>52.1</v>
      </c>
      <c r="W48" s="27">
        <v>19</v>
      </c>
      <c r="X48" s="27">
        <v>19</v>
      </c>
      <c r="Y48" s="17">
        <f t="shared" si="3"/>
        <v>2.7421052631578946</v>
      </c>
      <c r="Z48" s="27">
        <v>3</v>
      </c>
      <c r="AA48" s="22">
        <f t="shared" si="4"/>
        <v>0</v>
      </c>
      <c r="AB48" s="23">
        <f t="shared" si="10"/>
        <v>1.7914438502673797</v>
      </c>
      <c r="AC48" s="23">
        <f t="shared" si="19"/>
        <v>2.2000000000000002</v>
      </c>
      <c r="AD48" s="23">
        <f t="shared" si="19"/>
        <v>0.81429265921244531</v>
      </c>
      <c r="AE48" s="23">
        <f t="shared" si="11"/>
        <v>2.0855614973262031</v>
      </c>
      <c r="AF48" s="23">
        <f t="shared" si="21"/>
        <v>2.6</v>
      </c>
      <c r="AG48" s="23">
        <f t="shared" si="21"/>
        <v>0.80213903743315518</v>
      </c>
      <c r="AH48" s="23">
        <f t="shared" si="12"/>
        <v>2.786096256684492</v>
      </c>
      <c r="AI48" s="23">
        <f t="shared" si="22"/>
        <v>3.8</v>
      </c>
      <c r="AJ48" s="23">
        <f t="shared" si="22"/>
        <v>0.7331832254432874</v>
      </c>
      <c r="AK48">
        <v>7</v>
      </c>
      <c r="AL48">
        <v>6.62</v>
      </c>
      <c r="AM48">
        <v>7.8299999999999995E-2</v>
      </c>
      <c r="AN48">
        <f t="shared" si="8"/>
        <v>78.3</v>
      </c>
      <c r="AO48">
        <v>240</v>
      </c>
      <c r="AP48">
        <v>2.09</v>
      </c>
      <c r="AQ48">
        <v>2.71</v>
      </c>
      <c r="AR48">
        <v>28.98</v>
      </c>
      <c r="AS48" s="24">
        <v>2.4027005559968226</v>
      </c>
      <c r="AT48" s="25">
        <v>0.34273440124897248</v>
      </c>
      <c r="AU48" s="25">
        <v>1.9521390374331555</v>
      </c>
      <c r="AV48" s="25">
        <v>6.3580560144424814E-2</v>
      </c>
      <c r="AW48" s="25">
        <v>2.4937476413515456</v>
      </c>
      <c r="AX48" s="25">
        <v>0.1474246951740944</v>
      </c>
      <c r="AY48" s="25">
        <v>0.23279545454545458</v>
      </c>
      <c r="AZ48" s="25">
        <f t="shared" si="20"/>
        <v>1.277443662327733</v>
      </c>
      <c r="BA48">
        <f t="shared" si="13"/>
        <v>7.2760354147817603</v>
      </c>
      <c r="BB48">
        <f t="shared" si="18"/>
        <v>1.2308040103312032</v>
      </c>
      <c r="BC48">
        <f t="shared" si="15"/>
        <v>7.0103863144202716</v>
      </c>
    </row>
    <row r="49" spans="1:55" x14ac:dyDescent="0.25">
      <c r="A49" s="26" t="s">
        <v>79</v>
      </c>
      <c r="B49" s="17">
        <v>1</v>
      </c>
      <c r="C49" s="27">
        <v>2</v>
      </c>
      <c r="D49" s="18">
        <v>42815</v>
      </c>
      <c r="E49" s="19">
        <v>79</v>
      </c>
      <c r="F49" s="20">
        <v>17.2</v>
      </c>
      <c r="G49" s="17">
        <v>5</v>
      </c>
      <c r="H49" s="17">
        <v>5</v>
      </c>
      <c r="I49" s="21">
        <f t="shared" si="0"/>
        <v>3.44</v>
      </c>
      <c r="J49" s="17">
        <v>39.799999999999997</v>
      </c>
      <c r="K49" s="17">
        <v>13</v>
      </c>
      <c r="L49" s="17">
        <v>13</v>
      </c>
      <c r="M49" s="17">
        <f t="shared" si="1"/>
        <v>3.0615384615384613</v>
      </c>
      <c r="N49" s="21">
        <v>2</v>
      </c>
      <c r="O49" s="22">
        <v>0</v>
      </c>
      <c r="P49" s="17">
        <v>52.2</v>
      </c>
      <c r="Q49" s="17">
        <v>17</v>
      </c>
      <c r="R49" s="17">
        <v>17</v>
      </c>
      <c r="S49" s="17">
        <f t="shared" si="2"/>
        <v>3.0705882352941178</v>
      </c>
      <c r="T49" s="17">
        <v>3</v>
      </c>
      <c r="U49" s="22">
        <v>0</v>
      </c>
      <c r="V49" s="27">
        <v>66.7</v>
      </c>
      <c r="W49" s="27">
        <v>22</v>
      </c>
      <c r="X49" s="27">
        <v>23</v>
      </c>
      <c r="Y49" s="17">
        <f t="shared" si="3"/>
        <v>2.9</v>
      </c>
      <c r="Z49" s="27">
        <v>3</v>
      </c>
      <c r="AA49" s="22">
        <f t="shared" si="4"/>
        <v>4.3478260869565216E-2</v>
      </c>
      <c r="AB49" s="23">
        <f t="shared" si="10"/>
        <v>2.3139534883720931</v>
      </c>
      <c r="AC49" s="23">
        <f t="shared" si="19"/>
        <v>2.6</v>
      </c>
      <c r="AD49" s="23">
        <f t="shared" si="19"/>
        <v>0.88998211091234347</v>
      </c>
      <c r="AE49" s="23">
        <f t="shared" si="11"/>
        <v>3.0348837209302331</v>
      </c>
      <c r="AF49" s="23">
        <f t="shared" si="21"/>
        <v>3.4</v>
      </c>
      <c r="AG49" s="23">
        <f t="shared" si="21"/>
        <v>0.89261285909712729</v>
      </c>
      <c r="AH49" s="23">
        <f t="shared" si="12"/>
        <v>3.8779069767441863</v>
      </c>
      <c r="AI49" s="23">
        <f t="shared" si="22"/>
        <v>4.5999999999999996</v>
      </c>
      <c r="AJ49" s="23">
        <f t="shared" si="22"/>
        <v>0.84302325581395343</v>
      </c>
      <c r="AK49">
        <v>7</v>
      </c>
      <c r="AL49">
        <v>4.24</v>
      </c>
      <c r="AM49">
        <v>6.0499999999999998E-2</v>
      </c>
      <c r="AN49">
        <f t="shared" si="8"/>
        <v>60.5</v>
      </c>
      <c r="AO49">
        <v>266</v>
      </c>
      <c r="AP49">
        <v>1.69</v>
      </c>
      <c r="AQ49">
        <v>2.82</v>
      </c>
      <c r="AR49">
        <v>27.62</v>
      </c>
      <c r="AS49" s="24">
        <v>1.9983686786296899</v>
      </c>
      <c r="AT49" s="25">
        <v>0.27675623062305749</v>
      </c>
      <c r="AU49" s="25">
        <v>1.8914179104477613</v>
      </c>
      <c r="AV49" s="25">
        <v>0.1076554474516872</v>
      </c>
      <c r="AW49" s="25">
        <v>2.2617651973609165</v>
      </c>
      <c r="AX49" s="25">
        <v>0.12896235233420386</v>
      </c>
      <c r="AY49" s="25">
        <v>9.3023631840796012E-2</v>
      </c>
      <c r="AZ49" s="25">
        <f t="shared" si="20"/>
        <v>1.1958040498968743</v>
      </c>
      <c r="BA49">
        <f t="shared" si="13"/>
        <v>8.1724093158410049</v>
      </c>
      <c r="BB49">
        <f t="shared" si="18"/>
        <v>1.0565452867878415</v>
      </c>
      <c r="BC49">
        <f t="shared" si="15"/>
        <v>7.2206818040944913</v>
      </c>
    </row>
    <row r="50" spans="1:55" x14ac:dyDescent="0.25">
      <c r="A50" s="26" t="s">
        <v>83</v>
      </c>
      <c r="B50" s="17">
        <v>1</v>
      </c>
      <c r="C50" s="27">
        <v>2</v>
      </c>
      <c r="D50" s="18">
        <v>42821</v>
      </c>
      <c r="E50" s="19">
        <v>85</v>
      </c>
      <c r="F50" s="20">
        <v>14.8</v>
      </c>
      <c r="G50" s="17">
        <v>5</v>
      </c>
      <c r="H50" s="17">
        <v>5</v>
      </c>
      <c r="I50" s="21">
        <f t="shared" si="0"/>
        <v>2.96</v>
      </c>
      <c r="J50" s="17">
        <v>33.6</v>
      </c>
      <c r="K50" s="17">
        <v>10</v>
      </c>
      <c r="L50" s="17">
        <v>10</v>
      </c>
      <c r="M50" s="17">
        <f t="shared" si="1"/>
        <v>3.3600000000000003</v>
      </c>
      <c r="N50" s="21">
        <v>2</v>
      </c>
      <c r="O50" s="22">
        <v>0</v>
      </c>
      <c r="P50" s="17">
        <v>46</v>
      </c>
      <c r="Q50" s="17">
        <v>13</v>
      </c>
      <c r="R50" s="17">
        <v>13</v>
      </c>
      <c r="S50" s="17">
        <f t="shared" si="2"/>
        <v>3.5384615384615383</v>
      </c>
      <c r="T50" s="17">
        <v>3</v>
      </c>
      <c r="U50" s="22">
        <v>0</v>
      </c>
      <c r="V50" s="27">
        <v>61.5</v>
      </c>
      <c r="W50" s="27">
        <v>13</v>
      </c>
      <c r="X50" s="27">
        <v>19</v>
      </c>
      <c r="Y50" s="17">
        <f t="shared" si="3"/>
        <v>3.236842105263158</v>
      </c>
      <c r="Z50" s="27">
        <v>2</v>
      </c>
      <c r="AA50" s="22">
        <f t="shared" si="4"/>
        <v>0.31578947368421051</v>
      </c>
      <c r="AB50" s="23">
        <f t="shared" si="10"/>
        <v>2.2702702702702702</v>
      </c>
      <c r="AC50" s="23">
        <f t="shared" si="19"/>
        <v>2</v>
      </c>
      <c r="AD50" s="23">
        <f t="shared" si="19"/>
        <v>1.1351351351351353</v>
      </c>
      <c r="AE50" s="23">
        <f t="shared" si="11"/>
        <v>3.1081081081081079</v>
      </c>
      <c r="AF50" s="23">
        <f t="shared" si="21"/>
        <v>2.6</v>
      </c>
      <c r="AG50" s="23">
        <f t="shared" si="21"/>
        <v>1.1954261954261953</v>
      </c>
      <c r="AH50" s="23">
        <f t="shared" si="12"/>
        <v>4.1554054054054053</v>
      </c>
      <c r="AI50" s="23">
        <f t="shared" si="22"/>
        <v>3.8</v>
      </c>
      <c r="AJ50" s="23">
        <f t="shared" si="22"/>
        <v>1.0935277382645805</v>
      </c>
      <c r="AK50">
        <v>6.5</v>
      </c>
      <c r="AL50">
        <v>5.61</v>
      </c>
      <c r="AM50">
        <v>7.3400000000000007E-2</v>
      </c>
      <c r="AN50">
        <f t="shared" si="8"/>
        <v>73.400000000000006</v>
      </c>
      <c r="AO50">
        <v>255</v>
      </c>
      <c r="AP50">
        <v>1.77</v>
      </c>
      <c r="AQ50">
        <v>2.4500000000000002</v>
      </c>
      <c r="AR50">
        <v>28.48</v>
      </c>
      <c r="AS50" s="24">
        <v>2.0033933698773163</v>
      </c>
      <c r="AT50" s="25">
        <v>0.33689874490971605</v>
      </c>
      <c r="AU50" s="25">
        <v>1.5045893719806767</v>
      </c>
      <c r="AV50" s="25">
        <v>7.9221823999114552E-2</v>
      </c>
      <c r="AW50" s="25">
        <v>2.3485690577316305</v>
      </c>
      <c r="AX50" s="25">
        <v>0.12201231636692454</v>
      </c>
      <c r="AY50" s="25">
        <v>0.10652294685990339</v>
      </c>
      <c r="AZ50" s="25">
        <f t="shared" si="20"/>
        <v>1.5609368917978725</v>
      </c>
      <c r="BA50">
        <f t="shared" si="13"/>
        <v>6.9711421998945493</v>
      </c>
      <c r="BB50">
        <f t="shared" si="18"/>
        <v>1.3315216810550792</v>
      </c>
      <c r="BC50">
        <f t="shared" si="15"/>
        <v>5.9465741566184711</v>
      </c>
    </row>
    <row r="51" spans="1:55" ht="15.75" thickBot="1" x14ac:dyDescent="0.3">
      <c r="A51" s="26" t="s">
        <v>84</v>
      </c>
      <c r="B51" s="17">
        <v>1</v>
      </c>
      <c r="C51" s="27">
        <v>2</v>
      </c>
      <c r="D51" s="18">
        <v>42821</v>
      </c>
      <c r="E51" s="19">
        <v>85</v>
      </c>
      <c r="F51" s="20">
        <v>8</v>
      </c>
      <c r="G51" s="17">
        <v>2</v>
      </c>
      <c r="H51" s="17">
        <v>2</v>
      </c>
      <c r="I51" s="21">
        <f t="shared" si="0"/>
        <v>4</v>
      </c>
      <c r="J51" s="17">
        <v>18</v>
      </c>
      <c r="K51" s="17">
        <v>7</v>
      </c>
      <c r="L51" s="17">
        <v>7</v>
      </c>
      <c r="M51" s="17">
        <f t="shared" si="1"/>
        <v>2.5714285714285716</v>
      </c>
      <c r="N51" s="21">
        <v>1</v>
      </c>
      <c r="O51" s="22">
        <v>0</v>
      </c>
      <c r="P51" s="17">
        <v>24.6</v>
      </c>
      <c r="Q51" s="17">
        <v>9</v>
      </c>
      <c r="R51" s="17">
        <v>9</v>
      </c>
      <c r="S51" s="17">
        <f t="shared" si="2"/>
        <v>2.7333333333333334</v>
      </c>
      <c r="T51" s="17">
        <v>2</v>
      </c>
      <c r="U51" s="22">
        <v>0</v>
      </c>
      <c r="V51" s="27">
        <v>37</v>
      </c>
      <c r="W51" s="27">
        <v>15</v>
      </c>
      <c r="X51" s="27">
        <v>15</v>
      </c>
      <c r="Y51" s="17">
        <f t="shared" si="3"/>
        <v>2.4666666666666668</v>
      </c>
      <c r="Z51" s="27">
        <v>3</v>
      </c>
      <c r="AA51" s="22">
        <f t="shared" si="4"/>
        <v>0</v>
      </c>
      <c r="AB51" s="23">
        <f t="shared" si="10"/>
        <v>2.25</v>
      </c>
      <c r="AC51" s="23">
        <f t="shared" si="19"/>
        <v>3.5</v>
      </c>
      <c r="AD51" s="23">
        <f t="shared" si="19"/>
        <v>0.6428571428571429</v>
      </c>
      <c r="AE51" s="23">
        <f t="shared" si="11"/>
        <v>3.0750000000000002</v>
      </c>
      <c r="AF51" s="23">
        <f t="shared" si="21"/>
        <v>4.5</v>
      </c>
      <c r="AG51" s="23">
        <f t="shared" si="21"/>
        <v>0.68333333333333335</v>
      </c>
      <c r="AH51" s="23">
        <f t="shared" si="12"/>
        <v>4.625</v>
      </c>
      <c r="AI51" s="23">
        <f t="shared" si="22"/>
        <v>7.5</v>
      </c>
      <c r="AJ51" s="23">
        <f t="shared" si="22"/>
        <v>0.6166666666666667</v>
      </c>
      <c r="AK51">
        <v>6.5</v>
      </c>
      <c r="AL51">
        <v>5.98</v>
      </c>
      <c r="AM51">
        <v>7.7600000000000002E-2</v>
      </c>
      <c r="AN51">
        <f t="shared" si="8"/>
        <v>77.600000000000009</v>
      </c>
      <c r="AO51">
        <v>252</v>
      </c>
      <c r="AP51">
        <v>2</v>
      </c>
      <c r="AQ51">
        <v>2.62</v>
      </c>
      <c r="AR51">
        <v>28.96</v>
      </c>
      <c r="AS51" s="24">
        <v>1.9328517924023541</v>
      </c>
      <c r="AT51" s="25">
        <v>0.27059583300368539</v>
      </c>
      <c r="AU51" s="25">
        <v>1.7348654708520181</v>
      </c>
      <c r="AV51" s="25">
        <v>0.1044379486706425</v>
      </c>
      <c r="AW51" s="25">
        <v>2.1742470755761687</v>
      </c>
      <c r="AX51" s="25">
        <v>8.2644086855108462E-2</v>
      </c>
      <c r="AY51" s="25">
        <v>0.15413789237668163</v>
      </c>
      <c r="AZ51" s="25">
        <f t="shared" si="20"/>
        <v>1.2532655194920468</v>
      </c>
      <c r="BA51">
        <f t="shared" si="13"/>
        <v>8.035035319803157</v>
      </c>
      <c r="BB51">
        <f t="shared" si="18"/>
        <v>1.1141220024703713</v>
      </c>
      <c r="BC51">
        <f t="shared" si="15"/>
        <v>7.1429473652538817</v>
      </c>
    </row>
    <row r="52" spans="1:55" x14ac:dyDescent="0.25">
      <c r="A52" s="46" t="s">
        <v>86</v>
      </c>
      <c r="B52" s="28">
        <v>1</v>
      </c>
      <c r="C52" s="28"/>
      <c r="D52" s="47">
        <v>42815</v>
      </c>
      <c r="E52" s="35">
        <v>79</v>
      </c>
      <c r="F52" s="32">
        <v>13.2</v>
      </c>
      <c r="G52" s="29">
        <v>4</v>
      </c>
      <c r="H52" s="29">
        <v>4</v>
      </c>
      <c r="I52" s="21">
        <f t="shared" si="0"/>
        <v>3.3</v>
      </c>
      <c r="J52" s="29">
        <v>26.6</v>
      </c>
      <c r="K52" s="29">
        <v>14</v>
      </c>
      <c r="L52" s="29">
        <v>14</v>
      </c>
      <c r="M52" s="17">
        <f t="shared" si="1"/>
        <v>1.9000000000000001</v>
      </c>
      <c r="N52" s="29">
        <v>0</v>
      </c>
      <c r="O52" s="34">
        <v>0</v>
      </c>
      <c r="P52" s="29">
        <v>41.6</v>
      </c>
      <c r="Q52" s="29">
        <v>19</v>
      </c>
      <c r="R52" s="29">
        <v>19</v>
      </c>
      <c r="S52" s="17">
        <f t="shared" si="2"/>
        <v>2.1894736842105265</v>
      </c>
      <c r="T52" s="29">
        <v>0</v>
      </c>
      <c r="U52" s="34">
        <v>0</v>
      </c>
      <c r="V52" s="29">
        <v>64.7</v>
      </c>
      <c r="W52" s="29">
        <v>29</v>
      </c>
      <c r="X52" s="29">
        <v>29</v>
      </c>
      <c r="Y52" s="17">
        <f t="shared" si="3"/>
        <v>2.2310344827586208</v>
      </c>
      <c r="Z52" s="29">
        <v>0</v>
      </c>
      <c r="AA52" s="34">
        <f t="shared" si="4"/>
        <v>0</v>
      </c>
      <c r="AB52" s="23">
        <f t="shared" si="10"/>
        <v>2.0151515151515156</v>
      </c>
      <c r="AC52" s="23">
        <f t="shared" si="19"/>
        <v>3.5</v>
      </c>
      <c r="AD52" s="23">
        <f t="shared" si="19"/>
        <v>0.5757575757575758</v>
      </c>
      <c r="AE52" s="23">
        <f t="shared" si="11"/>
        <v>3.1515151515151518</v>
      </c>
      <c r="AF52" s="23">
        <f t="shared" si="21"/>
        <v>4.75</v>
      </c>
      <c r="AG52" s="23">
        <f t="shared" si="21"/>
        <v>0.66347687400318989</v>
      </c>
      <c r="AH52" s="23">
        <f t="shared" si="12"/>
        <v>4.9015151515151523</v>
      </c>
      <c r="AI52" s="23">
        <f t="shared" si="22"/>
        <v>7.25</v>
      </c>
      <c r="AJ52" s="23">
        <f t="shared" si="22"/>
        <v>0.67607105538140033</v>
      </c>
      <c r="AK52" s="29">
        <v>7</v>
      </c>
      <c r="AL52">
        <v>13.8</v>
      </c>
      <c r="AM52">
        <v>0.28799999999999998</v>
      </c>
      <c r="AN52">
        <f t="shared" si="8"/>
        <v>288</v>
      </c>
      <c r="AO52">
        <v>288</v>
      </c>
      <c r="AP52">
        <v>5.35</v>
      </c>
      <c r="AQ52">
        <v>2</v>
      </c>
      <c r="AR52">
        <v>40.770000000000003</v>
      </c>
      <c r="AS52" s="35">
        <v>0.25419071173399288</v>
      </c>
      <c r="AT52" s="25">
        <v>0.5493480060792727</v>
      </c>
      <c r="AU52" s="25">
        <v>1.9388886956521738</v>
      </c>
      <c r="AV52" s="25">
        <v>0.12403498253601371</v>
      </c>
      <c r="AW52" s="25">
        <v>0.20019028698577326</v>
      </c>
      <c r="AX52" s="25">
        <v>3.8107800336708214E-2</v>
      </c>
      <c r="AY52" s="25">
        <v>0.15850173913043478</v>
      </c>
      <c r="AZ52" s="25">
        <f t="shared" si="20"/>
        <v>0.10325001503938126</v>
      </c>
      <c r="BA52">
        <f t="shared" si="13"/>
        <v>0.36441433257315792</v>
      </c>
      <c r="BB52">
        <f t="shared" si="18"/>
        <v>0.13110123974831472</v>
      </c>
      <c r="BC52">
        <f t="shared" si="15"/>
        <v>0.46271345107478618</v>
      </c>
    </row>
    <row r="53" spans="1:55" x14ac:dyDescent="0.25">
      <c r="A53" s="48" t="s">
        <v>87</v>
      </c>
      <c r="B53" s="36">
        <v>1</v>
      </c>
      <c r="C53" s="36"/>
      <c r="D53" s="49">
        <v>42815</v>
      </c>
      <c r="E53" s="23">
        <v>79</v>
      </c>
      <c r="F53" s="20">
        <v>9</v>
      </c>
      <c r="G53" s="17">
        <v>3</v>
      </c>
      <c r="H53" s="17">
        <v>3</v>
      </c>
      <c r="I53" s="21">
        <f t="shared" si="0"/>
        <v>3</v>
      </c>
      <c r="J53" s="17">
        <v>20.5</v>
      </c>
      <c r="K53" s="17">
        <v>8</v>
      </c>
      <c r="L53" s="17">
        <v>8</v>
      </c>
      <c r="M53" s="17">
        <f t="shared" si="1"/>
        <v>2.5625</v>
      </c>
      <c r="N53" s="17">
        <v>0</v>
      </c>
      <c r="O53" s="22">
        <v>0</v>
      </c>
      <c r="P53" s="17">
        <v>39</v>
      </c>
      <c r="Q53" s="17">
        <v>10</v>
      </c>
      <c r="R53" s="17">
        <v>10</v>
      </c>
      <c r="S53" s="17">
        <f t="shared" si="2"/>
        <v>3.9</v>
      </c>
      <c r="T53" s="17">
        <v>0</v>
      </c>
      <c r="U53" s="22">
        <v>0</v>
      </c>
      <c r="V53" s="27">
        <v>66</v>
      </c>
      <c r="W53" s="27">
        <v>20</v>
      </c>
      <c r="X53" s="27">
        <v>20</v>
      </c>
      <c r="Y53" s="17">
        <f t="shared" si="3"/>
        <v>3.3</v>
      </c>
      <c r="Z53" s="27">
        <v>0</v>
      </c>
      <c r="AA53" s="22">
        <f t="shared" si="4"/>
        <v>0</v>
      </c>
      <c r="AB53" s="23">
        <f t="shared" si="10"/>
        <v>2.2777777777777777</v>
      </c>
      <c r="AC53" s="23">
        <f t="shared" si="19"/>
        <v>2.6666666666666665</v>
      </c>
      <c r="AD53" s="23">
        <f t="shared" si="19"/>
        <v>0.85416666666666663</v>
      </c>
      <c r="AE53" s="23">
        <f t="shared" si="11"/>
        <v>4.333333333333333</v>
      </c>
      <c r="AF53" s="23">
        <f t="shared" si="21"/>
        <v>3.3333333333333335</v>
      </c>
      <c r="AG53" s="23">
        <f t="shared" si="21"/>
        <v>1.3</v>
      </c>
      <c r="AH53" s="23">
        <f t="shared" si="12"/>
        <v>7.333333333333333</v>
      </c>
      <c r="AI53" s="23">
        <f t="shared" si="22"/>
        <v>6.666666666666667</v>
      </c>
      <c r="AJ53" s="23">
        <f t="shared" si="22"/>
        <v>1.0999999999999999</v>
      </c>
      <c r="AK53" s="17">
        <v>6</v>
      </c>
      <c r="AL53">
        <v>9.59</v>
      </c>
      <c r="AM53">
        <v>0.151</v>
      </c>
      <c r="AN53">
        <f t="shared" si="8"/>
        <v>151</v>
      </c>
      <c r="AO53">
        <v>269</v>
      </c>
      <c r="AP53">
        <v>3.42</v>
      </c>
      <c r="AQ53">
        <v>2.34</v>
      </c>
      <c r="AR53">
        <v>36.17</v>
      </c>
      <c r="AS53" s="23">
        <v>0.22292158405455026</v>
      </c>
      <c r="AT53" s="25">
        <v>0.46935028688352531</v>
      </c>
      <c r="AU53" s="25">
        <v>1.5323751020408163</v>
      </c>
      <c r="AV53" s="25">
        <v>0.16061949979933487</v>
      </c>
      <c r="AW53" s="25">
        <v>0.2514663620935485</v>
      </c>
      <c r="AX53" s="25">
        <v>5.5775000633996916E-2</v>
      </c>
      <c r="AY53" s="25">
        <v>8.1641632653061236E-2</v>
      </c>
      <c r="AZ53" s="25">
        <f t="shared" si="20"/>
        <v>0.1641023544161255</v>
      </c>
      <c r="BA53">
        <f t="shared" si="13"/>
        <v>0.53577545198337717</v>
      </c>
      <c r="BB53">
        <f t="shared" si="18"/>
        <v>0.14547455368966999</v>
      </c>
      <c r="BC53">
        <f t="shared" si="15"/>
        <v>0.47495780930431353</v>
      </c>
    </row>
    <row r="54" spans="1:55" x14ac:dyDescent="0.25">
      <c r="A54" s="48" t="s">
        <v>88</v>
      </c>
      <c r="B54" s="36">
        <v>1</v>
      </c>
      <c r="C54" s="36"/>
      <c r="D54" s="49">
        <v>42819</v>
      </c>
      <c r="E54" s="23">
        <v>83</v>
      </c>
      <c r="F54" s="20">
        <v>10.1</v>
      </c>
      <c r="G54" s="17">
        <v>4</v>
      </c>
      <c r="H54" s="17">
        <v>4</v>
      </c>
      <c r="I54" s="21">
        <f t="shared" si="0"/>
        <v>2.5249999999999999</v>
      </c>
      <c r="J54" s="17">
        <v>35.4</v>
      </c>
      <c r="K54" s="17">
        <v>12</v>
      </c>
      <c r="L54" s="17">
        <v>12</v>
      </c>
      <c r="M54" s="17">
        <f t="shared" si="1"/>
        <v>2.9499999999999997</v>
      </c>
      <c r="N54" s="17">
        <v>0</v>
      </c>
      <c r="O54" s="22">
        <v>0</v>
      </c>
      <c r="P54" s="17">
        <v>54.5</v>
      </c>
      <c r="Q54" s="17">
        <v>17</v>
      </c>
      <c r="R54" s="17">
        <v>17</v>
      </c>
      <c r="S54" s="17">
        <f t="shared" si="2"/>
        <v>3.2058823529411766</v>
      </c>
      <c r="T54" s="17">
        <v>0</v>
      </c>
      <c r="U54" s="22">
        <v>0</v>
      </c>
      <c r="V54" s="27">
        <v>74.900000000000006</v>
      </c>
      <c r="W54" s="27">
        <v>27</v>
      </c>
      <c r="X54" s="27">
        <v>27</v>
      </c>
      <c r="Y54" s="17">
        <f t="shared" si="3"/>
        <v>2.7740740740740741</v>
      </c>
      <c r="Z54" s="27">
        <v>0</v>
      </c>
      <c r="AA54" s="22">
        <f t="shared" si="4"/>
        <v>0</v>
      </c>
      <c r="AB54" s="23">
        <f t="shared" si="10"/>
        <v>3.504950495049505</v>
      </c>
      <c r="AC54" s="23">
        <f t="shared" si="19"/>
        <v>3</v>
      </c>
      <c r="AD54" s="23">
        <f t="shared" si="19"/>
        <v>1.1683168316831682</v>
      </c>
      <c r="AE54" s="23">
        <f t="shared" si="11"/>
        <v>5.3960396039603964</v>
      </c>
      <c r="AF54" s="23">
        <f t="shared" si="21"/>
        <v>4.25</v>
      </c>
      <c r="AG54" s="23">
        <f t="shared" si="21"/>
        <v>1.2696563774024463</v>
      </c>
      <c r="AH54" s="23">
        <f t="shared" si="12"/>
        <v>7.4158415841584171</v>
      </c>
      <c r="AI54" s="23">
        <f t="shared" si="22"/>
        <v>6.75</v>
      </c>
      <c r="AJ54" s="23">
        <f t="shared" si="22"/>
        <v>1.0986431976530988</v>
      </c>
      <c r="AK54" s="17">
        <v>7.5</v>
      </c>
      <c r="AL54">
        <v>4.07</v>
      </c>
      <c r="AM54">
        <v>4.7E-2</v>
      </c>
      <c r="AN54">
        <f t="shared" si="8"/>
        <v>47</v>
      </c>
      <c r="AO54">
        <v>241</v>
      </c>
      <c r="AP54">
        <v>1.21</v>
      </c>
      <c r="AQ54">
        <v>2.56</v>
      </c>
      <c r="AR54">
        <v>30.37</v>
      </c>
      <c r="AS54" s="23">
        <v>0.25410476935105553</v>
      </c>
      <c r="AT54" s="25">
        <v>0.48792350856998229</v>
      </c>
      <c r="AU54" s="25">
        <v>1.4462471153846155</v>
      </c>
      <c r="AV54" s="25">
        <v>0.13890384985373666</v>
      </c>
      <c r="AW54" s="25">
        <v>0.18354355009174131</v>
      </c>
      <c r="AX54" s="25">
        <v>6.5306942542953647E-2</v>
      </c>
      <c r="AY54" s="25">
        <v>7.7342307692307682E-2</v>
      </c>
      <c r="AZ54" s="25">
        <f t="shared" si="20"/>
        <v>0.12691022726287662</v>
      </c>
      <c r="BA54">
        <f t="shared" si="13"/>
        <v>0.37617279525980429</v>
      </c>
      <c r="BB54">
        <f t="shared" si="18"/>
        <v>0.17569941308645501</v>
      </c>
      <c r="BC54">
        <f t="shared" si="15"/>
        <v>0.52078812536783026</v>
      </c>
    </row>
    <row r="55" spans="1:55" x14ac:dyDescent="0.25">
      <c r="A55" s="48" t="s">
        <v>89</v>
      </c>
      <c r="B55" s="36">
        <v>1</v>
      </c>
      <c r="C55" s="36"/>
      <c r="D55" s="49">
        <v>42820</v>
      </c>
      <c r="E55" s="23">
        <v>84</v>
      </c>
      <c r="F55" s="20">
        <v>11.5</v>
      </c>
      <c r="G55" s="17">
        <v>4</v>
      </c>
      <c r="H55" s="17">
        <v>4</v>
      </c>
      <c r="I55" s="21">
        <f t="shared" si="0"/>
        <v>2.875</v>
      </c>
      <c r="J55" s="17">
        <v>31</v>
      </c>
      <c r="K55" s="17">
        <v>9</v>
      </c>
      <c r="L55" s="17">
        <v>9</v>
      </c>
      <c r="M55" s="17">
        <f t="shared" si="1"/>
        <v>3.4444444444444446</v>
      </c>
      <c r="N55" s="17">
        <v>0</v>
      </c>
      <c r="O55" s="22">
        <v>0</v>
      </c>
      <c r="P55" s="17">
        <v>51.5</v>
      </c>
      <c r="Q55" s="17">
        <v>11</v>
      </c>
      <c r="R55" s="17">
        <v>11</v>
      </c>
      <c r="S55" s="17">
        <f t="shared" si="2"/>
        <v>4.6818181818181817</v>
      </c>
      <c r="T55" s="17">
        <v>0</v>
      </c>
      <c r="U55" s="22">
        <v>0</v>
      </c>
      <c r="V55" s="27">
        <v>84.3</v>
      </c>
      <c r="W55" s="27">
        <v>24</v>
      </c>
      <c r="X55" s="27">
        <v>24</v>
      </c>
      <c r="Y55" s="17">
        <f t="shared" si="3"/>
        <v>3.5124999999999997</v>
      </c>
      <c r="Z55" s="27">
        <v>0</v>
      </c>
      <c r="AA55" s="22">
        <f t="shared" si="4"/>
        <v>0</v>
      </c>
      <c r="AB55" s="23">
        <f t="shared" si="10"/>
        <v>2.6956521739130435</v>
      </c>
      <c r="AC55" s="23">
        <f t="shared" si="19"/>
        <v>2.25</v>
      </c>
      <c r="AD55" s="23">
        <f t="shared" si="19"/>
        <v>1.1980676328502415</v>
      </c>
      <c r="AE55" s="23">
        <f t="shared" si="11"/>
        <v>4.4782608695652177</v>
      </c>
      <c r="AF55" s="23">
        <f t="shared" si="21"/>
        <v>2.75</v>
      </c>
      <c r="AG55" s="23">
        <f t="shared" si="21"/>
        <v>1.6284584980237153</v>
      </c>
      <c r="AH55" s="23">
        <f t="shared" si="12"/>
        <v>7.3304347826086955</v>
      </c>
      <c r="AI55" s="23">
        <f t="shared" si="22"/>
        <v>6</v>
      </c>
      <c r="AJ55" s="23">
        <f t="shared" si="22"/>
        <v>1.2217391304347824</v>
      </c>
      <c r="AK55" s="17">
        <v>8.5</v>
      </c>
      <c r="AL55">
        <v>8.09</v>
      </c>
      <c r="AM55">
        <v>0.105</v>
      </c>
      <c r="AN55">
        <f t="shared" si="8"/>
        <v>105</v>
      </c>
      <c r="AO55">
        <v>250</v>
      </c>
      <c r="AP55">
        <v>2.3199999999999998</v>
      </c>
      <c r="AQ55">
        <v>2.25</v>
      </c>
      <c r="AR55">
        <v>33.869999999999997</v>
      </c>
      <c r="AS55" s="23">
        <v>0.23709902370990238</v>
      </c>
      <c r="AT55" s="25">
        <v>0.32215702724738465</v>
      </c>
      <c r="AU55" s="25">
        <v>0.85457396694214882</v>
      </c>
      <c r="AV55" s="25">
        <v>9.6976060446208615E-2</v>
      </c>
      <c r="AW55" s="25">
        <v>0.1897643212188404</v>
      </c>
      <c r="AX55" s="25">
        <v>3.8084562269450797E-2</v>
      </c>
      <c r="AY55" s="25">
        <v>6.4471900826446271E-2</v>
      </c>
      <c r="AZ55" s="25">
        <f t="shared" si="20"/>
        <v>0.22205722214761392</v>
      </c>
      <c r="BA55">
        <f t="shared" si="13"/>
        <v>0.5890429361117745</v>
      </c>
      <c r="BB55">
        <f t="shared" si="18"/>
        <v>0.27744704716233537</v>
      </c>
      <c r="BC55">
        <f t="shared" si="15"/>
        <v>0.73597346528726759</v>
      </c>
    </row>
    <row r="56" spans="1:55" x14ac:dyDescent="0.25">
      <c r="A56" s="48" t="s">
        <v>90</v>
      </c>
      <c r="B56" s="36">
        <v>1</v>
      </c>
      <c r="C56" s="50"/>
      <c r="D56" s="18">
        <v>42818</v>
      </c>
      <c r="E56" s="19">
        <v>82</v>
      </c>
      <c r="F56" s="20">
        <v>17.100000000000001</v>
      </c>
      <c r="G56" s="17">
        <v>6</v>
      </c>
      <c r="H56" s="17">
        <v>6</v>
      </c>
      <c r="I56" s="21">
        <f t="shared" si="0"/>
        <v>2.85</v>
      </c>
      <c r="J56" s="17">
        <v>43.4</v>
      </c>
      <c r="K56">
        <v>12</v>
      </c>
      <c r="L56">
        <v>12</v>
      </c>
      <c r="M56" s="17">
        <f t="shared" si="1"/>
        <v>3.6166666666666667</v>
      </c>
      <c r="N56" s="21">
        <v>0</v>
      </c>
      <c r="O56" s="22">
        <f>1-(L56/K56)</f>
        <v>0</v>
      </c>
      <c r="P56">
        <v>62</v>
      </c>
      <c r="Q56">
        <v>17</v>
      </c>
      <c r="R56">
        <v>17</v>
      </c>
      <c r="S56" s="17">
        <f t="shared" si="2"/>
        <v>3.6470588235294117</v>
      </c>
      <c r="T56">
        <v>0</v>
      </c>
      <c r="U56" s="22">
        <f>1-(Q56/R56)</f>
        <v>0</v>
      </c>
      <c r="V56" s="27">
        <v>90.1</v>
      </c>
      <c r="W56" s="27">
        <v>29</v>
      </c>
      <c r="X56" s="27">
        <v>29</v>
      </c>
      <c r="Y56" s="17">
        <f t="shared" si="3"/>
        <v>3.1068965517241378</v>
      </c>
      <c r="Z56" s="27">
        <v>0</v>
      </c>
      <c r="AA56" s="22">
        <f t="shared" si="4"/>
        <v>0</v>
      </c>
      <c r="AB56" s="23">
        <f t="shared" si="10"/>
        <v>2.5380116959064325</v>
      </c>
      <c r="AC56" s="23">
        <f t="shared" si="19"/>
        <v>2</v>
      </c>
      <c r="AD56" s="23">
        <f t="shared" si="19"/>
        <v>1.2690058479532162</v>
      </c>
      <c r="AE56" s="23">
        <f t="shared" si="11"/>
        <v>3.6257309941520464</v>
      </c>
      <c r="AF56" s="23">
        <f t="shared" si="21"/>
        <v>2.8333333333333335</v>
      </c>
      <c r="AG56" s="23">
        <f t="shared" si="21"/>
        <v>1.2796697626418987</v>
      </c>
      <c r="AH56" s="23">
        <f t="shared" si="12"/>
        <v>5.269005847953216</v>
      </c>
      <c r="AI56" s="23">
        <f t="shared" si="22"/>
        <v>4.833333333333333</v>
      </c>
      <c r="AJ56" s="23">
        <f t="shared" si="22"/>
        <v>1.0901391409558379</v>
      </c>
      <c r="AK56" s="27">
        <v>8</v>
      </c>
      <c r="AL56">
        <v>7.65</v>
      </c>
      <c r="AM56">
        <v>8.1699999999999995E-2</v>
      </c>
      <c r="AN56">
        <f t="shared" si="8"/>
        <v>81.699999999999989</v>
      </c>
      <c r="AO56">
        <v>223</v>
      </c>
      <c r="AP56">
        <v>2.21</v>
      </c>
      <c r="AQ56">
        <v>2.73</v>
      </c>
      <c r="AR56">
        <v>31.44</v>
      </c>
      <c r="AS56" s="23">
        <v>0.25599568849366744</v>
      </c>
      <c r="AT56" s="25">
        <v>0.48208366057001145</v>
      </c>
      <c r="AU56" s="25">
        <v>1.343702542372881</v>
      </c>
      <c r="AV56" s="25">
        <v>8.3130668558861531E-2</v>
      </c>
      <c r="AW56" s="25">
        <v>0.34401730373061951</v>
      </c>
      <c r="AX56" s="25">
        <v>6.3357950266911767E-2</v>
      </c>
      <c r="AY56" s="25">
        <v>8.4500847457627121E-2</v>
      </c>
      <c r="AZ56" s="25">
        <f t="shared" si="20"/>
        <v>0.25602191919880568</v>
      </c>
      <c r="BA56">
        <f t="shared" si="13"/>
        <v>0.71360498574844144</v>
      </c>
      <c r="BB56">
        <f t="shared" si="18"/>
        <v>0.19051514782549839</v>
      </c>
      <c r="BC56">
        <f t="shared" si="15"/>
        <v>0.53101921809791353</v>
      </c>
    </row>
    <row r="57" spans="1:55" x14ac:dyDescent="0.25">
      <c r="A57" s="48" t="s">
        <v>91</v>
      </c>
      <c r="B57" s="36">
        <v>1</v>
      </c>
      <c r="C57" s="50"/>
      <c r="D57" s="18">
        <v>42821</v>
      </c>
      <c r="E57" s="19">
        <v>85</v>
      </c>
      <c r="F57" s="20">
        <v>11.4</v>
      </c>
      <c r="G57" s="17">
        <v>6</v>
      </c>
      <c r="H57" s="17">
        <v>6</v>
      </c>
      <c r="I57" s="21">
        <f t="shared" si="0"/>
        <v>1.9000000000000001</v>
      </c>
      <c r="J57" s="17">
        <v>31.4</v>
      </c>
      <c r="K57">
        <v>12</v>
      </c>
      <c r="L57">
        <v>12</v>
      </c>
      <c r="M57" s="17">
        <f t="shared" si="1"/>
        <v>2.6166666666666667</v>
      </c>
      <c r="N57" s="21">
        <v>0</v>
      </c>
      <c r="O57" s="22">
        <f>1-(L57/K57)</f>
        <v>0</v>
      </c>
      <c r="P57">
        <v>53.4</v>
      </c>
      <c r="Q57">
        <v>18</v>
      </c>
      <c r="R57">
        <v>18</v>
      </c>
      <c r="S57" s="17">
        <f t="shared" si="2"/>
        <v>2.9666666666666668</v>
      </c>
      <c r="T57">
        <v>0</v>
      </c>
      <c r="U57" s="22">
        <f>1-(Q57/R57)</f>
        <v>0</v>
      </c>
      <c r="V57" s="27">
        <v>87.6</v>
      </c>
      <c r="W57" s="27">
        <v>28</v>
      </c>
      <c r="X57" s="27">
        <v>28</v>
      </c>
      <c r="Y57" s="17">
        <f t="shared" si="3"/>
        <v>3.1285714285714286</v>
      </c>
      <c r="Z57" s="27">
        <v>0</v>
      </c>
      <c r="AA57" s="22">
        <f t="shared" si="4"/>
        <v>0</v>
      </c>
      <c r="AB57" s="23">
        <f t="shared" si="10"/>
        <v>2.7543859649122804</v>
      </c>
      <c r="AC57" s="23">
        <f t="shared" si="19"/>
        <v>2</v>
      </c>
      <c r="AD57" s="23">
        <f t="shared" si="19"/>
        <v>1.3771929824561402</v>
      </c>
      <c r="AE57" s="23">
        <f t="shared" si="11"/>
        <v>4.6842105263157894</v>
      </c>
      <c r="AF57" s="23">
        <f t="shared" si="21"/>
        <v>3</v>
      </c>
      <c r="AG57" s="23">
        <f t="shared" si="21"/>
        <v>1.5614035087719298</v>
      </c>
      <c r="AH57" s="23">
        <f t="shared" si="12"/>
        <v>7.6842105263157885</v>
      </c>
      <c r="AI57" s="23">
        <f t="shared" si="22"/>
        <v>4.666666666666667</v>
      </c>
      <c r="AJ57" s="23">
        <f t="shared" si="22"/>
        <v>1.6466165413533833</v>
      </c>
      <c r="AK57" s="27">
        <v>7.5</v>
      </c>
      <c r="AL57">
        <v>7.8</v>
      </c>
      <c r="AM57">
        <v>0.114</v>
      </c>
      <c r="AN57">
        <f t="shared" si="8"/>
        <v>114</v>
      </c>
      <c r="AO57">
        <v>264</v>
      </c>
      <c r="AP57">
        <v>2.69</v>
      </c>
      <c r="AQ57">
        <v>2.39</v>
      </c>
      <c r="AR57">
        <v>34.25</v>
      </c>
      <c r="AS57" s="23">
        <v>0.23584905660377359</v>
      </c>
      <c r="AT57" s="25">
        <v>0.47906379099485907</v>
      </c>
      <c r="AU57" s="25">
        <v>1.4534041025641027</v>
      </c>
      <c r="AV57" s="25">
        <v>0.12955207039115407</v>
      </c>
      <c r="AW57" s="25">
        <v>0.19596054914617841</v>
      </c>
      <c r="AX57" s="25">
        <v>5.4088275341228086E-2</v>
      </c>
      <c r="AY57" s="25">
        <v>8.8318974358974359E-2</v>
      </c>
      <c r="AZ57" s="25">
        <f t="shared" si="20"/>
        <v>0.13482867483342303</v>
      </c>
      <c r="BA57">
        <f t="shared" si="13"/>
        <v>0.40904896765257992</v>
      </c>
      <c r="BB57">
        <f t="shared" si="18"/>
        <v>0.16227355914826957</v>
      </c>
      <c r="BC57">
        <f t="shared" si="15"/>
        <v>0.49231242485263205</v>
      </c>
    </row>
    <row r="58" spans="1:55" x14ac:dyDescent="0.25">
      <c r="A58" s="36" t="s">
        <v>92</v>
      </c>
      <c r="B58" s="36">
        <v>1</v>
      </c>
      <c r="C58" s="36"/>
      <c r="D58" s="49">
        <v>42815</v>
      </c>
      <c r="E58" s="23">
        <v>79</v>
      </c>
      <c r="F58" s="20">
        <v>7.9</v>
      </c>
      <c r="G58" s="17">
        <v>2</v>
      </c>
      <c r="H58" s="17">
        <v>2</v>
      </c>
      <c r="I58" s="21">
        <f t="shared" si="0"/>
        <v>3.95</v>
      </c>
      <c r="J58" s="17">
        <v>26.2</v>
      </c>
      <c r="K58" s="17">
        <v>9</v>
      </c>
      <c r="L58" s="17">
        <v>9</v>
      </c>
      <c r="M58" s="17">
        <f t="shared" si="1"/>
        <v>2.911111111111111</v>
      </c>
      <c r="N58" s="17">
        <v>0</v>
      </c>
      <c r="O58" s="22">
        <v>0</v>
      </c>
      <c r="P58" s="17">
        <v>45.5</v>
      </c>
      <c r="Q58" s="17">
        <v>12</v>
      </c>
      <c r="R58" s="17">
        <v>12</v>
      </c>
      <c r="S58" s="17">
        <f t="shared" si="2"/>
        <v>3.7916666666666665</v>
      </c>
      <c r="T58" s="17">
        <v>0</v>
      </c>
      <c r="U58" s="22">
        <v>0</v>
      </c>
      <c r="V58" s="17">
        <v>58.5</v>
      </c>
      <c r="W58" s="27">
        <v>17</v>
      </c>
      <c r="X58" s="27">
        <v>17</v>
      </c>
      <c r="Y58" s="17">
        <f t="shared" si="3"/>
        <v>3.4411764705882355</v>
      </c>
      <c r="Z58" s="27">
        <v>0</v>
      </c>
      <c r="AA58" s="22">
        <f t="shared" si="4"/>
        <v>0</v>
      </c>
      <c r="AB58" s="23">
        <f t="shared" si="10"/>
        <v>3.3164556962025316</v>
      </c>
      <c r="AC58" s="23">
        <f t="shared" si="19"/>
        <v>4.5</v>
      </c>
      <c r="AD58" s="23">
        <f t="shared" si="19"/>
        <v>0.73699015471167362</v>
      </c>
      <c r="AE58" s="23">
        <f t="shared" si="11"/>
        <v>5.7594936708860756</v>
      </c>
      <c r="AF58" s="23">
        <f t="shared" si="21"/>
        <v>6</v>
      </c>
      <c r="AG58" s="23">
        <f t="shared" si="21"/>
        <v>0.95991561181434593</v>
      </c>
      <c r="AH58" s="23">
        <f t="shared" si="12"/>
        <v>7.40506329113924</v>
      </c>
      <c r="AI58" s="23">
        <f t="shared" si="22"/>
        <v>8.5</v>
      </c>
      <c r="AJ58" s="23">
        <f t="shared" si="22"/>
        <v>0.87118391660461658</v>
      </c>
      <c r="AK58" s="17">
        <v>6.5</v>
      </c>
      <c r="AL58">
        <v>8.6300000000000008</v>
      </c>
      <c r="AM58">
        <v>8.72E-2</v>
      </c>
      <c r="AN58">
        <f t="shared" si="8"/>
        <v>87.2</v>
      </c>
      <c r="AO58">
        <v>214</v>
      </c>
      <c r="AP58">
        <v>2.2799999999999998</v>
      </c>
      <c r="AQ58">
        <v>2.64</v>
      </c>
      <c r="AR58">
        <v>32.69</v>
      </c>
      <c r="AS58" s="23">
        <v>0.26167471819645732</v>
      </c>
      <c r="AT58" s="25">
        <v>0.69513782682993142</v>
      </c>
      <c r="AU58" s="25">
        <v>1.298001754385965</v>
      </c>
      <c r="AV58" s="25">
        <v>0.15350972362207888</v>
      </c>
      <c r="AW58" s="25">
        <v>0.2193859359550614</v>
      </c>
      <c r="AX58" s="25">
        <v>6.9401052474903968E-2</v>
      </c>
      <c r="AY58" s="25">
        <v>0.17969166666666664</v>
      </c>
      <c r="AZ58" s="25">
        <f t="shared" si="20"/>
        <v>0.16901821219713567</v>
      </c>
      <c r="BA58">
        <f t="shared" si="13"/>
        <v>0.31560062981399967</v>
      </c>
      <c r="BB58">
        <f t="shared" si="18"/>
        <v>0.20159812366374313</v>
      </c>
      <c r="BC58">
        <f t="shared" si="15"/>
        <v>0.3764357341763207</v>
      </c>
    </row>
    <row r="59" spans="1:55" x14ac:dyDescent="0.25">
      <c r="A59" s="36" t="s">
        <v>93</v>
      </c>
      <c r="B59" s="36">
        <v>1</v>
      </c>
      <c r="C59" s="36"/>
      <c r="D59" s="49">
        <v>42822</v>
      </c>
      <c r="E59" s="23">
        <v>86</v>
      </c>
      <c r="F59" s="20">
        <v>13.2</v>
      </c>
      <c r="G59" s="17">
        <v>5</v>
      </c>
      <c r="H59" s="17">
        <v>5</v>
      </c>
      <c r="I59" s="21">
        <f t="shared" si="0"/>
        <v>2.6399999999999997</v>
      </c>
      <c r="J59" s="17">
        <v>45.9</v>
      </c>
      <c r="K59" s="17">
        <v>16</v>
      </c>
      <c r="L59" s="17">
        <v>16</v>
      </c>
      <c r="M59" s="17">
        <f t="shared" si="1"/>
        <v>2.8687499999999999</v>
      </c>
      <c r="N59" s="17">
        <v>0</v>
      </c>
      <c r="O59" s="22">
        <v>0</v>
      </c>
      <c r="P59" s="17">
        <v>68.2</v>
      </c>
      <c r="Q59" s="17">
        <v>23</v>
      </c>
      <c r="R59" s="17">
        <v>23</v>
      </c>
      <c r="S59" s="17">
        <f t="shared" si="2"/>
        <v>2.965217391304348</v>
      </c>
      <c r="T59" s="17">
        <v>0</v>
      </c>
      <c r="U59" s="22">
        <v>0</v>
      </c>
      <c r="V59" s="17">
        <v>96.3</v>
      </c>
      <c r="W59" s="27">
        <v>32</v>
      </c>
      <c r="X59" s="27">
        <v>32</v>
      </c>
      <c r="Y59" s="17">
        <f t="shared" si="3"/>
        <v>3.0093749999999999</v>
      </c>
      <c r="Z59" s="27">
        <v>0</v>
      </c>
      <c r="AA59" s="22">
        <f t="shared" si="4"/>
        <v>0</v>
      </c>
      <c r="AB59" s="23">
        <f t="shared" si="10"/>
        <v>3.4772727272727275</v>
      </c>
      <c r="AC59" s="23">
        <f t="shared" si="19"/>
        <v>3.2</v>
      </c>
      <c r="AD59" s="23">
        <f t="shared" si="19"/>
        <v>1.0866477272727273</v>
      </c>
      <c r="AE59" s="23">
        <f t="shared" si="11"/>
        <v>5.166666666666667</v>
      </c>
      <c r="AF59" s="23">
        <f t="shared" si="21"/>
        <v>4.5999999999999996</v>
      </c>
      <c r="AG59" s="23">
        <f t="shared" si="21"/>
        <v>1.1231884057971016</v>
      </c>
      <c r="AH59" s="23">
        <f t="shared" si="12"/>
        <v>7.2954545454545459</v>
      </c>
      <c r="AI59" s="23">
        <f t="shared" si="22"/>
        <v>6.4</v>
      </c>
      <c r="AJ59" s="23">
        <f t="shared" si="22"/>
        <v>1.1399147727272729</v>
      </c>
      <c r="AK59" s="17">
        <v>6</v>
      </c>
      <c r="AL59">
        <v>2.15</v>
      </c>
      <c r="AM59">
        <v>3.1300000000000001E-2</v>
      </c>
      <c r="AN59">
        <f t="shared" si="8"/>
        <v>31.3</v>
      </c>
      <c r="AO59">
        <v>271</v>
      </c>
      <c r="AP59">
        <v>0.89800000000000002</v>
      </c>
      <c r="AQ59">
        <v>2.84</v>
      </c>
      <c r="AR59">
        <v>28.94</v>
      </c>
      <c r="AS59" s="23">
        <v>0.22106109324758841</v>
      </c>
      <c r="AT59" s="25">
        <v>0.718421096623863</v>
      </c>
      <c r="AU59" s="25">
        <v>2.0732460829493089</v>
      </c>
      <c r="AV59" s="25">
        <v>0.14829380663362615</v>
      </c>
      <c r="AW59" s="25">
        <v>0.48088898319920553</v>
      </c>
      <c r="AX59" s="25">
        <v>9.1395231069240856E-2</v>
      </c>
      <c r="AY59" s="25">
        <v>0.1045410138248848</v>
      </c>
      <c r="AZ59" s="25">
        <f t="shared" si="20"/>
        <v>0.23194978500338656</v>
      </c>
      <c r="BA59">
        <f t="shared" si="13"/>
        <v>0.66936923965497086</v>
      </c>
      <c r="BB59">
        <f t="shared" si="18"/>
        <v>0.10662559310524132</v>
      </c>
      <c r="BC59">
        <f t="shared" si="15"/>
        <v>0.30770406699697361</v>
      </c>
    </row>
    <row r="60" spans="1:55" x14ac:dyDescent="0.25">
      <c r="A60" s="36" t="s">
        <v>94</v>
      </c>
      <c r="B60" s="36">
        <v>1</v>
      </c>
      <c r="C60" s="36"/>
      <c r="D60" s="49">
        <v>42818</v>
      </c>
      <c r="E60" s="23">
        <v>82</v>
      </c>
      <c r="F60" s="20">
        <v>13.9</v>
      </c>
      <c r="G60" s="17">
        <v>6</v>
      </c>
      <c r="H60" s="17">
        <v>6</v>
      </c>
      <c r="I60" s="21">
        <f t="shared" si="0"/>
        <v>2.3166666666666669</v>
      </c>
      <c r="J60" s="17">
        <v>52.7</v>
      </c>
      <c r="K60" s="17">
        <v>15</v>
      </c>
      <c r="L60" s="17">
        <v>15</v>
      </c>
      <c r="M60" s="17">
        <f t="shared" si="1"/>
        <v>3.5133333333333336</v>
      </c>
      <c r="N60" s="17">
        <v>0</v>
      </c>
      <c r="O60" s="22">
        <v>0</v>
      </c>
      <c r="P60" s="17">
        <v>67.900000000000006</v>
      </c>
      <c r="Q60" s="17">
        <v>19</v>
      </c>
      <c r="R60" s="17">
        <v>19</v>
      </c>
      <c r="S60" s="17">
        <f t="shared" si="2"/>
        <v>3.573684210526316</v>
      </c>
      <c r="T60" s="17">
        <v>0</v>
      </c>
      <c r="U60" s="22">
        <v>0</v>
      </c>
      <c r="V60" s="17">
        <v>92.2</v>
      </c>
      <c r="W60" s="27">
        <v>28</v>
      </c>
      <c r="X60" s="27">
        <v>28</v>
      </c>
      <c r="Y60" s="17">
        <f t="shared" si="3"/>
        <v>3.2928571428571431</v>
      </c>
      <c r="Z60" s="27">
        <v>0</v>
      </c>
      <c r="AA60" s="22">
        <f>(X60-W60)/X60</f>
        <v>0</v>
      </c>
      <c r="AB60" s="23">
        <f t="shared" si="10"/>
        <v>3.7913669064748201</v>
      </c>
      <c r="AC60" s="23">
        <f t="shared" si="19"/>
        <v>2.5</v>
      </c>
      <c r="AD60" s="23">
        <f t="shared" si="19"/>
        <v>1.516546762589928</v>
      </c>
      <c r="AE60" s="23">
        <f t="shared" si="11"/>
        <v>4.884892086330936</v>
      </c>
      <c r="AF60" s="23">
        <f t="shared" si="21"/>
        <v>3.1666666666666665</v>
      </c>
      <c r="AG60" s="23">
        <f t="shared" si="21"/>
        <v>1.5425975009466111</v>
      </c>
      <c r="AH60" s="23">
        <f t="shared" si="12"/>
        <v>6.6330935251798557</v>
      </c>
      <c r="AI60" s="23">
        <f t="shared" si="22"/>
        <v>4.666666666666667</v>
      </c>
      <c r="AJ60" s="23">
        <f t="shared" si="22"/>
        <v>1.4213771839671121</v>
      </c>
      <c r="AK60" s="17">
        <v>11</v>
      </c>
      <c r="AL60">
        <v>5.4</v>
      </c>
      <c r="AM60">
        <v>6.4799999999999996E-2</v>
      </c>
      <c r="AN60">
        <f t="shared" si="8"/>
        <v>64.8</v>
      </c>
      <c r="AO60">
        <v>244</v>
      </c>
      <c r="AP60">
        <v>1.64</v>
      </c>
      <c r="AQ60">
        <v>2.54</v>
      </c>
      <c r="AR60">
        <v>30.17</v>
      </c>
      <c r="AS60" s="23">
        <v>0.5182760501909438</v>
      </c>
      <c r="AT60" s="25">
        <v>0.39781505674564627</v>
      </c>
      <c r="AU60" s="25">
        <v>1.0190832599118944</v>
      </c>
      <c r="AV60" s="25">
        <v>0.12311264290296783</v>
      </c>
      <c r="AW60" s="25">
        <v>0.332818575503528</v>
      </c>
      <c r="AX60" s="25">
        <v>5.7633086862170793E-2</v>
      </c>
      <c r="AY60" s="25">
        <v>8.4679295154185041E-2</v>
      </c>
      <c r="AZ60" s="25">
        <f t="shared" si="20"/>
        <v>0.32658624530080305</v>
      </c>
      <c r="BA60">
        <f t="shared" si="13"/>
        <v>0.83661633681282332</v>
      </c>
      <c r="BB60">
        <f t="shared" si="18"/>
        <v>0.50857086028059351</v>
      </c>
      <c r="BC60">
        <f t="shared" si="15"/>
        <v>1.3028065212783475</v>
      </c>
    </row>
    <row r="61" spans="1:55" ht="15.75" thickBot="1" x14ac:dyDescent="0.3">
      <c r="A61" s="37" t="s">
        <v>95</v>
      </c>
      <c r="B61" s="37">
        <v>1</v>
      </c>
      <c r="C61" s="37"/>
      <c r="D61" s="51">
        <v>42818</v>
      </c>
      <c r="E61" s="44">
        <v>82</v>
      </c>
      <c r="F61" s="41">
        <v>10</v>
      </c>
      <c r="G61" s="38">
        <v>3</v>
      </c>
      <c r="H61" s="38">
        <v>3</v>
      </c>
      <c r="I61" s="21">
        <f t="shared" si="0"/>
        <v>3.3333333333333335</v>
      </c>
      <c r="J61" s="38">
        <v>27.2</v>
      </c>
      <c r="K61" s="38">
        <v>9</v>
      </c>
      <c r="L61" s="38">
        <v>9</v>
      </c>
      <c r="M61" s="17">
        <f t="shared" si="1"/>
        <v>3.0222222222222221</v>
      </c>
      <c r="N61" s="38">
        <v>0</v>
      </c>
      <c r="O61" s="43">
        <v>0</v>
      </c>
      <c r="P61" s="38">
        <v>52.6</v>
      </c>
      <c r="Q61" s="38">
        <v>16</v>
      </c>
      <c r="R61" s="38">
        <v>16</v>
      </c>
      <c r="S61" s="17">
        <f t="shared" si="2"/>
        <v>3.2875000000000001</v>
      </c>
      <c r="T61" s="38">
        <v>0</v>
      </c>
      <c r="U61" s="43">
        <v>0</v>
      </c>
      <c r="V61" s="52">
        <v>89.4</v>
      </c>
      <c r="W61" s="52">
        <v>24</v>
      </c>
      <c r="X61" s="52">
        <v>24</v>
      </c>
      <c r="Y61" s="17">
        <f t="shared" si="3"/>
        <v>3.7250000000000001</v>
      </c>
      <c r="Z61" s="52">
        <v>0</v>
      </c>
      <c r="AA61" s="43">
        <f>(X61-W61)/X61</f>
        <v>0</v>
      </c>
      <c r="AB61" s="23">
        <f t="shared" si="10"/>
        <v>2.7199999999999998</v>
      </c>
      <c r="AC61" s="23">
        <f t="shared" si="19"/>
        <v>3</v>
      </c>
      <c r="AD61" s="23">
        <f t="shared" si="19"/>
        <v>0.90666666666666662</v>
      </c>
      <c r="AE61" s="23">
        <f t="shared" si="11"/>
        <v>5.26</v>
      </c>
      <c r="AF61" s="23">
        <f t="shared" si="21"/>
        <v>5.333333333333333</v>
      </c>
      <c r="AG61" s="23">
        <f t="shared" si="21"/>
        <v>0.98624999999999996</v>
      </c>
      <c r="AH61" s="23">
        <f t="shared" si="12"/>
        <v>8.9400000000000013</v>
      </c>
      <c r="AI61" s="23">
        <f t="shared" si="22"/>
        <v>8</v>
      </c>
      <c r="AJ61" s="23">
        <f t="shared" si="22"/>
        <v>1.1174999999999999</v>
      </c>
      <c r="AK61" s="38">
        <v>8</v>
      </c>
      <c r="AL61">
        <v>6.17</v>
      </c>
      <c r="AM61">
        <v>6.8000000000000005E-2</v>
      </c>
      <c r="AN61">
        <f t="shared" si="8"/>
        <v>68</v>
      </c>
      <c r="AO61">
        <v>232</v>
      </c>
      <c r="AP61">
        <v>1.74</v>
      </c>
      <c r="AQ61">
        <v>2.58</v>
      </c>
      <c r="AR61">
        <v>30.19</v>
      </c>
      <c r="AS61" s="44">
        <v>0.23828976034858385</v>
      </c>
      <c r="AT61" s="25">
        <v>0.43868036628288604</v>
      </c>
      <c r="AU61" s="25">
        <v>1.1619873786407766</v>
      </c>
      <c r="AV61" s="25">
        <v>0.10727022230959452</v>
      </c>
      <c r="AW61" s="25">
        <v>0.22355983121263986</v>
      </c>
      <c r="AX61" s="25">
        <v>5.049677269402162E-2</v>
      </c>
      <c r="AY61" s="25">
        <v>7.380922330097088E-2</v>
      </c>
      <c r="AZ61" s="25">
        <f t="shared" si="20"/>
        <v>0.19239437133486492</v>
      </c>
      <c r="BA61">
        <f t="shared" si="13"/>
        <v>0.50961895811967062</v>
      </c>
      <c r="BB61">
        <f t="shared" si="18"/>
        <v>0.20507086800488397</v>
      </c>
      <c r="BC61">
        <f t="shared" si="15"/>
        <v>0.54319677529155952</v>
      </c>
    </row>
    <row r="62" spans="1:55" x14ac:dyDescent="0.25">
      <c r="A62" s="16" t="s">
        <v>96</v>
      </c>
      <c r="B62" s="17">
        <v>2</v>
      </c>
      <c r="C62" s="17">
        <v>1</v>
      </c>
      <c r="D62" s="18">
        <v>42815</v>
      </c>
      <c r="E62" s="19">
        <v>79</v>
      </c>
      <c r="F62" s="20">
        <v>13.1</v>
      </c>
      <c r="G62" s="17">
        <v>5</v>
      </c>
      <c r="H62" s="17">
        <v>5</v>
      </c>
      <c r="I62" s="21">
        <f t="shared" si="0"/>
        <v>2.62</v>
      </c>
      <c r="J62" s="17">
        <v>23.5</v>
      </c>
      <c r="K62">
        <v>11</v>
      </c>
      <c r="L62">
        <v>11</v>
      </c>
      <c r="M62" s="17">
        <f t="shared" si="1"/>
        <v>2.1363636363636362</v>
      </c>
      <c r="N62" s="21">
        <v>1</v>
      </c>
      <c r="O62" s="22">
        <v>0</v>
      </c>
      <c r="P62">
        <v>26.5</v>
      </c>
      <c r="Q62">
        <v>16</v>
      </c>
      <c r="R62">
        <v>16</v>
      </c>
      <c r="S62" s="17">
        <f t="shared" si="2"/>
        <v>1.65625</v>
      </c>
      <c r="T62">
        <v>2</v>
      </c>
      <c r="U62" s="22">
        <v>0</v>
      </c>
      <c r="V62" s="27">
        <v>34.6</v>
      </c>
      <c r="W62" s="27">
        <v>20</v>
      </c>
      <c r="X62" s="27">
        <v>20</v>
      </c>
      <c r="Y62" s="17">
        <f t="shared" si="3"/>
        <v>1.73</v>
      </c>
      <c r="Z62" s="27">
        <v>2</v>
      </c>
      <c r="AA62" s="22">
        <f t="shared" si="4"/>
        <v>0</v>
      </c>
      <c r="AB62" s="23">
        <f t="shared" si="10"/>
        <v>1.7938931297709924</v>
      </c>
      <c r="AC62" s="23">
        <f t="shared" si="19"/>
        <v>2.2000000000000002</v>
      </c>
      <c r="AD62" s="23">
        <f t="shared" si="19"/>
        <v>0.8154059680777237</v>
      </c>
      <c r="AE62" s="23">
        <f t="shared" si="11"/>
        <v>2.0229007633587788</v>
      </c>
      <c r="AF62" s="23">
        <f t="shared" si="21"/>
        <v>3.2</v>
      </c>
      <c r="AG62" s="23">
        <f t="shared" si="21"/>
        <v>0.63215648854961826</v>
      </c>
      <c r="AH62" s="23">
        <f t="shared" si="12"/>
        <v>2.6412213740458017</v>
      </c>
      <c r="AI62" s="23">
        <f t="shared" si="22"/>
        <v>4</v>
      </c>
      <c r="AJ62" s="23">
        <f t="shared" si="22"/>
        <v>0.66030534351145032</v>
      </c>
      <c r="AK62">
        <v>8</v>
      </c>
      <c r="AL62">
        <v>6.89</v>
      </c>
      <c r="AM62">
        <v>0.156</v>
      </c>
      <c r="AN62">
        <f t="shared" si="8"/>
        <v>156</v>
      </c>
      <c r="AO62">
        <v>304</v>
      </c>
      <c r="AP62">
        <v>3.27</v>
      </c>
      <c r="AQ62">
        <v>2.17</v>
      </c>
      <c r="AR62">
        <v>33.58</v>
      </c>
      <c r="AS62" s="24">
        <v>2.1255850234009364</v>
      </c>
      <c r="AT62" s="25">
        <v>0.34330692062342211</v>
      </c>
      <c r="AU62" s="25">
        <v>2.6271560267857139</v>
      </c>
      <c r="AV62" s="25">
        <v>0.1251398848293151</v>
      </c>
      <c r="AW62" s="25">
        <v>1.8695257500210511</v>
      </c>
      <c r="AX62" s="25">
        <v>0.11975937793256505</v>
      </c>
      <c r="AY62" s="25">
        <v>0.1600098214285714</v>
      </c>
      <c r="AZ62" s="25">
        <f t="shared" si="20"/>
        <v>0.71161580468000907</v>
      </c>
      <c r="BA62">
        <f t="shared" si="13"/>
        <v>5.4456395653956493</v>
      </c>
      <c r="BB62">
        <f t="shared" si="18"/>
        <v>0.80908214119340216</v>
      </c>
      <c r="BC62">
        <f t="shared" si="15"/>
        <v>6.1915006535289701</v>
      </c>
    </row>
    <row r="63" spans="1:55" x14ac:dyDescent="0.25">
      <c r="A63" s="16" t="s">
        <v>97</v>
      </c>
      <c r="B63" s="17">
        <v>2</v>
      </c>
      <c r="C63" s="17">
        <v>1</v>
      </c>
      <c r="D63" s="18">
        <v>42814</v>
      </c>
      <c r="E63" s="19">
        <v>78</v>
      </c>
      <c r="F63" s="20">
        <v>11.6</v>
      </c>
      <c r="G63" s="17">
        <v>5</v>
      </c>
      <c r="H63" s="17">
        <v>5</v>
      </c>
      <c r="I63" s="21">
        <f t="shared" si="0"/>
        <v>2.3199999999999998</v>
      </c>
      <c r="J63" s="17">
        <v>23</v>
      </c>
      <c r="K63">
        <v>9</v>
      </c>
      <c r="L63">
        <v>9</v>
      </c>
      <c r="M63" s="17">
        <f t="shared" si="1"/>
        <v>2.5555555555555554</v>
      </c>
      <c r="N63" s="21">
        <v>1</v>
      </c>
      <c r="O63" s="22">
        <v>0</v>
      </c>
      <c r="P63">
        <v>24.2</v>
      </c>
      <c r="Q63">
        <v>12</v>
      </c>
      <c r="R63">
        <v>12</v>
      </c>
      <c r="S63" s="17">
        <f t="shared" si="2"/>
        <v>2.0166666666666666</v>
      </c>
      <c r="T63">
        <v>2</v>
      </c>
      <c r="U63" s="22">
        <v>0</v>
      </c>
      <c r="V63" s="27">
        <v>27</v>
      </c>
      <c r="W63" s="27">
        <v>15</v>
      </c>
      <c r="X63" s="27">
        <v>16</v>
      </c>
      <c r="Y63" s="17">
        <f t="shared" si="3"/>
        <v>1.6875</v>
      </c>
      <c r="Z63" s="27">
        <v>2</v>
      </c>
      <c r="AA63" s="22">
        <f t="shared" si="4"/>
        <v>6.25E-2</v>
      </c>
      <c r="AB63" s="23">
        <f t="shared" si="10"/>
        <v>1.9827586206896552</v>
      </c>
      <c r="AC63" s="23">
        <f t="shared" ref="AC63:AD83" si="23">L63/H63</f>
        <v>1.8</v>
      </c>
      <c r="AD63" s="23">
        <f t="shared" si="23"/>
        <v>1.1015325670498084</v>
      </c>
      <c r="AE63" s="23">
        <f t="shared" si="11"/>
        <v>2.0862068965517242</v>
      </c>
      <c r="AF63" s="23">
        <f t="shared" si="21"/>
        <v>2.4</v>
      </c>
      <c r="AG63" s="23">
        <f t="shared" si="21"/>
        <v>0.86925287356321845</v>
      </c>
      <c r="AH63" s="23">
        <f t="shared" si="12"/>
        <v>2.3275862068965516</v>
      </c>
      <c r="AI63" s="23">
        <f t="shared" si="22"/>
        <v>3.2</v>
      </c>
      <c r="AJ63" s="23">
        <f t="shared" si="22"/>
        <v>0.72737068965517249</v>
      </c>
      <c r="AK63">
        <v>4.5</v>
      </c>
      <c r="AL63">
        <v>3.45</v>
      </c>
      <c r="AM63">
        <v>0.105</v>
      </c>
      <c r="AN63">
        <f t="shared" si="8"/>
        <v>105</v>
      </c>
      <c r="AO63">
        <v>329</v>
      </c>
      <c r="AP63">
        <v>2.12</v>
      </c>
      <c r="AQ63">
        <v>2.06</v>
      </c>
      <c r="AR63">
        <v>30.61</v>
      </c>
      <c r="AS63" s="24">
        <v>2.5133333333333336</v>
      </c>
      <c r="AT63" s="25">
        <v>0.38726791708759101</v>
      </c>
      <c r="AU63" s="25">
        <v>3.0930487804878046</v>
      </c>
      <c r="AV63" s="25">
        <v>0.18263610896301413</v>
      </c>
      <c r="AW63" s="25">
        <v>2.1480497401554661</v>
      </c>
      <c r="AX63" s="25">
        <v>0.11356478344887183</v>
      </c>
      <c r="AY63" s="25">
        <v>0.16842804878048781</v>
      </c>
      <c r="AZ63" s="25">
        <f t="shared" si="20"/>
        <v>0.69447651576212688</v>
      </c>
      <c r="BA63">
        <f t="shared" si="13"/>
        <v>5.5466762036722681</v>
      </c>
      <c r="BB63">
        <f t="shared" si="18"/>
        <v>0.81257474799248264</v>
      </c>
      <c r="BC63">
        <f t="shared" si="15"/>
        <v>6.4899084650094476</v>
      </c>
    </row>
    <row r="64" spans="1:55" x14ac:dyDescent="0.25">
      <c r="A64" s="16" t="s">
        <v>103</v>
      </c>
      <c r="B64" s="17">
        <v>2</v>
      </c>
      <c r="C64" s="27">
        <v>1</v>
      </c>
      <c r="D64" s="18">
        <v>42815</v>
      </c>
      <c r="E64" s="19">
        <v>79</v>
      </c>
      <c r="F64" s="20">
        <v>10.9</v>
      </c>
      <c r="G64" s="17">
        <v>4</v>
      </c>
      <c r="H64" s="17">
        <v>4</v>
      </c>
      <c r="I64" s="21">
        <f t="shared" si="0"/>
        <v>2.7250000000000001</v>
      </c>
      <c r="J64" s="17">
        <v>17.5</v>
      </c>
      <c r="K64">
        <v>8</v>
      </c>
      <c r="L64">
        <v>8</v>
      </c>
      <c r="M64" s="17">
        <f t="shared" si="1"/>
        <v>2.1875</v>
      </c>
      <c r="N64" s="21">
        <v>1</v>
      </c>
      <c r="O64" s="22">
        <v>0</v>
      </c>
      <c r="P64">
        <v>21</v>
      </c>
      <c r="Q64">
        <v>13</v>
      </c>
      <c r="R64">
        <v>13</v>
      </c>
      <c r="S64" s="17">
        <f t="shared" si="2"/>
        <v>1.6153846153846154</v>
      </c>
      <c r="T64">
        <v>1</v>
      </c>
      <c r="U64" s="22">
        <v>0</v>
      </c>
      <c r="V64" s="27">
        <v>25</v>
      </c>
      <c r="W64" s="27">
        <v>14</v>
      </c>
      <c r="X64" s="27">
        <v>14</v>
      </c>
      <c r="Y64" s="17">
        <f t="shared" si="3"/>
        <v>1.7857142857142858</v>
      </c>
      <c r="Z64" s="27">
        <v>2</v>
      </c>
      <c r="AA64" s="22">
        <f t="shared" si="4"/>
        <v>0</v>
      </c>
      <c r="AB64" s="23">
        <f t="shared" si="10"/>
        <v>1.6055045871559632</v>
      </c>
      <c r="AC64" s="23">
        <f t="shared" si="23"/>
        <v>2</v>
      </c>
      <c r="AD64" s="23">
        <f t="shared" si="23"/>
        <v>0.80275229357798161</v>
      </c>
      <c r="AE64" s="23">
        <f t="shared" si="11"/>
        <v>1.926605504587156</v>
      </c>
      <c r="AF64" s="23">
        <f t="shared" si="21"/>
        <v>3.25</v>
      </c>
      <c r="AG64" s="23">
        <f t="shared" si="21"/>
        <v>0.59280169371912494</v>
      </c>
      <c r="AH64" s="23">
        <f t="shared" si="12"/>
        <v>2.2935779816513762</v>
      </c>
      <c r="AI64" s="23">
        <f t="shared" si="22"/>
        <v>3.5</v>
      </c>
      <c r="AJ64" s="23">
        <f t="shared" si="22"/>
        <v>0.65530799475753609</v>
      </c>
      <c r="AK64">
        <v>7.5</v>
      </c>
      <c r="AL64">
        <v>5.5</v>
      </c>
      <c r="AM64">
        <v>0.185</v>
      </c>
      <c r="AN64">
        <f t="shared" si="8"/>
        <v>185</v>
      </c>
      <c r="AO64">
        <v>328</v>
      </c>
      <c r="AP64">
        <v>4.1900000000000004</v>
      </c>
      <c r="AQ64">
        <v>2.37</v>
      </c>
      <c r="AR64">
        <v>34.51</v>
      </c>
      <c r="AS64" s="24">
        <v>2.604593929450369</v>
      </c>
      <c r="AT64" s="45"/>
      <c r="AU64" s="25">
        <v>1.8121859296482414</v>
      </c>
      <c r="AV64" s="25">
        <v>0.10088912317582452</v>
      </c>
      <c r="AW64" s="25">
        <v>2.7570744863724719</v>
      </c>
      <c r="AX64" s="25">
        <v>0.10397417022993652</v>
      </c>
      <c r="AY64" s="25">
        <v>0.27957286432160811</v>
      </c>
      <c r="AZ64" s="25">
        <f t="shared" si="20"/>
        <v>1.5214081741091767</v>
      </c>
      <c r="BB64">
        <f t="shared" si="18"/>
        <v>1.4372663901854374</v>
      </c>
    </row>
    <row r="65" spans="1:55" x14ac:dyDescent="0.25">
      <c r="A65" s="16" t="s">
        <v>106</v>
      </c>
      <c r="B65" s="17">
        <v>2</v>
      </c>
      <c r="C65" s="27">
        <v>1</v>
      </c>
      <c r="D65" s="18">
        <v>42813</v>
      </c>
      <c r="E65" s="19">
        <v>77</v>
      </c>
      <c r="F65" s="20">
        <v>11.3</v>
      </c>
      <c r="G65" s="17">
        <v>5</v>
      </c>
      <c r="H65" s="17">
        <v>5</v>
      </c>
      <c r="I65" s="21">
        <f t="shared" si="0"/>
        <v>2.2600000000000002</v>
      </c>
      <c r="J65" s="17">
        <v>22.6</v>
      </c>
      <c r="K65">
        <v>12</v>
      </c>
      <c r="L65">
        <v>12</v>
      </c>
      <c r="M65" s="17">
        <f t="shared" si="1"/>
        <v>1.8833333333333335</v>
      </c>
      <c r="N65" s="21">
        <v>2</v>
      </c>
      <c r="O65" s="22">
        <v>0</v>
      </c>
      <c r="P65">
        <v>31.2</v>
      </c>
      <c r="Q65">
        <v>15</v>
      </c>
      <c r="R65">
        <v>15</v>
      </c>
      <c r="S65" s="17">
        <f t="shared" si="2"/>
        <v>2.08</v>
      </c>
      <c r="T65">
        <v>2</v>
      </c>
      <c r="U65" s="22">
        <v>0</v>
      </c>
      <c r="V65" s="27">
        <v>36.799999999999997</v>
      </c>
      <c r="W65" s="27">
        <v>16</v>
      </c>
      <c r="X65" s="27">
        <v>19</v>
      </c>
      <c r="Y65" s="17">
        <f t="shared" si="3"/>
        <v>1.9368421052631577</v>
      </c>
      <c r="Z65" s="27">
        <v>1</v>
      </c>
      <c r="AA65" s="22">
        <f t="shared" si="4"/>
        <v>0.15789473684210525</v>
      </c>
      <c r="AB65" s="23">
        <f t="shared" si="10"/>
        <v>2</v>
      </c>
      <c r="AC65" s="23">
        <f t="shared" si="23"/>
        <v>2.4</v>
      </c>
      <c r="AD65" s="23">
        <f t="shared" si="23"/>
        <v>0.83333333333333337</v>
      </c>
      <c r="AE65" s="23">
        <f t="shared" si="11"/>
        <v>2.7610619469026547</v>
      </c>
      <c r="AF65" s="23">
        <f t="shared" si="21"/>
        <v>3</v>
      </c>
      <c r="AG65" s="23">
        <f t="shared" si="21"/>
        <v>0.92035398230088494</v>
      </c>
      <c r="AH65" s="23">
        <f t="shared" si="12"/>
        <v>3.2566371681415927</v>
      </c>
      <c r="AI65" s="23">
        <f t="shared" si="22"/>
        <v>3.8</v>
      </c>
      <c r="AJ65" s="23">
        <f t="shared" si="22"/>
        <v>0.85700978108989267</v>
      </c>
      <c r="AK65">
        <v>9.5</v>
      </c>
      <c r="AL65">
        <v>9.4</v>
      </c>
      <c r="AM65">
        <v>0.19600000000000001</v>
      </c>
      <c r="AN65">
        <f t="shared" si="8"/>
        <v>196</v>
      </c>
      <c r="AO65">
        <v>294</v>
      </c>
      <c r="AP65">
        <v>4.41</v>
      </c>
      <c r="AQ65">
        <v>2.36</v>
      </c>
      <c r="AR65">
        <v>34.96</v>
      </c>
      <c r="AS65" s="24">
        <v>1.8549511854951188</v>
      </c>
      <c r="AT65" s="25">
        <v>0.31842160704401296</v>
      </c>
      <c r="AU65" s="25">
        <v>2.488480392156863</v>
      </c>
      <c r="AV65" s="25">
        <v>7.5894714689764803E-2</v>
      </c>
      <c r="AW65" s="25">
        <v>1.2194375557734753</v>
      </c>
      <c r="AX65" s="25">
        <v>8.1556328452576238E-2</v>
      </c>
      <c r="AY65" s="25">
        <v>0.2849889705882353</v>
      </c>
      <c r="AZ65" s="25">
        <f t="shared" si="20"/>
        <v>0.49003301758650436</v>
      </c>
      <c r="BA65">
        <f t="shared" si="13"/>
        <v>3.8296319370215413</v>
      </c>
      <c r="BB65">
        <f t="shared" si="18"/>
        <v>0.74541523065301729</v>
      </c>
      <c r="BC65">
        <f t="shared" si="15"/>
        <v>5.8254563900832377</v>
      </c>
    </row>
    <row r="66" spans="1:55" x14ac:dyDescent="0.25">
      <c r="A66" s="16" t="s">
        <v>108</v>
      </c>
      <c r="B66" s="17">
        <v>2</v>
      </c>
      <c r="C66" s="27">
        <v>1</v>
      </c>
      <c r="D66" s="18">
        <v>42814</v>
      </c>
      <c r="E66" s="19">
        <v>78</v>
      </c>
      <c r="F66" s="20">
        <v>9.6999999999999993</v>
      </c>
      <c r="G66" s="17">
        <v>5</v>
      </c>
      <c r="H66" s="17">
        <v>5</v>
      </c>
      <c r="I66" s="21">
        <f t="shared" ref="I66:I114" si="24">F66/H66</f>
        <v>1.94</v>
      </c>
      <c r="J66" s="17">
        <v>18.5</v>
      </c>
      <c r="K66">
        <v>9</v>
      </c>
      <c r="L66">
        <v>9</v>
      </c>
      <c r="M66" s="17">
        <f t="shared" ref="M66:M114" si="25">J66/L66</f>
        <v>2.0555555555555554</v>
      </c>
      <c r="N66" s="21">
        <v>1</v>
      </c>
      <c r="O66" s="22">
        <v>0</v>
      </c>
      <c r="P66">
        <v>23</v>
      </c>
      <c r="Q66">
        <v>13</v>
      </c>
      <c r="R66">
        <v>13</v>
      </c>
      <c r="S66" s="17">
        <f t="shared" ref="S66:S114" si="26">P66/R66</f>
        <v>1.7692307692307692</v>
      </c>
      <c r="T66">
        <v>1</v>
      </c>
      <c r="U66" s="22">
        <v>0</v>
      </c>
      <c r="V66" s="27">
        <v>27.5</v>
      </c>
      <c r="W66" s="27">
        <v>10</v>
      </c>
      <c r="X66" s="27">
        <v>14</v>
      </c>
      <c r="Y66" s="17">
        <f t="shared" ref="Y66:Y114" si="27">V66/X66</f>
        <v>1.9642857142857142</v>
      </c>
      <c r="Z66" s="27">
        <v>2</v>
      </c>
      <c r="AA66" s="22">
        <f t="shared" ref="AA66:AA114" si="28">(X66-W66)/X66</f>
        <v>0.2857142857142857</v>
      </c>
      <c r="AB66" s="23">
        <f t="shared" ref="AB66:AB114" si="29">J66/F66</f>
        <v>1.9072164948453609</v>
      </c>
      <c r="AC66" s="23">
        <f t="shared" si="23"/>
        <v>1.8</v>
      </c>
      <c r="AD66" s="23">
        <f t="shared" si="23"/>
        <v>1.0595647193585338</v>
      </c>
      <c r="AE66" s="23">
        <f t="shared" ref="AE66:AE114" si="30">P66/F66</f>
        <v>2.3711340206185567</v>
      </c>
      <c r="AF66" s="23">
        <f t="shared" si="21"/>
        <v>2.6</v>
      </c>
      <c r="AG66" s="23">
        <f t="shared" si="21"/>
        <v>0.91197462331482948</v>
      </c>
      <c r="AH66" s="23">
        <f t="shared" ref="AH66:AH114" si="31">V66/F66</f>
        <v>2.8350515463917527</v>
      </c>
      <c r="AI66" s="23">
        <f t="shared" si="22"/>
        <v>2.8</v>
      </c>
      <c r="AJ66" s="23">
        <f t="shared" si="22"/>
        <v>1.0125184094256259</v>
      </c>
      <c r="AK66">
        <v>7.5</v>
      </c>
      <c r="AL66">
        <v>7.97</v>
      </c>
      <c r="AM66">
        <v>0.24199999999999999</v>
      </c>
      <c r="AN66">
        <f>AM66*1000</f>
        <v>242</v>
      </c>
      <c r="AO66">
        <v>318</v>
      </c>
      <c r="AP66">
        <v>5.41</v>
      </c>
      <c r="AQ66">
        <v>2.37</v>
      </c>
      <c r="AR66">
        <v>37.11</v>
      </c>
      <c r="AS66" s="24">
        <v>2.3553507424475173</v>
      </c>
      <c r="AT66" s="25">
        <v>0.35784916566621772</v>
      </c>
      <c r="AU66" s="25">
        <v>2.6779914529914537</v>
      </c>
      <c r="AV66" s="25">
        <v>0.12945497290210262</v>
      </c>
      <c r="AW66" s="25">
        <v>1.9736484439629902</v>
      </c>
      <c r="AX66" s="25">
        <v>9.3893324862514477E-2</v>
      </c>
      <c r="AY66" s="25">
        <v>0.25896474358974364</v>
      </c>
      <c r="AZ66" s="25">
        <f t="shared" si="20"/>
        <v>0.7369883282332077</v>
      </c>
      <c r="BA66">
        <f t="shared" si="13"/>
        <v>5.5153082173283661</v>
      </c>
      <c r="BB66">
        <f t="shared" si="18"/>
        <v>0.87952138152512394</v>
      </c>
      <c r="BC66">
        <f t="shared" si="15"/>
        <v>6.5819651641844557</v>
      </c>
    </row>
    <row r="67" spans="1:55" x14ac:dyDescent="0.25">
      <c r="A67" s="16" t="s">
        <v>109</v>
      </c>
      <c r="B67" s="17">
        <v>2</v>
      </c>
      <c r="C67" s="27">
        <v>1</v>
      </c>
      <c r="D67" s="18">
        <v>42814</v>
      </c>
      <c r="E67" s="19">
        <v>78</v>
      </c>
      <c r="F67" s="20">
        <v>9.6999999999999993</v>
      </c>
      <c r="G67" s="17">
        <v>6</v>
      </c>
      <c r="H67" s="17">
        <v>6</v>
      </c>
      <c r="I67" s="21">
        <f t="shared" si="24"/>
        <v>1.6166666666666665</v>
      </c>
      <c r="J67" s="17">
        <v>15.4</v>
      </c>
      <c r="K67">
        <v>11</v>
      </c>
      <c r="L67">
        <v>11</v>
      </c>
      <c r="M67" s="17">
        <f t="shared" si="25"/>
        <v>1.4000000000000001</v>
      </c>
      <c r="N67" s="21">
        <v>1</v>
      </c>
      <c r="O67" s="22">
        <v>0</v>
      </c>
      <c r="P67">
        <v>18.5</v>
      </c>
      <c r="Q67">
        <v>13</v>
      </c>
      <c r="R67">
        <v>13</v>
      </c>
      <c r="S67" s="17">
        <f t="shared" si="26"/>
        <v>1.4230769230769231</v>
      </c>
      <c r="T67">
        <v>2</v>
      </c>
      <c r="U67" s="22">
        <v>0</v>
      </c>
      <c r="V67" s="27">
        <v>25.6</v>
      </c>
      <c r="W67" s="27">
        <v>19</v>
      </c>
      <c r="X67" s="27">
        <v>19</v>
      </c>
      <c r="Y67" s="17">
        <f t="shared" si="27"/>
        <v>1.3473684210526315</v>
      </c>
      <c r="Z67" s="27">
        <v>1</v>
      </c>
      <c r="AA67" s="22">
        <f t="shared" si="28"/>
        <v>0</v>
      </c>
      <c r="AB67" s="23">
        <f t="shared" si="29"/>
        <v>1.5876288659793816</v>
      </c>
      <c r="AC67" s="23">
        <f t="shared" si="23"/>
        <v>1.8333333333333333</v>
      </c>
      <c r="AD67" s="23">
        <f t="shared" si="23"/>
        <v>0.86597938144329911</v>
      </c>
      <c r="AE67" s="23">
        <f t="shared" si="30"/>
        <v>1.9072164948453609</v>
      </c>
      <c r="AF67" s="23">
        <f t="shared" si="21"/>
        <v>2.1666666666666665</v>
      </c>
      <c r="AG67" s="23">
        <f t="shared" si="21"/>
        <v>0.88025376685170509</v>
      </c>
      <c r="AH67" s="23">
        <f t="shared" si="31"/>
        <v>2.6391752577319592</v>
      </c>
      <c r="AI67" s="23">
        <f t="shared" si="22"/>
        <v>3.1666666666666665</v>
      </c>
      <c r="AJ67" s="23">
        <f t="shared" si="22"/>
        <v>0.83342376559956599</v>
      </c>
      <c r="AK67">
        <v>5.5</v>
      </c>
      <c r="AL67">
        <v>10.5</v>
      </c>
      <c r="AM67">
        <v>0.61499999999999999</v>
      </c>
      <c r="AN67">
        <f>AM67*1000</f>
        <v>615</v>
      </c>
      <c r="AO67">
        <v>342</v>
      </c>
      <c r="AP67">
        <v>8.4</v>
      </c>
      <c r="AQ67">
        <v>1.62</v>
      </c>
      <c r="AR67">
        <v>45.63</v>
      </c>
      <c r="AS67" s="24">
        <v>1.4459075651949393</v>
      </c>
      <c r="AT67" s="25">
        <v>0.2882213915001029</v>
      </c>
      <c r="AU67" s="25">
        <v>2.3649563318777291</v>
      </c>
      <c r="AV67" s="25">
        <v>0.12523314628429227</v>
      </c>
      <c r="AW67" s="25">
        <v>1.1881242797967195</v>
      </c>
      <c r="AX67" s="25">
        <v>8.3983863301788822E-2</v>
      </c>
      <c r="AY67" s="25">
        <v>0.14204257641921397</v>
      </c>
      <c r="AZ67" s="25">
        <f t="shared" si="20"/>
        <v>0.50238740723528374</v>
      </c>
      <c r="BA67">
        <f t="shared" ref="BA67:BA114" si="32">AW67/AT67</f>
        <v>4.1222626593151235</v>
      </c>
      <c r="BB67">
        <f t="shared" si="18"/>
        <v>0.61138869488000946</v>
      </c>
      <c r="BC67">
        <f t="shared" ref="BC67:BC114" si="33">AS67/AT67</f>
        <v>5.01665597292914</v>
      </c>
    </row>
    <row r="68" spans="1:55" x14ac:dyDescent="0.25">
      <c r="A68" s="16" t="s">
        <v>110</v>
      </c>
      <c r="B68" s="17">
        <v>2</v>
      </c>
      <c r="C68" s="27">
        <v>1</v>
      </c>
      <c r="D68" s="18">
        <v>42818</v>
      </c>
      <c r="E68" s="19">
        <v>82</v>
      </c>
      <c r="F68" s="20">
        <v>8.9</v>
      </c>
      <c r="G68" s="17">
        <v>4</v>
      </c>
      <c r="H68" s="17">
        <v>4</v>
      </c>
      <c r="I68" s="21">
        <f t="shared" si="24"/>
        <v>2.2250000000000001</v>
      </c>
      <c r="J68" s="17">
        <v>18.5</v>
      </c>
      <c r="K68">
        <v>9</v>
      </c>
      <c r="L68">
        <v>9</v>
      </c>
      <c r="M68" s="17">
        <f t="shared" si="25"/>
        <v>2.0555555555555554</v>
      </c>
      <c r="N68" s="21">
        <v>1</v>
      </c>
      <c r="O68" s="22">
        <v>0</v>
      </c>
      <c r="P68">
        <v>21.4</v>
      </c>
      <c r="Q68">
        <v>9</v>
      </c>
      <c r="R68">
        <v>9</v>
      </c>
      <c r="S68" s="17">
        <f t="shared" si="26"/>
        <v>2.3777777777777778</v>
      </c>
      <c r="T68">
        <v>2</v>
      </c>
      <c r="U68" s="22">
        <v>0</v>
      </c>
      <c r="V68" s="27">
        <v>23.3</v>
      </c>
      <c r="W68" s="27">
        <v>9</v>
      </c>
      <c r="X68" s="27">
        <v>11</v>
      </c>
      <c r="Y68" s="17">
        <f t="shared" si="27"/>
        <v>2.1181818181818182</v>
      </c>
      <c r="Z68" s="27">
        <v>2</v>
      </c>
      <c r="AA68" s="22">
        <f t="shared" si="28"/>
        <v>0.18181818181818182</v>
      </c>
      <c r="AB68" s="23">
        <f t="shared" si="29"/>
        <v>2.0786516853932584</v>
      </c>
      <c r="AC68" s="23">
        <f t="shared" si="23"/>
        <v>2.25</v>
      </c>
      <c r="AD68" s="23">
        <f t="shared" si="23"/>
        <v>0.92384519350811478</v>
      </c>
      <c r="AE68" s="23">
        <f t="shared" si="30"/>
        <v>2.4044943820224716</v>
      </c>
      <c r="AF68" s="23">
        <f t="shared" si="21"/>
        <v>2.25</v>
      </c>
      <c r="AG68" s="23">
        <f t="shared" si="21"/>
        <v>1.0686641697877652</v>
      </c>
      <c r="AH68" s="23">
        <f t="shared" si="31"/>
        <v>2.6179775280898876</v>
      </c>
      <c r="AI68" s="23">
        <f t="shared" si="22"/>
        <v>2.75</v>
      </c>
      <c r="AJ68" s="23">
        <f t="shared" si="22"/>
        <v>0.95199182839632268</v>
      </c>
      <c r="AK68">
        <v>7</v>
      </c>
      <c r="AL68">
        <v>7.16</v>
      </c>
      <c r="AM68">
        <v>0.185</v>
      </c>
      <c r="AN68">
        <f>AM68*1000</f>
        <v>185</v>
      </c>
      <c r="AO68">
        <v>312</v>
      </c>
      <c r="AP68">
        <v>3.97</v>
      </c>
      <c r="AQ68">
        <v>2.2400000000000002</v>
      </c>
      <c r="AR68">
        <v>34.92</v>
      </c>
      <c r="AS68" s="24">
        <v>1.6897969673605762</v>
      </c>
      <c r="AT68" s="25">
        <v>0.36767458124223723</v>
      </c>
      <c r="AU68" s="25">
        <v>2.089240506329114</v>
      </c>
      <c r="AV68" s="25">
        <v>6.7657493999286888E-2</v>
      </c>
      <c r="AW68" s="25">
        <v>1.0500733449993873</v>
      </c>
      <c r="AX68" s="25">
        <v>8.9561529395984274E-2</v>
      </c>
      <c r="AY68" s="25">
        <v>9.5866033755274277E-2</v>
      </c>
      <c r="AZ68" s="25">
        <f t="shared" si="20"/>
        <v>0.5026100833380891</v>
      </c>
      <c r="BA68">
        <f t="shared" si="32"/>
        <v>2.8559856965134101</v>
      </c>
      <c r="BB68">
        <f t="shared" si="18"/>
        <v>0.80880921188418975</v>
      </c>
      <c r="BC68">
        <f t="shared" si="33"/>
        <v>4.5959036973711198</v>
      </c>
    </row>
    <row r="69" spans="1:55" x14ac:dyDescent="0.25">
      <c r="A69" s="16" t="s">
        <v>111</v>
      </c>
      <c r="B69" s="17">
        <v>2</v>
      </c>
      <c r="C69" s="27">
        <v>1</v>
      </c>
      <c r="D69" s="18">
        <v>42815</v>
      </c>
      <c r="E69" s="19">
        <v>79</v>
      </c>
      <c r="F69" s="20">
        <v>10.3</v>
      </c>
      <c r="G69" s="17">
        <v>4</v>
      </c>
      <c r="H69" s="17">
        <v>4</v>
      </c>
      <c r="I69" s="21">
        <f t="shared" si="24"/>
        <v>2.5750000000000002</v>
      </c>
      <c r="J69" s="17">
        <v>21.5</v>
      </c>
      <c r="K69">
        <v>10</v>
      </c>
      <c r="L69">
        <v>10</v>
      </c>
      <c r="M69" s="17">
        <f t="shared" si="25"/>
        <v>2.15</v>
      </c>
      <c r="N69" s="21">
        <v>2</v>
      </c>
      <c r="O69" s="22">
        <v>0</v>
      </c>
      <c r="P69">
        <v>30.5</v>
      </c>
      <c r="Q69">
        <v>14</v>
      </c>
      <c r="R69">
        <v>14</v>
      </c>
      <c r="S69" s="17">
        <f t="shared" si="26"/>
        <v>2.1785714285714284</v>
      </c>
      <c r="T69">
        <v>3</v>
      </c>
      <c r="U69" s="22">
        <v>0</v>
      </c>
      <c r="V69" s="27">
        <v>39.5</v>
      </c>
      <c r="W69" s="27">
        <v>17</v>
      </c>
      <c r="X69" s="27">
        <v>17</v>
      </c>
      <c r="Y69" s="17">
        <f t="shared" si="27"/>
        <v>2.3235294117647061</v>
      </c>
      <c r="Z69" s="27">
        <v>2</v>
      </c>
      <c r="AA69" s="22">
        <f t="shared" si="28"/>
        <v>0</v>
      </c>
      <c r="AB69" s="23">
        <f t="shared" si="29"/>
        <v>2.087378640776699</v>
      </c>
      <c r="AC69" s="23">
        <f t="shared" si="23"/>
        <v>2.5</v>
      </c>
      <c r="AD69" s="23">
        <f t="shared" si="23"/>
        <v>0.83495145631067957</v>
      </c>
      <c r="AE69" s="23">
        <f t="shared" si="30"/>
        <v>2.9611650485436893</v>
      </c>
      <c r="AF69" s="23">
        <f t="shared" si="21"/>
        <v>3.5</v>
      </c>
      <c r="AG69" s="23">
        <f t="shared" si="21"/>
        <v>0.84604715672676822</v>
      </c>
      <c r="AH69" s="23">
        <f t="shared" si="31"/>
        <v>3.8349514563106792</v>
      </c>
      <c r="AI69" s="23">
        <f t="shared" si="22"/>
        <v>4.25</v>
      </c>
      <c r="AJ69" s="23">
        <f t="shared" si="22"/>
        <v>0.90234151913192462</v>
      </c>
      <c r="AK69">
        <v>7.5</v>
      </c>
      <c r="AL69">
        <v>9.1</v>
      </c>
      <c r="AM69">
        <v>0.22700000000000001</v>
      </c>
      <c r="AN69">
        <f>AM69*1000</f>
        <v>227</v>
      </c>
      <c r="AO69">
        <v>307</v>
      </c>
      <c r="AP69">
        <v>4.6100000000000003</v>
      </c>
      <c r="AQ69">
        <v>2.14</v>
      </c>
      <c r="AR69">
        <v>36.35</v>
      </c>
      <c r="AS69" s="24">
        <v>1.9195128408790048</v>
      </c>
      <c r="AT69" s="25">
        <v>0.29978983698684514</v>
      </c>
      <c r="AU69" s="25">
        <v>2.370833333333334</v>
      </c>
      <c r="AV69" s="25">
        <v>0.11815167297665574</v>
      </c>
      <c r="AW69" s="25">
        <v>1.3930710880238677</v>
      </c>
      <c r="AX69" s="25">
        <v>0.12439036241751047</v>
      </c>
      <c r="AY69" s="25">
        <v>9.4278186274509804E-2</v>
      </c>
      <c r="AZ69" s="25">
        <f t="shared" si="20"/>
        <v>0.58758710215417953</v>
      </c>
      <c r="BA69">
        <f t="shared" si="32"/>
        <v>4.646825596309311</v>
      </c>
      <c r="BB69">
        <f t="shared" si="18"/>
        <v>0.80963634764668013</v>
      </c>
      <c r="BC69">
        <f t="shared" si="33"/>
        <v>6.4028616185652538</v>
      </c>
    </row>
    <row r="70" spans="1:55" x14ac:dyDescent="0.25">
      <c r="A70" s="16" t="s">
        <v>113</v>
      </c>
      <c r="B70" s="17">
        <v>2</v>
      </c>
      <c r="C70" s="27">
        <v>1</v>
      </c>
      <c r="D70" s="18">
        <v>42816</v>
      </c>
      <c r="E70" s="19">
        <v>80</v>
      </c>
      <c r="F70" s="20">
        <v>12</v>
      </c>
      <c r="G70" s="17">
        <v>5</v>
      </c>
      <c r="H70" s="17">
        <v>5</v>
      </c>
      <c r="I70" s="21">
        <f t="shared" si="24"/>
        <v>2.4</v>
      </c>
      <c r="J70" s="17">
        <v>24.2</v>
      </c>
      <c r="K70">
        <v>10</v>
      </c>
      <c r="L70">
        <v>10</v>
      </c>
      <c r="M70" s="17">
        <f t="shared" si="25"/>
        <v>2.42</v>
      </c>
      <c r="N70" s="21">
        <v>2</v>
      </c>
      <c r="O70" s="22">
        <v>0</v>
      </c>
      <c r="P70">
        <v>28.4</v>
      </c>
      <c r="Q70">
        <v>13</v>
      </c>
      <c r="R70">
        <v>13</v>
      </c>
      <c r="S70" s="17">
        <f t="shared" si="26"/>
        <v>2.1846153846153844</v>
      </c>
      <c r="T70">
        <v>2</v>
      </c>
      <c r="U70" s="22">
        <v>0</v>
      </c>
      <c r="V70" s="27">
        <v>30</v>
      </c>
      <c r="W70" s="27">
        <v>12</v>
      </c>
      <c r="X70" s="27">
        <v>15</v>
      </c>
      <c r="Y70" s="17">
        <f t="shared" si="27"/>
        <v>2</v>
      </c>
      <c r="Z70" s="27">
        <v>3</v>
      </c>
      <c r="AA70" s="22">
        <f t="shared" si="28"/>
        <v>0.2</v>
      </c>
      <c r="AB70" s="23">
        <f t="shared" si="29"/>
        <v>2.0166666666666666</v>
      </c>
      <c r="AC70" s="23">
        <f t="shared" si="23"/>
        <v>2</v>
      </c>
      <c r="AD70" s="23">
        <f t="shared" si="23"/>
        <v>1.0083333333333333</v>
      </c>
      <c r="AE70" s="23">
        <f t="shared" si="30"/>
        <v>2.3666666666666667</v>
      </c>
      <c r="AF70" s="23">
        <f t="shared" si="21"/>
        <v>2.6</v>
      </c>
      <c r="AG70" s="23">
        <f t="shared" si="21"/>
        <v>0.91025641025641024</v>
      </c>
      <c r="AH70" s="23">
        <f t="shared" si="31"/>
        <v>2.5</v>
      </c>
      <c r="AI70" s="23">
        <f t="shared" si="22"/>
        <v>3</v>
      </c>
      <c r="AJ70" s="23">
        <f t="shared" si="22"/>
        <v>0.83333333333333337</v>
      </c>
      <c r="AK70">
        <v>6.5</v>
      </c>
      <c r="AL70">
        <v>5.18</v>
      </c>
      <c r="AM70">
        <v>0.186</v>
      </c>
      <c r="AN70">
        <f>AM70*1000</f>
        <v>186</v>
      </c>
      <c r="AO70">
        <v>331</v>
      </c>
      <c r="AP70">
        <v>4.37</v>
      </c>
      <c r="AQ70">
        <v>2.4500000000000002</v>
      </c>
      <c r="AR70">
        <v>34.72</v>
      </c>
      <c r="AS70" s="24">
        <v>2.8488852188274154</v>
      </c>
      <c r="AT70" s="25">
        <v>0.32667164511951352</v>
      </c>
      <c r="AU70" s="25">
        <v>1.5331073170731706</v>
      </c>
      <c r="AV70" s="25">
        <v>0.16965182860878869</v>
      </c>
      <c r="AW70" s="25">
        <v>3.8468227489556663</v>
      </c>
      <c r="AX70" s="25">
        <v>0.13141750782601033</v>
      </c>
      <c r="AY70" s="25">
        <v>0.12489715447154473</v>
      </c>
      <c r="AZ70" s="25">
        <f t="shared" si="20"/>
        <v>2.50916730102076</v>
      </c>
      <c r="BA70">
        <f t="shared" si="32"/>
        <v>11.77580854177992</v>
      </c>
      <c r="BB70">
        <f t="shared" si="18"/>
        <v>1.858242529470262</v>
      </c>
      <c r="BC70">
        <f t="shared" si="33"/>
        <v>8.7209442918902393</v>
      </c>
    </row>
    <row r="71" spans="1:55" x14ac:dyDescent="0.25">
      <c r="A71" s="16" t="s">
        <v>117</v>
      </c>
      <c r="B71" s="17">
        <v>2</v>
      </c>
      <c r="C71" s="27">
        <v>1</v>
      </c>
      <c r="D71" s="18">
        <v>42816</v>
      </c>
      <c r="E71" s="19">
        <v>80</v>
      </c>
      <c r="F71" s="20">
        <v>10.199999999999999</v>
      </c>
      <c r="G71" s="17">
        <v>4</v>
      </c>
      <c r="H71" s="17">
        <v>4</v>
      </c>
      <c r="I71" s="21">
        <f t="shared" si="24"/>
        <v>2.5499999999999998</v>
      </c>
      <c r="J71" s="17">
        <v>16.2</v>
      </c>
      <c r="K71">
        <v>9</v>
      </c>
      <c r="L71">
        <v>9</v>
      </c>
      <c r="M71" s="17">
        <f t="shared" si="25"/>
        <v>1.7999999999999998</v>
      </c>
      <c r="N71" s="21">
        <v>1</v>
      </c>
      <c r="O71" s="22">
        <v>0</v>
      </c>
      <c r="P71">
        <v>21.6</v>
      </c>
      <c r="Q71">
        <v>12</v>
      </c>
      <c r="R71">
        <v>12</v>
      </c>
      <c r="S71" s="17">
        <f t="shared" si="26"/>
        <v>1.8</v>
      </c>
      <c r="T71">
        <v>1</v>
      </c>
      <c r="U71" s="22">
        <v>0</v>
      </c>
      <c r="V71" s="27">
        <v>28.1</v>
      </c>
      <c r="W71" s="27">
        <v>16</v>
      </c>
      <c r="X71" s="27">
        <v>16</v>
      </c>
      <c r="Y71" s="17">
        <f t="shared" si="27"/>
        <v>1.7562500000000001</v>
      </c>
      <c r="Z71" s="27">
        <v>2</v>
      </c>
      <c r="AA71" s="22">
        <f t="shared" si="28"/>
        <v>0</v>
      </c>
      <c r="AB71" s="23">
        <f t="shared" si="29"/>
        <v>1.5882352941176472</v>
      </c>
      <c r="AC71" s="23">
        <f t="shared" si="23"/>
        <v>2.25</v>
      </c>
      <c r="AD71" s="23">
        <f t="shared" si="23"/>
        <v>0.70588235294117641</v>
      </c>
      <c r="AE71" s="23">
        <f t="shared" si="30"/>
        <v>2.1176470588235299</v>
      </c>
      <c r="AF71" s="23">
        <f t="shared" si="21"/>
        <v>3</v>
      </c>
      <c r="AG71" s="23">
        <f t="shared" si="21"/>
        <v>0.70588235294117652</v>
      </c>
      <c r="AH71" s="23">
        <f t="shared" si="31"/>
        <v>2.7549019607843142</v>
      </c>
      <c r="AI71" s="23">
        <f t="shared" si="22"/>
        <v>4</v>
      </c>
      <c r="AJ71" s="23">
        <f t="shared" si="22"/>
        <v>0.68872549019607854</v>
      </c>
      <c r="AK71">
        <v>7.5</v>
      </c>
      <c r="AS71" s="24">
        <v>1.4779625230931646</v>
      </c>
      <c r="AT71" s="25">
        <v>0.28831378517233869</v>
      </c>
      <c r="AU71" s="25">
        <v>1.8814634146341465</v>
      </c>
      <c r="AV71" s="25">
        <v>0.12134883031844748</v>
      </c>
      <c r="AW71" s="25">
        <v>1.3030354632567449</v>
      </c>
      <c r="AX71" s="25">
        <v>0.10385893886267451</v>
      </c>
      <c r="AY71" s="25">
        <v>0.13415975609756098</v>
      </c>
      <c r="AZ71" s="25">
        <f t="shared" si="20"/>
        <v>0.69256486898530645</v>
      </c>
      <c r="BA71">
        <f t="shared" si="32"/>
        <v>4.5195045477199765</v>
      </c>
      <c r="BB71">
        <f t="shared" si="18"/>
        <v>0.7855388053774921</v>
      </c>
      <c r="BC71">
        <f t="shared" si="33"/>
        <v>5.1262291264003101</v>
      </c>
    </row>
    <row r="72" spans="1:55" x14ac:dyDescent="0.25">
      <c r="A72" s="26" t="s">
        <v>98</v>
      </c>
      <c r="B72" s="17">
        <v>2</v>
      </c>
      <c r="C72" s="17">
        <v>2</v>
      </c>
      <c r="D72" s="18">
        <v>42815</v>
      </c>
      <c r="E72" s="19">
        <v>79</v>
      </c>
      <c r="F72" s="20">
        <v>9.9</v>
      </c>
      <c r="G72" s="17">
        <v>4</v>
      </c>
      <c r="H72" s="17">
        <v>4</v>
      </c>
      <c r="I72" s="21">
        <f t="shared" si="24"/>
        <v>2.4750000000000001</v>
      </c>
      <c r="J72" s="17">
        <v>12.1</v>
      </c>
      <c r="K72">
        <v>4</v>
      </c>
      <c r="L72">
        <v>4</v>
      </c>
      <c r="M72" s="17">
        <f t="shared" si="25"/>
        <v>3.0249999999999999</v>
      </c>
      <c r="N72" s="21">
        <v>0</v>
      </c>
      <c r="O72" s="22">
        <v>0</v>
      </c>
      <c r="P72">
        <v>15.3</v>
      </c>
      <c r="Q72">
        <v>9</v>
      </c>
      <c r="R72">
        <v>9</v>
      </c>
      <c r="S72" s="17">
        <f t="shared" si="26"/>
        <v>1.7000000000000002</v>
      </c>
      <c r="T72">
        <v>1</v>
      </c>
      <c r="U72" s="22">
        <v>0</v>
      </c>
      <c r="V72" s="27">
        <v>17.3</v>
      </c>
      <c r="W72" s="27">
        <v>8</v>
      </c>
      <c r="X72" s="27">
        <v>11</v>
      </c>
      <c r="Y72" s="17">
        <f t="shared" si="27"/>
        <v>1.5727272727272728</v>
      </c>
      <c r="Z72" s="27">
        <v>3</v>
      </c>
      <c r="AA72" s="22">
        <f t="shared" si="28"/>
        <v>0.27272727272727271</v>
      </c>
      <c r="AB72" s="23">
        <f t="shared" si="29"/>
        <v>1.2222222222222221</v>
      </c>
      <c r="AC72" s="23">
        <f t="shared" si="23"/>
        <v>1</v>
      </c>
      <c r="AD72" s="23">
        <f t="shared" si="23"/>
        <v>1.2222222222222221</v>
      </c>
      <c r="AE72" s="23">
        <f t="shared" si="30"/>
        <v>1.5454545454545454</v>
      </c>
      <c r="AF72" s="23">
        <f t="shared" si="21"/>
        <v>2.25</v>
      </c>
      <c r="AG72" s="23">
        <f t="shared" si="21"/>
        <v>0.68686868686868696</v>
      </c>
      <c r="AH72" s="23">
        <f t="shared" si="31"/>
        <v>1.7474747474747474</v>
      </c>
      <c r="AI72" s="23">
        <f t="shared" si="22"/>
        <v>2.75</v>
      </c>
      <c r="AJ72" s="23">
        <f t="shared" si="22"/>
        <v>0.63544536271808993</v>
      </c>
      <c r="AK72">
        <v>2</v>
      </c>
      <c r="AL72">
        <v>0.85099999999999998</v>
      </c>
      <c r="AM72">
        <v>5.2400000000000002E-2</v>
      </c>
      <c r="AN72">
        <f t="shared" ref="AN72:AN114" si="34">AM72*1000</f>
        <v>52.400000000000006</v>
      </c>
      <c r="AO72">
        <v>358</v>
      </c>
      <c r="AP72">
        <v>1.28</v>
      </c>
      <c r="AQ72">
        <v>2.44</v>
      </c>
      <c r="AR72">
        <v>28.03</v>
      </c>
      <c r="AS72" s="24">
        <v>2.7537372147915029</v>
      </c>
      <c r="AT72" s="25">
        <v>0.44537471398045503</v>
      </c>
      <c r="AU72" s="25">
        <v>1.8546482412060303</v>
      </c>
      <c r="AV72" s="25">
        <v>0.21870594401808896</v>
      </c>
      <c r="AW72" s="25">
        <v>2.4961046267335618</v>
      </c>
      <c r="AX72" s="25">
        <v>0.12756373275967323</v>
      </c>
      <c r="AY72" s="25">
        <v>0.19525251256281409</v>
      </c>
      <c r="AZ72" s="25">
        <f t="shared" si="20"/>
        <v>1.3458641758991499</v>
      </c>
      <c r="BA72">
        <f t="shared" si="32"/>
        <v>5.6045045854199564</v>
      </c>
      <c r="BB72">
        <f t="shared" si="18"/>
        <v>1.484776009601054</v>
      </c>
      <c r="BC72">
        <f t="shared" si="33"/>
        <v>6.1829671248744242</v>
      </c>
    </row>
    <row r="73" spans="1:55" x14ac:dyDescent="0.25">
      <c r="A73" s="26" t="s">
        <v>99</v>
      </c>
      <c r="B73" s="17">
        <v>2</v>
      </c>
      <c r="C73" s="27">
        <v>2</v>
      </c>
      <c r="D73" s="18">
        <v>42813</v>
      </c>
      <c r="E73" s="19">
        <v>77</v>
      </c>
      <c r="F73" s="20">
        <v>9.1</v>
      </c>
      <c r="G73" s="17">
        <v>3</v>
      </c>
      <c r="H73" s="17">
        <v>3</v>
      </c>
      <c r="I73" s="21">
        <f t="shared" si="24"/>
        <v>3.0333333333333332</v>
      </c>
      <c r="J73" s="17">
        <v>15.3</v>
      </c>
      <c r="K73">
        <v>8</v>
      </c>
      <c r="L73">
        <v>8</v>
      </c>
      <c r="M73" s="17">
        <f t="shared" si="25"/>
        <v>1.9125000000000001</v>
      </c>
      <c r="N73" s="21">
        <v>2</v>
      </c>
      <c r="O73" s="22">
        <v>0</v>
      </c>
      <c r="P73">
        <v>15.8</v>
      </c>
      <c r="Q73">
        <v>10</v>
      </c>
      <c r="R73">
        <v>10</v>
      </c>
      <c r="S73" s="17">
        <f t="shared" si="26"/>
        <v>1.58</v>
      </c>
      <c r="T73">
        <v>2</v>
      </c>
      <c r="U73" s="22">
        <v>0</v>
      </c>
      <c r="V73" s="27">
        <v>17.8</v>
      </c>
      <c r="W73" s="27">
        <v>6</v>
      </c>
      <c r="X73" s="27">
        <v>9</v>
      </c>
      <c r="Y73" s="17">
        <f t="shared" si="27"/>
        <v>1.9777777777777779</v>
      </c>
      <c r="Z73" s="27">
        <v>3</v>
      </c>
      <c r="AA73" s="22">
        <f t="shared" si="28"/>
        <v>0.33333333333333331</v>
      </c>
      <c r="AB73" s="23">
        <f t="shared" si="29"/>
        <v>1.6813186813186816</v>
      </c>
      <c r="AC73" s="23">
        <f t="shared" si="23"/>
        <v>2.6666666666666665</v>
      </c>
      <c r="AD73" s="23">
        <f t="shared" si="23"/>
        <v>0.63049450549450559</v>
      </c>
      <c r="AE73" s="23">
        <f t="shared" si="30"/>
        <v>1.7362637362637363</v>
      </c>
      <c r="AF73" s="23">
        <f t="shared" si="21"/>
        <v>3.3333333333333335</v>
      </c>
      <c r="AG73" s="23">
        <f t="shared" si="21"/>
        <v>0.52087912087912092</v>
      </c>
      <c r="AH73" s="23">
        <f t="shared" si="31"/>
        <v>1.9560439560439562</v>
      </c>
      <c r="AI73" s="23">
        <f t="shared" si="22"/>
        <v>3</v>
      </c>
      <c r="AJ73" s="23">
        <f t="shared" si="22"/>
        <v>0.65201465201465203</v>
      </c>
      <c r="AK73">
        <v>4.5</v>
      </c>
      <c r="AL73">
        <v>3.42</v>
      </c>
      <c r="AM73">
        <v>0.128</v>
      </c>
      <c r="AN73">
        <f t="shared" si="34"/>
        <v>128</v>
      </c>
      <c r="AO73">
        <v>336</v>
      </c>
      <c r="AP73">
        <v>2.91</v>
      </c>
      <c r="AQ73">
        <v>2.33</v>
      </c>
      <c r="AR73">
        <v>32.44</v>
      </c>
      <c r="AS73" s="24">
        <v>2.8940886699507393</v>
      </c>
      <c r="AT73" s="25">
        <v>0.53016907812991731</v>
      </c>
      <c r="AU73" s="25">
        <v>1.7595283653846154</v>
      </c>
      <c r="AV73" s="25">
        <v>0.18978711362200279</v>
      </c>
      <c r="AW73" s="25">
        <v>3.0302219881812444</v>
      </c>
      <c r="AX73" s="25">
        <v>0.15876267396362659</v>
      </c>
      <c r="AY73" s="25">
        <v>0.1521860576923077</v>
      </c>
      <c r="AZ73" s="25">
        <f t="shared" si="20"/>
        <v>1.7221785381782511</v>
      </c>
      <c r="BA73">
        <f t="shared" si="32"/>
        <v>5.7155766210844385</v>
      </c>
      <c r="BB73">
        <f t="shared" si="18"/>
        <v>1.6448093289579451</v>
      </c>
      <c r="BC73">
        <f t="shared" si="33"/>
        <v>5.4588032183226387</v>
      </c>
    </row>
    <row r="74" spans="1:55" x14ac:dyDescent="0.25">
      <c r="A74" s="26" t="s">
        <v>100</v>
      </c>
      <c r="B74" s="17">
        <v>2</v>
      </c>
      <c r="C74" s="27">
        <v>2</v>
      </c>
      <c r="D74" s="18">
        <v>42818</v>
      </c>
      <c r="E74" s="19">
        <v>82</v>
      </c>
      <c r="F74" s="20">
        <v>10.199999999999999</v>
      </c>
      <c r="G74" s="17">
        <v>4</v>
      </c>
      <c r="H74" s="17">
        <v>4</v>
      </c>
      <c r="I74" s="21">
        <f t="shared" si="24"/>
        <v>2.5499999999999998</v>
      </c>
      <c r="J74" s="17">
        <v>15.6</v>
      </c>
      <c r="K74">
        <v>7</v>
      </c>
      <c r="L74">
        <v>7</v>
      </c>
      <c r="M74" s="17">
        <f t="shared" si="25"/>
        <v>2.2285714285714286</v>
      </c>
      <c r="N74" s="21">
        <v>1</v>
      </c>
      <c r="O74" s="22">
        <v>0</v>
      </c>
      <c r="P74">
        <v>18.399999999999999</v>
      </c>
      <c r="Q74">
        <v>10</v>
      </c>
      <c r="R74">
        <v>10</v>
      </c>
      <c r="S74" s="17">
        <f t="shared" si="26"/>
        <v>1.8399999999999999</v>
      </c>
      <c r="T74">
        <v>2</v>
      </c>
      <c r="U74" s="22">
        <v>0</v>
      </c>
      <c r="V74" s="27">
        <v>23.3</v>
      </c>
      <c r="W74" s="27">
        <v>13</v>
      </c>
      <c r="X74" s="27">
        <v>15</v>
      </c>
      <c r="Y74" s="17">
        <f t="shared" si="27"/>
        <v>1.5533333333333335</v>
      </c>
      <c r="Z74" s="27">
        <v>1</v>
      </c>
      <c r="AA74" s="22">
        <f t="shared" si="28"/>
        <v>0.13333333333333333</v>
      </c>
      <c r="AB74" s="23">
        <f t="shared" si="29"/>
        <v>1.5294117647058825</v>
      </c>
      <c r="AC74" s="23">
        <f t="shared" si="23"/>
        <v>1.75</v>
      </c>
      <c r="AD74" s="23">
        <f t="shared" si="23"/>
        <v>0.87394957983193289</v>
      </c>
      <c r="AE74" s="23">
        <f t="shared" si="30"/>
        <v>1.803921568627451</v>
      </c>
      <c r="AF74" s="23">
        <f t="shared" si="21"/>
        <v>2.5</v>
      </c>
      <c r="AG74" s="23">
        <f t="shared" si="21"/>
        <v>0.72156862745098038</v>
      </c>
      <c r="AH74" s="23">
        <f t="shared" si="31"/>
        <v>2.2843137254901964</v>
      </c>
      <c r="AI74" s="23">
        <f t="shared" si="22"/>
        <v>3.75</v>
      </c>
      <c r="AJ74" s="23">
        <f t="shared" si="22"/>
        <v>0.60915032679738568</v>
      </c>
      <c r="AK74">
        <v>4.5</v>
      </c>
      <c r="AL74">
        <v>7.11</v>
      </c>
      <c r="AM74">
        <v>0.16800000000000001</v>
      </c>
      <c r="AN74">
        <f t="shared" si="34"/>
        <v>168</v>
      </c>
      <c r="AO74">
        <v>305</v>
      </c>
      <c r="AP74">
        <v>3.96</v>
      </c>
      <c r="AQ74">
        <v>2.44</v>
      </c>
      <c r="AR74">
        <v>32.869999999999997</v>
      </c>
      <c r="AS74" s="24">
        <v>1.7040358744394619</v>
      </c>
      <c r="AT74" s="45"/>
      <c r="AU74" s="25">
        <v>2.3076732673267326</v>
      </c>
      <c r="AV74" s="25">
        <v>0.125959271750852</v>
      </c>
      <c r="AW74" s="25">
        <v>1.6441124908970783</v>
      </c>
      <c r="AX74" s="25">
        <v>0.12982281371991156</v>
      </c>
      <c r="AY74" s="25">
        <v>0.17183292079207921</v>
      </c>
      <c r="AZ74" s="25">
        <f t="shared" si="20"/>
        <v>0.71245462439388574</v>
      </c>
      <c r="BB74">
        <f t="shared" si="18"/>
        <v>0.73842163817820727</v>
      </c>
    </row>
    <row r="75" spans="1:55" x14ac:dyDescent="0.25">
      <c r="A75" s="26" t="s">
        <v>101</v>
      </c>
      <c r="B75" s="17">
        <v>2</v>
      </c>
      <c r="C75" s="27">
        <v>2</v>
      </c>
      <c r="D75" s="18">
        <v>42821</v>
      </c>
      <c r="E75" s="19">
        <v>85</v>
      </c>
      <c r="F75" s="20">
        <v>10.8</v>
      </c>
      <c r="G75" s="17">
        <v>4</v>
      </c>
      <c r="H75" s="17">
        <v>4</v>
      </c>
      <c r="I75" s="21">
        <f t="shared" si="24"/>
        <v>2.7</v>
      </c>
      <c r="J75" s="17">
        <v>14</v>
      </c>
      <c r="K75">
        <v>7</v>
      </c>
      <c r="L75">
        <v>7</v>
      </c>
      <c r="M75" s="17">
        <f t="shared" si="25"/>
        <v>2</v>
      </c>
      <c r="N75" s="21">
        <v>1</v>
      </c>
      <c r="O75" s="22">
        <v>0</v>
      </c>
      <c r="P75">
        <v>15.7</v>
      </c>
      <c r="Q75">
        <v>11</v>
      </c>
      <c r="R75">
        <v>11</v>
      </c>
      <c r="S75" s="17">
        <f t="shared" si="26"/>
        <v>1.4272727272727272</v>
      </c>
      <c r="T75">
        <v>2</v>
      </c>
      <c r="U75" s="22">
        <v>0</v>
      </c>
      <c r="V75" s="27">
        <v>17.399999999999999</v>
      </c>
      <c r="W75" s="27">
        <v>11</v>
      </c>
      <c r="X75" s="27">
        <v>15</v>
      </c>
      <c r="Y75" s="17">
        <f t="shared" si="27"/>
        <v>1.1599999999999999</v>
      </c>
      <c r="Z75" s="27">
        <v>3</v>
      </c>
      <c r="AA75" s="22">
        <f t="shared" si="28"/>
        <v>0.26666666666666666</v>
      </c>
      <c r="AB75" s="23">
        <f t="shared" si="29"/>
        <v>1.2962962962962963</v>
      </c>
      <c r="AC75" s="23">
        <f t="shared" si="23"/>
        <v>1.75</v>
      </c>
      <c r="AD75" s="23">
        <f t="shared" si="23"/>
        <v>0.7407407407407407</v>
      </c>
      <c r="AE75" s="23">
        <f t="shared" si="30"/>
        <v>1.4537037037037035</v>
      </c>
      <c r="AF75" s="23">
        <f t="shared" si="21"/>
        <v>2.75</v>
      </c>
      <c r="AG75" s="23">
        <f t="shared" si="21"/>
        <v>0.52861952861952854</v>
      </c>
      <c r="AH75" s="23">
        <f t="shared" si="31"/>
        <v>1.6111111111111109</v>
      </c>
      <c r="AI75" s="23">
        <f t="shared" si="22"/>
        <v>3.75</v>
      </c>
      <c r="AJ75" s="23">
        <f t="shared" si="22"/>
        <v>0.42962962962962958</v>
      </c>
      <c r="AK75">
        <v>4</v>
      </c>
      <c r="AL75">
        <v>2.13</v>
      </c>
      <c r="AM75">
        <v>5.3600000000000002E-2</v>
      </c>
      <c r="AN75">
        <f t="shared" si="34"/>
        <v>53.6</v>
      </c>
      <c r="AO75">
        <v>317</v>
      </c>
      <c r="AP75">
        <v>1.49</v>
      </c>
      <c r="AQ75">
        <v>2.78</v>
      </c>
      <c r="AR75">
        <v>27.55</v>
      </c>
      <c r="AS75" s="24">
        <v>2.8125</v>
      </c>
      <c r="AT75" s="25">
        <v>0.31319414219605346</v>
      </c>
      <c r="AU75" s="25">
        <v>1.7033294392523364</v>
      </c>
      <c r="AV75" s="25">
        <v>0.12088350830054298</v>
      </c>
      <c r="AW75" s="25">
        <v>2.7914920833943135</v>
      </c>
      <c r="AX75" s="25">
        <v>0.1258512973217607</v>
      </c>
      <c r="AY75" s="25">
        <v>0.14081892523364486</v>
      </c>
      <c r="AZ75" s="25">
        <f t="shared" si="20"/>
        <v>1.6388445001101009</v>
      </c>
      <c r="BA75">
        <f t="shared" si="32"/>
        <v>8.9129766726189068</v>
      </c>
      <c r="BB75">
        <f t="shared" si="18"/>
        <v>1.6511779431432394</v>
      </c>
      <c r="BC75">
        <f t="shared" si="33"/>
        <v>8.9800530121008126</v>
      </c>
    </row>
    <row r="76" spans="1:55" x14ac:dyDescent="0.25">
      <c r="A76" s="26" t="s">
        <v>102</v>
      </c>
      <c r="B76" s="17">
        <v>2</v>
      </c>
      <c r="C76" s="27">
        <v>2</v>
      </c>
      <c r="D76" s="18">
        <v>42815</v>
      </c>
      <c r="E76" s="19">
        <v>79</v>
      </c>
      <c r="F76" s="20">
        <v>12.8</v>
      </c>
      <c r="G76" s="17">
        <v>5</v>
      </c>
      <c r="H76" s="17">
        <v>5</v>
      </c>
      <c r="I76" s="21">
        <f t="shared" si="24"/>
        <v>2.56</v>
      </c>
      <c r="J76" s="17">
        <v>19.5</v>
      </c>
      <c r="K76">
        <v>10</v>
      </c>
      <c r="L76">
        <v>10</v>
      </c>
      <c r="M76" s="17">
        <f t="shared" si="25"/>
        <v>1.95</v>
      </c>
      <c r="N76" s="21">
        <v>2</v>
      </c>
      <c r="O76" s="22">
        <v>0</v>
      </c>
      <c r="P76">
        <v>19.399999999999999</v>
      </c>
      <c r="Q76">
        <v>11</v>
      </c>
      <c r="R76">
        <v>11</v>
      </c>
      <c r="S76" s="17">
        <f t="shared" si="26"/>
        <v>1.7636363636363634</v>
      </c>
      <c r="T76">
        <v>3</v>
      </c>
      <c r="U76" s="22">
        <v>0</v>
      </c>
      <c r="V76" s="27">
        <v>19.8</v>
      </c>
      <c r="W76" s="27">
        <v>13</v>
      </c>
      <c r="X76" s="27">
        <v>13</v>
      </c>
      <c r="Y76" s="17">
        <f t="shared" si="27"/>
        <v>1.5230769230769232</v>
      </c>
      <c r="Z76" s="27">
        <v>3</v>
      </c>
      <c r="AA76" s="22">
        <f t="shared" si="28"/>
        <v>0</v>
      </c>
      <c r="AB76" s="23">
        <f t="shared" si="29"/>
        <v>1.5234375</v>
      </c>
      <c r="AC76" s="23">
        <f t="shared" si="23"/>
        <v>2</v>
      </c>
      <c r="AD76" s="23">
        <f t="shared" si="23"/>
        <v>0.76171875</v>
      </c>
      <c r="AE76" s="23">
        <f t="shared" si="30"/>
        <v>1.5156249999999998</v>
      </c>
      <c r="AF76" s="23">
        <f t="shared" si="21"/>
        <v>2.2000000000000002</v>
      </c>
      <c r="AG76" s="23">
        <f t="shared" si="21"/>
        <v>0.68892045454545447</v>
      </c>
      <c r="AH76" s="23">
        <f t="shared" si="31"/>
        <v>1.546875</v>
      </c>
      <c r="AI76" s="23">
        <f t="shared" si="22"/>
        <v>2.6</v>
      </c>
      <c r="AJ76" s="23">
        <f t="shared" si="22"/>
        <v>0.59495192307692313</v>
      </c>
      <c r="AK76">
        <v>4</v>
      </c>
      <c r="AL76">
        <v>1.97</v>
      </c>
      <c r="AM76">
        <v>6.0299999999999999E-2</v>
      </c>
      <c r="AN76">
        <f t="shared" si="34"/>
        <v>60.3</v>
      </c>
      <c r="AO76">
        <v>328</v>
      </c>
      <c r="AP76">
        <v>1.69</v>
      </c>
      <c r="AQ76">
        <v>2.81</v>
      </c>
      <c r="AR76">
        <v>28.02</v>
      </c>
      <c r="AS76" s="24">
        <v>2.0622568093385216</v>
      </c>
      <c r="AT76" s="25">
        <v>0.30248524297981211</v>
      </c>
      <c r="AU76" s="25">
        <v>1.8428756476683938</v>
      </c>
      <c r="AV76" s="25">
        <v>0.10538509826187306</v>
      </c>
      <c r="AW76" s="25">
        <v>1.6936293820281638</v>
      </c>
      <c r="AX76" s="25">
        <v>0.11372927202395772</v>
      </c>
      <c r="AY76" s="25">
        <v>0.1405841968911917</v>
      </c>
      <c r="AZ76" s="25">
        <f t="shared" si="20"/>
        <v>0.91901446750948368</v>
      </c>
      <c r="BA76">
        <f t="shared" si="32"/>
        <v>5.5990479579897947</v>
      </c>
      <c r="BB76">
        <f t="shared" si="18"/>
        <v>1.1190428458630342</v>
      </c>
      <c r="BC76">
        <f t="shared" si="33"/>
        <v>6.8177104741475167</v>
      </c>
    </row>
    <row r="77" spans="1:55" x14ac:dyDescent="0.25">
      <c r="A77" s="26" t="s">
        <v>104</v>
      </c>
      <c r="B77" s="17">
        <v>2</v>
      </c>
      <c r="C77" s="27">
        <v>2</v>
      </c>
      <c r="D77" s="18">
        <v>42818</v>
      </c>
      <c r="E77" s="19">
        <v>82</v>
      </c>
      <c r="F77" s="20">
        <v>11</v>
      </c>
      <c r="G77" s="17">
        <v>5</v>
      </c>
      <c r="H77" s="17">
        <v>5</v>
      </c>
      <c r="I77" s="21">
        <f t="shared" si="24"/>
        <v>2.2000000000000002</v>
      </c>
      <c r="J77" s="17">
        <v>17</v>
      </c>
      <c r="K77">
        <v>8</v>
      </c>
      <c r="L77">
        <v>8</v>
      </c>
      <c r="M77" s="17">
        <f t="shared" si="25"/>
        <v>2.125</v>
      </c>
      <c r="N77" s="21">
        <v>1</v>
      </c>
      <c r="O77" s="22">
        <v>0</v>
      </c>
      <c r="P77">
        <v>18.600000000000001</v>
      </c>
      <c r="Q77">
        <v>13</v>
      </c>
      <c r="R77">
        <v>13</v>
      </c>
      <c r="S77" s="17">
        <f t="shared" si="26"/>
        <v>1.4307692307692308</v>
      </c>
      <c r="T77">
        <v>2</v>
      </c>
      <c r="U77" s="22">
        <v>0</v>
      </c>
      <c r="V77" s="27">
        <v>21.6</v>
      </c>
      <c r="W77" s="27">
        <v>13</v>
      </c>
      <c r="X77" s="27">
        <v>13</v>
      </c>
      <c r="Y77" s="17">
        <f t="shared" si="27"/>
        <v>1.6615384615384616</v>
      </c>
      <c r="Z77" s="27">
        <v>2</v>
      </c>
      <c r="AA77" s="22">
        <f t="shared" si="28"/>
        <v>0</v>
      </c>
      <c r="AB77" s="23">
        <f t="shared" si="29"/>
        <v>1.5454545454545454</v>
      </c>
      <c r="AC77" s="23">
        <f t="shared" si="23"/>
        <v>1.6</v>
      </c>
      <c r="AD77" s="23">
        <f t="shared" si="23"/>
        <v>0.96590909090909083</v>
      </c>
      <c r="AE77" s="23">
        <f t="shared" si="30"/>
        <v>1.6909090909090911</v>
      </c>
      <c r="AF77" s="23">
        <f t="shared" si="21"/>
        <v>2.6</v>
      </c>
      <c r="AG77" s="23">
        <f t="shared" si="21"/>
        <v>0.65034965034965031</v>
      </c>
      <c r="AH77" s="23">
        <f t="shared" si="31"/>
        <v>1.9636363636363638</v>
      </c>
      <c r="AI77" s="23">
        <f t="shared" si="22"/>
        <v>2.6</v>
      </c>
      <c r="AJ77" s="23">
        <f t="shared" si="22"/>
        <v>0.75524475524475521</v>
      </c>
      <c r="AK77">
        <v>4.5</v>
      </c>
      <c r="AL77">
        <v>3.95</v>
      </c>
      <c r="AM77">
        <v>9.1499999999999998E-2</v>
      </c>
      <c r="AN77">
        <f t="shared" si="34"/>
        <v>91.5</v>
      </c>
      <c r="AO77">
        <v>308</v>
      </c>
      <c r="AP77">
        <v>2.4900000000000002</v>
      </c>
      <c r="AQ77">
        <v>2.75</v>
      </c>
      <c r="AR77">
        <v>30.36</v>
      </c>
      <c r="AS77" s="24">
        <v>2.5368362524325829</v>
      </c>
      <c r="AT77" s="25">
        <v>0.43594463771586428</v>
      </c>
      <c r="AU77" s="25">
        <v>2.6173645320197041</v>
      </c>
      <c r="AV77" s="25">
        <v>0.26493021766875435</v>
      </c>
      <c r="AW77" s="25">
        <v>2.9813783247341674</v>
      </c>
      <c r="AX77" s="25">
        <v>0.14624047170882204</v>
      </c>
      <c r="AY77" s="25">
        <v>0.29897906403940883</v>
      </c>
      <c r="AZ77" s="25">
        <f t="shared" si="20"/>
        <v>1.1390764596452945</v>
      </c>
      <c r="BA77">
        <f t="shared" si="32"/>
        <v>6.8388920674770199</v>
      </c>
      <c r="BB77">
        <f t="shared" si="18"/>
        <v>0.96923306684950716</v>
      </c>
      <c r="BC77">
        <f t="shared" si="33"/>
        <v>5.8191706766353599</v>
      </c>
    </row>
    <row r="78" spans="1:55" x14ac:dyDescent="0.25">
      <c r="A78" s="26" t="s">
        <v>105</v>
      </c>
      <c r="B78" s="17">
        <v>2</v>
      </c>
      <c r="C78" s="27">
        <v>2</v>
      </c>
      <c r="D78" s="18">
        <v>42815</v>
      </c>
      <c r="E78" s="19">
        <v>79</v>
      </c>
      <c r="F78" s="20">
        <v>9.6999999999999993</v>
      </c>
      <c r="G78" s="17">
        <v>5</v>
      </c>
      <c r="H78" s="17">
        <v>5</v>
      </c>
      <c r="I78" s="21">
        <f t="shared" si="24"/>
        <v>1.94</v>
      </c>
      <c r="J78" s="17">
        <v>20</v>
      </c>
      <c r="K78">
        <v>9</v>
      </c>
      <c r="L78">
        <v>9</v>
      </c>
      <c r="M78" s="17">
        <f t="shared" si="25"/>
        <v>2.2222222222222223</v>
      </c>
      <c r="N78" s="21">
        <v>1</v>
      </c>
      <c r="O78" s="22">
        <v>0</v>
      </c>
      <c r="P78">
        <v>19.8</v>
      </c>
      <c r="Q78">
        <v>14</v>
      </c>
      <c r="R78">
        <v>14</v>
      </c>
      <c r="S78" s="17">
        <f t="shared" si="26"/>
        <v>1.4142857142857144</v>
      </c>
      <c r="T78">
        <v>2</v>
      </c>
      <c r="U78" s="22">
        <v>0</v>
      </c>
      <c r="V78" s="27">
        <v>19.7</v>
      </c>
      <c r="W78" s="27">
        <v>12</v>
      </c>
      <c r="X78" s="27">
        <v>13</v>
      </c>
      <c r="Y78" s="17">
        <f t="shared" si="27"/>
        <v>1.5153846153846153</v>
      </c>
      <c r="Z78" s="27">
        <v>3</v>
      </c>
      <c r="AA78" s="22">
        <f t="shared" si="28"/>
        <v>7.6923076923076927E-2</v>
      </c>
      <c r="AB78" s="23">
        <f t="shared" si="29"/>
        <v>2.061855670103093</v>
      </c>
      <c r="AC78" s="23">
        <f t="shared" si="23"/>
        <v>1.8</v>
      </c>
      <c r="AD78" s="23">
        <f t="shared" si="23"/>
        <v>1.1454753722794961</v>
      </c>
      <c r="AE78" s="23">
        <f t="shared" si="30"/>
        <v>2.0412371134020622</v>
      </c>
      <c r="AF78" s="23">
        <f t="shared" ref="AF78:AG98" si="35">R78/H78</f>
        <v>2.8</v>
      </c>
      <c r="AG78" s="23">
        <f t="shared" si="35"/>
        <v>0.72901325478645074</v>
      </c>
      <c r="AH78" s="23">
        <f t="shared" si="31"/>
        <v>2.0309278350515463</v>
      </c>
      <c r="AI78" s="23">
        <f t="shared" ref="AI78:AJ98" si="36">X78/H78</f>
        <v>2.6</v>
      </c>
      <c r="AJ78" s="23">
        <f t="shared" si="36"/>
        <v>0.78112609040444092</v>
      </c>
      <c r="AK78">
        <v>3.5</v>
      </c>
      <c r="AL78">
        <v>9.9599999999999994E-2</v>
      </c>
      <c r="AM78">
        <v>2.2700000000000001E-2</v>
      </c>
      <c r="AN78">
        <f t="shared" si="34"/>
        <v>22.700000000000003</v>
      </c>
      <c r="AO78">
        <v>375</v>
      </c>
      <c r="AP78">
        <v>0.68500000000000005</v>
      </c>
      <c r="AQ78">
        <v>2.98</v>
      </c>
      <c r="AR78">
        <v>25.7</v>
      </c>
      <c r="AS78" s="24">
        <v>1.8163213097979025</v>
      </c>
      <c r="AT78" s="25">
        <v>0.27114948977534792</v>
      </c>
      <c r="AU78" s="25">
        <v>1.4117796296296297</v>
      </c>
      <c r="AV78" s="25">
        <v>0.1252268534016035</v>
      </c>
      <c r="AW78" s="25">
        <v>2.834225581838496</v>
      </c>
      <c r="AX78" s="25">
        <v>0.13617166621972182</v>
      </c>
      <c r="AY78" s="25">
        <v>0.17704722222222222</v>
      </c>
      <c r="AZ78" s="25">
        <f t="shared" si="20"/>
        <v>2.0075552319606955</v>
      </c>
      <c r="BA78">
        <f t="shared" si="32"/>
        <v>10.452631071467998</v>
      </c>
      <c r="BB78">
        <f t="shared" si="18"/>
        <v>1.2865473276975965</v>
      </c>
      <c r="BC78">
        <f t="shared" si="33"/>
        <v>6.6985975570256704</v>
      </c>
    </row>
    <row r="79" spans="1:55" x14ac:dyDescent="0.25">
      <c r="A79" s="26" t="s">
        <v>107</v>
      </c>
      <c r="B79" s="17">
        <v>2</v>
      </c>
      <c r="C79" s="27">
        <v>2</v>
      </c>
      <c r="D79" s="18">
        <v>42821</v>
      </c>
      <c r="E79" s="19">
        <v>85</v>
      </c>
      <c r="F79" s="20">
        <v>8.6999999999999993</v>
      </c>
      <c r="G79" s="17">
        <v>3</v>
      </c>
      <c r="H79" s="17">
        <v>3</v>
      </c>
      <c r="I79" s="21">
        <f t="shared" si="24"/>
        <v>2.9</v>
      </c>
      <c r="J79" s="17">
        <v>15</v>
      </c>
      <c r="K79">
        <v>7</v>
      </c>
      <c r="L79">
        <v>7</v>
      </c>
      <c r="M79" s="17">
        <f t="shared" si="25"/>
        <v>2.1428571428571428</v>
      </c>
      <c r="N79" s="21">
        <v>1</v>
      </c>
      <c r="O79" s="22">
        <v>0</v>
      </c>
      <c r="P79">
        <v>18.7</v>
      </c>
      <c r="Q79">
        <v>10</v>
      </c>
      <c r="R79">
        <v>10</v>
      </c>
      <c r="S79" s="17">
        <f t="shared" si="26"/>
        <v>1.8699999999999999</v>
      </c>
      <c r="T79">
        <v>2</v>
      </c>
      <c r="U79" s="22">
        <v>0</v>
      </c>
      <c r="V79" s="27">
        <v>21.8</v>
      </c>
      <c r="W79" s="27">
        <v>11</v>
      </c>
      <c r="X79" s="27">
        <v>12</v>
      </c>
      <c r="Y79" s="17">
        <f t="shared" si="27"/>
        <v>1.8166666666666667</v>
      </c>
      <c r="Z79" s="27">
        <v>2</v>
      </c>
      <c r="AA79" s="22">
        <f t="shared" si="28"/>
        <v>8.3333333333333329E-2</v>
      </c>
      <c r="AB79" s="23">
        <f t="shared" si="29"/>
        <v>1.7241379310344829</v>
      </c>
      <c r="AC79" s="23">
        <f t="shared" si="23"/>
        <v>2.3333333333333335</v>
      </c>
      <c r="AD79" s="23">
        <f t="shared" si="23"/>
        <v>0.73891625615763545</v>
      </c>
      <c r="AE79" s="23">
        <f t="shared" si="30"/>
        <v>2.1494252873563218</v>
      </c>
      <c r="AF79" s="23">
        <f t="shared" si="35"/>
        <v>3.3333333333333335</v>
      </c>
      <c r="AG79" s="23">
        <f t="shared" si="35"/>
        <v>0.64482758620689651</v>
      </c>
      <c r="AH79" s="23">
        <f t="shared" si="31"/>
        <v>2.5057471264367819</v>
      </c>
      <c r="AI79" s="23">
        <f t="shared" si="36"/>
        <v>4</v>
      </c>
      <c r="AJ79" s="23">
        <f t="shared" si="36"/>
        <v>0.62643678160919547</v>
      </c>
      <c r="AK79">
        <v>3.5</v>
      </c>
      <c r="AL79">
        <v>8.42</v>
      </c>
      <c r="AM79">
        <v>0.251</v>
      </c>
      <c r="AN79">
        <f t="shared" si="34"/>
        <v>251</v>
      </c>
      <c r="AO79">
        <v>316</v>
      </c>
      <c r="AP79">
        <v>5.78</v>
      </c>
      <c r="AQ79">
        <v>2.4500000000000002</v>
      </c>
      <c r="AR79">
        <v>37.58</v>
      </c>
      <c r="AS79" s="24">
        <v>2.2913365029054416</v>
      </c>
      <c r="AT79" s="25">
        <v>0.27997481770882382</v>
      </c>
      <c r="AU79" s="25">
        <v>2.437875</v>
      </c>
      <c r="AV79" s="25">
        <v>8.8154948119249413E-2</v>
      </c>
      <c r="AW79" s="25">
        <v>1.6585158874201995</v>
      </c>
      <c r="AX79" s="25">
        <v>9.4218158652593642E-2</v>
      </c>
      <c r="AY79" s="25">
        <v>0.14831375000000002</v>
      </c>
      <c r="AZ79" s="25">
        <f t="shared" si="20"/>
        <v>0.68031211092455501</v>
      </c>
      <c r="BA79">
        <f t="shared" si="32"/>
        <v>5.9238037941864832</v>
      </c>
      <c r="BB79">
        <f t="shared" si="18"/>
        <v>0.93989088977303659</v>
      </c>
      <c r="BC79">
        <f t="shared" si="33"/>
        <v>8.1840807028882541</v>
      </c>
    </row>
    <row r="80" spans="1:55" x14ac:dyDescent="0.25">
      <c r="A80" s="26" t="s">
        <v>112</v>
      </c>
      <c r="B80" s="17">
        <v>2</v>
      </c>
      <c r="C80" s="27">
        <v>2</v>
      </c>
      <c r="D80" s="18">
        <v>42815</v>
      </c>
      <c r="E80" s="19">
        <v>79</v>
      </c>
      <c r="F80" s="20">
        <v>8.3000000000000007</v>
      </c>
      <c r="G80" s="17">
        <v>4</v>
      </c>
      <c r="H80" s="17">
        <v>4</v>
      </c>
      <c r="I80" s="21">
        <f t="shared" si="24"/>
        <v>2.0750000000000002</v>
      </c>
      <c r="J80" s="17">
        <v>13</v>
      </c>
      <c r="K80">
        <v>9</v>
      </c>
      <c r="L80">
        <v>9</v>
      </c>
      <c r="M80" s="17">
        <f t="shared" si="25"/>
        <v>1.4444444444444444</v>
      </c>
      <c r="N80" s="21">
        <v>1</v>
      </c>
      <c r="O80" s="22">
        <v>0</v>
      </c>
      <c r="P80">
        <v>13.3</v>
      </c>
      <c r="Q80">
        <v>10</v>
      </c>
      <c r="R80">
        <v>10</v>
      </c>
      <c r="S80" s="17">
        <f t="shared" si="26"/>
        <v>1.33</v>
      </c>
      <c r="T80">
        <v>2</v>
      </c>
      <c r="U80" s="22">
        <v>0</v>
      </c>
      <c r="V80" s="27">
        <v>15</v>
      </c>
      <c r="W80" s="27">
        <v>11</v>
      </c>
      <c r="X80" s="27">
        <v>15</v>
      </c>
      <c r="Y80" s="17">
        <f t="shared" si="27"/>
        <v>1</v>
      </c>
      <c r="Z80" s="27">
        <v>2</v>
      </c>
      <c r="AA80" s="22">
        <f t="shared" si="28"/>
        <v>0.26666666666666666</v>
      </c>
      <c r="AB80" s="23">
        <f t="shared" si="29"/>
        <v>1.5662650602409638</v>
      </c>
      <c r="AC80" s="23">
        <f t="shared" si="23"/>
        <v>2.25</v>
      </c>
      <c r="AD80" s="23">
        <f t="shared" si="23"/>
        <v>0.69611780455153938</v>
      </c>
      <c r="AE80" s="23">
        <f t="shared" si="30"/>
        <v>1.6024096385542168</v>
      </c>
      <c r="AF80" s="23">
        <f t="shared" si="35"/>
        <v>2.5</v>
      </c>
      <c r="AG80" s="23">
        <f t="shared" si="35"/>
        <v>0.64096385542168677</v>
      </c>
      <c r="AH80" s="23">
        <f t="shared" si="31"/>
        <v>1.8072289156626504</v>
      </c>
      <c r="AI80" s="23">
        <f t="shared" si="36"/>
        <v>3.75</v>
      </c>
      <c r="AJ80" s="23">
        <f t="shared" si="36"/>
        <v>0.48192771084337344</v>
      </c>
      <c r="AK80">
        <v>3.5</v>
      </c>
      <c r="AL80">
        <v>1.99</v>
      </c>
      <c r="AM80">
        <v>7.5899999999999995E-2</v>
      </c>
      <c r="AN80">
        <f t="shared" si="34"/>
        <v>75.899999999999991</v>
      </c>
      <c r="AO80">
        <v>340</v>
      </c>
      <c r="AP80">
        <v>1.89</v>
      </c>
      <c r="AQ80">
        <v>2.5099999999999998</v>
      </c>
      <c r="AR80">
        <v>29.77</v>
      </c>
      <c r="AS80" s="24">
        <v>2.5207361327112494</v>
      </c>
      <c r="AT80" s="25">
        <v>0.52806999673983868</v>
      </c>
      <c r="AU80" s="25">
        <v>1.9746428571428571</v>
      </c>
      <c r="AV80" s="25">
        <v>0.19999640751947145</v>
      </c>
      <c r="AW80" s="25">
        <v>2.5706768649381284</v>
      </c>
      <c r="AX80" s="25">
        <v>0.14486519321893382</v>
      </c>
      <c r="AY80" s="25">
        <v>0.1856916666666667</v>
      </c>
      <c r="AZ80" s="25">
        <f t="shared" si="20"/>
        <v>1.3018439540290756</v>
      </c>
      <c r="BA80">
        <f t="shared" si="32"/>
        <v>4.8680608268009768</v>
      </c>
      <c r="BB80">
        <f t="shared" si="18"/>
        <v>1.2765529339105621</v>
      </c>
      <c r="BC80">
        <f t="shared" si="33"/>
        <v>4.7734886440691433</v>
      </c>
    </row>
    <row r="81" spans="1:55" x14ac:dyDescent="0.25">
      <c r="A81" s="26" t="s">
        <v>114</v>
      </c>
      <c r="B81" s="17">
        <v>2</v>
      </c>
      <c r="C81" s="27">
        <v>2</v>
      </c>
      <c r="D81" s="18">
        <v>42816</v>
      </c>
      <c r="E81" s="19">
        <v>80</v>
      </c>
      <c r="F81" s="20">
        <v>7.6</v>
      </c>
      <c r="G81" s="17">
        <v>3</v>
      </c>
      <c r="H81" s="17">
        <v>3</v>
      </c>
      <c r="I81" s="21">
        <f t="shared" si="24"/>
        <v>2.5333333333333332</v>
      </c>
      <c r="J81" s="17">
        <v>10</v>
      </c>
      <c r="K81">
        <v>6</v>
      </c>
      <c r="L81">
        <v>6</v>
      </c>
      <c r="M81" s="17">
        <f t="shared" si="25"/>
        <v>1.6666666666666667</v>
      </c>
      <c r="N81" s="21">
        <v>1</v>
      </c>
      <c r="O81" s="22">
        <v>0</v>
      </c>
      <c r="P81">
        <v>10.3</v>
      </c>
      <c r="Q81">
        <v>9</v>
      </c>
      <c r="R81">
        <v>9</v>
      </c>
      <c r="S81" s="17">
        <f t="shared" si="26"/>
        <v>1.1444444444444446</v>
      </c>
      <c r="T81">
        <v>1</v>
      </c>
      <c r="U81" s="22">
        <v>0</v>
      </c>
      <c r="V81" s="27">
        <v>13</v>
      </c>
      <c r="W81" s="27">
        <v>9</v>
      </c>
      <c r="X81" s="27">
        <v>9</v>
      </c>
      <c r="Y81" s="17">
        <f t="shared" si="27"/>
        <v>1.4444444444444444</v>
      </c>
      <c r="Z81" s="27">
        <v>2</v>
      </c>
      <c r="AA81" s="22">
        <f t="shared" si="28"/>
        <v>0</v>
      </c>
      <c r="AB81" s="23">
        <f t="shared" si="29"/>
        <v>1.3157894736842106</v>
      </c>
      <c r="AC81" s="23">
        <f t="shared" si="23"/>
        <v>2</v>
      </c>
      <c r="AD81" s="23">
        <f t="shared" si="23"/>
        <v>0.65789473684210531</v>
      </c>
      <c r="AE81" s="23">
        <f t="shared" si="30"/>
        <v>1.3552631578947369</v>
      </c>
      <c r="AF81" s="23">
        <f t="shared" si="35"/>
        <v>3</v>
      </c>
      <c r="AG81" s="23">
        <f t="shared" si="35"/>
        <v>0.45175438596491235</v>
      </c>
      <c r="AH81" s="23">
        <f t="shared" si="31"/>
        <v>1.7105263157894737</v>
      </c>
      <c r="AI81" s="23">
        <f t="shared" si="36"/>
        <v>3</v>
      </c>
      <c r="AJ81" s="23">
        <f t="shared" si="36"/>
        <v>0.57017543859649122</v>
      </c>
      <c r="AK81">
        <v>4</v>
      </c>
      <c r="AL81">
        <v>3.39</v>
      </c>
      <c r="AM81">
        <v>8.7400000000000005E-2</v>
      </c>
      <c r="AN81">
        <f t="shared" si="34"/>
        <v>87.4</v>
      </c>
      <c r="AO81">
        <v>317</v>
      </c>
      <c r="AP81">
        <v>2.21</v>
      </c>
      <c r="AQ81">
        <v>2.56</v>
      </c>
      <c r="AR81">
        <v>30.06</v>
      </c>
      <c r="AS81" s="24">
        <v>1.9123931623931623</v>
      </c>
      <c r="AT81" s="45"/>
      <c r="AU81" s="25">
        <v>1.8573529411764704</v>
      </c>
      <c r="AV81" s="25">
        <v>9.6107466240329675E-2</v>
      </c>
      <c r="AW81" s="25">
        <v>1.7389912233491795</v>
      </c>
      <c r="AX81" s="25">
        <v>9.3934842744145819E-2</v>
      </c>
      <c r="AY81" s="25">
        <v>0.11383597285067873</v>
      </c>
      <c r="AZ81" s="25">
        <f t="shared" si="20"/>
        <v>0.93627397614999386</v>
      </c>
      <c r="BB81">
        <f t="shared" si="18"/>
        <v>1.0296336899662315</v>
      </c>
    </row>
    <row r="82" spans="1:55" x14ac:dyDescent="0.25">
      <c r="A82" s="26" t="s">
        <v>115</v>
      </c>
      <c r="B82" s="17">
        <v>2</v>
      </c>
      <c r="C82" s="27">
        <v>2</v>
      </c>
      <c r="D82" s="18">
        <v>42819</v>
      </c>
      <c r="E82" s="19">
        <v>83</v>
      </c>
      <c r="F82" s="20">
        <v>13.5</v>
      </c>
      <c r="G82" s="17">
        <v>5</v>
      </c>
      <c r="H82" s="17">
        <v>5</v>
      </c>
      <c r="I82" s="21">
        <f t="shared" si="24"/>
        <v>2.7</v>
      </c>
      <c r="J82" s="17">
        <v>18</v>
      </c>
      <c r="K82">
        <v>9</v>
      </c>
      <c r="L82">
        <v>9</v>
      </c>
      <c r="M82" s="17">
        <f t="shared" si="25"/>
        <v>2</v>
      </c>
      <c r="N82" s="21">
        <v>1</v>
      </c>
      <c r="O82" s="22">
        <v>0</v>
      </c>
      <c r="P82">
        <v>19.2</v>
      </c>
      <c r="Q82">
        <v>11</v>
      </c>
      <c r="R82">
        <v>11</v>
      </c>
      <c r="S82" s="17">
        <f t="shared" si="26"/>
        <v>1.7454545454545454</v>
      </c>
      <c r="T82">
        <v>2</v>
      </c>
      <c r="U82" s="22">
        <v>0</v>
      </c>
      <c r="V82" s="27">
        <v>19.3</v>
      </c>
      <c r="W82" s="27">
        <v>13</v>
      </c>
      <c r="X82" s="27">
        <v>14</v>
      </c>
      <c r="Y82" s="17">
        <f t="shared" si="27"/>
        <v>1.3785714285714286</v>
      </c>
      <c r="Z82" s="27">
        <v>3</v>
      </c>
      <c r="AA82" s="22">
        <f t="shared" si="28"/>
        <v>7.1428571428571425E-2</v>
      </c>
      <c r="AB82" s="23">
        <f t="shared" si="29"/>
        <v>1.3333333333333333</v>
      </c>
      <c r="AC82" s="23">
        <f t="shared" si="23"/>
        <v>1.8</v>
      </c>
      <c r="AD82" s="23">
        <f t="shared" si="23"/>
        <v>0.7407407407407407</v>
      </c>
      <c r="AE82" s="23">
        <f t="shared" si="30"/>
        <v>1.4222222222222223</v>
      </c>
      <c r="AF82" s="23">
        <f t="shared" si="35"/>
        <v>2.2000000000000002</v>
      </c>
      <c r="AG82" s="23">
        <f t="shared" si="35"/>
        <v>0.64646464646464641</v>
      </c>
      <c r="AH82" s="23">
        <f t="shared" si="31"/>
        <v>1.4296296296296296</v>
      </c>
      <c r="AI82" s="23">
        <f t="shared" si="36"/>
        <v>2.8</v>
      </c>
      <c r="AJ82" s="23">
        <f t="shared" si="36"/>
        <v>0.51058201058201058</v>
      </c>
      <c r="AK82">
        <v>4.5</v>
      </c>
      <c r="AL82">
        <v>1.67E-2</v>
      </c>
      <c r="AM82">
        <v>2.12E-2</v>
      </c>
      <c r="AN82">
        <f t="shared" si="34"/>
        <v>21.2</v>
      </c>
      <c r="AO82">
        <v>379</v>
      </c>
      <c r="AP82">
        <v>0.68300000000000005</v>
      </c>
      <c r="AQ82">
        <v>3.17</v>
      </c>
      <c r="AR82">
        <v>25.53</v>
      </c>
      <c r="AS82" s="24">
        <v>2.8049443086117902</v>
      </c>
      <c r="AT82" s="25">
        <v>0.49196327074233115</v>
      </c>
      <c r="AU82" s="25">
        <v>2.5531553398058251</v>
      </c>
      <c r="AV82" s="25">
        <v>0.25592608194294508</v>
      </c>
      <c r="AW82" s="25">
        <v>2.4882663908846414</v>
      </c>
      <c r="AX82" s="25">
        <v>0.13143741206841059</v>
      </c>
      <c r="AY82" s="25">
        <v>0.21224635922330096</v>
      </c>
      <c r="AZ82" s="25">
        <f t="shared" si="20"/>
        <v>0.97458480182952023</v>
      </c>
      <c r="BA82">
        <f t="shared" si="32"/>
        <v>5.0578295959575534</v>
      </c>
      <c r="BB82">
        <f t="shared" si="18"/>
        <v>1.0986187424166343</v>
      </c>
      <c r="BC82">
        <f t="shared" si="33"/>
        <v>5.7015319545692211</v>
      </c>
    </row>
    <row r="83" spans="1:55" ht="15.75" thickBot="1" x14ac:dyDescent="0.3">
      <c r="A83" s="26" t="s">
        <v>116</v>
      </c>
      <c r="B83" s="17">
        <v>2</v>
      </c>
      <c r="C83" s="27">
        <v>2</v>
      </c>
      <c r="D83" s="18">
        <v>42816</v>
      </c>
      <c r="E83" s="19">
        <v>80</v>
      </c>
      <c r="F83" s="20">
        <v>9.1999999999999993</v>
      </c>
      <c r="G83" s="17">
        <v>4</v>
      </c>
      <c r="H83" s="17">
        <v>4</v>
      </c>
      <c r="I83" s="21">
        <f t="shared" si="24"/>
        <v>2.2999999999999998</v>
      </c>
      <c r="J83" s="17">
        <v>11.2</v>
      </c>
      <c r="K83">
        <v>5</v>
      </c>
      <c r="L83">
        <v>5</v>
      </c>
      <c r="M83" s="17">
        <f t="shared" si="25"/>
        <v>2.2399999999999998</v>
      </c>
      <c r="N83" s="21">
        <v>2</v>
      </c>
      <c r="O83" s="22">
        <v>0</v>
      </c>
      <c r="P83">
        <v>13.6</v>
      </c>
      <c r="Q83">
        <v>8</v>
      </c>
      <c r="R83">
        <v>8</v>
      </c>
      <c r="S83" s="17">
        <f t="shared" si="26"/>
        <v>1.7</v>
      </c>
      <c r="T83">
        <v>1</v>
      </c>
      <c r="U83" s="22">
        <v>0</v>
      </c>
      <c r="V83" s="27">
        <v>14.8</v>
      </c>
      <c r="W83" s="27">
        <v>7</v>
      </c>
      <c r="X83" s="27">
        <v>10</v>
      </c>
      <c r="Y83" s="17">
        <f t="shared" si="27"/>
        <v>1.48</v>
      </c>
      <c r="Z83" s="27">
        <v>2</v>
      </c>
      <c r="AA83" s="22">
        <f t="shared" si="28"/>
        <v>0.3</v>
      </c>
      <c r="AB83" s="23">
        <f t="shared" si="29"/>
        <v>1.2173913043478262</v>
      </c>
      <c r="AC83" s="23">
        <f t="shared" si="23"/>
        <v>1.25</v>
      </c>
      <c r="AD83" s="23">
        <f t="shared" si="23"/>
        <v>0.9739130434782608</v>
      </c>
      <c r="AE83" s="23">
        <f t="shared" si="30"/>
        <v>1.4782608695652175</v>
      </c>
      <c r="AF83" s="23">
        <f t="shared" si="35"/>
        <v>2</v>
      </c>
      <c r="AG83" s="23">
        <f t="shared" si="35"/>
        <v>0.73913043478260876</v>
      </c>
      <c r="AH83" s="23">
        <f t="shared" si="31"/>
        <v>1.6086956521739133</v>
      </c>
      <c r="AI83" s="23">
        <f t="shared" si="36"/>
        <v>2.5</v>
      </c>
      <c r="AJ83" s="23">
        <f t="shared" si="36"/>
        <v>0.64347826086956528</v>
      </c>
      <c r="AK83">
        <v>3.5</v>
      </c>
      <c r="AL83">
        <v>3.99</v>
      </c>
      <c r="AM83">
        <v>7.6999999999999999E-2</v>
      </c>
      <c r="AN83">
        <f t="shared" si="34"/>
        <v>77</v>
      </c>
      <c r="AO83">
        <v>295</v>
      </c>
      <c r="AP83">
        <v>2.11</v>
      </c>
      <c r="AQ83">
        <v>2.75</v>
      </c>
      <c r="AR83">
        <v>30.1</v>
      </c>
      <c r="AS83" s="24">
        <v>2.8969957081545066</v>
      </c>
      <c r="AT83" s="25">
        <v>0.30303690618040691</v>
      </c>
      <c r="AU83" s="25">
        <v>2.2519430051813476</v>
      </c>
      <c r="AV83" s="25">
        <v>0.12896939252027878</v>
      </c>
      <c r="AW83" s="25">
        <v>2.1366705985684495</v>
      </c>
      <c r="AX83" s="25">
        <v>8.9066756294550659E-2</v>
      </c>
      <c r="AY83" s="25">
        <v>0.20055829015544041</v>
      </c>
      <c r="AZ83" s="25">
        <f t="shared" si="20"/>
        <v>0.94881202306289492</v>
      </c>
      <c r="BA83">
        <f t="shared" si="32"/>
        <v>7.0508593342634835</v>
      </c>
      <c r="BB83">
        <f t="shared" ref="BB83:BB114" si="37">AS83/AU83</f>
        <v>1.2864427303395334</v>
      </c>
      <c r="BC83">
        <f t="shared" si="33"/>
        <v>9.5598775233992086</v>
      </c>
    </row>
    <row r="84" spans="1:55" x14ac:dyDescent="0.25">
      <c r="A84" s="28" t="s">
        <v>118</v>
      </c>
      <c r="B84" s="29">
        <v>2</v>
      </c>
      <c r="C84" s="29"/>
      <c r="D84" s="30">
        <v>42818</v>
      </c>
      <c r="E84" s="31">
        <v>82</v>
      </c>
      <c r="F84" s="32">
        <v>7.2</v>
      </c>
      <c r="G84" s="29">
        <v>2</v>
      </c>
      <c r="H84" s="29">
        <v>2</v>
      </c>
      <c r="I84" s="21">
        <f t="shared" si="24"/>
        <v>3.6</v>
      </c>
      <c r="J84" s="29">
        <v>14.8</v>
      </c>
      <c r="K84" s="29">
        <v>7</v>
      </c>
      <c r="L84" s="29">
        <v>7</v>
      </c>
      <c r="M84" s="17">
        <f t="shared" si="25"/>
        <v>2.1142857142857143</v>
      </c>
      <c r="N84" s="33">
        <v>0</v>
      </c>
      <c r="O84" s="34">
        <v>0</v>
      </c>
      <c r="P84" s="29">
        <v>15.3</v>
      </c>
      <c r="Q84" s="29">
        <v>6</v>
      </c>
      <c r="R84" s="29">
        <v>6</v>
      </c>
      <c r="S84" s="17">
        <f t="shared" si="26"/>
        <v>2.5500000000000003</v>
      </c>
      <c r="T84" s="29">
        <v>0</v>
      </c>
      <c r="U84" s="34">
        <v>0</v>
      </c>
      <c r="V84" s="53">
        <v>30.7</v>
      </c>
      <c r="W84" s="29">
        <v>15</v>
      </c>
      <c r="X84" s="29">
        <v>15</v>
      </c>
      <c r="Y84" s="17">
        <f t="shared" si="27"/>
        <v>2.0466666666666664</v>
      </c>
      <c r="Z84" s="29">
        <v>0</v>
      </c>
      <c r="AA84" s="34">
        <f t="shared" si="28"/>
        <v>0</v>
      </c>
      <c r="AB84" s="23">
        <f t="shared" si="29"/>
        <v>2.0555555555555558</v>
      </c>
      <c r="AC84" s="23">
        <f t="shared" ref="AC84:AD114" si="38">L84/H84</f>
        <v>3.5</v>
      </c>
      <c r="AD84" s="23">
        <f t="shared" si="38"/>
        <v>0.58730158730158732</v>
      </c>
      <c r="AE84" s="23">
        <f t="shared" si="30"/>
        <v>2.125</v>
      </c>
      <c r="AF84" s="23">
        <f t="shared" si="35"/>
        <v>3</v>
      </c>
      <c r="AG84" s="23">
        <f t="shared" si="35"/>
        <v>0.70833333333333337</v>
      </c>
      <c r="AH84" s="23">
        <f t="shared" si="31"/>
        <v>4.2638888888888884</v>
      </c>
      <c r="AI84" s="23">
        <f t="shared" si="36"/>
        <v>7.5</v>
      </c>
      <c r="AJ84" s="23">
        <f t="shared" si="36"/>
        <v>0.56851851851851842</v>
      </c>
      <c r="AK84" s="29">
        <v>6</v>
      </c>
      <c r="AL84">
        <v>6.29</v>
      </c>
      <c r="AM84">
        <v>0.224</v>
      </c>
      <c r="AN84">
        <f t="shared" si="34"/>
        <v>224</v>
      </c>
      <c r="AO84">
        <v>331</v>
      </c>
      <c r="AP84">
        <v>4.41</v>
      </c>
      <c r="AQ84">
        <v>2.08</v>
      </c>
      <c r="AR84">
        <v>38.729999999999997</v>
      </c>
      <c r="AS84" s="35">
        <v>0.23693474140265364</v>
      </c>
      <c r="AT84" s="25">
        <v>0.53169951332966581</v>
      </c>
      <c r="AU84" s="25">
        <v>1.6309095</v>
      </c>
      <c r="AV84" s="25">
        <v>0.14086925419593976</v>
      </c>
      <c r="AW84" s="25">
        <v>0.41350135877039607</v>
      </c>
      <c r="AX84" s="25">
        <v>8.9095292369401877E-2</v>
      </c>
      <c r="AY84" s="25">
        <v>0.17486099999999999</v>
      </c>
      <c r="AZ84" s="25">
        <f t="shared" si="20"/>
        <v>0.25354034590539576</v>
      </c>
      <c r="BA84">
        <f t="shared" si="32"/>
        <v>0.77769745580717842</v>
      </c>
      <c r="BB84">
        <f t="shared" si="37"/>
        <v>0.14527767567891023</v>
      </c>
      <c r="BC84">
        <f t="shared" si="33"/>
        <v>0.4456177511220491</v>
      </c>
    </row>
    <row r="85" spans="1:55" x14ac:dyDescent="0.25">
      <c r="A85" s="36" t="s">
        <v>119</v>
      </c>
      <c r="B85" s="17">
        <v>2</v>
      </c>
      <c r="C85" s="17"/>
      <c r="D85" s="18">
        <v>42815</v>
      </c>
      <c r="E85" s="19">
        <v>79</v>
      </c>
      <c r="F85" s="20">
        <v>10.4</v>
      </c>
      <c r="G85" s="17">
        <v>4</v>
      </c>
      <c r="H85" s="17">
        <v>4</v>
      </c>
      <c r="I85" s="21">
        <f t="shared" si="24"/>
        <v>2.6</v>
      </c>
      <c r="J85" s="17">
        <v>22</v>
      </c>
      <c r="K85" s="17">
        <v>9</v>
      </c>
      <c r="L85" s="17">
        <v>9</v>
      </c>
      <c r="M85" s="17">
        <f t="shared" si="25"/>
        <v>2.4444444444444446</v>
      </c>
      <c r="N85" s="21">
        <v>0</v>
      </c>
      <c r="O85" s="22">
        <v>0</v>
      </c>
      <c r="P85" s="17">
        <v>30.1</v>
      </c>
      <c r="Q85" s="17">
        <v>14</v>
      </c>
      <c r="R85" s="17">
        <v>14</v>
      </c>
      <c r="S85" s="17">
        <f t="shared" si="26"/>
        <v>2.15</v>
      </c>
      <c r="T85" s="17">
        <v>0</v>
      </c>
      <c r="U85" s="22">
        <v>0</v>
      </c>
      <c r="V85" s="27">
        <v>46.3</v>
      </c>
      <c r="W85" s="27">
        <v>20</v>
      </c>
      <c r="X85" s="27">
        <v>20</v>
      </c>
      <c r="Y85" s="17">
        <f t="shared" si="27"/>
        <v>2.3149999999999999</v>
      </c>
      <c r="Z85" s="27">
        <v>0</v>
      </c>
      <c r="AA85" s="22">
        <f t="shared" si="28"/>
        <v>0</v>
      </c>
      <c r="AB85" s="23">
        <f t="shared" si="29"/>
        <v>2.1153846153846154</v>
      </c>
      <c r="AC85" s="23">
        <f t="shared" si="38"/>
        <v>2.25</v>
      </c>
      <c r="AD85" s="23">
        <f t="shared" si="38"/>
        <v>0.94017094017094016</v>
      </c>
      <c r="AE85" s="23">
        <f t="shared" si="30"/>
        <v>2.8942307692307692</v>
      </c>
      <c r="AF85" s="23">
        <f t="shared" si="35"/>
        <v>3.5</v>
      </c>
      <c r="AG85" s="23">
        <f t="shared" si="35"/>
        <v>0.82692307692307687</v>
      </c>
      <c r="AH85" s="23">
        <f t="shared" si="31"/>
        <v>4.4519230769230766</v>
      </c>
      <c r="AI85" s="23">
        <f t="shared" si="36"/>
        <v>5</v>
      </c>
      <c r="AJ85" s="23">
        <f t="shared" si="36"/>
        <v>0.89038461538461533</v>
      </c>
      <c r="AK85" s="27">
        <v>5</v>
      </c>
      <c r="AL85">
        <v>12.1</v>
      </c>
      <c r="AM85">
        <v>0.22700000000000001</v>
      </c>
      <c r="AN85">
        <f t="shared" si="34"/>
        <v>227</v>
      </c>
      <c r="AO85">
        <v>282</v>
      </c>
      <c r="AP85">
        <v>4.41</v>
      </c>
      <c r="AQ85">
        <v>2.06</v>
      </c>
      <c r="AR85">
        <v>38.880000000000003</v>
      </c>
      <c r="AS85" s="23">
        <v>0.33222591362126247</v>
      </c>
      <c r="AT85" s="25">
        <v>0.57648451994103334</v>
      </c>
      <c r="AU85" s="25">
        <v>1.5675623376623378</v>
      </c>
      <c r="AV85" s="25">
        <v>0.11454756946077044</v>
      </c>
      <c r="AW85" s="25">
        <v>0.29281367290974181</v>
      </c>
      <c r="AX85" s="25">
        <v>7.6813204877667407E-2</v>
      </c>
      <c r="AY85" s="25">
        <v>0.14944675324675322</v>
      </c>
      <c r="AZ85" s="25">
        <f t="shared" si="20"/>
        <v>0.1867955524795312</v>
      </c>
      <c r="BA85">
        <f t="shared" si="32"/>
        <v>0.50792981039576346</v>
      </c>
      <c r="BB85">
        <f t="shared" si="37"/>
        <v>0.21193792785089605</v>
      </c>
      <c r="BC85">
        <f t="shared" si="33"/>
        <v>0.57629633082818033</v>
      </c>
    </row>
    <row r="86" spans="1:55" x14ac:dyDescent="0.25">
      <c r="A86" s="36" t="s">
        <v>120</v>
      </c>
      <c r="B86" s="17">
        <v>2</v>
      </c>
      <c r="C86" s="17"/>
      <c r="D86" s="18">
        <v>42818</v>
      </c>
      <c r="E86" s="19">
        <v>82</v>
      </c>
      <c r="F86" s="20">
        <v>12.7</v>
      </c>
      <c r="G86" s="17">
        <v>5</v>
      </c>
      <c r="H86" s="17">
        <v>5</v>
      </c>
      <c r="I86" s="21">
        <f t="shared" si="24"/>
        <v>2.54</v>
      </c>
      <c r="J86" s="17">
        <v>27</v>
      </c>
      <c r="K86" s="17">
        <v>12</v>
      </c>
      <c r="L86" s="17">
        <v>12</v>
      </c>
      <c r="M86" s="17">
        <f t="shared" si="25"/>
        <v>2.25</v>
      </c>
      <c r="N86" s="21">
        <v>0</v>
      </c>
      <c r="O86" s="22">
        <v>0</v>
      </c>
      <c r="P86" s="17">
        <v>27.2</v>
      </c>
      <c r="Q86" s="17">
        <v>16</v>
      </c>
      <c r="R86" s="17">
        <v>16</v>
      </c>
      <c r="S86" s="17">
        <f t="shared" si="26"/>
        <v>1.7</v>
      </c>
      <c r="T86" s="17">
        <v>0</v>
      </c>
      <c r="U86" s="22">
        <v>0</v>
      </c>
      <c r="V86" s="27">
        <v>54.7</v>
      </c>
      <c r="W86" s="27">
        <v>19</v>
      </c>
      <c r="X86" s="27">
        <v>19</v>
      </c>
      <c r="Y86" s="17">
        <f t="shared" si="27"/>
        <v>2.8789473684210529</v>
      </c>
      <c r="Z86" s="27">
        <v>0</v>
      </c>
      <c r="AA86" s="22">
        <f t="shared" si="28"/>
        <v>0</v>
      </c>
      <c r="AB86" s="23">
        <f t="shared" si="29"/>
        <v>2.1259842519685042</v>
      </c>
      <c r="AC86" s="23">
        <f t="shared" si="38"/>
        <v>2.4</v>
      </c>
      <c r="AD86" s="23">
        <f t="shared" si="38"/>
        <v>0.88582677165354329</v>
      </c>
      <c r="AE86" s="23">
        <f t="shared" si="30"/>
        <v>2.1417322834645671</v>
      </c>
      <c r="AF86" s="23">
        <f t="shared" si="35"/>
        <v>3.2</v>
      </c>
      <c r="AG86" s="23">
        <f t="shared" si="35"/>
        <v>0.66929133858267709</v>
      </c>
      <c r="AH86" s="23">
        <f t="shared" si="31"/>
        <v>4.3070866141732287</v>
      </c>
      <c r="AI86" s="23">
        <f t="shared" si="36"/>
        <v>3.8</v>
      </c>
      <c r="AJ86" s="23">
        <f t="shared" si="36"/>
        <v>1.1334438458350602</v>
      </c>
      <c r="AK86" s="27">
        <v>5</v>
      </c>
      <c r="AL86">
        <v>9.69</v>
      </c>
      <c r="AM86">
        <v>0.21099999999999999</v>
      </c>
      <c r="AN86">
        <f t="shared" si="34"/>
        <v>211</v>
      </c>
      <c r="AO86">
        <v>297</v>
      </c>
      <c r="AP86">
        <v>4.2</v>
      </c>
      <c r="AQ86">
        <v>2.09</v>
      </c>
      <c r="AR86">
        <v>38.520000000000003</v>
      </c>
      <c r="AS86" s="23">
        <v>0.25311526479750779</v>
      </c>
      <c r="AT86" s="25">
        <v>0.42948656501559196</v>
      </c>
      <c r="AU86" s="25">
        <v>1.1851515695067263</v>
      </c>
      <c r="AV86" s="25">
        <v>0.11458435173421426</v>
      </c>
      <c r="AW86" s="25">
        <v>0.46044336621150045</v>
      </c>
      <c r="AX86" s="25">
        <v>6.0185809539440152E-2</v>
      </c>
      <c r="AY86" s="25">
        <v>0.12634394618834083</v>
      </c>
      <c r="AZ86" s="25">
        <f t="shared" ref="AZ86:AZ114" si="39">AW86/AU86</f>
        <v>0.38851010964204541</v>
      </c>
      <c r="BA86">
        <f t="shared" si="32"/>
        <v>1.0720786253110959</v>
      </c>
      <c r="BB86">
        <f t="shared" si="37"/>
        <v>0.21357206226614311</v>
      </c>
      <c r="BC86">
        <f t="shared" si="33"/>
        <v>0.58934384778326832</v>
      </c>
    </row>
    <row r="87" spans="1:55" x14ac:dyDescent="0.25">
      <c r="A87" s="36" t="s">
        <v>121</v>
      </c>
      <c r="B87" s="17">
        <v>2</v>
      </c>
      <c r="C87" s="17"/>
      <c r="D87" s="18">
        <v>42818</v>
      </c>
      <c r="E87" s="19">
        <v>82</v>
      </c>
      <c r="F87" s="20">
        <v>6.5</v>
      </c>
      <c r="G87" s="17">
        <v>2</v>
      </c>
      <c r="H87" s="17">
        <v>2</v>
      </c>
      <c r="I87" s="21">
        <f t="shared" si="24"/>
        <v>3.25</v>
      </c>
      <c r="J87" s="17">
        <v>16.5</v>
      </c>
      <c r="K87" s="17">
        <v>8</v>
      </c>
      <c r="L87" s="17">
        <v>8</v>
      </c>
      <c r="M87" s="17">
        <f t="shared" si="25"/>
        <v>2.0625</v>
      </c>
      <c r="N87" s="21">
        <v>0</v>
      </c>
      <c r="O87" s="22">
        <v>0</v>
      </c>
      <c r="P87" s="17">
        <v>23.6</v>
      </c>
      <c r="Q87" s="17">
        <v>18</v>
      </c>
      <c r="R87" s="17">
        <v>18</v>
      </c>
      <c r="S87" s="17">
        <f t="shared" si="26"/>
        <v>1.3111111111111111</v>
      </c>
      <c r="T87" s="17">
        <v>0</v>
      </c>
      <c r="U87" s="22">
        <v>0</v>
      </c>
      <c r="V87" s="27">
        <v>36.799999999999997</v>
      </c>
      <c r="W87" s="27">
        <v>15</v>
      </c>
      <c r="X87" s="27">
        <v>15</v>
      </c>
      <c r="Y87" s="17">
        <f t="shared" si="27"/>
        <v>2.4533333333333331</v>
      </c>
      <c r="Z87" s="27">
        <v>0</v>
      </c>
      <c r="AA87" s="22">
        <f t="shared" si="28"/>
        <v>0</v>
      </c>
      <c r="AB87" s="23">
        <f t="shared" si="29"/>
        <v>2.5384615384615383</v>
      </c>
      <c r="AC87" s="23">
        <f t="shared" si="38"/>
        <v>4</v>
      </c>
      <c r="AD87" s="23">
        <f t="shared" si="38"/>
        <v>0.63461538461538458</v>
      </c>
      <c r="AE87" s="23">
        <f t="shared" si="30"/>
        <v>3.6307692307692312</v>
      </c>
      <c r="AF87" s="23">
        <f t="shared" si="35"/>
        <v>9</v>
      </c>
      <c r="AG87" s="23">
        <f t="shared" si="35"/>
        <v>0.40341880341880343</v>
      </c>
      <c r="AH87" s="23">
        <f t="shared" si="31"/>
        <v>5.661538461538461</v>
      </c>
      <c r="AI87" s="23">
        <f t="shared" si="36"/>
        <v>7.5</v>
      </c>
      <c r="AJ87" s="23">
        <f t="shared" si="36"/>
        <v>0.75487179487179479</v>
      </c>
      <c r="AK87" s="27">
        <v>6.5</v>
      </c>
      <c r="AL87">
        <v>7.8</v>
      </c>
      <c r="AM87">
        <v>0.114</v>
      </c>
      <c r="AN87">
        <f t="shared" si="34"/>
        <v>114</v>
      </c>
      <c r="AO87">
        <v>264</v>
      </c>
      <c r="AP87">
        <v>2.69</v>
      </c>
      <c r="AQ87">
        <v>2.39</v>
      </c>
      <c r="AR87">
        <v>34.25</v>
      </c>
      <c r="AS87" s="23">
        <v>0.17303433001107421</v>
      </c>
      <c r="AT87" s="25">
        <v>0.3590025858314812</v>
      </c>
      <c r="AU87" s="25">
        <v>1.5443296116504854</v>
      </c>
      <c r="AV87" s="25">
        <v>0.10087718790281022</v>
      </c>
      <c r="AW87" s="25">
        <v>0.19522197747984366</v>
      </c>
      <c r="AX87" s="25">
        <v>5.3223167870599289E-2</v>
      </c>
      <c r="AY87" s="25">
        <v>7.8384466019417481E-2</v>
      </c>
      <c r="AZ87" s="25">
        <f t="shared" si="39"/>
        <v>0.12641211824670143</v>
      </c>
      <c r="BA87">
        <f t="shared" si="32"/>
        <v>0.5437898922864095</v>
      </c>
      <c r="BB87">
        <f t="shared" si="37"/>
        <v>0.11204494733876511</v>
      </c>
      <c r="BC87">
        <f t="shared" si="33"/>
        <v>0.48198630550337584</v>
      </c>
    </row>
    <row r="88" spans="1:55" x14ac:dyDescent="0.25">
      <c r="A88" s="36" t="s">
        <v>122</v>
      </c>
      <c r="B88" s="17">
        <v>2</v>
      </c>
      <c r="C88" s="17"/>
      <c r="D88" s="18">
        <v>42815</v>
      </c>
      <c r="E88" s="19">
        <v>79</v>
      </c>
      <c r="F88" s="20">
        <v>11.3</v>
      </c>
      <c r="G88" s="17">
        <v>5</v>
      </c>
      <c r="H88" s="17">
        <v>5</v>
      </c>
      <c r="I88" s="21">
        <f t="shared" si="24"/>
        <v>2.2600000000000002</v>
      </c>
      <c r="J88" s="17">
        <v>32.200000000000003</v>
      </c>
      <c r="K88" s="17">
        <v>13</v>
      </c>
      <c r="L88" s="17">
        <v>13</v>
      </c>
      <c r="M88" s="17">
        <f t="shared" si="25"/>
        <v>2.476923076923077</v>
      </c>
      <c r="N88" s="21">
        <v>0</v>
      </c>
      <c r="O88" s="22">
        <v>0</v>
      </c>
      <c r="P88" s="17">
        <v>44</v>
      </c>
      <c r="Q88" s="17">
        <v>18</v>
      </c>
      <c r="R88" s="17">
        <v>18</v>
      </c>
      <c r="S88" s="17">
        <f t="shared" si="26"/>
        <v>2.4444444444444446</v>
      </c>
      <c r="T88" s="17">
        <v>0</v>
      </c>
      <c r="U88" s="22">
        <v>0</v>
      </c>
      <c r="V88" s="27">
        <v>60</v>
      </c>
      <c r="W88" s="27">
        <v>24</v>
      </c>
      <c r="X88" s="27">
        <v>24</v>
      </c>
      <c r="Y88" s="17">
        <f t="shared" si="27"/>
        <v>2.5</v>
      </c>
      <c r="Z88" s="27">
        <v>0</v>
      </c>
      <c r="AA88" s="22">
        <f t="shared" si="28"/>
        <v>0</v>
      </c>
      <c r="AB88" s="23">
        <f t="shared" si="29"/>
        <v>2.8495575221238938</v>
      </c>
      <c r="AC88" s="23">
        <f t="shared" si="38"/>
        <v>2.6</v>
      </c>
      <c r="AD88" s="23">
        <f t="shared" si="38"/>
        <v>1.0959836623553436</v>
      </c>
      <c r="AE88" s="23">
        <f t="shared" si="30"/>
        <v>3.8938053097345131</v>
      </c>
      <c r="AF88" s="23">
        <f t="shared" si="35"/>
        <v>3.6</v>
      </c>
      <c r="AG88" s="23">
        <f t="shared" si="35"/>
        <v>1.0816125860373649</v>
      </c>
      <c r="AH88" s="23">
        <f t="shared" si="31"/>
        <v>5.3097345132743357</v>
      </c>
      <c r="AI88" s="23">
        <f t="shared" si="36"/>
        <v>4.8</v>
      </c>
      <c r="AJ88" s="23">
        <f t="shared" si="36"/>
        <v>1.1061946902654867</v>
      </c>
      <c r="AK88" s="27">
        <v>7.5</v>
      </c>
      <c r="AL88">
        <v>4.08</v>
      </c>
      <c r="AM88">
        <v>6.1499999999999999E-2</v>
      </c>
      <c r="AN88">
        <f t="shared" si="34"/>
        <v>61.5</v>
      </c>
      <c r="AO88">
        <v>273</v>
      </c>
      <c r="AP88">
        <v>1.42</v>
      </c>
      <c r="AQ88">
        <v>2.3199999999999998</v>
      </c>
      <c r="AR88">
        <v>31.21</v>
      </c>
      <c r="AS88" s="23">
        <v>0.26688017080330934</v>
      </c>
      <c r="AT88" s="25">
        <v>0.4399531898366249</v>
      </c>
      <c r="AU88" s="25">
        <v>1.5366323144104801</v>
      </c>
      <c r="AV88" s="25">
        <v>0.10571772371172292</v>
      </c>
      <c r="AW88" s="25">
        <v>0.14959395430035799</v>
      </c>
      <c r="AX88" s="25">
        <v>4.4107425145927144E-2</v>
      </c>
      <c r="AY88" s="25">
        <v>0.10175633187772926</v>
      </c>
      <c r="AZ88" s="25">
        <f t="shared" si="39"/>
        <v>9.7351821185505158E-2</v>
      </c>
      <c r="BA88">
        <f t="shared" si="32"/>
        <v>0.3400224336500644</v>
      </c>
      <c r="BB88">
        <f t="shared" si="37"/>
        <v>0.17367861413593683</v>
      </c>
      <c r="BC88">
        <f t="shared" si="33"/>
        <v>0.60661037803229556</v>
      </c>
    </row>
    <row r="89" spans="1:55" x14ac:dyDescent="0.25">
      <c r="A89" s="36" t="s">
        <v>123</v>
      </c>
      <c r="B89" s="17">
        <v>2</v>
      </c>
      <c r="C89" s="17"/>
      <c r="D89" s="18">
        <v>42815</v>
      </c>
      <c r="E89" s="19">
        <v>79</v>
      </c>
      <c r="F89" s="20">
        <v>10.9</v>
      </c>
      <c r="G89" s="17">
        <v>4</v>
      </c>
      <c r="H89" s="17">
        <v>4</v>
      </c>
      <c r="I89" s="21">
        <f t="shared" si="24"/>
        <v>2.7250000000000001</v>
      </c>
      <c r="J89" s="17">
        <v>29.4</v>
      </c>
      <c r="K89" s="17">
        <v>11</v>
      </c>
      <c r="L89" s="17">
        <v>11</v>
      </c>
      <c r="M89" s="17">
        <f t="shared" si="25"/>
        <v>2.6727272727272724</v>
      </c>
      <c r="N89" s="21">
        <v>0</v>
      </c>
      <c r="O89" s="22">
        <v>0</v>
      </c>
      <c r="P89" s="17">
        <v>39.5</v>
      </c>
      <c r="Q89" s="17">
        <v>14</v>
      </c>
      <c r="R89" s="17">
        <v>14</v>
      </c>
      <c r="S89" s="17">
        <f t="shared" si="26"/>
        <v>2.8214285714285716</v>
      </c>
      <c r="T89" s="17">
        <v>0</v>
      </c>
      <c r="U89" s="22">
        <v>0</v>
      </c>
      <c r="V89" s="27">
        <v>69.2</v>
      </c>
      <c r="W89" s="27">
        <v>24</v>
      </c>
      <c r="X89" s="27">
        <v>24</v>
      </c>
      <c r="Y89" s="17">
        <f t="shared" si="27"/>
        <v>2.8833333333333333</v>
      </c>
      <c r="Z89" s="27">
        <v>0</v>
      </c>
      <c r="AA89" s="22">
        <f t="shared" si="28"/>
        <v>0</v>
      </c>
      <c r="AB89" s="23">
        <f t="shared" si="29"/>
        <v>2.6972477064220182</v>
      </c>
      <c r="AC89" s="23">
        <f t="shared" si="38"/>
        <v>2.75</v>
      </c>
      <c r="AD89" s="23">
        <f t="shared" si="38"/>
        <v>0.98081734778982466</v>
      </c>
      <c r="AE89" s="23">
        <f t="shared" si="30"/>
        <v>3.6238532110091741</v>
      </c>
      <c r="AF89" s="23">
        <f t="shared" si="35"/>
        <v>3.5</v>
      </c>
      <c r="AG89" s="23">
        <f t="shared" si="35"/>
        <v>1.0353866317169069</v>
      </c>
      <c r="AH89" s="23">
        <f t="shared" si="31"/>
        <v>6.3486238532110093</v>
      </c>
      <c r="AI89" s="23">
        <f t="shared" si="36"/>
        <v>6</v>
      </c>
      <c r="AJ89" s="23">
        <f t="shared" si="36"/>
        <v>1.0581039755351682</v>
      </c>
      <c r="AK89" s="27">
        <v>6.5</v>
      </c>
      <c r="AL89">
        <v>10.1</v>
      </c>
      <c r="AM89">
        <v>0.29199999999999998</v>
      </c>
      <c r="AN89">
        <f t="shared" si="34"/>
        <v>292</v>
      </c>
      <c r="AO89">
        <v>314</v>
      </c>
      <c r="AP89">
        <v>5.38</v>
      </c>
      <c r="AQ89">
        <v>1.99</v>
      </c>
      <c r="AR89">
        <v>41.08</v>
      </c>
      <c r="AS89" s="23">
        <v>0.24916943521594681</v>
      </c>
      <c r="AT89" s="25">
        <v>0.58527779474330821</v>
      </c>
      <c r="AU89" s="25">
        <v>2.2343039583333333</v>
      </c>
      <c r="AV89" s="25">
        <v>0.1476192502451367</v>
      </c>
      <c r="AW89" s="25">
        <v>0.24727569067546079</v>
      </c>
      <c r="AX89" s="25">
        <v>5.9443461302685768E-2</v>
      </c>
      <c r="AY89" s="25">
        <v>0.21207166666666666</v>
      </c>
      <c r="AZ89" s="25">
        <f t="shared" si="39"/>
        <v>0.11067235939550263</v>
      </c>
      <c r="BA89">
        <f t="shared" si="32"/>
        <v>0.42249286218676935</v>
      </c>
      <c r="BB89">
        <f t="shared" si="37"/>
        <v>0.11151993634823679</v>
      </c>
      <c r="BC89">
        <f t="shared" si="33"/>
        <v>0.42572849585935141</v>
      </c>
    </row>
    <row r="90" spans="1:55" x14ac:dyDescent="0.25">
      <c r="A90" s="36" t="s">
        <v>124</v>
      </c>
      <c r="B90" s="17">
        <v>2</v>
      </c>
      <c r="C90" s="17"/>
      <c r="D90" s="18">
        <v>42816</v>
      </c>
      <c r="E90" s="19">
        <v>80</v>
      </c>
      <c r="F90" s="20">
        <v>11.8</v>
      </c>
      <c r="G90" s="17">
        <v>5</v>
      </c>
      <c r="H90" s="17">
        <v>5</v>
      </c>
      <c r="I90" s="21">
        <f t="shared" si="24"/>
        <v>2.3600000000000003</v>
      </c>
      <c r="J90" s="17">
        <v>32.200000000000003</v>
      </c>
      <c r="K90" s="17">
        <v>12</v>
      </c>
      <c r="L90" s="17">
        <v>12</v>
      </c>
      <c r="M90" s="17">
        <f t="shared" si="25"/>
        <v>2.6833333333333336</v>
      </c>
      <c r="N90" s="21">
        <v>0</v>
      </c>
      <c r="O90" s="22">
        <v>0</v>
      </c>
      <c r="P90" s="17">
        <v>47.3</v>
      </c>
      <c r="Q90" s="17">
        <v>18</v>
      </c>
      <c r="R90" s="17">
        <v>18</v>
      </c>
      <c r="S90" s="17">
        <f t="shared" si="26"/>
        <v>2.6277777777777778</v>
      </c>
      <c r="T90" s="17">
        <v>0</v>
      </c>
      <c r="U90" s="22">
        <v>0</v>
      </c>
      <c r="V90" s="27">
        <v>69</v>
      </c>
      <c r="W90" s="27">
        <v>25</v>
      </c>
      <c r="X90" s="27">
        <v>25</v>
      </c>
      <c r="Y90" s="17">
        <f t="shared" si="27"/>
        <v>2.76</v>
      </c>
      <c r="Z90" s="27">
        <v>0</v>
      </c>
      <c r="AA90" s="22">
        <f t="shared" si="28"/>
        <v>0</v>
      </c>
      <c r="AB90" s="23">
        <f t="shared" si="29"/>
        <v>2.7288135593220342</v>
      </c>
      <c r="AC90" s="23">
        <f t="shared" si="38"/>
        <v>2.4</v>
      </c>
      <c r="AD90" s="23">
        <f t="shared" si="38"/>
        <v>1.1370056497175141</v>
      </c>
      <c r="AE90" s="23">
        <f t="shared" si="30"/>
        <v>4.008474576271186</v>
      </c>
      <c r="AF90" s="23">
        <f t="shared" si="35"/>
        <v>3.6</v>
      </c>
      <c r="AG90" s="23">
        <f t="shared" si="35"/>
        <v>1.1134651600753294</v>
      </c>
      <c r="AH90" s="23">
        <f t="shared" si="31"/>
        <v>5.8474576271186436</v>
      </c>
      <c r="AI90" s="23">
        <f t="shared" si="36"/>
        <v>5</v>
      </c>
      <c r="AJ90" s="23">
        <f t="shared" si="36"/>
        <v>1.1694915254237286</v>
      </c>
      <c r="AK90" s="27">
        <v>5.5</v>
      </c>
      <c r="AL90">
        <v>6.91</v>
      </c>
      <c r="AM90">
        <v>8.0600000000000005E-2</v>
      </c>
      <c r="AN90">
        <f t="shared" si="34"/>
        <v>80.600000000000009</v>
      </c>
      <c r="AO90">
        <v>237</v>
      </c>
      <c r="AP90">
        <v>2.09</v>
      </c>
      <c r="AQ90">
        <v>2.62</v>
      </c>
      <c r="AR90">
        <v>32.299999999999997</v>
      </c>
      <c r="AS90" s="23">
        <v>0.26860587002096431</v>
      </c>
      <c r="AT90" s="25">
        <v>0.51932965379731322</v>
      </c>
      <c r="AU90" s="25">
        <v>1.4126363247863249</v>
      </c>
      <c r="AV90" s="25">
        <v>0.12197115228351629</v>
      </c>
      <c r="AW90" s="25">
        <v>0.27632316834815729</v>
      </c>
      <c r="AX90" s="25">
        <v>6.0312030589159564E-2</v>
      </c>
      <c r="AY90" s="25">
        <v>0.10711410256410259</v>
      </c>
      <c r="AZ90" s="25">
        <f t="shared" si="39"/>
        <v>0.19560814308661775</v>
      </c>
      <c r="BA90">
        <f t="shared" si="32"/>
        <v>0.53207662286891511</v>
      </c>
      <c r="BB90">
        <f t="shared" si="37"/>
        <v>0.19014509630537327</v>
      </c>
      <c r="BC90">
        <f t="shared" si="33"/>
        <v>0.51721650796739838</v>
      </c>
    </row>
    <row r="91" spans="1:55" x14ac:dyDescent="0.25">
      <c r="A91" s="36" t="s">
        <v>125</v>
      </c>
      <c r="B91" s="17">
        <v>2</v>
      </c>
      <c r="C91" s="17"/>
      <c r="D91" s="18">
        <v>42815</v>
      </c>
      <c r="E91" s="19">
        <v>79</v>
      </c>
      <c r="F91" s="20">
        <v>10.199999999999999</v>
      </c>
      <c r="G91" s="17">
        <v>5</v>
      </c>
      <c r="H91" s="17">
        <v>5</v>
      </c>
      <c r="I91" s="21">
        <f t="shared" si="24"/>
        <v>2.04</v>
      </c>
      <c r="J91" s="17">
        <v>22.6</v>
      </c>
      <c r="K91" s="17">
        <v>9</v>
      </c>
      <c r="L91" s="17">
        <v>9</v>
      </c>
      <c r="M91" s="17">
        <f t="shared" si="25"/>
        <v>2.5111111111111111</v>
      </c>
      <c r="N91" s="21">
        <v>0</v>
      </c>
      <c r="O91" s="22">
        <v>0</v>
      </c>
      <c r="P91" s="17">
        <v>28.2</v>
      </c>
      <c r="Q91" s="17">
        <v>12</v>
      </c>
      <c r="R91" s="17">
        <v>12</v>
      </c>
      <c r="S91" s="17">
        <f t="shared" si="26"/>
        <v>2.35</v>
      </c>
      <c r="T91" s="17">
        <v>0</v>
      </c>
      <c r="U91" s="22">
        <v>0</v>
      </c>
      <c r="V91" s="27">
        <v>36.200000000000003</v>
      </c>
      <c r="W91" s="27">
        <v>17</v>
      </c>
      <c r="X91" s="27">
        <v>17</v>
      </c>
      <c r="Y91" s="17">
        <f t="shared" si="27"/>
        <v>2.1294117647058823</v>
      </c>
      <c r="Z91" s="27">
        <v>0</v>
      </c>
      <c r="AA91" s="22">
        <f t="shared" si="28"/>
        <v>0</v>
      </c>
      <c r="AB91" s="23">
        <f t="shared" si="29"/>
        <v>2.215686274509804</v>
      </c>
      <c r="AC91" s="23">
        <f t="shared" si="38"/>
        <v>1.8</v>
      </c>
      <c r="AD91" s="23">
        <f t="shared" si="38"/>
        <v>1.2309368191721133</v>
      </c>
      <c r="AE91" s="23">
        <f t="shared" si="30"/>
        <v>2.7647058823529411</v>
      </c>
      <c r="AF91" s="23">
        <f t="shared" si="35"/>
        <v>2.4</v>
      </c>
      <c r="AG91" s="23">
        <f t="shared" si="35"/>
        <v>1.1519607843137256</v>
      </c>
      <c r="AH91" s="23">
        <f t="shared" si="31"/>
        <v>3.549019607843138</v>
      </c>
      <c r="AI91" s="23">
        <f t="shared" si="36"/>
        <v>3.4</v>
      </c>
      <c r="AJ91" s="23">
        <f t="shared" si="36"/>
        <v>1.0438292964244522</v>
      </c>
      <c r="AK91" s="27">
        <v>5.5</v>
      </c>
      <c r="AL91">
        <v>8.7100000000000009</v>
      </c>
      <c r="AM91">
        <v>0.115</v>
      </c>
      <c r="AN91">
        <f t="shared" si="34"/>
        <v>115</v>
      </c>
      <c r="AO91">
        <v>250</v>
      </c>
      <c r="AP91">
        <v>2.8</v>
      </c>
      <c r="AQ91">
        <v>2.4900000000000002</v>
      </c>
      <c r="AR91">
        <v>34.11</v>
      </c>
      <c r="AS91" s="23">
        <v>0.3020318506315211</v>
      </c>
      <c r="AT91" s="25">
        <v>0.65120476447541031</v>
      </c>
      <c r="AU91" s="25">
        <v>2.2680223981900447</v>
      </c>
      <c r="AV91" s="25">
        <v>0.16635087766794562</v>
      </c>
      <c r="AW91" s="25">
        <v>0.22378225036056321</v>
      </c>
      <c r="AX91" s="25">
        <v>8.4451741020926202E-2</v>
      </c>
      <c r="AY91" s="25">
        <v>0.19827918552036197</v>
      </c>
      <c r="AZ91" s="25">
        <f t="shared" si="39"/>
        <v>9.8668448133117509E-2</v>
      </c>
      <c r="BA91">
        <f t="shared" si="32"/>
        <v>0.34364344760412652</v>
      </c>
      <c r="BB91">
        <f t="shared" si="37"/>
        <v>0.13316969482865437</v>
      </c>
      <c r="BC91">
        <f t="shared" si="33"/>
        <v>0.4638047310277717</v>
      </c>
    </row>
    <row r="92" spans="1:55" x14ac:dyDescent="0.25">
      <c r="A92" s="36" t="s">
        <v>126</v>
      </c>
      <c r="B92" s="17">
        <v>2</v>
      </c>
      <c r="C92" s="17"/>
      <c r="D92" s="18">
        <v>42818</v>
      </c>
      <c r="E92" s="19">
        <v>82</v>
      </c>
      <c r="F92" s="20">
        <v>9.4</v>
      </c>
      <c r="G92" s="17">
        <v>4</v>
      </c>
      <c r="H92" s="17">
        <v>4</v>
      </c>
      <c r="I92" s="21">
        <f t="shared" si="24"/>
        <v>2.35</v>
      </c>
      <c r="J92" s="17">
        <v>17.8</v>
      </c>
      <c r="K92" s="17">
        <v>10</v>
      </c>
      <c r="L92" s="17">
        <v>10</v>
      </c>
      <c r="M92" s="17">
        <f t="shared" si="25"/>
        <v>1.78</v>
      </c>
      <c r="N92" s="21">
        <v>0</v>
      </c>
      <c r="O92" s="22">
        <v>0</v>
      </c>
      <c r="P92" s="17">
        <v>19.600000000000001</v>
      </c>
      <c r="Q92" s="17">
        <v>11</v>
      </c>
      <c r="R92" s="17">
        <v>11</v>
      </c>
      <c r="S92" s="17">
        <f t="shared" si="26"/>
        <v>1.781818181818182</v>
      </c>
      <c r="T92" s="17">
        <v>0</v>
      </c>
      <c r="U92" s="22">
        <v>0</v>
      </c>
      <c r="V92" s="27">
        <v>23.6</v>
      </c>
      <c r="W92" s="27">
        <v>16</v>
      </c>
      <c r="X92" s="27">
        <v>16</v>
      </c>
      <c r="Y92" s="17">
        <f t="shared" si="27"/>
        <v>1.4750000000000001</v>
      </c>
      <c r="Z92" s="27">
        <v>0</v>
      </c>
      <c r="AA92" s="22">
        <f t="shared" si="28"/>
        <v>0</v>
      </c>
      <c r="AB92" s="23">
        <f t="shared" si="29"/>
        <v>1.8936170212765957</v>
      </c>
      <c r="AC92" s="23">
        <f t="shared" si="38"/>
        <v>2.5</v>
      </c>
      <c r="AD92" s="23">
        <f t="shared" si="38"/>
        <v>0.75744680851063828</v>
      </c>
      <c r="AE92" s="23">
        <f t="shared" si="30"/>
        <v>2.0851063829787235</v>
      </c>
      <c r="AF92" s="23">
        <f t="shared" si="35"/>
        <v>2.75</v>
      </c>
      <c r="AG92" s="23">
        <f t="shared" si="35"/>
        <v>0.75822050290135401</v>
      </c>
      <c r="AH92" s="23">
        <f t="shared" si="31"/>
        <v>2.5106382978723403</v>
      </c>
      <c r="AI92" s="23">
        <f t="shared" si="36"/>
        <v>4</v>
      </c>
      <c r="AJ92" s="23">
        <f t="shared" si="36"/>
        <v>0.62765957446808507</v>
      </c>
      <c r="AK92" s="27">
        <v>7.5</v>
      </c>
      <c r="AL92">
        <v>6.45</v>
      </c>
      <c r="AM92">
        <v>8.7800000000000003E-2</v>
      </c>
      <c r="AN92">
        <f t="shared" si="34"/>
        <v>87.8</v>
      </c>
      <c r="AO92">
        <v>259</v>
      </c>
      <c r="AP92">
        <v>2.09</v>
      </c>
      <c r="AQ92">
        <v>2.41</v>
      </c>
      <c r="AR92">
        <v>31.46</v>
      </c>
      <c r="AS92" s="23">
        <v>0.29836247571468222</v>
      </c>
      <c r="AT92" s="25">
        <v>0.39543238174664824</v>
      </c>
      <c r="AU92" s="25">
        <v>1.1282975369458126</v>
      </c>
      <c r="AV92" s="25">
        <v>0.11307375465509778</v>
      </c>
      <c r="AW92" s="25">
        <v>0.22753401022976916</v>
      </c>
      <c r="AX92" s="25">
        <v>4.7118540383619234E-2</v>
      </c>
      <c r="AY92" s="25">
        <v>0.16619310344827581</v>
      </c>
      <c r="AZ92" s="25">
        <f t="shared" si="39"/>
        <v>0.2016613550763221</v>
      </c>
      <c r="BA92">
        <f t="shared" si="32"/>
        <v>0.57540560847530486</v>
      </c>
      <c r="BB92">
        <f t="shared" si="37"/>
        <v>0.26443598957267894</v>
      </c>
      <c r="BC92">
        <f t="shared" si="33"/>
        <v>0.75452211171173567</v>
      </c>
    </row>
    <row r="93" spans="1:55" ht="15.75" thickBot="1" x14ac:dyDescent="0.3">
      <c r="A93" s="37" t="s">
        <v>127</v>
      </c>
      <c r="B93" s="38">
        <v>2</v>
      </c>
      <c r="C93" s="38"/>
      <c r="D93" s="39">
        <v>42815</v>
      </c>
      <c r="E93" s="40">
        <v>79</v>
      </c>
      <c r="F93" s="41">
        <v>12.1</v>
      </c>
      <c r="G93" s="38">
        <v>5</v>
      </c>
      <c r="H93" s="38">
        <v>5</v>
      </c>
      <c r="I93" s="21">
        <f t="shared" si="24"/>
        <v>2.42</v>
      </c>
      <c r="J93" s="38">
        <v>34.6</v>
      </c>
      <c r="K93" s="38">
        <v>10</v>
      </c>
      <c r="L93" s="38">
        <v>10</v>
      </c>
      <c r="M93" s="17">
        <f t="shared" si="25"/>
        <v>3.46</v>
      </c>
      <c r="N93" s="42">
        <v>0</v>
      </c>
      <c r="O93" s="43">
        <v>0</v>
      </c>
      <c r="P93" s="38">
        <v>37</v>
      </c>
      <c r="Q93" s="38">
        <v>13</v>
      </c>
      <c r="R93" s="38">
        <v>13</v>
      </c>
      <c r="S93" s="17">
        <f t="shared" si="26"/>
        <v>2.8461538461538463</v>
      </c>
      <c r="T93" s="38">
        <v>0</v>
      </c>
      <c r="U93" s="43">
        <v>0</v>
      </c>
      <c r="V93" s="52">
        <v>48.9</v>
      </c>
      <c r="W93" s="38">
        <v>19</v>
      </c>
      <c r="X93" s="38">
        <v>19</v>
      </c>
      <c r="Y93" s="17">
        <f t="shared" si="27"/>
        <v>2.5736842105263156</v>
      </c>
      <c r="Z93" s="38">
        <v>0</v>
      </c>
      <c r="AA93" s="43">
        <f t="shared" si="28"/>
        <v>0</v>
      </c>
      <c r="AB93" s="23">
        <f t="shared" si="29"/>
        <v>2.8595041322314052</v>
      </c>
      <c r="AC93" s="23">
        <f t="shared" si="38"/>
        <v>2</v>
      </c>
      <c r="AD93" s="23">
        <f t="shared" si="38"/>
        <v>1.4297520661157026</v>
      </c>
      <c r="AE93" s="23">
        <f t="shared" si="30"/>
        <v>3.0578512396694215</v>
      </c>
      <c r="AF93" s="23">
        <f t="shared" si="35"/>
        <v>2.6</v>
      </c>
      <c r="AG93" s="23">
        <f t="shared" si="35"/>
        <v>1.1760966306420853</v>
      </c>
      <c r="AH93" s="23">
        <f t="shared" si="31"/>
        <v>4.0413223140495864</v>
      </c>
      <c r="AI93" s="23">
        <f t="shared" si="36"/>
        <v>3.8</v>
      </c>
      <c r="AJ93" s="23">
        <f t="shared" si="36"/>
        <v>1.0635058721183122</v>
      </c>
      <c r="AK93" s="38">
        <v>5</v>
      </c>
      <c r="AL93">
        <v>5.3</v>
      </c>
      <c r="AM93">
        <v>6.3500000000000001E-2</v>
      </c>
      <c r="AN93">
        <f t="shared" si="34"/>
        <v>63.5</v>
      </c>
      <c r="AO93">
        <v>244</v>
      </c>
      <c r="AP93">
        <v>1.72</v>
      </c>
      <c r="AQ93">
        <v>2.71</v>
      </c>
      <c r="AR93">
        <v>29.62</v>
      </c>
      <c r="AS93" s="44">
        <v>0.23300438596491233</v>
      </c>
      <c r="AT93" s="25">
        <v>0.30977496022203194</v>
      </c>
      <c r="AU93" s="25">
        <v>1.1335991666666667</v>
      </c>
      <c r="AV93" s="25">
        <v>9.5266937033606752E-2</v>
      </c>
      <c r="AW93" s="25">
        <v>0.18614482115171599</v>
      </c>
      <c r="AX93" s="25">
        <v>5.3732506069068348E-2</v>
      </c>
      <c r="AY93" s="25">
        <v>8.9050833333333329E-2</v>
      </c>
      <c r="AZ93" s="25">
        <f t="shared" si="39"/>
        <v>0.16420691424736344</v>
      </c>
      <c r="BA93">
        <f t="shared" si="32"/>
        <v>0.60090338166227586</v>
      </c>
      <c r="BB93">
        <f t="shared" si="37"/>
        <v>0.20554389312940183</v>
      </c>
      <c r="BC93">
        <f t="shared" si="33"/>
        <v>0.75217308008983641</v>
      </c>
    </row>
    <row r="94" spans="1:55" x14ac:dyDescent="0.25">
      <c r="A94" s="16" t="s">
        <v>129</v>
      </c>
      <c r="B94" s="17">
        <v>3</v>
      </c>
      <c r="C94" s="17">
        <v>1</v>
      </c>
      <c r="D94" s="18">
        <v>42818</v>
      </c>
      <c r="E94" s="19">
        <v>82</v>
      </c>
      <c r="F94" s="20">
        <v>13.2</v>
      </c>
      <c r="G94" s="17">
        <v>7</v>
      </c>
      <c r="H94" s="17">
        <v>7</v>
      </c>
      <c r="I94" s="21">
        <f t="shared" si="24"/>
        <v>1.8857142857142857</v>
      </c>
      <c r="J94" s="17">
        <v>33</v>
      </c>
      <c r="K94">
        <v>13</v>
      </c>
      <c r="L94">
        <v>13</v>
      </c>
      <c r="M94" s="17">
        <f t="shared" si="25"/>
        <v>2.5384615384615383</v>
      </c>
      <c r="N94" s="21">
        <v>0</v>
      </c>
      <c r="O94" s="22">
        <v>0</v>
      </c>
      <c r="P94">
        <v>43.5</v>
      </c>
      <c r="Q94">
        <v>21</v>
      </c>
      <c r="R94">
        <v>26</v>
      </c>
      <c r="S94" s="17">
        <f t="shared" si="26"/>
        <v>1.6730769230769231</v>
      </c>
      <c r="T94">
        <v>1</v>
      </c>
      <c r="U94" s="22">
        <v>0.19230769230769229</v>
      </c>
      <c r="V94" s="27">
        <v>53.4</v>
      </c>
      <c r="W94" s="27">
        <v>24</v>
      </c>
      <c r="X94" s="27">
        <v>33</v>
      </c>
      <c r="Y94" s="17">
        <f t="shared" si="27"/>
        <v>1.6181818181818182</v>
      </c>
      <c r="Z94" s="27">
        <v>0</v>
      </c>
      <c r="AA94" s="22">
        <f t="shared" si="28"/>
        <v>0.27272727272727271</v>
      </c>
      <c r="AB94" s="23">
        <f t="shared" si="29"/>
        <v>2.5</v>
      </c>
      <c r="AC94" s="23">
        <f t="shared" si="38"/>
        <v>1.8571428571428572</v>
      </c>
      <c r="AD94" s="23">
        <f t="shared" si="38"/>
        <v>1.346153846153846</v>
      </c>
      <c r="AE94" s="23">
        <f t="shared" si="30"/>
        <v>3.2954545454545454</v>
      </c>
      <c r="AF94" s="23">
        <f t="shared" si="35"/>
        <v>3.7142857142857144</v>
      </c>
      <c r="AG94" s="23">
        <f t="shared" si="35"/>
        <v>0.8872377622377623</v>
      </c>
      <c r="AH94" s="23">
        <f t="shared" si="31"/>
        <v>4.0454545454545459</v>
      </c>
      <c r="AI94" s="23">
        <f t="shared" si="36"/>
        <v>4.7142857142857144</v>
      </c>
      <c r="AJ94" s="23">
        <f t="shared" si="36"/>
        <v>0.85812672176308535</v>
      </c>
      <c r="AK94" s="27">
        <v>10.5</v>
      </c>
      <c r="AL94">
        <v>6.4</v>
      </c>
      <c r="AM94">
        <v>9.7000000000000003E-2</v>
      </c>
      <c r="AN94">
        <f t="shared" si="34"/>
        <v>97</v>
      </c>
      <c r="AO94">
        <v>270</v>
      </c>
      <c r="AP94">
        <v>2.33</v>
      </c>
      <c r="AQ94">
        <v>2.44</v>
      </c>
      <c r="AR94">
        <v>30.62</v>
      </c>
      <c r="AS94" s="24">
        <v>5.2631578947368425</v>
      </c>
      <c r="AT94" s="25">
        <v>0.36488927245528313</v>
      </c>
      <c r="AU94" s="25">
        <v>1.459013157894737</v>
      </c>
      <c r="AV94" s="25">
        <v>0.17009173403533362</v>
      </c>
      <c r="AW94" s="25">
        <v>4.6518889317664467</v>
      </c>
      <c r="AX94" s="25">
        <v>9.8495786912075264E-2</v>
      </c>
      <c r="AY94" s="25">
        <v>5.8027631578947372E-2</v>
      </c>
      <c r="AZ94" s="25">
        <f t="shared" si="39"/>
        <v>3.1883803834084854</v>
      </c>
      <c r="BA94">
        <f t="shared" si="32"/>
        <v>12.748768689374204</v>
      </c>
      <c r="BB94">
        <f t="shared" si="37"/>
        <v>3.6073409388104793</v>
      </c>
      <c r="BC94">
        <f t="shared" si="33"/>
        <v>14.423986376255657</v>
      </c>
    </row>
    <row r="95" spans="1:55" x14ac:dyDescent="0.25">
      <c r="A95" s="16" t="s">
        <v>130</v>
      </c>
      <c r="B95" s="17">
        <v>3</v>
      </c>
      <c r="C95" s="17">
        <v>1</v>
      </c>
      <c r="D95" s="18">
        <v>42820</v>
      </c>
      <c r="E95" s="19">
        <v>84</v>
      </c>
      <c r="F95" s="20">
        <v>18.2</v>
      </c>
      <c r="G95" s="17">
        <v>5</v>
      </c>
      <c r="H95" s="17">
        <v>5</v>
      </c>
      <c r="I95" s="21">
        <f t="shared" si="24"/>
        <v>3.6399999999999997</v>
      </c>
      <c r="J95" s="17">
        <v>30.4</v>
      </c>
      <c r="K95">
        <v>16</v>
      </c>
      <c r="L95">
        <v>16</v>
      </c>
      <c r="M95" s="17">
        <f t="shared" si="25"/>
        <v>1.9</v>
      </c>
      <c r="N95" s="21">
        <v>2</v>
      </c>
      <c r="O95" s="22">
        <v>0</v>
      </c>
      <c r="P95">
        <v>31.8</v>
      </c>
      <c r="Q95">
        <v>15</v>
      </c>
      <c r="R95">
        <v>16</v>
      </c>
      <c r="S95" s="17">
        <f t="shared" si="26"/>
        <v>1.9875</v>
      </c>
      <c r="T95">
        <v>2</v>
      </c>
      <c r="U95" s="22">
        <v>6.25E-2</v>
      </c>
      <c r="V95" s="27">
        <v>35.4</v>
      </c>
      <c r="W95" s="27">
        <v>17</v>
      </c>
      <c r="X95" s="27">
        <v>24</v>
      </c>
      <c r="Y95" s="17">
        <f t="shared" si="27"/>
        <v>1.4749999999999999</v>
      </c>
      <c r="Z95" s="27">
        <v>3</v>
      </c>
      <c r="AA95" s="22">
        <f t="shared" si="28"/>
        <v>0.29166666666666669</v>
      </c>
      <c r="AB95" s="23">
        <f t="shared" si="29"/>
        <v>1.6703296703296704</v>
      </c>
      <c r="AC95" s="23">
        <f t="shared" si="38"/>
        <v>3.2</v>
      </c>
      <c r="AD95" s="23">
        <f t="shared" si="38"/>
        <v>0.52197802197802201</v>
      </c>
      <c r="AE95" s="23">
        <f t="shared" si="30"/>
        <v>1.7472527472527473</v>
      </c>
      <c r="AF95" s="23">
        <f t="shared" si="35"/>
        <v>3.2</v>
      </c>
      <c r="AG95" s="23">
        <f t="shared" si="35"/>
        <v>0.54601648351648358</v>
      </c>
      <c r="AH95" s="23">
        <f t="shared" si="31"/>
        <v>1.945054945054945</v>
      </c>
      <c r="AI95" s="23">
        <f t="shared" si="36"/>
        <v>4.8</v>
      </c>
      <c r="AJ95" s="23">
        <f t="shared" si="36"/>
        <v>0.40521978021978022</v>
      </c>
      <c r="AK95" s="27">
        <v>6</v>
      </c>
      <c r="AL95">
        <v>3.88</v>
      </c>
      <c r="AM95">
        <v>8.5099999999999995E-2</v>
      </c>
      <c r="AN95">
        <f t="shared" si="34"/>
        <v>85.1</v>
      </c>
      <c r="AO95">
        <v>306</v>
      </c>
      <c r="AP95">
        <v>2.0699999999999998</v>
      </c>
      <c r="AQ95">
        <v>2.46</v>
      </c>
      <c r="AR95">
        <v>30.6</v>
      </c>
      <c r="AS95" s="24">
        <v>4.2186201163757273</v>
      </c>
      <c r="AT95" s="54">
        <v>0.38</v>
      </c>
      <c r="AU95" s="25">
        <v>0.76777760000000006</v>
      </c>
      <c r="AV95" s="25">
        <v>0.17360736780592895</v>
      </c>
      <c r="AW95" s="25">
        <v>3.9145247392</v>
      </c>
      <c r="AX95" s="25">
        <v>9.7499642668123748E-2</v>
      </c>
      <c r="AY95" s="25">
        <v>6.0758800000000002E-2</v>
      </c>
      <c r="AZ95" s="25">
        <f t="shared" si="39"/>
        <v>5.0985138654735431</v>
      </c>
      <c r="BA95">
        <f t="shared" si="32"/>
        <v>10.301380892631579</v>
      </c>
      <c r="BB95">
        <f t="shared" si="37"/>
        <v>5.4945860837509803</v>
      </c>
      <c r="BC95">
        <f t="shared" si="33"/>
        <v>11.101631885199282</v>
      </c>
    </row>
    <row r="96" spans="1:55" x14ac:dyDescent="0.25">
      <c r="A96" s="16" t="s">
        <v>137</v>
      </c>
      <c r="B96" s="17">
        <v>3</v>
      </c>
      <c r="C96" s="27">
        <v>1</v>
      </c>
      <c r="D96" s="18">
        <v>42821</v>
      </c>
      <c r="E96" s="19">
        <v>85</v>
      </c>
      <c r="F96" s="20">
        <v>12.5</v>
      </c>
      <c r="G96" s="17">
        <v>5</v>
      </c>
      <c r="H96" s="17">
        <v>5</v>
      </c>
      <c r="I96" s="21">
        <f t="shared" si="24"/>
        <v>2.5</v>
      </c>
      <c r="J96" s="17">
        <v>27.2</v>
      </c>
      <c r="K96">
        <v>15</v>
      </c>
      <c r="L96">
        <v>15</v>
      </c>
      <c r="M96" s="17">
        <f t="shared" si="25"/>
        <v>1.8133333333333332</v>
      </c>
      <c r="N96" s="21">
        <v>2</v>
      </c>
      <c r="O96" s="22">
        <v>0</v>
      </c>
      <c r="P96">
        <v>33.6</v>
      </c>
      <c r="Q96">
        <v>19</v>
      </c>
      <c r="R96">
        <v>19</v>
      </c>
      <c r="S96" s="17">
        <f t="shared" si="26"/>
        <v>1.7684210526315791</v>
      </c>
      <c r="T96">
        <v>2</v>
      </c>
      <c r="U96" s="22">
        <v>0</v>
      </c>
      <c r="V96" s="27">
        <v>41.5</v>
      </c>
      <c r="W96" s="27">
        <v>23</v>
      </c>
      <c r="X96" s="27">
        <v>26</v>
      </c>
      <c r="Y96" s="17">
        <f t="shared" si="27"/>
        <v>1.5961538461538463</v>
      </c>
      <c r="Z96" s="27">
        <v>2</v>
      </c>
      <c r="AA96" s="22">
        <f t="shared" si="28"/>
        <v>0.11538461538461539</v>
      </c>
      <c r="AB96" s="23">
        <f t="shared" si="29"/>
        <v>2.1760000000000002</v>
      </c>
      <c r="AC96" s="23">
        <f t="shared" si="38"/>
        <v>3</v>
      </c>
      <c r="AD96" s="23">
        <f t="shared" si="38"/>
        <v>0.72533333333333327</v>
      </c>
      <c r="AE96" s="23">
        <f t="shared" si="30"/>
        <v>2.6880000000000002</v>
      </c>
      <c r="AF96" s="23">
        <f t="shared" si="35"/>
        <v>3.8</v>
      </c>
      <c r="AG96" s="23">
        <f t="shared" si="35"/>
        <v>0.70736842105263165</v>
      </c>
      <c r="AH96" s="23">
        <f t="shared" si="31"/>
        <v>3.32</v>
      </c>
      <c r="AI96" s="23">
        <f t="shared" si="36"/>
        <v>5.2</v>
      </c>
      <c r="AJ96" s="23">
        <f t="shared" si="36"/>
        <v>0.63846153846153852</v>
      </c>
      <c r="AK96" s="27">
        <v>8</v>
      </c>
      <c r="AL96">
        <v>8.81</v>
      </c>
      <c r="AM96">
        <v>0.17</v>
      </c>
      <c r="AN96">
        <f t="shared" si="34"/>
        <v>170</v>
      </c>
      <c r="AO96">
        <v>289</v>
      </c>
      <c r="AP96">
        <v>3.77</v>
      </c>
      <c r="AQ96">
        <v>2.2999999999999998</v>
      </c>
      <c r="AR96">
        <v>34.31</v>
      </c>
      <c r="AS96" s="24">
        <v>3.75829504849413</v>
      </c>
      <c r="AT96" s="25">
        <v>0.48230585293813316</v>
      </c>
      <c r="AU96" s="25">
        <v>1.6478902953586498</v>
      </c>
      <c r="AV96" s="25">
        <v>0.2047873352155285</v>
      </c>
      <c r="AW96" s="25">
        <v>6.3072334174250377</v>
      </c>
      <c r="AX96" s="25">
        <v>0.17260144309616637</v>
      </c>
      <c r="AY96" s="25">
        <v>4.5686708860759484E-2</v>
      </c>
      <c r="AZ96" s="25">
        <f t="shared" si="39"/>
        <v>3.8274595312501187</v>
      </c>
      <c r="BA96">
        <f t="shared" si="32"/>
        <v>13.077248345634498</v>
      </c>
      <c r="BB96">
        <f t="shared" si="37"/>
        <v>2.2806706605891915</v>
      </c>
      <c r="BC96">
        <f t="shared" si="33"/>
        <v>7.7923479999240604</v>
      </c>
    </row>
    <row r="97" spans="1:55" x14ac:dyDescent="0.25">
      <c r="A97" s="16" t="s">
        <v>140</v>
      </c>
      <c r="B97" s="17">
        <v>3</v>
      </c>
      <c r="C97" s="27">
        <v>1</v>
      </c>
      <c r="D97" s="18">
        <v>42823</v>
      </c>
      <c r="E97" s="19">
        <v>87</v>
      </c>
      <c r="F97" s="20">
        <v>14.3</v>
      </c>
      <c r="G97" s="17">
        <v>5</v>
      </c>
      <c r="H97" s="17">
        <v>5</v>
      </c>
      <c r="I97" s="21">
        <f t="shared" si="24"/>
        <v>2.8600000000000003</v>
      </c>
      <c r="J97" s="17">
        <v>26.2</v>
      </c>
      <c r="K97">
        <v>13</v>
      </c>
      <c r="L97">
        <v>13</v>
      </c>
      <c r="M97" s="17">
        <f t="shared" si="25"/>
        <v>2.0153846153846153</v>
      </c>
      <c r="N97" s="21">
        <v>2</v>
      </c>
      <c r="O97" s="22">
        <v>0</v>
      </c>
      <c r="P97">
        <v>30.3</v>
      </c>
      <c r="Q97">
        <v>17</v>
      </c>
      <c r="R97">
        <v>18</v>
      </c>
      <c r="S97" s="17">
        <f t="shared" si="26"/>
        <v>1.6833333333333333</v>
      </c>
      <c r="T97">
        <v>3</v>
      </c>
      <c r="U97" s="22">
        <v>5.555555555555558E-2</v>
      </c>
      <c r="V97" s="27">
        <v>39</v>
      </c>
      <c r="W97" s="27">
        <v>22</v>
      </c>
      <c r="X97" s="27">
        <v>26</v>
      </c>
      <c r="Y97" s="17">
        <f t="shared" si="27"/>
        <v>1.5</v>
      </c>
      <c r="Z97" s="27">
        <v>2</v>
      </c>
      <c r="AA97" s="22">
        <f t="shared" si="28"/>
        <v>0.15384615384615385</v>
      </c>
      <c r="AB97" s="23">
        <f t="shared" si="29"/>
        <v>1.8321678321678321</v>
      </c>
      <c r="AC97" s="23">
        <f t="shared" si="38"/>
        <v>2.6</v>
      </c>
      <c r="AD97" s="23">
        <f t="shared" si="38"/>
        <v>0.70467993544916607</v>
      </c>
      <c r="AE97" s="23">
        <f t="shared" si="30"/>
        <v>2.1188811188811187</v>
      </c>
      <c r="AF97" s="23">
        <f t="shared" si="35"/>
        <v>3.6</v>
      </c>
      <c r="AG97" s="23">
        <f t="shared" si="35"/>
        <v>0.58857808857808847</v>
      </c>
      <c r="AH97" s="23">
        <f t="shared" si="31"/>
        <v>2.7272727272727271</v>
      </c>
      <c r="AI97" s="23">
        <f t="shared" si="36"/>
        <v>5.2</v>
      </c>
      <c r="AJ97" s="23">
        <f t="shared" si="36"/>
        <v>0.52447552447552437</v>
      </c>
      <c r="AK97" s="27">
        <v>7</v>
      </c>
      <c r="AL97">
        <v>8.56</v>
      </c>
      <c r="AM97">
        <v>0.23799999999999999</v>
      </c>
      <c r="AN97">
        <f t="shared" si="34"/>
        <v>238</v>
      </c>
      <c r="AO97">
        <v>313</v>
      </c>
      <c r="AP97">
        <v>5.09</v>
      </c>
      <c r="AQ97">
        <v>2.27</v>
      </c>
      <c r="AR97">
        <v>36.67</v>
      </c>
      <c r="AS97" s="24">
        <v>4.2843300110741973</v>
      </c>
      <c r="AT97" s="25">
        <v>0.44902914624671036</v>
      </c>
      <c r="AU97" s="25">
        <v>1.4577235294117645</v>
      </c>
      <c r="AV97" s="25">
        <v>0.2502905680060204</v>
      </c>
      <c r="AW97" s="25">
        <v>5.1143368757150576</v>
      </c>
      <c r="AX97" s="25">
        <v>0.14230601596814435</v>
      </c>
      <c r="AY97" s="25">
        <v>7.1537104072398189E-2</v>
      </c>
      <c r="AZ97" s="25">
        <f t="shared" si="39"/>
        <v>3.508440916624874</v>
      </c>
      <c r="BA97">
        <f t="shared" si="32"/>
        <v>11.389765939392015</v>
      </c>
      <c r="BB97">
        <f t="shared" si="37"/>
        <v>2.9390552629709243</v>
      </c>
      <c r="BC97">
        <f t="shared" si="33"/>
        <v>9.5413183016860454</v>
      </c>
    </row>
    <row r="98" spans="1:55" x14ac:dyDescent="0.25">
      <c r="A98" s="16" t="s">
        <v>141</v>
      </c>
      <c r="B98" s="17">
        <v>3</v>
      </c>
      <c r="C98" s="27">
        <v>1</v>
      </c>
      <c r="D98" s="18">
        <v>42826</v>
      </c>
      <c r="E98" s="19">
        <v>90</v>
      </c>
      <c r="F98" s="20">
        <v>11.5</v>
      </c>
      <c r="G98" s="17">
        <v>5</v>
      </c>
      <c r="H98" s="17">
        <v>5</v>
      </c>
      <c r="I98" s="21">
        <f t="shared" si="24"/>
        <v>2.2999999999999998</v>
      </c>
      <c r="J98" s="17">
        <v>17.5</v>
      </c>
      <c r="K98">
        <v>10</v>
      </c>
      <c r="L98">
        <v>10</v>
      </c>
      <c r="M98" s="17">
        <f t="shared" si="25"/>
        <v>1.75</v>
      </c>
      <c r="N98" s="21">
        <v>1</v>
      </c>
      <c r="O98" s="22">
        <v>0</v>
      </c>
      <c r="P98">
        <v>23.8</v>
      </c>
      <c r="Q98">
        <v>13</v>
      </c>
      <c r="R98">
        <v>14</v>
      </c>
      <c r="S98" s="17">
        <f t="shared" si="26"/>
        <v>1.7</v>
      </c>
      <c r="T98">
        <v>2</v>
      </c>
      <c r="U98" s="22">
        <v>7.1428571428571397E-2</v>
      </c>
      <c r="V98" s="27">
        <v>37.200000000000003</v>
      </c>
      <c r="W98" s="27">
        <v>19</v>
      </c>
      <c r="X98" s="27">
        <v>21</v>
      </c>
      <c r="Y98" s="17">
        <f t="shared" si="27"/>
        <v>1.7714285714285716</v>
      </c>
      <c r="Z98" s="27">
        <v>2</v>
      </c>
      <c r="AA98" s="22">
        <f t="shared" si="28"/>
        <v>9.5238095238095233E-2</v>
      </c>
      <c r="AB98" s="23">
        <f t="shared" si="29"/>
        <v>1.5217391304347827</v>
      </c>
      <c r="AC98" s="23">
        <f t="shared" si="38"/>
        <v>2</v>
      </c>
      <c r="AD98" s="23">
        <f t="shared" si="38"/>
        <v>0.76086956521739135</v>
      </c>
      <c r="AE98" s="23">
        <f t="shared" si="30"/>
        <v>2.0695652173913044</v>
      </c>
      <c r="AF98" s="23">
        <f t="shared" si="35"/>
        <v>2.8</v>
      </c>
      <c r="AG98" s="23">
        <f t="shared" si="35"/>
        <v>0.73913043478260876</v>
      </c>
      <c r="AH98" s="23">
        <f t="shared" si="31"/>
        <v>3.2347826086956526</v>
      </c>
      <c r="AI98" s="23">
        <f t="shared" si="36"/>
        <v>4.2</v>
      </c>
      <c r="AJ98" s="23">
        <f t="shared" si="36"/>
        <v>0.77018633540372683</v>
      </c>
      <c r="AK98" s="27">
        <v>7</v>
      </c>
      <c r="AL98">
        <v>10.199999999999999</v>
      </c>
      <c r="AM98">
        <v>0.318</v>
      </c>
      <c r="AN98">
        <f t="shared" si="34"/>
        <v>318</v>
      </c>
      <c r="AO98">
        <v>317</v>
      </c>
      <c r="AP98">
        <v>6.02</v>
      </c>
      <c r="AQ98">
        <v>2.06</v>
      </c>
      <c r="AR98">
        <v>39.03</v>
      </c>
      <c r="AS98" s="24">
        <v>3.8134430727023321</v>
      </c>
      <c r="AT98" s="25">
        <v>0.32184437224065182</v>
      </c>
      <c r="AU98" s="25">
        <v>0.98561982758620692</v>
      </c>
      <c r="AV98" s="25">
        <v>0.16770398902593031</v>
      </c>
      <c r="AW98" s="25">
        <v>3.4897895896551723</v>
      </c>
      <c r="AX98" s="25">
        <v>0.12714468189226452</v>
      </c>
      <c r="AY98" s="25">
        <v>8.9158189655172429E-2</v>
      </c>
      <c r="AZ98" s="25">
        <f t="shared" si="39"/>
        <v>3.5407055458712744</v>
      </c>
      <c r="BA98">
        <f t="shared" si="32"/>
        <v>10.84309651077497</v>
      </c>
      <c r="BB98">
        <f t="shared" si="37"/>
        <v>3.8690811263826674</v>
      </c>
      <c r="BC98">
        <f t="shared" si="33"/>
        <v>11.848717584071709</v>
      </c>
    </row>
    <row r="99" spans="1:55" x14ac:dyDescent="0.25">
      <c r="A99" s="26" t="s">
        <v>128</v>
      </c>
      <c r="B99" s="17">
        <v>3</v>
      </c>
      <c r="C99" s="17">
        <v>2</v>
      </c>
      <c r="D99" s="18">
        <v>42820</v>
      </c>
      <c r="E99" s="19">
        <v>84</v>
      </c>
      <c r="F99" s="20">
        <v>15.2</v>
      </c>
      <c r="G99" s="17">
        <v>6</v>
      </c>
      <c r="H99" s="17">
        <v>6</v>
      </c>
      <c r="I99" s="21">
        <f t="shared" si="24"/>
        <v>2.5333333333333332</v>
      </c>
      <c r="J99" s="17">
        <v>31.1</v>
      </c>
      <c r="K99">
        <v>14</v>
      </c>
      <c r="L99">
        <v>14</v>
      </c>
      <c r="M99" s="17">
        <f t="shared" si="25"/>
        <v>2.2214285714285715</v>
      </c>
      <c r="N99" s="21">
        <v>2</v>
      </c>
      <c r="O99" s="22">
        <v>0</v>
      </c>
      <c r="P99">
        <v>32.299999999999997</v>
      </c>
      <c r="Q99">
        <v>19</v>
      </c>
      <c r="R99">
        <v>20</v>
      </c>
      <c r="S99" s="17">
        <f t="shared" si="26"/>
        <v>1.6149999999999998</v>
      </c>
      <c r="T99">
        <v>3</v>
      </c>
      <c r="U99" s="22">
        <v>5.0000000000000044E-2</v>
      </c>
      <c r="V99" s="27">
        <v>33.1</v>
      </c>
      <c r="W99" s="27">
        <v>20</v>
      </c>
      <c r="X99" s="27">
        <v>22</v>
      </c>
      <c r="Y99" s="17">
        <f t="shared" si="27"/>
        <v>1.5045454545454546</v>
      </c>
      <c r="Z99" s="27">
        <v>3</v>
      </c>
      <c r="AA99" s="22">
        <f t="shared" si="28"/>
        <v>9.0909090909090912E-2</v>
      </c>
      <c r="AB99" s="23">
        <f t="shared" si="29"/>
        <v>2.0460526315789473</v>
      </c>
      <c r="AC99" s="23">
        <f t="shared" si="38"/>
        <v>2.3333333333333335</v>
      </c>
      <c r="AD99" s="23">
        <f t="shared" si="38"/>
        <v>0.87687969924812037</v>
      </c>
      <c r="AE99" s="23">
        <f t="shared" si="30"/>
        <v>2.125</v>
      </c>
      <c r="AF99" s="23">
        <f t="shared" ref="AF99:AG114" si="40">R99/H99</f>
        <v>3.3333333333333335</v>
      </c>
      <c r="AG99" s="23">
        <f t="shared" si="40"/>
        <v>0.63749999999999996</v>
      </c>
      <c r="AH99" s="23">
        <f t="shared" si="31"/>
        <v>2.1776315789473686</v>
      </c>
      <c r="AI99" s="23">
        <f t="shared" ref="AI99:AJ114" si="41">X99/H99</f>
        <v>3.6666666666666665</v>
      </c>
      <c r="AJ99" s="23">
        <f t="shared" si="41"/>
        <v>0.59389952153110059</v>
      </c>
      <c r="AK99" s="27">
        <v>5.5</v>
      </c>
      <c r="AL99">
        <v>1.17</v>
      </c>
      <c r="AM99">
        <v>8.1699999999999995E-2</v>
      </c>
      <c r="AN99">
        <f t="shared" si="34"/>
        <v>81.699999999999989</v>
      </c>
      <c r="AO99">
        <v>359</v>
      </c>
      <c r="AP99">
        <v>2.02</v>
      </c>
      <c r="AQ99">
        <v>2.5</v>
      </c>
      <c r="AR99">
        <v>29.98</v>
      </c>
      <c r="AS99" s="24">
        <v>5.7007125890736337</v>
      </c>
      <c r="AT99" s="25">
        <v>0.34558892204095193</v>
      </c>
      <c r="AU99" s="25">
        <v>0.98315323383084585</v>
      </c>
      <c r="AV99" s="25">
        <v>0.18297792810152461</v>
      </c>
      <c r="AW99" s="25">
        <v>4.440951168159204</v>
      </c>
      <c r="AX99" s="25">
        <v>8.9521858997991477E-2</v>
      </c>
      <c r="AY99" s="25">
        <v>7.0993532338308449E-2</v>
      </c>
      <c r="AZ99" s="25">
        <f t="shared" si="39"/>
        <v>4.5170488336340879</v>
      </c>
      <c r="BA99">
        <f t="shared" si="32"/>
        <v>12.85038635478297</v>
      </c>
      <c r="BB99">
        <f t="shared" si="37"/>
        <v>5.7983968245324986</v>
      </c>
      <c r="BC99">
        <f t="shared" si="33"/>
        <v>16.495646201292601</v>
      </c>
    </row>
    <row r="100" spans="1:55" x14ac:dyDescent="0.25">
      <c r="A100" s="26" t="s">
        <v>131</v>
      </c>
      <c r="B100" s="17">
        <v>3</v>
      </c>
      <c r="C100" s="27">
        <v>2</v>
      </c>
      <c r="D100" s="18">
        <v>42821</v>
      </c>
      <c r="E100" s="19">
        <v>85</v>
      </c>
      <c r="F100" s="20">
        <v>13.8</v>
      </c>
      <c r="G100" s="17">
        <v>5</v>
      </c>
      <c r="H100" s="17">
        <v>5</v>
      </c>
      <c r="I100" s="21">
        <f t="shared" si="24"/>
        <v>2.7600000000000002</v>
      </c>
      <c r="J100" s="17">
        <v>27.2</v>
      </c>
      <c r="K100">
        <v>14</v>
      </c>
      <c r="L100">
        <v>14</v>
      </c>
      <c r="M100" s="17">
        <f t="shared" si="25"/>
        <v>1.9428571428571428</v>
      </c>
      <c r="N100" s="21">
        <v>2</v>
      </c>
      <c r="O100" s="22">
        <v>0</v>
      </c>
      <c r="P100">
        <v>28.9</v>
      </c>
      <c r="Q100">
        <v>12</v>
      </c>
      <c r="R100">
        <v>16</v>
      </c>
      <c r="S100" s="17">
        <f t="shared" si="26"/>
        <v>1.8062499999999999</v>
      </c>
      <c r="T100">
        <v>3</v>
      </c>
      <c r="U100" s="22">
        <v>0.25</v>
      </c>
      <c r="V100" s="27">
        <v>30</v>
      </c>
      <c r="W100" s="27">
        <v>7</v>
      </c>
      <c r="X100" s="27">
        <v>20</v>
      </c>
      <c r="Y100" s="17">
        <f t="shared" si="27"/>
        <v>1.5</v>
      </c>
      <c r="Z100" s="27">
        <v>4</v>
      </c>
      <c r="AA100" s="22">
        <f t="shared" si="28"/>
        <v>0.65</v>
      </c>
      <c r="AB100" s="23">
        <f t="shared" si="29"/>
        <v>1.9710144927536231</v>
      </c>
      <c r="AC100" s="23">
        <f t="shared" si="38"/>
        <v>2.8</v>
      </c>
      <c r="AD100" s="23">
        <f t="shared" si="38"/>
        <v>0.7039337474120082</v>
      </c>
      <c r="AE100" s="23">
        <f t="shared" si="30"/>
        <v>2.0942028985507246</v>
      </c>
      <c r="AF100" s="23">
        <f t="shared" si="40"/>
        <v>3.2</v>
      </c>
      <c r="AG100" s="23">
        <f t="shared" si="40"/>
        <v>0.65443840579710133</v>
      </c>
      <c r="AH100" s="23">
        <f t="shared" si="31"/>
        <v>2.1739130434782608</v>
      </c>
      <c r="AI100" s="23">
        <f t="shared" si="41"/>
        <v>4</v>
      </c>
      <c r="AJ100" s="23">
        <f t="shared" si="41"/>
        <v>0.54347826086956519</v>
      </c>
      <c r="AK100" s="27">
        <v>2.5</v>
      </c>
      <c r="AL100">
        <v>0.40200000000000002</v>
      </c>
      <c r="AM100">
        <v>5.3999999999999999E-2</v>
      </c>
      <c r="AN100">
        <f t="shared" si="34"/>
        <v>54</v>
      </c>
      <c r="AO100">
        <v>370</v>
      </c>
      <c r="AP100">
        <v>1.55</v>
      </c>
      <c r="AQ100">
        <v>2.86</v>
      </c>
      <c r="AR100">
        <v>28.49</v>
      </c>
      <c r="AS100" s="24">
        <v>6.4989968472341646</v>
      </c>
      <c r="AT100" s="25">
        <v>0.28146735714423088</v>
      </c>
      <c r="AU100" s="25">
        <v>0.73510393013100428</v>
      </c>
      <c r="AV100" s="25">
        <v>0.20084391055424189</v>
      </c>
      <c r="AW100" s="25">
        <v>5.3957693659388646</v>
      </c>
      <c r="AX100" s="25">
        <v>0.11362638651931434</v>
      </c>
      <c r="AY100" s="25">
        <v>3.4834934497816598E-2</v>
      </c>
      <c r="AZ100" s="25">
        <f t="shared" si="39"/>
        <v>7.3401449030170118</v>
      </c>
      <c r="BA100">
        <f t="shared" si="32"/>
        <v>19.170142572426037</v>
      </c>
      <c r="BB100">
        <f t="shared" si="37"/>
        <v>8.8409224612307078</v>
      </c>
      <c r="BC100">
        <f t="shared" si="33"/>
        <v>23.089700039013465</v>
      </c>
    </row>
    <row r="101" spans="1:55" x14ac:dyDescent="0.25">
      <c r="A101" s="26" t="s">
        <v>132</v>
      </c>
      <c r="B101" s="17">
        <v>3</v>
      </c>
      <c r="C101" s="27">
        <v>2</v>
      </c>
      <c r="D101" s="18">
        <v>42818</v>
      </c>
      <c r="E101" s="19">
        <v>82</v>
      </c>
      <c r="F101" s="20">
        <v>15.5</v>
      </c>
      <c r="G101" s="17">
        <v>5</v>
      </c>
      <c r="H101" s="17">
        <v>5</v>
      </c>
      <c r="I101" s="21">
        <f t="shared" si="24"/>
        <v>3.1</v>
      </c>
      <c r="J101" s="17">
        <v>22.7</v>
      </c>
      <c r="K101">
        <v>12</v>
      </c>
      <c r="L101">
        <v>12</v>
      </c>
      <c r="M101" s="17">
        <f t="shared" si="25"/>
        <v>1.8916666666666666</v>
      </c>
      <c r="N101" s="21">
        <v>3</v>
      </c>
      <c r="O101" s="22">
        <v>0</v>
      </c>
      <c r="P101">
        <v>24.8</v>
      </c>
      <c r="Q101">
        <v>15</v>
      </c>
      <c r="R101">
        <v>17</v>
      </c>
      <c r="S101" s="17">
        <f t="shared" si="26"/>
        <v>1.4588235294117649</v>
      </c>
      <c r="T101">
        <v>3</v>
      </c>
      <c r="U101" s="22">
        <v>0.11764705882352944</v>
      </c>
      <c r="V101" s="27">
        <v>26.2</v>
      </c>
      <c r="W101" s="27">
        <v>12</v>
      </c>
      <c r="X101" s="27">
        <v>21</v>
      </c>
      <c r="Y101" s="17">
        <f t="shared" si="27"/>
        <v>1.2476190476190476</v>
      </c>
      <c r="Z101" s="27">
        <v>3</v>
      </c>
      <c r="AA101" s="22">
        <f t="shared" si="28"/>
        <v>0.42857142857142855</v>
      </c>
      <c r="AB101" s="23">
        <f t="shared" si="29"/>
        <v>1.4645161290322579</v>
      </c>
      <c r="AC101" s="23">
        <f t="shared" si="38"/>
        <v>2.4</v>
      </c>
      <c r="AD101" s="23">
        <f t="shared" si="38"/>
        <v>0.61021505376344087</v>
      </c>
      <c r="AE101" s="23">
        <f t="shared" si="30"/>
        <v>1.6</v>
      </c>
      <c r="AF101" s="23">
        <f t="shared" si="40"/>
        <v>3.4</v>
      </c>
      <c r="AG101" s="23">
        <f t="shared" si="40"/>
        <v>0.4705882352941177</v>
      </c>
      <c r="AH101" s="23">
        <f t="shared" si="31"/>
        <v>1.6903225806451612</v>
      </c>
      <c r="AI101" s="23">
        <f t="shared" si="41"/>
        <v>4.2</v>
      </c>
      <c r="AJ101" s="23">
        <f t="shared" si="41"/>
        <v>0.40245775729646699</v>
      </c>
      <c r="AK101" s="27">
        <v>4</v>
      </c>
      <c r="AL101">
        <v>1.54</v>
      </c>
      <c r="AM101">
        <v>9.1399999999999995E-2</v>
      </c>
      <c r="AN101">
        <f t="shared" si="34"/>
        <v>91.399999999999991</v>
      </c>
      <c r="AO101">
        <v>353</v>
      </c>
      <c r="AP101">
        <v>2.54</v>
      </c>
      <c r="AQ101">
        <v>2.81</v>
      </c>
      <c r="AR101">
        <v>30.31</v>
      </c>
      <c r="AS101" s="24">
        <v>5.8130400628436769</v>
      </c>
      <c r="AT101" s="25">
        <v>0.27248876951995221</v>
      </c>
      <c r="AU101" s="25">
        <v>0.99841336206896569</v>
      </c>
      <c r="AV101" s="25">
        <v>0.18029133416446119</v>
      </c>
      <c r="AW101" s="25">
        <v>4.6837551068965526</v>
      </c>
      <c r="AX101" s="25">
        <v>0.10247441221776905</v>
      </c>
      <c r="AY101" s="25">
        <v>6.6852155172413802E-2</v>
      </c>
      <c r="AZ101" s="25">
        <f t="shared" si="39"/>
        <v>4.6911983401250001</v>
      </c>
      <c r="BA101">
        <f t="shared" si="32"/>
        <v>17.188800533497208</v>
      </c>
      <c r="BB101">
        <f t="shared" si="37"/>
        <v>5.8222779098204214</v>
      </c>
      <c r="BC101">
        <f t="shared" si="33"/>
        <v>21.333136309010467</v>
      </c>
    </row>
    <row r="102" spans="1:55" x14ac:dyDescent="0.25">
      <c r="A102" s="26" t="s">
        <v>133</v>
      </c>
      <c r="B102" s="17">
        <v>3</v>
      </c>
      <c r="C102" s="27">
        <v>2</v>
      </c>
      <c r="D102" s="18">
        <v>42821</v>
      </c>
      <c r="E102" s="19">
        <v>85</v>
      </c>
      <c r="F102" s="20">
        <v>15</v>
      </c>
      <c r="G102" s="17">
        <v>6</v>
      </c>
      <c r="H102" s="17">
        <v>6</v>
      </c>
      <c r="I102" s="21">
        <f t="shared" si="24"/>
        <v>2.5</v>
      </c>
      <c r="J102" s="17">
        <v>24.6</v>
      </c>
      <c r="K102">
        <v>14</v>
      </c>
      <c r="L102">
        <v>14</v>
      </c>
      <c r="M102" s="17">
        <f t="shared" si="25"/>
        <v>1.7571428571428573</v>
      </c>
      <c r="N102" s="21">
        <v>2</v>
      </c>
      <c r="O102" s="22">
        <v>0</v>
      </c>
      <c r="P102">
        <v>26.2</v>
      </c>
      <c r="Q102">
        <v>15</v>
      </c>
      <c r="R102">
        <v>16</v>
      </c>
      <c r="S102" s="17">
        <f t="shared" si="26"/>
        <v>1.6375</v>
      </c>
      <c r="T102">
        <v>3</v>
      </c>
      <c r="U102" s="22">
        <v>6.25E-2</v>
      </c>
      <c r="V102" s="27">
        <v>27.5</v>
      </c>
      <c r="W102" s="27">
        <v>7</v>
      </c>
      <c r="X102" s="27">
        <v>20</v>
      </c>
      <c r="Y102" s="17">
        <f t="shared" si="27"/>
        <v>1.375</v>
      </c>
      <c r="Z102" s="27">
        <v>4</v>
      </c>
      <c r="AA102" s="22">
        <f t="shared" si="28"/>
        <v>0.65</v>
      </c>
      <c r="AB102" s="23">
        <f t="shared" si="29"/>
        <v>1.6400000000000001</v>
      </c>
      <c r="AC102" s="23">
        <f t="shared" si="38"/>
        <v>2.3333333333333335</v>
      </c>
      <c r="AD102" s="23">
        <f t="shared" si="38"/>
        <v>0.70285714285714296</v>
      </c>
      <c r="AE102" s="23">
        <f t="shared" si="30"/>
        <v>1.7466666666666666</v>
      </c>
      <c r="AF102" s="23">
        <f t="shared" si="40"/>
        <v>2.6666666666666665</v>
      </c>
      <c r="AG102" s="23">
        <f t="shared" si="40"/>
        <v>0.65500000000000003</v>
      </c>
      <c r="AH102" s="23">
        <f t="shared" si="31"/>
        <v>1.8333333333333333</v>
      </c>
      <c r="AI102" s="23">
        <f t="shared" si="41"/>
        <v>3.3333333333333335</v>
      </c>
      <c r="AJ102" s="23">
        <f t="shared" si="41"/>
        <v>0.55000000000000004</v>
      </c>
      <c r="AK102" s="27">
        <v>2.5</v>
      </c>
      <c r="AN102">
        <f t="shared" si="34"/>
        <v>0</v>
      </c>
      <c r="AS102" s="24">
        <v>6.0947204968944089</v>
      </c>
      <c r="AT102" s="25">
        <v>0.29861585162609267</v>
      </c>
      <c r="AU102" s="25">
        <v>0.59424174757281556</v>
      </c>
      <c r="AV102" s="25">
        <v>0.1725486476186866</v>
      </c>
      <c r="AW102" s="25">
        <v>5.2409280815533981</v>
      </c>
      <c r="AX102" s="25">
        <v>0.1053406793275305</v>
      </c>
      <c r="AY102" s="25">
        <v>4.1321359223300977E-2</v>
      </c>
      <c r="AZ102" s="25">
        <f t="shared" si="39"/>
        <v>8.8195218578297538</v>
      </c>
      <c r="BA102">
        <f t="shared" si="32"/>
        <v>17.550736349106298</v>
      </c>
      <c r="BB102">
        <f t="shared" si="37"/>
        <v>10.256298083714812</v>
      </c>
      <c r="BC102">
        <f t="shared" si="33"/>
        <v>20.40990276874458</v>
      </c>
    </row>
    <row r="103" spans="1:55" x14ac:dyDescent="0.25">
      <c r="A103" s="26" t="s">
        <v>134</v>
      </c>
      <c r="B103" s="17">
        <v>3</v>
      </c>
      <c r="C103" s="27">
        <v>2</v>
      </c>
      <c r="D103" s="18">
        <v>42821</v>
      </c>
      <c r="E103" s="19">
        <v>85</v>
      </c>
      <c r="F103" s="20">
        <v>15.7</v>
      </c>
      <c r="G103" s="17">
        <v>5</v>
      </c>
      <c r="H103" s="17">
        <v>5</v>
      </c>
      <c r="I103" s="21">
        <f t="shared" si="24"/>
        <v>3.1399999999999997</v>
      </c>
      <c r="J103" s="17">
        <v>28.6</v>
      </c>
      <c r="K103">
        <v>13</v>
      </c>
      <c r="L103">
        <v>14</v>
      </c>
      <c r="M103" s="17">
        <f t="shared" si="25"/>
        <v>2.0428571428571431</v>
      </c>
      <c r="N103" s="21">
        <v>3</v>
      </c>
      <c r="O103" s="22">
        <v>7.1428571428571397E-2</v>
      </c>
      <c r="P103">
        <v>30</v>
      </c>
      <c r="Q103">
        <v>17</v>
      </c>
      <c r="R103">
        <v>19</v>
      </c>
      <c r="S103" s="17">
        <f t="shared" si="26"/>
        <v>1.5789473684210527</v>
      </c>
      <c r="T103">
        <v>3</v>
      </c>
      <c r="U103" s="22">
        <v>0.10526315789473684</v>
      </c>
      <c r="V103" s="27">
        <v>30.7</v>
      </c>
      <c r="W103" s="27">
        <v>10</v>
      </c>
      <c r="X103" s="27">
        <v>19</v>
      </c>
      <c r="Y103" s="17">
        <f t="shared" si="27"/>
        <v>1.6157894736842104</v>
      </c>
      <c r="Z103" s="27">
        <v>3</v>
      </c>
      <c r="AA103" s="22">
        <f t="shared" si="28"/>
        <v>0.47368421052631576</v>
      </c>
      <c r="AB103" s="23">
        <f t="shared" si="29"/>
        <v>1.8216560509554143</v>
      </c>
      <c r="AC103" s="23">
        <f t="shared" si="38"/>
        <v>2.8</v>
      </c>
      <c r="AD103" s="23">
        <f t="shared" si="38"/>
        <v>0.65059144676979086</v>
      </c>
      <c r="AE103" s="23">
        <f t="shared" si="30"/>
        <v>1.910828025477707</v>
      </c>
      <c r="AF103" s="23">
        <f t="shared" si="40"/>
        <v>3.8</v>
      </c>
      <c r="AG103" s="23">
        <f t="shared" si="40"/>
        <v>0.50284948038887034</v>
      </c>
      <c r="AH103" s="23">
        <f t="shared" si="31"/>
        <v>1.9554140127388535</v>
      </c>
      <c r="AI103" s="23">
        <f t="shared" si="41"/>
        <v>3.8</v>
      </c>
      <c r="AJ103" s="23">
        <f t="shared" si="41"/>
        <v>0.51458263493127732</v>
      </c>
      <c r="AK103" s="27">
        <v>3</v>
      </c>
      <c r="AL103">
        <v>0</v>
      </c>
      <c r="AM103">
        <v>0.02</v>
      </c>
      <c r="AN103">
        <f t="shared" si="34"/>
        <v>20</v>
      </c>
      <c r="AO103">
        <v>406</v>
      </c>
      <c r="AP103">
        <v>0.63500000000000001</v>
      </c>
      <c r="AQ103">
        <v>3.13</v>
      </c>
      <c r="AR103">
        <v>25.29</v>
      </c>
      <c r="AS103" s="24">
        <v>5.618431689571544</v>
      </c>
      <c r="AT103" s="25">
        <v>0.34306814210596526</v>
      </c>
      <c r="AU103" s="25">
        <v>0.88378511627906975</v>
      </c>
      <c r="AV103" s="25">
        <v>0.15365827646736796</v>
      </c>
      <c r="AW103" s="25">
        <v>4.9843310920930239</v>
      </c>
      <c r="AX103" s="25">
        <v>0.11260966892079666</v>
      </c>
      <c r="AY103" s="25">
        <v>8.726604651162792E-2</v>
      </c>
      <c r="AZ103" s="25">
        <f t="shared" si="39"/>
        <v>5.6397545062516521</v>
      </c>
      <c r="BA103">
        <f t="shared" si="32"/>
        <v>14.528691185069254</v>
      </c>
      <c r="BB103">
        <f t="shared" si="37"/>
        <v>6.357237280965288</v>
      </c>
      <c r="BC103">
        <f t="shared" si="33"/>
        <v>16.37701377656964</v>
      </c>
    </row>
    <row r="104" spans="1:55" x14ac:dyDescent="0.25">
      <c r="A104" s="26" t="s">
        <v>135</v>
      </c>
      <c r="B104" s="17">
        <v>3</v>
      </c>
      <c r="C104" s="27">
        <v>2</v>
      </c>
      <c r="D104" s="18">
        <v>42821</v>
      </c>
      <c r="E104" s="19">
        <v>85</v>
      </c>
      <c r="F104" s="20">
        <v>14.2</v>
      </c>
      <c r="G104" s="17">
        <v>6</v>
      </c>
      <c r="H104" s="17">
        <v>6</v>
      </c>
      <c r="I104" s="21">
        <f t="shared" si="24"/>
        <v>2.3666666666666667</v>
      </c>
      <c r="J104" s="17">
        <v>27.3</v>
      </c>
      <c r="K104">
        <v>14</v>
      </c>
      <c r="L104">
        <v>14</v>
      </c>
      <c r="M104" s="17">
        <f t="shared" si="25"/>
        <v>1.95</v>
      </c>
      <c r="N104" s="21">
        <v>2</v>
      </c>
      <c r="O104" s="22">
        <v>0</v>
      </c>
      <c r="P104">
        <v>28.2</v>
      </c>
      <c r="Q104">
        <v>17</v>
      </c>
      <c r="R104">
        <v>18</v>
      </c>
      <c r="S104" s="17">
        <f t="shared" si="26"/>
        <v>1.5666666666666667</v>
      </c>
      <c r="T104">
        <v>3</v>
      </c>
      <c r="U104" s="22">
        <v>5.555555555555558E-2</v>
      </c>
      <c r="V104" s="27">
        <v>29</v>
      </c>
      <c r="W104" s="27">
        <v>5</v>
      </c>
      <c r="X104" s="27">
        <v>21</v>
      </c>
      <c r="Y104" s="17">
        <f t="shared" si="27"/>
        <v>1.3809523809523809</v>
      </c>
      <c r="Z104" s="27">
        <v>4</v>
      </c>
      <c r="AA104" s="22">
        <f t="shared" si="28"/>
        <v>0.76190476190476186</v>
      </c>
      <c r="AB104" s="23">
        <f t="shared" si="29"/>
        <v>1.9225352112676057</v>
      </c>
      <c r="AC104" s="23">
        <f t="shared" si="38"/>
        <v>2.3333333333333335</v>
      </c>
      <c r="AD104" s="23">
        <f t="shared" si="38"/>
        <v>0.823943661971831</v>
      </c>
      <c r="AE104" s="23">
        <f t="shared" si="30"/>
        <v>1.9859154929577465</v>
      </c>
      <c r="AF104" s="23">
        <f t="shared" si="40"/>
        <v>3</v>
      </c>
      <c r="AG104" s="23">
        <f t="shared" si="40"/>
        <v>0.6619718309859155</v>
      </c>
      <c r="AH104" s="23">
        <f t="shared" si="31"/>
        <v>2.0422535211267605</v>
      </c>
      <c r="AI104" s="23">
        <f t="shared" si="41"/>
        <v>3.5</v>
      </c>
      <c r="AJ104" s="23">
        <f t="shared" si="41"/>
        <v>0.58350100603621724</v>
      </c>
      <c r="AK104" s="27">
        <v>1.5</v>
      </c>
      <c r="AL104">
        <v>0.64300000000000002</v>
      </c>
      <c r="AM104">
        <v>2.52E-2</v>
      </c>
      <c r="AN104">
        <f t="shared" si="34"/>
        <v>25.2</v>
      </c>
      <c r="AO104">
        <v>341</v>
      </c>
      <c r="AP104">
        <v>0.74199999999999999</v>
      </c>
      <c r="AQ104">
        <v>2.92</v>
      </c>
      <c r="AR104">
        <v>25.9</v>
      </c>
      <c r="AS104" s="24">
        <v>5.4321254400000001</v>
      </c>
      <c r="AT104" s="25">
        <v>0.54737160850227562</v>
      </c>
      <c r="AU104" s="25">
        <v>1.2765096618357488</v>
      </c>
      <c r="AV104" s="25">
        <v>0.18752557568431621</v>
      </c>
      <c r="AW104" s="25">
        <v>5.5291766280193242</v>
      </c>
      <c r="AX104" s="25">
        <v>8.252865039787266E-2</v>
      </c>
      <c r="AY104" s="25">
        <v>0.10393840579710145</v>
      </c>
      <c r="AZ104" s="25">
        <f t="shared" si="39"/>
        <v>4.3314804371067703</v>
      </c>
      <c r="BA104">
        <f t="shared" si="32"/>
        <v>10.101321555840865</v>
      </c>
      <c r="BB104">
        <f t="shared" si="37"/>
        <v>4.2554518797672554</v>
      </c>
      <c r="BC104">
        <f t="shared" si="33"/>
        <v>9.9240175332868343</v>
      </c>
    </row>
    <row r="105" spans="1:55" x14ac:dyDescent="0.25">
      <c r="A105" s="26" t="s">
        <v>136</v>
      </c>
      <c r="B105" s="17">
        <v>3</v>
      </c>
      <c r="C105" s="27">
        <v>2</v>
      </c>
      <c r="D105" s="18">
        <v>42820</v>
      </c>
      <c r="E105" s="19">
        <v>84</v>
      </c>
      <c r="F105" s="20">
        <v>12.6</v>
      </c>
      <c r="G105" s="17">
        <v>6</v>
      </c>
      <c r="H105" s="17">
        <v>6</v>
      </c>
      <c r="I105" s="21">
        <f t="shared" si="24"/>
        <v>2.1</v>
      </c>
      <c r="J105" s="17">
        <v>27.6</v>
      </c>
      <c r="K105">
        <v>15</v>
      </c>
      <c r="L105">
        <v>15</v>
      </c>
      <c r="M105" s="17">
        <f t="shared" si="25"/>
        <v>1.84</v>
      </c>
      <c r="N105" s="21">
        <v>2</v>
      </c>
      <c r="O105" s="22">
        <v>0</v>
      </c>
      <c r="P105">
        <v>28.7</v>
      </c>
      <c r="Q105">
        <v>18</v>
      </c>
      <c r="R105">
        <v>19</v>
      </c>
      <c r="S105" s="17">
        <f t="shared" si="26"/>
        <v>1.5105263157894737</v>
      </c>
      <c r="T105">
        <v>3</v>
      </c>
      <c r="U105" s="22">
        <v>5.2631578947368474E-2</v>
      </c>
      <c r="V105" s="27">
        <v>29.3</v>
      </c>
      <c r="W105" s="27">
        <v>11</v>
      </c>
      <c r="X105" s="27">
        <v>20</v>
      </c>
      <c r="Y105" s="17">
        <f t="shared" si="27"/>
        <v>1.4650000000000001</v>
      </c>
      <c r="Z105" s="27">
        <v>3</v>
      </c>
      <c r="AA105" s="22">
        <f t="shared" si="28"/>
        <v>0.45</v>
      </c>
      <c r="AB105" s="23">
        <f t="shared" si="29"/>
        <v>2.1904761904761907</v>
      </c>
      <c r="AC105" s="23">
        <f t="shared" si="38"/>
        <v>2.5</v>
      </c>
      <c r="AD105" s="23">
        <f t="shared" si="38"/>
        <v>0.87619047619047619</v>
      </c>
      <c r="AE105" s="23">
        <f t="shared" si="30"/>
        <v>2.2777777777777777</v>
      </c>
      <c r="AF105" s="23">
        <f t="shared" si="40"/>
        <v>3.1666666666666665</v>
      </c>
      <c r="AG105" s="23">
        <f t="shared" si="40"/>
        <v>0.7192982456140351</v>
      </c>
      <c r="AH105" s="23">
        <f t="shared" si="31"/>
        <v>2.3253968253968256</v>
      </c>
      <c r="AI105" s="23">
        <f t="shared" si="41"/>
        <v>3.3333333333333335</v>
      </c>
      <c r="AJ105" s="23">
        <f t="shared" si="41"/>
        <v>0.69761904761904758</v>
      </c>
      <c r="AK105" s="27">
        <v>3</v>
      </c>
      <c r="AL105">
        <v>0</v>
      </c>
      <c r="AM105">
        <v>2.6200000000000001E-2</v>
      </c>
      <c r="AN105">
        <f t="shared" si="34"/>
        <v>26.200000000000003</v>
      </c>
      <c r="AO105">
        <v>386</v>
      </c>
      <c r="AP105">
        <v>0.82199999999999995</v>
      </c>
      <c r="AQ105">
        <v>3.1</v>
      </c>
      <c r="AR105">
        <v>25.29</v>
      </c>
      <c r="AS105" s="24">
        <v>6.3119755911517927</v>
      </c>
      <c r="AT105" s="25">
        <v>0.34694665435121963</v>
      </c>
      <c r="AU105" s="25">
        <v>1.6603749999999999</v>
      </c>
      <c r="AV105" s="25">
        <v>0.17600477096604811</v>
      </c>
      <c r="AW105" s="25">
        <v>5.8126978099999995</v>
      </c>
      <c r="AX105" s="25">
        <v>0.12932068075831804</v>
      </c>
      <c r="AY105" s="25">
        <v>7.0951249999999993E-2</v>
      </c>
      <c r="AZ105" s="25">
        <f t="shared" si="39"/>
        <v>3.500834335616954</v>
      </c>
      <c r="BA105">
        <f t="shared" si="32"/>
        <v>16.753866155215068</v>
      </c>
      <c r="BB105">
        <f t="shared" si="37"/>
        <v>3.8015361536711847</v>
      </c>
      <c r="BC105">
        <f t="shared" si="33"/>
        <v>18.192928255656501</v>
      </c>
    </row>
    <row r="106" spans="1:55" x14ac:dyDescent="0.25">
      <c r="A106" s="26" t="s">
        <v>138</v>
      </c>
      <c r="B106" s="17">
        <v>3</v>
      </c>
      <c r="C106" s="27">
        <v>2</v>
      </c>
      <c r="D106" s="18">
        <v>42818</v>
      </c>
      <c r="E106" s="19">
        <v>82</v>
      </c>
      <c r="F106" s="20">
        <v>12.2</v>
      </c>
      <c r="G106" s="17">
        <v>6</v>
      </c>
      <c r="H106" s="17">
        <v>6</v>
      </c>
      <c r="I106" s="21">
        <f t="shared" si="24"/>
        <v>2.0333333333333332</v>
      </c>
      <c r="J106" s="17">
        <v>17.3</v>
      </c>
      <c r="K106">
        <v>13</v>
      </c>
      <c r="L106">
        <v>13</v>
      </c>
      <c r="M106" s="17">
        <f t="shared" si="25"/>
        <v>1.3307692307692309</v>
      </c>
      <c r="N106" s="21">
        <v>2</v>
      </c>
      <c r="O106" s="22">
        <v>0</v>
      </c>
      <c r="P106">
        <v>18.399999999999999</v>
      </c>
      <c r="Q106">
        <v>13</v>
      </c>
      <c r="R106">
        <v>15</v>
      </c>
      <c r="S106" s="17">
        <f t="shared" si="26"/>
        <v>1.2266666666666666</v>
      </c>
      <c r="T106">
        <v>3</v>
      </c>
      <c r="U106" s="22">
        <v>0.1333333333333333</v>
      </c>
      <c r="V106" s="27">
        <v>20.6</v>
      </c>
      <c r="W106" s="27">
        <v>10</v>
      </c>
      <c r="X106" s="27">
        <v>16</v>
      </c>
      <c r="Y106" s="17">
        <f t="shared" si="27"/>
        <v>1.2875000000000001</v>
      </c>
      <c r="Z106" s="27">
        <v>3</v>
      </c>
      <c r="AA106" s="22">
        <f t="shared" si="28"/>
        <v>0.375</v>
      </c>
      <c r="AB106" s="23">
        <f t="shared" si="29"/>
        <v>1.418032786885246</v>
      </c>
      <c r="AC106" s="23">
        <f t="shared" si="38"/>
        <v>2.1666666666666665</v>
      </c>
      <c r="AD106" s="23">
        <f t="shared" si="38"/>
        <v>0.65447667087011363</v>
      </c>
      <c r="AE106" s="23">
        <f t="shared" si="30"/>
        <v>1.5081967213114753</v>
      </c>
      <c r="AF106" s="23">
        <f t="shared" si="40"/>
        <v>2.5</v>
      </c>
      <c r="AG106" s="23">
        <f t="shared" si="40"/>
        <v>0.6032786885245901</v>
      </c>
      <c r="AH106" s="23">
        <f t="shared" si="31"/>
        <v>1.6885245901639347</v>
      </c>
      <c r="AI106" s="23">
        <f t="shared" si="41"/>
        <v>2.6666666666666665</v>
      </c>
      <c r="AJ106" s="23">
        <f t="shared" si="41"/>
        <v>0.63319672131147553</v>
      </c>
      <c r="AK106" s="27">
        <v>5</v>
      </c>
      <c r="AL106">
        <v>1.93</v>
      </c>
      <c r="AM106">
        <v>5.0299999999999997E-2</v>
      </c>
      <c r="AN106">
        <f t="shared" si="34"/>
        <v>50.3</v>
      </c>
      <c r="AO106">
        <v>318</v>
      </c>
      <c r="AP106">
        <v>1.45</v>
      </c>
      <c r="AQ106">
        <v>2.88</v>
      </c>
      <c r="AR106">
        <v>27.26</v>
      </c>
      <c r="AS106" s="24">
        <v>6.3786867000556482</v>
      </c>
      <c r="AT106" s="25">
        <v>0.4770417866436491</v>
      </c>
      <c r="AU106" s="25">
        <v>1.60935960591133</v>
      </c>
      <c r="AV106" s="25">
        <v>0.20630519400084318</v>
      </c>
      <c r="AW106" s="25">
        <v>6.0026579408866985</v>
      </c>
      <c r="AX106" s="25">
        <v>7.9211303996621601E-2</v>
      </c>
      <c r="AY106" s="25">
        <v>0.15072783251231525</v>
      </c>
      <c r="AZ106" s="25">
        <f t="shared" si="39"/>
        <v>3.7298425528007342</v>
      </c>
      <c r="BA106">
        <f t="shared" si="32"/>
        <v>12.583086238880563</v>
      </c>
      <c r="BB106">
        <f t="shared" si="37"/>
        <v>3.9634937254707578</v>
      </c>
      <c r="BC106">
        <f t="shared" si="33"/>
        <v>13.371337435520164</v>
      </c>
    </row>
    <row r="107" spans="1:55" x14ac:dyDescent="0.25">
      <c r="A107" s="26" t="s">
        <v>139</v>
      </c>
      <c r="B107" s="17">
        <v>3</v>
      </c>
      <c r="C107" s="27">
        <v>2</v>
      </c>
      <c r="D107" s="18">
        <v>42821</v>
      </c>
      <c r="E107" s="19">
        <v>85</v>
      </c>
      <c r="F107" s="20">
        <v>15.4</v>
      </c>
      <c r="G107" s="17">
        <v>5</v>
      </c>
      <c r="H107" s="17">
        <v>5</v>
      </c>
      <c r="I107" s="21">
        <f t="shared" si="24"/>
        <v>3.08</v>
      </c>
      <c r="J107" s="17">
        <v>27</v>
      </c>
      <c r="K107">
        <v>15</v>
      </c>
      <c r="L107">
        <v>15</v>
      </c>
      <c r="M107" s="17">
        <f t="shared" si="25"/>
        <v>1.8</v>
      </c>
      <c r="N107" s="21">
        <v>2</v>
      </c>
      <c r="O107" s="22">
        <v>0</v>
      </c>
      <c r="P107">
        <v>28.2</v>
      </c>
      <c r="Q107">
        <v>17</v>
      </c>
      <c r="R107">
        <v>18</v>
      </c>
      <c r="S107" s="17">
        <f t="shared" si="26"/>
        <v>1.5666666666666667</v>
      </c>
      <c r="T107">
        <v>3</v>
      </c>
      <c r="U107" s="22">
        <v>5.555555555555558E-2</v>
      </c>
      <c r="V107" s="27">
        <v>30.6</v>
      </c>
      <c r="W107" s="27">
        <v>14</v>
      </c>
      <c r="X107" s="27">
        <v>20</v>
      </c>
      <c r="Y107" s="17">
        <f t="shared" si="27"/>
        <v>1.53</v>
      </c>
      <c r="Z107" s="27">
        <v>3</v>
      </c>
      <c r="AA107" s="22">
        <f t="shared" si="28"/>
        <v>0.3</v>
      </c>
      <c r="AB107" s="23">
        <f t="shared" si="29"/>
        <v>1.7532467532467533</v>
      </c>
      <c r="AC107" s="23">
        <f t="shared" si="38"/>
        <v>3</v>
      </c>
      <c r="AD107" s="23">
        <f t="shared" si="38"/>
        <v>0.58441558441558439</v>
      </c>
      <c r="AE107" s="23">
        <f t="shared" si="30"/>
        <v>1.831168831168831</v>
      </c>
      <c r="AF107" s="23">
        <f t="shared" si="40"/>
        <v>3.6</v>
      </c>
      <c r="AG107" s="23">
        <f t="shared" si="40"/>
        <v>0.50865800865800859</v>
      </c>
      <c r="AH107" s="23">
        <f t="shared" si="31"/>
        <v>1.9870129870129871</v>
      </c>
      <c r="AI107" s="23">
        <f t="shared" si="41"/>
        <v>4</v>
      </c>
      <c r="AJ107" s="23">
        <f t="shared" si="41"/>
        <v>0.49675324675324672</v>
      </c>
      <c r="AK107" s="27">
        <v>4</v>
      </c>
      <c r="AL107">
        <v>2.5499999999999998</v>
      </c>
      <c r="AM107">
        <v>6.1800000000000001E-2</v>
      </c>
      <c r="AN107">
        <f t="shared" si="34"/>
        <v>61.800000000000004</v>
      </c>
      <c r="AO107">
        <v>312</v>
      </c>
      <c r="AP107">
        <v>1.86</v>
      </c>
      <c r="AQ107">
        <v>3</v>
      </c>
      <c r="AR107">
        <v>28.24</v>
      </c>
      <c r="AS107" s="24">
        <v>5.7163065843621395</v>
      </c>
      <c r="AT107" s="25">
        <v>0.36473062671202416</v>
      </c>
      <c r="AU107" s="25">
        <v>1.2124146226415093</v>
      </c>
      <c r="AV107" s="25">
        <v>0.20008997231447728</v>
      </c>
      <c r="AW107" s="25">
        <v>4.545430116981132</v>
      </c>
      <c r="AX107" s="25">
        <v>0.12335203491254675</v>
      </c>
      <c r="AY107" s="25">
        <v>5.2286320754716988E-2</v>
      </c>
      <c r="AZ107" s="25">
        <f t="shared" si="39"/>
        <v>3.749072332266929</v>
      </c>
      <c r="BA107">
        <f t="shared" si="32"/>
        <v>12.462430583242496</v>
      </c>
      <c r="BB107">
        <f t="shared" si="37"/>
        <v>4.7148116474444368</v>
      </c>
      <c r="BC107">
        <f t="shared" si="33"/>
        <v>15.672680509156947</v>
      </c>
    </row>
    <row r="108" spans="1:55" x14ac:dyDescent="0.25">
      <c r="A108" s="26" t="s">
        <v>142</v>
      </c>
      <c r="B108" s="17">
        <v>3</v>
      </c>
      <c r="C108" s="27">
        <v>2</v>
      </c>
      <c r="D108" s="18">
        <v>42823</v>
      </c>
      <c r="E108" s="19">
        <v>87</v>
      </c>
      <c r="F108" s="20">
        <v>12.7</v>
      </c>
      <c r="G108" s="17">
        <v>5</v>
      </c>
      <c r="H108" s="17">
        <v>5</v>
      </c>
      <c r="I108" s="21">
        <f t="shared" si="24"/>
        <v>2.54</v>
      </c>
      <c r="J108" s="17">
        <v>20.3</v>
      </c>
      <c r="K108">
        <v>13</v>
      </c>
      <c r="L108">
        <v>13</v>
      </c>
      <c r="M108" s="17">
        <f t="shared" si="25"/>
        <v>1.5615384615384615</v>
      </c>
      <c r="N108" s="21">
        <v>3</v>
      </c>
      <c r="O108" s="22">
        <v>0</v>
      </c>
      <c r="P108">
        <v>22.2</v>
      </c>
      <c r="Q108">
        <v>16</v>
      </c>
      <c r="R108">
        <v>16</v>
      </c>
      <c r="S108" s="17">
        <f t="shared" si="26"/>
        <v>1.3875</v>
      </c>
      <c r="T108">
        <v>3</v>
      </c>
      <c r="U108" s="22">
        <v>0</v>
      </c>
      <c r="V108" s="27">
        <v>24.4</v>
      </c>
      <c r="W108" s="27">
        <v>11</v>
      </c>
      <c r="X108" s="27">
        <v>21</v>
      </c>
      <c r="Y108" s="17">
        <f t="shared" si="27"/>
        <v>1.1619047619047618</v>
      </c>
      <c r="Z108" s="27">
        <v>4</v>
      </c>
      <c r="AA108" s="22">
        <f t="shared" si="28"/>
        <v>0.47619047619047616</v>
      </c>
      <c r="AB108" s="23">
        <f t="shared" si="29"/>
        <v>1.5984251968503937</v>
      </c>
      <c r="AC108" s="23">
        <f t="shared" si="38"/>
        <v>2.6</v>
      </c>
      <c r="AD108" s="23">
        <f t="shared" si="38"/>
        <v>0.61477892186553607</v>
      </c>
      <c r="AE108" s="23">
        <f t="shared" si="30"/>
        <v>1.7480314960629921</v>
      </c>
      <c r="AF108" s="23">
        <f t="shared" si="40"/>
        <v>3.2</v>
      </c>
      <c r="AG108" s="23">
        <f t="shared" si="40"/>
        <v>0.54625984251968507</v>
      </c>
      <c r="AH108" s="23">
        <f t="shared" si="31"/>
        <v>1.921259842519685</v>
      </c>
      <c r="AI108" s="23">
        <f t="shared" si="41"/>
        <v>4.2</v>
      </c>
      <c r="AJ108" s="23">
        <f t="shared" si="41"/>
        <v>0.45744281964754402</v>
      </c>
      <c r="AK108" s="27">
        <v>4.5</v>
      </c>
      <c r="AL108">
        <v>2.21</v>
      </c>
      <c r="AM108">
        <v>4.8500000000000001E-2</v>
      </c>
      <c r="AN108">
        <f t="shared" si="34"/>
        <v>48.5</v>
      </c>
      <c r="AO108">
        <v>306</v>
      </c>
      <c r="AP108">
        <v>1.45</v>
      </c>
      <c r="AQ108">
        <v>2.98</v>
      </c>
      <c r="AR108">
        <v>27.18</v>
      </c>
      <c r="AS108" s="24">
        <v>5.6898066783831283</v>
      </c>
      <c r="AT108" s="25">
        <v>0.2478454091853611</v>
      </c>
      <c r="AU108" s="25">
        <v>0.84102722772277239</v>
      </c>
      <c r="AV108" s="25">
        <v>0.14618108108982444</v>
      </c>
      <c r="AW108" s="25">
        <v>5.6462354554455443</v>
      </c>
      <c r="AX108" s="25">
        <v>0.1235640880402592</v>
      </c>
      <c r="AY108" s="25">
        <v>3.1820544554455446E-2</v>
      </c>
      <c r="AZ108" s="25">
        <f t="shared" si="39"/>
        <v>6.7134990037524824</v>
      </c>
      <c r="BA108">
        <f t="shared" si="32"/>
        <v>22.781279161086989</v>
      </c>
      <c r="BB108">
        <f t="shared" si="37"/>
        <v>6.765306152797538</v>
      </c>
      <c r="BC108">
        <f t="shared" si="33"/>
        <v>22.957079161098275</v>
      </c>
    </row>
    <row r="109" spans="1:55" x14ac:dyDescent="0.25">
      <c r="A109" s="26" t="s">
        <v>143</v>
      </c>
      <c r="B109" s="17">
        <v>3</v>
      </c>
      <c r="C109" s="27">
        <v>2</v>
      </c>
      <c r="D109" s="18">
        <v>42824</v>
      </c>
      <c r="E109" s="19">
        <v>88</v>
      </c>
      <c r="F109" s="20">
        <v>16.100000000000001</v>
      </c>
      <c r="G109" s="17">
        <v>6</v>
      </c>
      <c r="H109" s="17">
        <v>6</v>
      </c>
      <c r="I109" s="21">
        <f t="shared" si="24"/>
        <v>2.6833333333333336</v>
      </c>
      <c r="J109" s="17">
        <v>26</v>
      </c>
      <c r="K109">
        <v>13</v>
      </c>
      <c r="L109">
        <v>13</v>
      </c>
      <c r="M109" s="17">
        <f t="shared" si="25"/>
        <v>2</v>
      </c>
      <c r="N109" s="21">
        <v>3</v>
      </c>
      <c r="O109" s="22">
        <v>0</v>
      </c>
      <c r="P109">
        <v>27.6</v>
      </c>
      <c r="Q109">
        <v>11</v>
      </c>
      <c r="R109">
        <v>13</v>
      </c>
      <c r="S109" s="17">
        <f t="shared" si="26"/>
        <v>2.1230769230769231</v>
      </c>
      <c r="T109">
        <v>3</v>
      </c>
      <c r="U109" s="22">
        <v>0.15384615384615385</v>
      </c>
      <c r="V109" s="27">
        <v>30</v>
      </c>
      <c r="W109" s="27">
        <v>16</v>
      </c>
      <c r="X109" s="27">
        <v>20</v>
      </c>
      <c r="Y109" s="17">
        <f t="shared" si="27"/>
        <v>1.5</v>
      </c>
      <c r="Z109" s="27">
        <v>3</v>
      </c>
      <c r="AA109" s="22">
        <f t="shared" si="28"/>
        <v>0.2</v>
      </c>
      <c r="AB109" s="23">
        <f t="shared" si="29"/>
        <v>1.6149068322981366</v>
      </c>
      <c r="AC109" s="23">
        <f t="shared" si="38"/>
        <v>2.1666666666666665</v>
      </c>
      <c r="AD109" s="23">
        <f t="shared" si="38"/>
        <v>0.74534161490683226</v>
      </c>
      <c r="AE109" s="23">
        <f t="shared" si="30"/>
        <v>1.7142857142857142</v>
      </c>
      <c r="AF109" s="23">
        <f t="shared" si="40"/>
        <v>2.1666666666666665</v>
      </c>
      <c r="AG109" s="23">
        <f t="shared" si="40"/>
        <v>0.79120879120879117</v>
      </c>
      <c r="AH109" s="23">
        <f t="shared" si="31"/>
        <v>1.8633540372670805</v>
      </c>
      <c r="AI109" s="23">
        <f t="shared" si="41"/>
        <v>3.3333333333333335</v>
      </c>
      <c r="AJ109" s="23">
        <f t="shared" si="41"/>
        <v>0.55900621118012417</v>
      </c>
      <c r="AK109" s="27">
        <v>3.5</v>
      </c>
      <c r="AL109">
        <v>1.55</v>
      </c>
      <c r="AM109">
        <v>3.6499999999999998E-2</v>
      </c>
      <c r="AN109">
        <f t="shared" si="34"/>
        <v>36.5</v>
      </c>
      <c r="AO109">
        <v>312</v>
      </c>
      <c r="AP109">
        <v>1.0900000000000001</v>
      </c>
      <c r="AQ109">
        <v>2.97</v>
      </c>
      <c r="AR109">
        <v>26.66</v>
      </c>
      <c r="AS109" s="24">
        <v>5.4858934169278992</v>
      </c>
      <c r="AT109" s="25">
        <v>0.35440898937411802</v>
      </c>
      <c r="AU109" s="25">
        <v>0.90166866952789704</v>
      </c>
      <c r="AV109" s="25">
        <v>0.19546088831241559</v>
      </c>
      <c r="AW109" s="25">
        <v>4.9512068017167383</v>
      </c>
      <c r="AX109" s="25">
        <v>0.10723588905232992</v>
      </c>
      <c r="AY109" s="25">
        <v>6.7005150214592274E-2</v>
      </c>
      <c r="AZ109" s="25">
        <f t="shared" si="39"/>
        <v>5.4911598562131818</v>
      </c>
      <c r="BA109">
        <f t="shared" si="32"/>
        <v>13.970319461875134</v>
      </c>
      <c r="BB109">
        <f t="shared" si="37"/>
        <v>6.0841566335006929</v>
      </c>
      <c r="BC109">
        <f t="shared" si="33"/>
        <v>15.478990605221162</v>
      </c>
    </row>
    <row r="110" spans="1:55" ht="15.75" thickBot="1" x14ac:dyDescent="0.3">
      <c r="A110" s="26" t="s">
        <v>144</v>
      </c>
      <c r="B110" s="17">
        <v>3</v>
      </c>
      <c r="C110" s="27">
        <v>2</v>
      </c>
      <c r="D110" s="18">
        <v>42823</v>
      </c>
      <c r="E110" s="19">
        <v>87</v>
      </c>
      <c r="F110" s="20">
        <v>13.7</v>
      </c>
      <c r="G110" s="17">
        <v>5</v>
      </c>
      <c r="H110" s="17">
        <v>5</v>
      </c>
      <c r="I110" s="21">
        <f t="shared" si="24"/>
        <v>2.7399999999999998</v>
      </c>
      <c r="J110" s="17">
        <v>20.8</v>
      </c>
      <c r="K110">
        <v>12</v>
      </c>
      <c r="L110">
        <v>12</v>
      </c>
      <c r="M110" s="17">
        <f t="shared" si="25"/>
        <v>1.7333333333333334</v>
      </c>
      <c r="N110" s="21">
        <v>3</v>
      </c>
      <c r="O110" s="22">
        <v>0</v>
      </c>
      <c r="P110">
        <v>21.2</v>
      </c>
      <c r="Q110">
        <v>13</v>
      </c>
      <c r="R110">
        <v>15</v>
      </c>
      <c r="S110" s="17">
        <f t="shared" si="26"/>
        <v>1.4133333333333333</v>
      </c>
      <c r="T110">
        <v>3</v>
      </c>
      <c r="U110" s="22">
        <v>0.1333333333333333</v>
      </c>
      <c r="V110" s="27">
        <v>23</v>
      </c>
      <c r="W110" s="27">
        <v>14</v>
      </c>
      <c r="X110" s="27">
        <v>18</v>
      </c>
      <c r="Y110" s="17">
        <f t="shared" si="27"/>
        <v>1.2777777777777777</v>
      </c>
      <c r="Z110" s="27">
        <v>3</v>
      </c>
      <c r="AA110" s="22">
        <f t="shared" si="28"/>
        <v>0.22222222222222221</v>
      </c>
      <c r="AB110" s="23">
        <f t="shared" si="29"/>
        <v>1.5182481751824819</v>
      </c>
      <c r="AC110" s="23">
        <f t="shared" si="38"/>
        <v>2.4</v>
      </c>
      <c r="AD110" s="23">
        <f t="shared" si="38"/>
        <v>0.63260340632603418</v>
      </c>
      <c r="AE110" s="23">
        <f t="shared" si="30"/>
        <v>1.5474452554744527</v>
      </c>
      <c r="AF110" s="23">
        <f t="shared" si="40"/>
        <v>3</v>
      </c>
      <c r="AG110" s="23">
        <f t="shared" si="40"/>
        <v>0.51581508515815089</v>
      </c>
      <c r="AH110" s="23">
        <f t="shared" si="31"/>
        <v>1.6788321167883213</v>
      </c>
      <c r="AI110" s="23">
        <f t="shared" si="41"/>
        <v>3.6</v>
      </c>
      <c r="AJ110" s="23">
        <f t="shared" si="41"/>
        <v>0.46634225466342255</v>
      </c>
      <c r="AK110" s="27">
        <v>3.5</v>
      </c>
      <c r="AL110">
        <v>0.68799999999999994</v>
      </c>
      <c r="AM110">
        <v>3.9E-2</v>
      </c>
      <c r="AN110">
        <f t="shared" si="34"/>
        <v>39</v>
      </c>
      <c r="AO110">
        <v>354</v>
      </c>
      <c r="AP110">
        <v>1.0900000000000001</v>
      </c>
      <c r="AQ110">
        <v>2.78</v>
      </c>
      <c r="AR110">
        <v>27.72</v>
      </c>
      <c r="AS110" s="24">
        <v>5.3128371089536142</v>
      </c>
      <c r="AT110" s="25">
        <v>0.24365363244054497</v>
      </c>
      <c r="AU110" s="25">
        <v>0.86816266094420602</v>
      </c>
      <c r="AV110" s="25">
        <v>0.16459465719391148</v>
      </c>
      <c r="AW110" s="25">
        <v>5.0670866300429189</v>
      </c>
      <c r="AX110" s="25">
        <v>0.12542674733170223</v>
      </c>
      <c r="AY110" s="25">
        <v>4.8335622317596569E-2</v>
      </c>
      <c r="AZ110" s="25">
        <f t="shared" si="39"/>
        <v>5.8365636510236465</v>
      </c>
      <c r="BA110">
        <f t="shared" si="32"/>
        <v>20.796269603242472</v>
      </c>
      <c r="BB110">
        <f t="shared" si="37"/>
        <v>6.1196332760676659</v>
      </c>
      <c r="BC110">
        <f t="shared" si="33"/>
        <v>21.804875452657264</v>
      </c>
    </row>
    <row r="111" spans="1:55" x14ac:dyDescent="0.25">
      <c r="A111" s="28" t="s">
        <v>145</v>
      </c>
      <c r="B111" s="29">
        <v>3</v>
      </c>
      <c r="C111" s="29"/>
      <c r="D111" s="30">
        <v>42821</v>
      </c>
      <c r="E111" s="31">
        <v>85</v>
      </c>
      <c r="F111" s="32">
        <v>10.199999999999999</v>
      </c>
      <c r="G111" s="29">
        <v>5</v>
      </c>
      <c r="H111" s="29">
        <v>5</v>
      </c>
      <c r="I111" s="21">
        <f t="shared" si="24"/>
        <v>2.04</v>
      </c>
      <c r="J111" s="29">
        <v>36.6</v>
      </c>
      <c r="K111" s="29">
        <v>15</v>
      </c>
      <c r="L111" s="29">
        <v>15</v>
      </c>
      <c r="M111" s="17">
        <f t="shared" si="25"/>
        <v>2.44</v>
      </c>
      <c r="N111" s="33">
        <v>0</v>
      </c>
      <c r="O111" s="34">
        <v>0</v>
      </c>
      <c r="P111" s="29">
        <v>52.4</v>
      </c>
      <c r="Q111" s="29">
        <v>24</v>
      </c>
      <c r="R111" s="29">
        <v>24</v>
      </c>
      <c r="S111" s="17">
        <f t="shared" si="26"/>
        <v>2.1833333333333331</v>
      </c>
      <c r="T111" s="29">
        <v>0</v>
      </c>
      <c r="U111" s="34">
        <v>0</v>
      </c>
      <c r="V111" s="53">
        <v>69.8</v>
      </c>
      <c r="W111" s="29">
        <v>39</v>
      </c>
      <c r="X111" s="29">
        <v>39</v>
      </c>
      <c r="Y111" s="17">
        <f t="shared" si="27"/>
        <v>1.7897435897435896</v>
      </c>
      <c r="Z111" s="29">
        <v>0</v>
      </c>
      <c r="AA111" s="34">
        <f t="shared" si="28"/>
        <v>0</v>
      </c>
      <c r="AB111" s="23">
        <f t="shared" si="29"/>
        <v>3.5882352941176476</v>
      </c>
      <c r="AC111" s="23">
        <f t="shared" si="38"/>
        <v>3</v>
      </c>
      <c r="AD111" s="23">
        <f t="shared" si="38"/>
        <v>1.196078431372549</v>
      </c>
      <c r="AE111" s="23">
        <f t="shared" si="30"/>
        <v>5.1372549019607847</v>
      </c>
      <c r="AF111" s="23">
        <f t="shared" si="40"/>
        <v>4.8</v>
      </c>
      <c r="AG111" s="23">
        <f t="shared" si="40"/>
        <v>1.0702614379084967</v>
      </c>
      <c r="AH111" s="23">
        <f t="shared" si="31"/>
        <v>6.8431372549019613</v>
      </c>
      <c r="AI111" s="23">
        <f t="shared" si="41"/>
        <v>7.8</v>
      </c>
      <c r="AJ111" s="23">
        <f t="shared" si="41"/>
        <v>0.87732528908999485</v>
      </c>
      <c r="AK111" s="29">
        <v>10</v>
      </c>
      <c r="AL111">
        <v>8.69</v>
      </c>
      <c r="AM111">
        <v>8.7099999999999997E-2</v>
      </c>
      <c r="AN111">
        <f t="shared" si="34"/>
        <v>87.1</v>
      </c>
      <c r="AO111">
        <v>211</v>
      </c>
      <c r="AP111">
        <v>2.42</v>
      </c>
      <c r="AQ111">
        <v>2.8</v>
      </c>
      <c r="AR111">
        <v>33.03</v>
      </c>
      <c r="AS111" s="35">
        <v>0.51674515960230238</v>
      </c>
      <c r="AT111" s="25">
        <v>0.59273180436780326</v>
      </c>
      <c r="AU111" s="25">
        <v>1.7671615740740743</v>
      </c>
      <c r="AV111" s="25">
        <v>0.19106230670325774</v>
      </c>
      <c r="AW111" s="25">
        <v>0.29404857677011548</v>
      </c>
      <c r="AX111" s="25">
        <v>8.1982817017504372E-2</v>
      </c>
      <c r="AY111" s="25">
        <v>9.9199999999999997E-2</v>
      </c>
      <c r="AZ111" s="25">
        <f t="shared" si="39"/>
        <v>0.16639597707650802</v>
      </c>
      <c r="BA111">
        <f t="shared" si="32"/>
        <v>0.49609043179949192</v>
      </c>
      <c r="BB111">
        <f t="shared" si="37"/>
        <v>0.29241534400896946</v>
      </c>
      <c r="BC111">
        <f t="shared" si="33"/>
        <v>0.87180265306237981</v>
      </c>
    </row>
    <row r="112" spans="1:55" x14ac:dyDescent="0.25">
      <c r="A112" s="36" t="s">
        <v>146</v>
      </c>
      <c r="B112" s="17">
        <v>3</v>
      </c>
      <c r="C112" s="17"/>
      <c r="D112" s="18">
        <v>42820</v>
      </c>
      <c r="E112" s="19">
        <v>84</v>
      </c>
      <c r="F112" s="20">
        <v>13</v>
      </c>
      <c r="G112" s="17">
        <v>5</v>
      </c>
      <c r="H112" s="17">
        <v>5</v>
      </c>
      <c r="I112" s="21">
        <f t="shared" si="24"/>
        <v>2.6</v>
      </c>
      <c r="J112" s="17">
        <v>50.9</v>
      </c>
      <c r="K112" s="17">
        <v>16</v>
      </c>
      <c r="L112" s="17">
        <v>16</v>
      </c>
      <c r="M112" s="17">
        <f t="shared" si="25"/>
        <v>3.1812499999999999</v>
      </c>
      <c r="N112" s="21">
        <v>0</v>
      </c>
      <c r="O112" s="22">
        <v>0</v>
      </c>
      <c r="P112" s="17">
        <v>66.8</v>
      </c>
      <c r="Q112" s="17">
        <v>26</v>
      </c>
      <c r="R112" s="17">
        <v>28</v>
      </c>
      <c r="S112" s="17">
        <f t="shared" si="26"/>
        <v>2.3857142857142857</v>
      </c>
      <c r="T112" s="17">
        <v>0</v>
      </c>
      <c r="U112" s="22">
        <v>7.1428571428571397E-2</v>
      </c>
      <c r="V112" s="27">
        <v>59.7</v>
      </c>
      <c r="W112" s="27">
        <v>28</v>
      </c>
      <c r="X112" s="27">
        <v>28</v>
      </c>
      <c r="Y112" s="17">
        <f t="shared" si="27"/>
        <v>2.1321428571428571</v>
      </c>
      <c r="Z112" s="17">
        <v>0</v>
      </c>
      <c r="AA112" s="22">
        <f t="shared" si="28"/>
        <v>0</v>
      </c>
      <c r="AB112" s="23">
        <f t="shared" si="29"/>
        <v>3.9153846153846152</v>
      </c>
      <c r="AC112" s="23">
        <f t="shared" si="38"/>
        <v>3.2</v>
      </c>
      <c r="AD112" s="23">
        <f t="shared" si="38"/>
        <v>1.2235576923076923</v>
      </c>
      <c r="AE112" s="23">
        <f t="shared" si="30"/>
        <v>5.138461538461538</v>
      </c>
      <c r="AF112" s="23">
        <f t="shared" si="40"/>
        <v>5.6</v>
      </c>
      <c r="AG112" s="23">
        <f t="shared" si="40"/>
        <v>0.91758241758241754</v>
      </c>
      <c r="AH112" s="23">
        <f t="shared" si="31"/>
        <v>4.5923076923076929</v>
      </c>
      <c r="AI112" s="23">
        <f t="shared" si="41"/>
        <v>5.6</v>
      </c>
      <c r="AJ112" s="23">
        <f t="shared" si="41"/>
        <v>0.82005494505494503</v>
      </c>
      <c r="AK112" s="27">
        <v>7.5</v>
      </c>
      <c r="AL112">
        <v>14.7</v>
      </c>
      <c r="AM112">
        <v>0.55600000000000005</v>
      </c>
      <c r="AN112">
        <f t="shared" si="34"/>
        <v>556</v>
      </c>
      <c r="AO112">
        <v>321</v>
      </c>
      <c r="AP112">
        <v>7.8</v>
      </c>
      <c r="AQ112">
        <v>1.64</v>
      </c>
      <c r="AR112">
        <v>47.51</v>
      </c>
      <c r="AS112" s="23">
        <v>0.39215686274509803</v>
      </c>
      <c r="AT112" s="25">
        <v>0.70380607939449524</v>
      </c>
      <c r="AU112" s="25">
        <v>1.6500333333333332</v>
      </c>
      <c r="AV112" s="25">
        <v>0.18077536811815215</v>
      </c>
      <c r="AW112" s="25">
        <v>0.15207815962450069</v>
      </c>
      <c r="AX112" s="25">
        <v>5.9105897205381189E-2</v>
      </c>
      <c r="AY112" s="25">
        <v>0.11106135265700483</v>
      </c>
      <c r="AZ112" s="25">
        <f t="shared" si="39"/>
        <v>9.216671963667443E-2</v>
      </c>
      <c r="BA112">
        <f t="shared" si="32"/>
        <v>0.21607963340603414</v>
      </c>
      <c r="BB112">
        <f t="shared" si="37"/>
        <v>0.2376660245722903</v>
      </c>
      <c r="BC112">
        <f t="shared" si="33"/>
        <v>0.55719448044904918</v>
      </c>
    </row>
    <row r="113" spans="1:55" x14ac:dyDescent="0.25">
      <c r="A113" s="36" t="s">
        <v>147</v>
      </c>
      <c r="B113" s="17">
        <v>3</v>
      </c>
      <c r="C113" s="17"/>
      <c r="D113" s="18">
        <v>42821</v>
      </c>
      <c r="E113" s="19">
        <v>85</v>
      </c>
      <c r="F113" s="20">
        <v>11.2</v>
      </c>
      <c r="G113" s="17">
        <v>4</v>
      </c>
      <c r="H113" s="17">
        <v>4</v>
      </c>
      <c r="I113" s="21">
        <f t="shared" si="24"/>
        <v>2.8</v>
      </c>
      <c r="J113" s="17">
        <v>38.4</v>
      </c>
      <c r="K113" s="17">
        <v>15</v>
      </c>
      <c r="L113" s="17">
        <v>15</v>
      </c>
      <c r="M113" s="17">
        <f t="shared" si="25"/>
        <v>2.56</v>
      </c>
      <c r="N113" s="21">
        <v>0</v>
      </c>
      <c r="O113" s="22">
        <v>0</v>
      </c>
      <c r="P113" s="17">
        <v>59.2</v>
      </c>
      <c r="Q113" s="17">
        <v>24</v>
      </c>
      <c r="R113" s="17">
        <v>24</v>
      </c>
      <c r="S113" s="17">
        <f t="shared" si="26"/>
        <v>2.4666666666666668</v>
      </c>
      <c r="T113" s="17">
        <v>0</v>
      </c>
      <c r="U113" s="22">
        <v>0</v>
      </c>
      <c r="V113" s="27">
        <v>98.7</v>
      </c>
      <c r="W113" s="27">
        <v>37</v>
      </c>
      <c r="X113" s="27">
        <v>37</v>
      </c>
      <c r="Y113" s="17">
        <f t="shared" si="27"/>
        <v>2.6675675675675676</v>
      </c>
      <c r="Z113" s="17">
        <v>0</v>
      </c>
      <c r="AA113" s="22">
        <f t="shared" si="28"/>
        <v>0</v>
      </c>
      <c r="AB113" s="23">
        <f t="shared" si="29"/>
        <v>3.4285714285714288</v>
      </c>
      <c r="AC113" s="23">
        <f t="shared" si="38"/>
        <v>3.75</v>
      </c>
      <c r="AD113" s="23">
        <f t="shared" si="38"/>
        <v>0.91428571428571437</v>
      </c>
      <c r="AE113" s="23">
        <f t="shared" si="30"/>
        <v>5.2857142857142865</v>
      </c>
      <c r="AF113" s="23">
        <f t="shared" si="40"/>
        <v>6</v>
      </c>
      <c r="AG113" s="23">
        <f t="shared" si="40"/>
        <v>0.88095238095238104</v>
      </c>
      <c r="AH113" s="23">
        <f t="shared" si="31"/>
        <v>8.8125</v>
      </c>
      <c r="AI113" s="23">
        <f t="shared" si="41"/>
        <v>9.25</v>
      </c>
      <c r="AJ113" s="23">
        <f t="shared" si="41"/>
        <v>0.95270270270270274</v>
      </c>
      <c r="AK113" s="27">
        <v>7</v>
      </c>
      <c r="AL113">
        <v>10.4</v>
      </c>
      <c r="AM113">
        <v>0.11799999999999999</v>
      </c>
      <c r="AN113">
        <f t="shared" si="34"/>
        <v>118</v>
      </c>
      <c r="AO113">
        <v>229</v>
      </c>
      <c r="AP113">
        <v>2.64</v>
      </c>
      <c r="AQ113">
        <v>2.2799999999999998</v>
      </c>
      <c r="AR113">
        <v>34.17</v>
      </c>
      <c r="AS113" s="23">
        <v>0.57379236722711502</v>
      </c>
      <c r="AT113" s="25">
        <v>0.58505266326056549</v>
      </c>
      <c r="AU113" s="25">
        <v>1.3089533980582528</v>
      </c>
      <c r="AV113" s="25">
        <v>0.16439683613310022</v>
      </c>
      <c r="AW113" s="25">
        <v>0.18553249086768919</v>
      </c>
      <c r="AX113" s="25">
        <v>5.1755404482401478E-2</v>
      </c>
      <c r="AY113" s="25">
        <v>0.14533834951456309</v>
      </c>
      <c r="AZ113" s="25">
        <f t="shared" si="39"/>
        <v>0.14174109723303716</v>
      </c>
      <c r="BA113">
        <f t="shared" si="32"/>
        <v>0.31712100895959583</v>
      </c>
      <c r="BB113">
        <f t="shared" si="37"/>
        <v>0.43835966053359782</v>
      </c>
      <c r="BC113">
        <f t="shared" si="33"/>
        <v>0.98075336334562513</v>
      </c>
    </row>
    <row r="114" spans="1:55" ht="15.75" thickBot="1" x14ac:dyDescent="0.3">
      <c r="A114" s="37" t="s">
        <v>148</v>
      </c>
      <c r="B114" s="38">
        <v>3</v>
      </c>
      <c r="C114" s="38"/>
      <c r="D114" s="39">
        <v>42819</v>
      </c>
      <c r="E114" s="40">
        <v>83</v>
      </c>
      <c r="F114" s="41">
        <v>12.6</v>
      </c>
      <c r="G114" s="38">
        <v>4</v>
      </c>
      <c r="H114" s="38">
        <v>4</v>
      </c>
      <c r="I114" s="21">
        <f t="shared" si="24"/>
        <v>3.15</v>
      </c>
      <c r="J114" s="38">
        <v>44</v>
      </c>
      <c r="K114" s="38">
        <v>16</v>
      </c>
      <c r="L114" s="38">
        <v>16</v>
      </c>
      <c r="M114" s="17">
        <f t="shared" si="25"/>
        <v>2.75</v>
      </c>
      <c r="N114" s="42">
        <v>0</v>
      </c>
      <c r="O114" s="43">
        <v>0</v>
      </c>
      <c r="P114" s="38">
        <v>60.2</v>
      </c>
      <c r="Q114" s="38">
        <v>25</v>
      </c>
      <c r="R114" s="38">
        <v>25</v>
      </c>
      <c r="S114" s="17">
        <f t="shared" si="26"/>
        <v>2.4079999999999999</v>
      </c>
      <c r="T114" s="38">
        <v>0</v>
      </c>
      <c r="U114" s="43">
        <v>0</v>
      </c>
      <c r="V114" s="52">
        <v>82.3</v>
      </c>
      <c r="W114" s="38">
        <v>39</v>
      </c>
      <c r="X114" s="38">
        <v>43</v>
      </c>
      <c r="Y114" s="17">
        <f t="shared" si="27"/>
        <v>1.913953488372093</v>
      </c>
      <c r="Z114" s="38">
        <v>0</v>
      </c>
      <c r="AA114" s="43">
        <f t="shared" si="28"/>
        <v>9.3023255813953487E-2</v>
      </c>
      <c r="AB114" s="23">
        <f t="shared" si="29"/>
        <v>3.4920634920634921</v>
      </c>
      <c r="AC114" s="23">
        <f t="shared" si="38"/>
        <v>4</v>
      </c>
      <c r="AD114" s="23">
        <f t="shared" si="38"/>
        <v>0.87301587301587302</v>
      </c>
      <c r="AE114" s="23">
        <f t="shared" si="30"/>
        <v>4.7777777777777786</v>
      </c>
      <c r="AF114" s="23">
        <f t="shared" si="40"/>
        <v>6.25</v>
      </c>
      <c r="AG114" s="23">
        <f t="shared" si="40"/>
        <v>0.76444444444444448</v>
      </c>
      <c r="AH114" s="23">
        <f t="shared" si="31"/>
        <v>6.5317460317460316</v>
      </c>
      <c r="AI114" s="23">
        <f t="shared" si="41"/>
        <v>10.75</v>
      </c>
      <c r="AJ114" s="23">
        <f t="shared" si="41"/>
        <v>0.60760428202288663</v>
      </c>
      <c r="AK114" s="38">
        <v>8</v>
      </c>
      <c r="AL114">
        <v>8.81</v>
      </c>
      <c r="AM114">
        <v>9.9000000000000005E-2</v>
      </c>
      <c r="AN114">
        <f t="shared" si="34"/>
        <v>99</v>
      </c>
      <c r="AO114">
        <v>229</v>
      </c>
      <c r="AP114">
        <v>2.46</v>
      </c>
      <c r="AQ114">
        <v>2.52</v>
      </c>
      <c r="AR114">
        <v>33.36</v>
      </c>
      <c r="AS114" s="44">
        <v>0.50906555090655503</v>
      </c>
      <c r="AT114" s="25">
        <v>0.36065768106883511</v>
      </c>
      <c r="AU114" s="25">
        <v>0.9381942477876104</v>
      </c>
      <c r="AV114" s="25">
        <v>0.1704490292659675</v>
      </c>
      <c r="AW114" s="25">
        <v>0.20429104604634885</v>
      </c>
      <c r="AX114" s="25">
        <v>5.1234131364477263E-2</v>
      </c>
      <c r="AY114" s="25">
        <v>8.4556194690265471E-2</v>
      </c>
      <c r="AZ114" s="25">
        <f t="shared" si="39"/>
        <v>0.21774919908973531</v>
      </c>
      <c r="BA114">
        <f t="shared" si="32"/>
        <v>0.56644030272949564</v>
      </c>
      <c r="BB114">
        <f t="shared" si="37"/>
        <v>0.54260144112693165</v>
      </c>
      <c r="BC114">
        <f t="shared" si="33"/>
        <v>1.4114923308936675</v>
      </c>
    </row>
    <row r="116" spans="1:55" x14ac:dyDescent="0.25">
      <c r="C116" t="s">
        <v>4</v>
      </c>
      <c r="D116" t="s">
        <v>5</v>
      </c>
      <c r="E116" t="s">
        <v>6</v>
      </c>
      <c r="F116" t="s">
        <v>7</v>
      </c>
      <c r="G116" t="s">
        <v>8</v>
      </c>
      <c r="H116" t="s">
        <v>5</v>
      </c>
      <c r="I116" t="s">
        <v>6</v>
      </c>
      <c r="J116" t="s">
        <v>7</v>
      </c>
      <c r="K116" t="s">
        <v>8</v>
      </c>
      <c r="L116" t="s">
        <v>9</v>
      </c>
      <c r="M116" t="s">
        <v>10</v>
      </c>
      <c r="N116" t="s">
        <v>5</v>
      </c>
      <c r="O116" t="s">
        <v>6</v>
      </c>
      <c r="P116" t="s">
        <v>7</v>
      </c>
      <c r="Q116" t="s">
        <v>8</v>
      </c>
      <c r="R116" t="s">
        <v>9</v>
      </c>
      <c r="S116" t="s">
        <v>10</v>
      </c>
      <c r="T116" t="s">
        <v>5</v>
      </c>
      <c r="U116" t="s">
        <v>6</v>
      </c>
      <c r="V116" t="s">
        <v>7</v>
      </c>
      <c r="W116" t="s">
        <v>8</v>
      </c>
      <c r="X116" t="s">
        <v>9</v>
      </c>
      <c r="Y116" t="s">
        <v>10</v>
      </c>
      <c r="Z116" t="s">
        <v>11</v>
      </c>
      <c r="AA116" t="s">
        <v>12</v>
      </c>
      <c r="AB116" t="s">
        <v>13</v>
      </c>
      <c r="AC116" t="s">
        <v>14</v>
      </c>
      <c r="AD116" t="s">
        <v>15</v>
      </c>
      <c r="AE116" t="s">
        <v>16</v>
      </c>
      <c r="AF116" t="s">
        <v>17</v>
      </c>
      <c r="AG116" t="s">
        <v>18</v>
      </c>
      <c r="AH116" t="s">
        <v>19</v>
      </c>
      <c r="AI116" t="s">
        <v>161</v>
      </c>
      <c r="AJ116" t="s">
        <v>21</v>
      </c>
      <c r="AK116" t="s">
        <v>22</v>
      </c>
      <c r="AL116" t="s">
        <v>23</v>
      </c>
      <c r="AM116" t="s">
        <v>24</v>
      </c>
      <c r="AN116" t="s">
        <v>25</v>
      </c>
      <c r="AO116" t="s">
        <v>26</v>
      </c>
      <c r="AP116" t="s">
        <v>27</v>
      </c>
      <c r="AQ116" t="s">
        <v>28</v>
      </c>
      <c r="AR116" t="s">
        <v>29</v>
      </c>
      <c r="AS116" t="s">
        <v>30</v>
      </c>
      <c r="AT116" t="s">
        <v>31</v>
      </c>
      <c r="AU116" t="s">
        <v>32</v>
      </c>
      <c r="AV116" t="s">
        <v>33</v>
      </c>
      <c r="AW116" t="s">
        <v>34</v>
      </c>
      <c r="AX116" t="s">
        <v>35</v>
      </c>
      <c r="AY116" s="55" t="s">
        <v>164</v>
      </c>
      <c r="AZ116" s="55" t="s">
        <v>166</v>
      </c>
      <c r="BA116" s="55" t="s">
        <v>165</v>
      </c>
    </row>
    <row r="117" spans="1:55" x14ac:dyDescent="0.25">
      <c r="A117" t="s">
        <v>149</v>
      </c>
      <c r="B117" t="s">
        <v>162</v>
      </c>
      <c r="C117" s="24">
        <f>AVERAGE(E2:E11)</f>
        <v>89.3</v>
      </c>
      <c r="D117" s="24">
        <f t="shared" ref="D117:AX117" si="42">AVERAGE(F2:F11)</f>
        <v>11.67</v>
      </c>
      <c r="E117" s="24">
        <f t="shared" si="42"/>
        <v>5.6</v>
      </c>
      <c r="F117" s="24">
        <f t="shared" si="42"/>
        <v>5.6</v>
      </c>
      <c r="G117" s="24">
        <f t="shared" si="42"/>
        <v>2.1803174603174602</v>
      </c>
      <c r="H117" s="24">
        <f t="shared" si="42"/>
        <v>35.61</v>
      </c>
      <c r="I117" s="24">
        <f t="shared" si="42"/>
        <v>16.600000000000001</v>
      </c>
      <c r="J117" s="24">
        <f t="shared" si="42"/>
        <v>16.600000000000001</v>
      </c>
      <c r="K117" s="24">
        <f t="shared" si="42"/>
        <v>2.1558628376454463</v>
      </c>
      <c r="L117" s="24">
        <f t="shared" si="42"/>
        <v>0</v>
      </c>
      <c r="M117" s="24">
        <f t="shared" si="42"/>
        <v>0</v>
      </c>
      <c r="N117" s="24">
        <f t="shared" si="42"/>
        <v>50.220000000000006</v>
      </c>
      <c r="O117" s="24">
        <f t="shared" si="42"/>
        <v>25</v>
      </c>
      <c r="P117" s="24">
        <f t="shared" si="42"/>
        <v>25</v>
      </c>
      <c r="Q117" s="24">
        <f t="shared" si="42"/>
        <v>2.0587184495054061</v>
      </c>
      <c r="R117" s="24">
        <f t="shared" si="42"/>
        <v>0</v>
      </c>
      <c r="S117" s="24">
        <f t="shared" si="42"/>
        <v>0</v>
      </c>
      <c r="T117" s="24">
        <f t="shared" si="42"/>
        <v>70.919999999999987</v>
      </c>
      <c r="U117" s="24">
        <f t="shared" si="42"/>
        <v>37.700000000000003</v>
      </c>
      <c r="V117" s="24">
        <f t="shared" si="42"/>
        <v>38.700000000000003</v>
      </c>
      <c r="W117" s="24">
        <f t="shared" si="42"/>
        <v>1.8691143172465985</v>
      </c>
      <c r="X117" s="24">
        <f t="shared" si="42"/>
        <v>0</v>
      </c>
      <c r="Y117" s="24">
        <f t="shared" si="42"/>
        <v>2.69140989729225E-2</v>
      </c>
      <c r="Z117" s="24">
        <f t="shared" si="42"/>
        <v>3.0682496148967631</v>
      </c>
      <c r="AA117" s="24">
        <f t="shared" si="42"/>
        <v>3.0365079365079368</v>
      </c>
      <c r="AB117" s="24">
        <f t="shared" si="42"/>
        <v>1.0254897322090835</v>
      </c>
      <c r="AC117" s="24">
        <f t="shared" si="42"/>
        <v>4.3813792234219591</v>
      </c>
      <c r="AD117" s="24">
        <f t="shared" si="42"/>
        <v>4.6285714285714281</v>
      </c>
      <c r="AE117" s="24">
        <f t="shared" si="42"/>
        <v>0.96192487722594444</v>
      </c>
      <c r="AF117" s="24">
        <f t="shared" si="42"/>
        <v>6.1816450856662843</v>
      </c>
      <c r="AG117" s="24">
        <f t="shared" si="42"/>
        <v>7.1805555555555554</v>
      </c>
      <c r="AH117" s="24">
        <f t="shared" si="42"/>
        <v>0.88179737742211162</v>
      </c>
      <c r="AI117" s="24">
        <f t="shared" si="42"/>
        <v>9.0500000000000007</v>
      </c>
      <c r="AJ117" s="24">
        <f t="shared" si="42"/>
        <v>5.7829999999999995</v>
      </c>
      <c r="AK117" s="24">
        <f t="shared" si="42"/>
        <v>7.4119999999999991E-2</v>
      </c>
      <c r="AL117" s="24">
        <f t="shared" si="42"/>
        <v>74.12</v>
      </c>
      <c r="AM117" s="24">
        <f t="shared" si="42"/>
        <v>247.1</v>
      </c>
      <c r="AN117" s="24">
        <f t="shared" si="42"/>
        <v>1.8499999999999996</v>
      </c>
      <c r="AO117" s="24">
        <f t="shared" si="42"/>
        <v>2.5650000000000004</v>
      </c>
      <c r="AP117" s="24">
        <f t="shared" si="42"/>
        <v>28.445999999999998</v>
      </c>
      <c r="AQ117" s="24">
        <f t="shared" si="42"/>
        <v>1.1714777642020409</v>
      </c>
      <c r="AR117" s="24">
        <f t="shared" si="42"/>
        <v>0.34047568850815546</v>
      </c>
      <c r="AS117" s="24">
        <f t="shared" si="42"/>
        <v>0.9609058270509655</v>
      </c>
      <c r="AT117" s="24">
        <f t="shared" si="42"/>
        <v>0.10046433088312631</v>
      </c>
      <c r="AU117" s="24">
        <f t="shared" si="42"/>
        <v>0.30882478149035808</v>
      </c>
      <c r="AV117" s="24">
        <f t="shared" si="42"/>
        <v>2.9318495294248369E-2</v>
      </c>
      <c r="AW117" s="24">
        <f t="shared" si="42"/>
        <v>7.2384565521335778E-2</v>
      </c>
      <c r="AX117" s="24">
        <f t="shared" si="42"/>
        <v>0.33466984469289929</v>
      </c>
      <c r="AY117" s="24">
        <f>AVERAGE(BA2:BA11)</f>
        <v>0.90672773121872119</v>
      </c>
      <c r="AZ117" s="24">
        <f>AVERAGE(BB2:BB11)</f>
        <v>1.2496682452293801</v>
      </c>
      <c r="BA117" s="24">
        <f>AVERAGE(BC2:BC11)</f>
        <v>3.5171699223472266</v>
      </c>
    </row>
    <row r="118" spans="1:55" x14ac:dyDescent="0.25">
      <c r="B118" t="s">
        <v>163</v>
      </c>
      <c r="C118" s="24">
        <f>_xlfn.STDEV.S(E2:E11)</f>
        <v>7.2884993120821671</v>
      </c>
      <c r="D118" s="24">
        <f t="shared" ref="D118:AX118" si="43">_xlfn.STDEV.S(F2:F11)</f>
        <v>2.1406385340204759</v>
      </c>
      <c r="E118" s="24">
        <f t="shared" si="43"/>
        <v>1.6465452046971285</v>
      </c>
      <c r="F118" s="24">
        <f t="shared" si="43"/>
        <v>1.6465452046971285</v>
      </c>
      <c r="G118" s="24">
        <f t="shared" si="43"/>
        <v>0.48954739458964336</v>
      </c>
      <c r="H118" s="24">
        <f t="shared" si="43"/>
        <v>8.2000609753830478</v>
      </c>
      <c r="I118" s="24">
        <f t="shared" si="43"/>
        <v>4.0879225911349062</v>
      </c>
      <c r="J118" s="24">
        <f t="shared" si="43"/>
        <v>4.0879225911349062</v>
      </c>
      <c r="K118" s="24">
        <f t="shared" si="43"/>
        <v>0.18479122581948232</v>
      </c>
      <c r="L118" s="24">
        <f t="shared" si="43"/>
        <v>0</v>
      </c>
      <c r="M118" s="24">
        <f t="shared" si="43"/>
        <v>0</v>
      </c>
      <c r="N118" s="24">
        <f t="shared" si="43"/>
        <v>7.3040019471823721</v>
      </c>
      <c r="O118" s="24">
        <f t="shared" si="43"/>
        <v>4.8989794855663558</v>
      </c>
      <c r="P118" s="24">
        <f t="shared" si="43"/>
        <v>4.8989794855663558</v>
      </c>
      <c r="Q118" s="24">
        <f t="shared" si="43"/>
        <v>0.38635102534328414</v>
      </c>
      <c r="R118" s="24">
        <f t="shared" si="43"/>
        <v>0</v>
      </c>
      <c r="S118" s="24">
        <f t="shared" si="43"/>
        <v>0</v>
      </c>
      <c r="T118" s="24">
        <f t="shared" si="43"/>
        <v>10.175548033289482</v>
      </c>
      <c r="U118" s="24">
        <f t="shared" si="43"/>
        <v>7.601900347208514</v>
      </c>
      <c r="V118" s="24">
        <f t="shared" si="43"/>
        <v>7.1964497419831206</v>
      </c>
      <c r="W118" s="24">
        <f t="shared" si="43"/>
        <v>0.30223604693215184</v>
      </c>
      <c r="X118" s="24">
        <f t="shared" si="43"/>
        <v>0</v>
      </c>
      <c r="Y118" s="24">
        <f t="shared" si="43"/>
        <v>4.785241738968625E-2</v>
      </c>
      <c r="Z118" s="24">
        <f t="shared" si="43"/>
        <v>0.5252968374339233</v>
      </c>
      <c r="AA118" s="24">
        <f t="shared" si="43"/>
        <v>0.50266569160234553</v>
      </c>
      <c r="AB118" s="24">
        <f t="shared" si="43"/>
        <v>0.18883420653751862</v>
      </c>
      <c r="AC118" s="24">
        <f t="shared" si="43"/>
        <v>0.7432906896560989</v>
      </c>
      <c r="AD118" s="24">
        <f t="shared" si="43"/>
        <v>0.86179294197036427</v>
      </c>
      <c r="AE118" s="24">
        <f t="shared" si="43"/>
        <v>0.16470245914367465</v>
      </c>
      <c r="AF118" s="24">
        <f t="shared" si="43"/>
        <v>0.92020524007659987</v>
      </c>
      <c r="AG118" s="24">
        <f t="shared" si="43"/>
        <v>1.4861760110439353</v>
      </c>
      <c r="AH118" s="24">
        <f t="shared" si="43"/>
        <v>0.16131729635879152</v>
      </c>
      <c r="AI118" s="24">
        <f t="shared" si="43"/>
        <v>0.76194196337749742</v>
      </c>
      <c r="AJ118" s="24">
        <f t="shared" si="43"/>
        <v>1.7899040942650166</v>
      </c>
      <c r="AK118" s="24">
        <f t="shared" si="43"/>
        <v>3.132616229997609E-2</v>
      </c>
      <c r="AL118" s="24">
        <f t="shared" si="43"/>
        <v>31.326162299976104</v>
      </c>
      <c r="AM118" s="24">
        <f t="shared" si="43"/>
        <v>16.414424550782563</v>
      </c>
      <c r="AN118" s="24">
        <f t="shared" si="43"/>
        <v>0.76251047351641243</v>
      </c>
      <c r="AO118" s="24">
        <f t="shared" si="43"/>
        <v>0.25565819194993755</v>
      </c>
      <c r="AP118" s="24">
        <f t="shared" si="43"/>
        <v>2.1202211624681468</v>
      </c>
      <c r="AQ118" s="24">
        <f t="shared" si="43"/>
        <v>0.47202264643255315</v>
      </c>
      <c r="AR118" s="24">
        <f t="shared" si="43"/>
        <v>7.6940461822353076E-2</v>
      </c>
      <c r="AS118" s="24">
        <f t="shared" si="43"/>
        <v>0.27645462753798322</v>
      </c>
      <c r="AT118" s="24">
        <f t="shared" si="43"/>
        <v>1.8717046916121322E-2</v>
      </c>
      <c r="AU118" s="24">
        <f t="shared" si="43"/>
        <v>0.13848402090121509</v>
      </c>
      <c r="AV118" s="24">
        <f t="shared" si="43"/>
        <v>9.6767730024593171E-3</v>
      </c>
      <c r="AW118" s="24">
        <f t="shared" si="43"/>
        <v>8.2346319168432412E-3</v>
      </c>
      <c r="AX118" s="24">
        <f t="shared" si="43"/>
        <v>0.13169309140156429</v>
      </c>
      <c r="AY118" s="24">
        <f>_xlfn.STDEV.S(BA2:BA11)</f>
        <v>0.38422774298338741</v>
      </c>
      <c r="AZ118" s="24">
        <f>_xlfn.STDEV.S(BB2:BB11)</f>
        <v>0.38721670272394604</v>
      </c>
      <c r="BA118" s="24">
        <f>_xlfn.STDEV.S(BC2:BC11)</f>
        <v>1.4789578308455502</v>
      </c>
    </row>
    <row r="119" spans="1:55" x14ac:dyDescent="0.25">
      <c r="A119" t="s">
        <v>150</v>
      </c>
      <c r="B119" t="s">
        <v>162</v>
      </c>
      <c r="C119" s="24">
        <f>AVERAGE(E12:E21)</f>
        <v>84.7</v>
      </c>
      <c r="D119" s="24">
        <f t="shared" ref="D119:AX119" si="44">AVERAGE(F12:F21)</f>
        <v>11.83</v>
      </c>
      <c r="E119" s="24">
        <f t="shared" si="44"/>
        <v>6.3</v>
      </c>
      <c r="F119" s="24">
        <f t="shared" si="44"/>
        <v>6.3</v>
      </c>
      <c r="G119" s="24">
        <f t="shared" si="44"/>
        <v>1.9475833333333334</v>
      </c>
      <c r="H119" s="24">
        <f t="shared" si="44"/>
        <v>32.730000000000004</v>
      </c>
      <c r="I119" s="24">
        <f t="shared" si="44"/>
        <v>17</v>
      </c>
      <c r="J119" s="24">
        <f t="shared" si="44"/>
        <v>17</v>
      </c>
      <c r="K119" s="24">
        <f t="shared" si="44"/>
        <v>1.9133241129785248</v>
      </c>
      <c r="L119" s="24">
        <f t="shared" si="44"/>
        <v>1.2</v>
      </c>
      <c r="M119" s="24">
        <f t="shared" si="44"/>
        <v>0</v>
      </c>
      <c r="N119" s="24">
        <f t="shared" si="44"/>
        <v>46.05</v>
      </c>
      <c r="O119" s="24">
        <f t="shared" si="44"/>
        <v>26.1</v>
      </c>
      <c r="P119" s="24">
        <f t="shared" si="44"/>
        <v>26.1</v>
      </c>
      <c r="Q119" s="24">
        <f t="shared" si="44"/>
        <v>1.7926609951774082</v>
      </c>
      <c r="R119" s="24">
        <f t="shared" si="44"/>
        <v>1.5</v>
      </c>
      <c r="S119" s="24">
        <f t="shared" si="44"/>
        <v>0</v>
      </c>
      <c r="T119" s="24">
        <f t="shared" si="44"/>
        <v>63.79</v>
      </c>
      <c r="U119" s="24">
        <f t="shared" si="44"/>
        <v>32.4</v>
      </c>
      <c r="V119" s="24">
        <f t="shared" si="44"/>
        <v>36.9</v>
      </c>
      <c r="W119" s="24">
        <f t="shared" si="44"/>
        <v>1.7586384245998512</v>
      </c>
      <c r="X119" s="24">
        <f t="shared" si="44"/>
        <v>1.6</v>
      </c>
      <c r="Y119" s="24">
        <f t="shared" si="44"/>
        <v>0.11746813320294622</v>
      </c>
      <c r="Z119" s="24">
        <f t="shared" si="44"/>
        <v>2.8236207695530116</v>
      </c>
      <c r="AA119" s="24">
        <f t="shared" si="44"/>
        <v>2.8015476190476187</v>
      </c>
      <c r="AB119" s="24">
        <f t="shared" si="44"/>
        <v>1.0365358865220806</v>
      </c>
      <c r="AC119" s="24">
        <f t="shared" si="44"/>
        <v>4.0003537725313727</v>
      </c>
      <c r="AD119" s="24">
        <f t="shared" si="44"/>
        <v>4.3071428571428578</v>
      </c>
      <c r="AE119" s="24">
        <f t="shared" si="44"/>
        <v>0.94465307048082781</v>
      </c>
      <c r="AF119" s="24">
        <f t="shared" si="44"/>
        <v>5.5598610570096723</v>
      </c>
      <c r="AG119" s="24">
        <f t="shared" si="44"/>
        <v>6.1414285714285715</v>
      </c>
      <c r="AH119" s="24">
        <f t="shared" si="44"/>
        <v>0.91618832104675063</v>
      </c>
      <c r="AI119" s="24">
        <f t="shared" si="44"/>
        <v>8.9499999999999993</v>
      </c>
      <c r="AJ119" s="24">
        <f t="shared" si="44"/>
        <v>5.3849999999999998</v>
      </c>
      <c r="AK119" s="24">
        <f t="shared" si="44"/>
        <v>7.4299999999999991E-2</v>
      </c>
      <c r="AL119" s="24">
        <f t="shared" si="44"/>
        <v>74.3</v>
      </c>
      <c r="AM119" s="24">
        <f t="shared" si="44"/>
        <v>245.9</v>
      </c>
      <c r="AN119" s="24">
        <f t="shared" si="44"/>
        <v>1.9099999999999997</v>
      </c>
      <c r="AO119" s="24">
        <f t="shared" si="44"/>
        <v>2.6789999999999998</v>
      </c>
      <c r="AP119" s="24">
        <f t="shared" si="44"/>
        <v>28.295999999999999</v>
      </c>
      <c r="AQ119" s="24">
        <f t="shared" si="44"/>
        <v>1.2039173660193494</v>
      </c>
      <c r="AR119" s="24">
        <f t="shared" si="44"/>
        <v>0.3017543612666827</v>
      </c>
      <c r="AS119" s="24">
        <f t="shared" si="44"/>
        <v>0.95177436261609216</v>
      </c>
      <c r="AT119" s="24">
        <f t="shared" si="44"/>
        <v>9.3179799676260722E-2</v>
      </c>
      <c r="AU119" s="24">
        <f t="shared" si="44"/>
        <v>0.48169568176439903</v>
      </c>
      <c r="AV119" s="24">
        <f t="shared" si="44"/>
        <v>3.4924243045232374E-2</v>
      </c>
      <c r="AW119" s="24">
        <f t="shared" si="44"/>
        <v>7.9717199585727538E-2</v>
      </c>
      <c r="AX119" s="24">
        <f t="shared" si="44"/>
        <v>0.5275006881393316</v>
      </c>
      <c r="AY119" s="24">
        <f>AVERAGE(BA12:BA21)</f>
        <v>1.6547715425271941</v>
      </c>
      <c r="AZ119" s="24">
        <f>AVERAGE(BB12:BB21)</f>
        <v>1.2997379932431707</v>
      </c>
      <c r="BA119" s="24">
        <f>AVERAGE(BC12:BC21)</f>
        <v>4.1398630003756987</v>
      </c>
    </row>
    <row r="120" spans="1:55" x14ac:dyDescent="0.25">
      <c r="B120" t="s">
        <v>163</v>
      </c>
      <c r="C120" s="24">
        <f>_xlfn.STDEV.S(E12:E21)</f>
        <v>4.4733780424988803</v>
      </c>
      <c r="D120" s="24">
        <f t="shared" ref="D120:AX120" si="45">_xlfn.STDEV.S(F12:F21)</f>
        <v>2.6783286662477472</v>
      </c>
      <c r="E120" s="24">
        <f t="shared" si="45"/>
        <v>1.8287822299126943</v>
      </c>
      <c r="F120" s="24">
        <f t="shared" si="45"/>
        <v>1.8287822299126943</v>
      </c>
      <c r="G120" s="24">
        <f t="shared" si="45"/>
        <v>0.43697487309230182</v>
      </c>
      <c r="H120" s="24">
        <f t="shared" si="45"/>
        <v>8.9405505671878966</v>
      </c>
      <c r="I120" s="24">
        <f t="shared" si="45"/>
        <v>4</v>
      </c>
      <c r="J120" s="24">
        <f t="shared" si="45"/>
        <v>4</v>
      </c>
      <c r="K120" s="24">
        <f t="shared" si="45"/>
        <v>0.1989428791478792</v>
      </c>
      <c r="L120" s="24">
        <f t="shared" si="45"/>
        <v>0.78881063774661553</v>
      </c>
      <c r="M120" s="24">
        <f t="shared" si="45"/>
        <v>0</v>
      </c>
      <c r="N120" s="24">
        <f t="shared" si="45"/>
        <v>9.0128611809272954</v>
      </c>
      <c r="O120" s="24">
        <f t="shared" si="45"/>
        <v>5.5866905329641332</v>
      </c>
      <c r="P120" s="24">
        <f t="shared" si="45"/>
        <v>5.5866905329641332</v>
      </c>
      <c r="Q120" s="24">
        <f t="shared" si="45"/>
        <v>0.29732930828070792</v>
      </c>
      <c r="R120" s="24">
        <f t="shared" si="45"/>
        <v>0.70710678118654757</v>
      </c>
      <c r="S120" s="24">
        <f t="shared" si="45"/>
        <v>0</v>
      </c>
      <c r="T120" s="24">
        <f t="shared" si="45"/>
        <v>8.3841715949361326</v>
      </c>
      <c r="U120" s="24">
        <f t="shared" si="45"/>
        <v>4.7888759989514549</v>
      </c>
      <c r="V120" s="24">
        <f t="shared" si="45"/>
        <v>5.2164270445498486</v>
      </c>
      <c r="W120" s="24">
        <f t="shared" si="45"/>
        <v>0.32656295606001179</v>
      </c>
      <c r="X120" s="24">
        <f t="shared" si="45"/>
        <v>0.51639777949432208</v>
      </c>
      <c r="Y120" s="24">
        <f t="shared" si="45"/>
        <v>9.4387414551814805E-2</v>
      </c>
      <c r="Z120" s="24">
        <f t="shared" si="45"/>
        <v>0.73886470740529542</v>
      </c>
      <c r="AA120" s="24">
        <f t="shared" si="45"/>
        <v>0.79400548621789724</v>
      </c>
      <c r="AB120" s="24">
        <f t="shared" si="45"/>
        <v>0.29773528612826233</v>
      </c>
      <c r="AC120" s="24">
        <f t="shared" si="45"/>
        <v>0.91534043810808119</v>
      </c>
      <c r="AD120" s="24">
        <f t="shared" si="45"/>
        <v>1.0628818434102372</v>
      </c>
      <c r="AE120" s="24">
        <f t="shared" si="45"/>
        <v>0.17936163098497604</v>
      </c>
      <c r="AF120" s="24">
        <f t="shared" si="45"/>
        <v>1.0189675663191549</v>
      </c>
      <c r="AG120" s="24">
        <f t="shared" si="45"/>
        <v>1.3131317301745196</v>
      </c>
      <c r="AH120" s="24">
        <f t="shared" si="45"/>
        <v>0.1104588479292342</v>
      </c>
      <c r="AI120" s="24">
        <f t="shared" si="45"/>
        <v>1.623610517061008</v>
      </c>
      <c r="AJ120" s="24">
        <f t="shared" si="45"/>
        <v>2.4192296753764886</v>
      </c>
      <c r="AK120" s="24">
        <f t="shared" si="45"/>
        <v>5.1638336318841439E-2</v>
      </c>
      <c r="AL120" s="24">
        <f t="shared" si="45"/>
        <v>51.638336318841425</v>
      </c>
      <c r="AM120" s="24">
        <f t="shared" si="45"/>
        <v>24.456083087853624</v>
      </c>
      <c r="AN120" s="24">
        <f t="shared" si="45"/>
        <v>1.1772910524684295</v>
      </c>
      <c r="AO120" s="24">
        <f t="shared" si="45"/>
        <v>0.18858832295652758</v>
      </c>
      <c r="AP120" s="24">
        <f t="shared" si="45"/>
        <v>2.5676803193197979</v>
      </c>
      <c r="AQ120" s="24">
        <f t="shared" si="45"/>
        <v>0.27106864079750115</v>
      </c>
      <c r="AR120" s="24">
        <f t="shared" si="45"/>
        <v>8.8735074683836249E-2</v>
      </c>
      <c r="AS120" s="24">
        <f t="shared" si="45"/>
        <v>0.18355537784238768</v>
      </c>
      <c r="AT120" s="24">
        <f t="shared" si="45"/>
        <v>2.233979698396267E-2</v>
      </c>
      <c r="AU120" s="24">
        <f t="shared" si="45"/>
        <v>0.18771199626711599</v>
      </c>
      <c r="AV120" s="24">
        <f t="shared" si="45"/>
        <v>9.3512988797292973E-3</v>
      </c>
      <c r="AW120" s="24">
        <f t="shared" si="45"/>
        <v>1.7686691568663808E-2</v>
      </c>
      <c r="AX120" s="24">
        <f t="shared" si="45"/>
        <v>0.23713771556825564</v>
      </c>
      <c r="AY120" s="24">
        <f>_xlfn.STDEV.S(BA12:BA21)</f>
        <v>0.64339391391885914</v>
      </c>
      <c r="AZ120" s="24">
        <f>_xlfn.STDEV.S(BB12:BB21)</f>
        <v>0.34477035649723536</v>
      </c>
      <c r="BA120" s="24">
        <f>_xlfn.STDEV.S(BC12:BC21)</f>
        <v>0.92021546771771146</v>
      </c>
    </row>
    <row r="121" spans="1:55" x14ac:dyDescent="0.25">
      <c r="A121" t="s">
        <v>151</v>
      </c>
      <c r="B121" t="s">
        <v>162</v>
      </c>
      <c r="C121" s="24">
        <f>AVERAGE(E22:E31)</f>
        <v>87.1</v>
      </c>
      <c r="D121" s="24">
        <f t="shared" ref="D121:AX121" si="46">AVERAGE(F22:F31)</f>
        <v>15.320000000000002</v>
      </c>
      <c r="E121" s="24">
        <f t="shared" si="46"/>
        <v>6.3</v>
      </c>
      <c r="F121" s="24">
        <f t="shared" si="46"/>
        <v>6.3</v>
      </c>
      <c r="G121" s="24">
        <f t="shared" si="46"/>
        <v>2.5330793650793648</v>
      </c>
      <c r="H121" s="24">
        <f t="shared" si="46"/>
        <v>44.57</v>
      </c>
      <c r="I121" s="24">
        <f t="shared" si="46"/>
        <v>17.100000000000001</v>
      </c>
      <c r="J121" s="24">
        <f t="shared" si="46"/>
        <v>17.100000000000001</v>
      </c>
      <c r="K121" s="24">
        <f t="shared" si="46"/>
        <v>2.6299374057315235</v>
      </c>
      <c r="L121" s="24">
        <f t="shared" si="46"/>
        <v>0</v>
      </c>
      <c r="M121" s="24">
        <f t="shared" si="46"/>
        <v>0</v>
      </c>
      <c r="N121" s="24">
        <f t="shared" si="46"/>
        <v>66.22</v>
      </c>
      <c r="O121" s="24">
        <f t="shared" si="46"/>
        <v>27.8</v>
      </c>
      <c r="P121" s="24">
        <f t="shared" si="46"/>
        <v>27.8</v>
      </c>
      <c r="Q121" s="24">
        <f t="shared" si="46"/>
        <v>2.419176810727083</v>
      </c>
      <c r="R121" s="24">
        <f t="shared" si="46"/>
        <v>0</v>
      </c>
      <c r="S121" s="24">
        <f t="shared" si="46"/>
        <v>0</v>
      </c>
      <c r="T121" s="24">
        <f t="shared" si="46"/>
        <v>96.079999999999984</v>
      </c>
      <c r="U121" s="24">
        <f t="shared" si="46"/>
        <v>42.9</v>
      </c>
      <c r="V121" s="24">
        <f t="shared" si="46"/>
        <v>43.2</v>
      </c>
      <c r="W121" s="24">
        <f t="shared" si="46"/>
        <v>2.2589692108233814</v>
      </c>
      <c r="X121" s="24">
        <f t="shared" si="46"/>
        <v>0</v>
      </c>
      <c r="Y121" s="24">
        <f t="shared" si="46"/>
        <v>7.6923076923076927E-3</v>
      </c>
      <c r="Z121" s="24">
        <f t="shared" si="46"/>
        <v>2.9293364921456613</v>
      </c>
      <c r="AA121" s="24">
        <f t="shared" si="46"/>
        <v>2.7869841269841271</v>
      </c>
      <c r="AB121" s="24">
        <f t="shared" si="46"/>
        <v>1.0629399504113533</v>
      </c>
      <c r="AC121" s="24">
        <f t="shared" si="46"/>
        <v>4.3846253094188548</v>
      </c>
      <c r="AD121" s="24">
        <f t="shared" si="46"/>
        <v>4.5584920634920625</v>
      </c>
      <c r="AE121" s="24">
        <f t="shared" si="46"/>
        <v>0.97166419015900574</v>
      </c>
      <c r="AF121" s="24">
        <f t="shared" si="46"/>
        <v>6.396088794577202</v>
      </c>
      <c r="AG121" s="24">
        <f t="shared" si="46"/>
        <v>7.2582539682539693</v>
      </c>
      <c r="AH121" s="24">
        <f t="shared" si="46"/>
        <v>0.92484789425499836</v>
      </c>
      <c r="AI121" s="24">
        <f t="shared" si="46"/>
        <v>7.65</v>
      </c>
      <c r="AJ121" s="24">
        <f t="shared" si="46"/>
        <v>7.9460000000000006</v>
      </c>
      <c r="AK121" s="24">
        <f t="shared" si="46"/>
        <v>0.11542000000000001</v>
      </c>
      <c r="AL121" s="24">
        <f t="shared" si="46"/>
        <v>115.42</v>
      </c>
      <c r="AM121" s="24">
        <f t="shared" si="46"/>
        <v>247</v>
      </c>
      <c r="AN121" s="24">
        <f t="shared" si="46"/>
        <v>2.6124999999999998</v>
      </c>
      <c r="AO121" s="24">
        <f t="shared" si="46"/>
        <v>2.4799999999999995</v>
      </c>
      <c r="AP121" s="24">
        <f t="shared" si="46"/>
        <v>33.363</v>
      </c>
      <c r="AQ121" s="24">
        <f t="shared" si="46"/>
        <v>0.16409014147539155</v>
      </c>
      <c r="AR121" s="24">
        <f t="shared" si="46"/>
        <v>0.38028660488223542</v>
      </c>
      <c r="AS121" s="24">
        <f t="shared" si="46"/>
        <v>0.8180465094273407</v>
      </c>
      <c r="AT121" s="24">
        <f t="shared" si="46"/>
        <v>0.10541227757664066</v>
      </c>
      <c r="AU121" s="24">
        <f t="shared" si="46"/>
        <v>0.16843813220448323</v>
      </c>
      <c r="AV121" s="24">
        <f t="shared" si="46"/>
        <v>3.6071720071735369E-2</v>
      </c>
      <c r="AW121" s="24">
        <f t="shared" si="46"/>
        <v>9.08672069236999E-2</v>
      </c>
      <c r="AX121" s="24">
        <f t="shared" si="46"/>
        <v>0.22924783539878027</v>
      </c>
      <c r="AY121" s="24">
        <f>AVERAGE(BA22:BA31)</f>
        <v>0.45483660508501211</v>
      </c>
      <c r="AZ121" s="24">
        <f>AVERAGE(BB22:BB31)</f>
        <v>0.21615942824890863</v>
      </c>
      <c r="BA121" s="24">
        <f>AVERAGE(BC22:BC31)</f>
        <v>0.43998958752062978</v>
      </c>
    </row>
    <row r="122" spans="1:55" x14ac:dyDescent="0.25">
      <c r="B122" t="s">
        <v>163</v>
      </c>
      <c r="C122" s="24">
        <f>_xlfn.STDEV.S(E22:E31)</f>
        <v>6.4884512790033337</v>
      </c>
      <c r="D122" s="24">
        <f t="shared" ref="D122:AX122" si="47">_xlfn.STDEV.S(F22:F31)</f>
        <v>2.5270975885830338</v>
      </c>
      <c r="E122" s="24">
        <f t="shared" si="47"/>
        <v>1.7029386365926409</v>
      </c>
      <c r="F122" s="24">
        <f t="shared" si="47"/>
        <v>1.7029386365926409</v>
      </c>
      <c r="G122" s="24">
        <f t="shared" si="47"/>
        <v>0.53552938843310549</v>
      </c>
      <c r="H122" s="24">
        <f t="shared" si="47"/>
        <v>9.1405142087302877</v>
      </c>
      <c r="I122" s="24">
        <f t="shared" si="47"/>
        <v>3.5418137224372002</v>
      </c>
      <c r="J122" s="24">
        <f t="shared" si="47"/>
        <v>3.5418137224372002</v>
      </c>
      <c r="K122" s="24">
        <f t="shared" si="47"/>
        <v>0.39638043404504797</v>
      </c>
      <c r="L122" s="24">
        <f t="shared" si="47"/>
        <v>0</v>
      </c>
      <c r="M122" s="24">
        <f t="shared" si="47"/>
        <v>0</v>
      </c>
      <c r="N122" s="24">
        <f t="shared" si="47"/>
        <v>9.6255216308866842</v>
      </c>
      <c r="O122" s="24">
        <f t="shared" si="47"/>
        <v>4.6139883927995449</v>
      </c>
      <c r="P122" s="24">
        <f t="shared" si="47"/>
        <v>4.6139883927995449</v>
      </c>
      <c r="Q122" s="24">
        <f t="shared" si="47"/>
        <v>0.41542891517092018</v>
      </c>
      <c r="R122" s="24">
        <f t="shared" si="47"/>
        <v>0</v>
      </c>
      <c r="S122" s="24">
        <f t="shared" si="47"/>
        <v>0</v>
      </c>
      <c r="T122" s="24">
        <f t="shared" si="47"/>
        <v>6.8392332253777637</v>
      </c>
      <c r="U122" s="24">
        <f t="shared" si="47"/>
        <v>6.6072350915913169</v>
      </c>
      <c r="V122" s="24">
        <f t="shared" si="47"/>
        <v>6.3210407019378856</v>
      </c>
      <c r="W122" s="24">
        <f t="shared" si="47"/>
        <v>0.3017654799662311</v>
      </c>
      <c r="X122" s="24">
        <f t="shared" si="47"/>
        <v>0</v>
      </c>
      <c r="Y122" s="24">
        <f t="shared" si="47"/>
        <v>2.4325212770525996E-2</v>
      </c>
      <c r="Z122" s="24">
        <f t="shared" si="47"/>
        <v>0.53189328505467692</v>
      </c>
      <c r="AA122" s="24">
        <f t="shared" si="47"/>
        <v>0.45269292129916777</v>
      </c>
      <c r="AB122" s="24">
        <f t="shared" si="47"/>
        <v>0.17370526728009669</v>
      </c>
      <c r="AC122" s="24">
        <f t="shared" si="47"/>
        <v>0.74980726265468012</v>
      </c>
      <c r="AD122" s="24">
        <f t="shared" si="47"/>
        <v>0.81949662046548266</v>
      </c>
      <c r="AE122" s="24">
        <f t="shared" si="47"/>
        <v>0.14121299976669593</v>
      </c>
      <c r="AF122" s="24">
        <f t="shared" si="47"/>
        <v>0.95810160793047705</v>
      </c>
      <c r="AG122" s="24">
        <f t="shared" si="47"/>
        <v>1.9356947507642801</v>
      </c>
      <c r="AH122" s="24">
        <f t="shared" si="47"/>
        <v>0.2245970407428429</v>
      </c>
      <c r="AI122" s="24">
        <f t="shared" si="47"/>
        <v>1.564360004034308</v>
      </c>
      <c r="AJ122" s="24">
        <f t="shared" si="47"/>
        <v>2.8635417075906373</v>
      </c>
      <c r="AK122" s="24">
        <f t="shared" si="47"/>
        <v>6.9082266578012308E-2</v>
      </c>
      <c r="AL122" s="24">
        <f t="shared" si="47"/>
        <v>69.08226657801228</v>
      </c>
      <c r="AM122" s="24">
        <f t="shared" si="47"/>
        <v>28.51899951494325</v>
      </c>
      <c r="AN122" s="24">
        <f t="shared" si="47"/>
        <v>1.2266604392957867</v>
      </c>
      <c r="AO122" s="24">
        <f t="shared" si="47"/>
        <v>0.3057231863412867</v>
      </c>
      <c r="AP122" s="24">
        <f t="shared" si="47"/>
        <v>3.8409346374143132</v>
      </c>
      <c r="AQ122" s="24">
        <f t="shared" si="47"/>
        <v>1.9290357161472194E-2</v>
      </c>
      <c r="AR122" s="24">
        <f t="shared" si="47"/>
        <v>5.4266452711585263E-2</v>
      </c>
      <c r="AS122" s="24">
        <f t="shared" si="47"/>
        <v>0.28156720107588751</v>
      </c>
      <c r="AT122" s="24">
        <f t="shared" si="47"/>
        <v>2.5213842280831907E-2</v>
      </c>
      <c r="AU122" s="24">
        <f t="shared" si="47"/>
        <v>3.8563559758735377E-2</v>
      </c>
      <c r="AV122" s="24">
        <f t="shared" si="47"/>
        <v>7.67633485441913E-3</v>
      </c>
      <c r="AW122" s="24">
        <f t="shared" si="47"/>
        <v>3.2142277601371588E-2</v>
      </c>
      <c r="AX122" s="24">
        <f t="shared" si="47"/>
        <v>9.4555099873056589E-2</v>
      </c>
      <c r="AY122" s="24">
        <f>_xlfn.STDEV.S(BA22:BA31)</f>
        <v>0.13302798095542046</v>
      </c>
      <c r="AZ122" s="24">
        <f>_xlfn.STDEV.S(BB22:BB31)</f>
        <v>6.0717301644018853E-2</v>
      </c>
      <c r="BA122" s="24">
        <f>_xlfn.STDEV.S(BC22:BC31)</f>
        <v>8.2460108747572244E-2</v>
      </c>
    </row>
    <row r="123" spans="1:55" x14ac:dyDescent="0.25">
      <c r="A123" t="s">
        <v>152</v>
      </c>
      <c r="B123" t="s">
        <v>162</v>
      </c>
      <c r="C123" s="24">
        <f>AVERAGE(E32:E41)</f>
        <v>80.5</v>
      </c>
      <c r="D123" s="24">
        <f t="shared" ref="D123:AX123" si="48">AVERAGE(F32:F41)</f>
        <v>12.73</v>
      </c>
      <c r="E123" s="24">
        <f t="shared" si="48"/>
        <v>4.9000000000000004</v>
      </c>
      <c r="F123" s="24">
        <f t="shared" si="48"/>
        <v>4.9000000000000004</v>
      </c>
      <c r="G123" s="24">
        <f t="shared" si="48"/>
        <v>2.6345000000000001</v>
      </c>
      <c r="H123" s="24">
        <f t="shared" si="48"/>
        <v>33.43</v>
      </c>
      <c r="I123" s="24">
        <f t="shared" si="48"/>
        <v>11.9</v>
      </c>
      <c r="J123" s="24">
        <f t="shared" si="48"/>
        <v>11.9</v>
      </c>
      <c r="K123" s="24">
        <f t="shared" si="48"/>
        <v>2.8294675324675325</v>
      </c>
      <c r="L123" s="24">
        <f t="shared" si="48"/>
        <v>1</v>
      </c>
      <c r="M123" s="24">
        <f t="shared" si="48"/>
        <v>0</v>
      </c>
      <c r="N123" s="24">
        <f t="shared" si="48"/>
        <v>47.49</v>
      </c>
      <c r="O123" s="24">
        <f t="shared" si="48"/>
        <v>16.600000000000001</v>
      </c>
      <c r="P123" s="24">
        <f t="shared" si="48"/>
        <v>16.600000000000001</v>
      </c>
      <c r="Q123" s="24">
        <f t="shared" si="48"/>
        <v>2.8846091800356506</v>
      </c>
      <c r="R123" s="24">
        <f t="shared" si="48"/>
        <v>0.9</v>
      </c>
      <c r="S123" s="24">
        <f t="shared" si="48"/>
        <v>0</v>
      </c>
      <c r="T123" s="24">
        <f t="shared" si="48"/>
        <v>64.62</v>
      </c>
      <c r="U123" s="24">
        <f t="shared" si="48"/>
        <v>21.7</v>
      </c>
      <c r="V123" s="24">
        <f t="shared" si="48"/>
        <v>22.9</v>
      </c>
      <c r="W123" s="24">
        <f t="shared" si="48"/>
        <v>2.865872795744985</v>
      </c>
      <c r="X123" s="24">
        <f t="shared" si="48"/>
        <v>1</v>
      </c>
      <c r="Y123" s="24">
        <f t="shared" si="48"/>
        <v>5.9915113871635603E-2</v>
      </c>
      <c r="Z123" s="24">
        <f t="shared" si="48"/>
        <v>2.6345788816894582</v>
      </c>
      <c r="AA123" s="24">
        <f t="shared" si="48"/>
        <v>2.4766666666666661</v>
      </c>
      <c r="AB123" s="24">
        <f t="shared" si="48"/>
        <v>1.1061512391544155</v>
      </c>
      <c r="AC123" s="24">
        <f t="shared" si="48"/>
        <v>3.7548980849197227</v>
      </c>
      <c r="AD123" s="24">
        <f t="shared" si="48"/>
        <v>3.4583333333333335</v>
      </c>
      <c r="AE123" s="24">
        <f t="shared" si="48"/>
        <v>1.1206544647335837</v>
      </c>
      <c r="AF123" s="24">
        <f t="shared" si="48"/>
        <v>5.1190490730339508</v>
      </c>
      <c r="AG123" s="24">
        <f t="shared" si="48"/>
        <v>4.7933333333333339</v>
      </c>
      <c r="AH123" s="24">
        <f t="shared" si="48"/>
        <v>1.1149474804449679</v>
      </c>
      <c r="AI123" s="24">
        <f t="shared" si="48"/>
        <v>9.6999999999999993</v>
      </c>
      <c r="AJ123" s="24">
        <f t="shared" si="48"/>
        <v>5.3109999999999999</v>
      </c>
      <c r="AK123" s="24">
        <f t="shared" si="48"/>
        <v>5.911000000000001E-2</v>
      </c>
      <c r="AL123" s="24">
        <f t="shared" si="48"/>
        <v>59.11</v>
      </c>
      <c r="AM123" s="24">
        <f t="shared" si="48"/>
        <v>230.1</v>
      </c>
      <c r="AN123" s="24">
        <f t="shared" si="48"/>
        <v>1.657</v>
      </c>
      <c r="AO123" s="24">
        <f t="shared" si="48"/>
        <v>2.8320000000000003</v>
      </c>
      <c r="AP123" s="24">
        <f t="shared" si="48"/>
        <v>27.337</v>
      </c>
      <c r="AQ123" s="24">
        <f t="shared" si="48"/>
        <v>1.8837003331795306</v>
      </c>
      <c r="AR123" s="24">
        <f t="shared" si="48"/>
        <v>0.35536891353979494</v>
      </c>
      <c r="AS123" s="24">
        <f t="shared" si="48"/>
        <v>2.1566425367815416</v>
      </c>
      <c r="AT123" s="24">
        <f t="shared" si="48"/>
        <v>9.4124568328780259E-2</v>
      </c>
      <c r="AU123" s="24">
        <f t="shared" si="48"/>
        <v>0.90440899743197289</v>
      </c>
      <c r="AV123" s="24">
        <f t="shared" si="48"/>
        <v>7.7258488089342353E-2</v>
      </c>
      <c r="AW123" s="24">
        <f t="shared" si="48"/>
        <v>8.1441610097138933E-2</v>
      </c>
      <c r="AX123" s="24">
        <f t="shared" si="48"/>
        <v>0.42353435790333849</v>
      </c>
      <c r="AY123" s="24">
        <f>AVERAGE(BA32:BA41)</f>
        <v>2.750820661004584</v>
      </c>
      <c r="AZ123" s="24">
        <f>AVERAGE(BB32:BB41)</f>
        <v>0.88273895479255349</v>
      </c>
      <c r="BA123" s="24">
        <f>AVERAGE(BC32:BC41)</f>
        <v>5.5813339161224347</v>
      </c>
    </row>
    <row r="124" spans="1:55" x14ac:dyDescent="0.25">
      <c r="B124" t="s">
        <v>163</v>
      </c>
      <c r="C124" s="24">
        <f>_xlfn.STDEV.S(E32:E41)</f>
        <v>2.3213980461973533</v>
      </c>
      <c r="D124" s="24">
        <f t="shared" ref="D124:AX124" si="49">_xlfn.STDEV.S(F32:F41)</f>
        <v>1.7391249396048378</v>
      </c>
      <c r="E124" s="24">
        <f t="shared" si="49"/>
        <v>0.73786478737262229</v>
      </c>
      <c r="F124" s="24">
        <f t="shared" si="49"/>
        <v>0.73786478737262229</v>
      </c>
      <c r="G124" s="24">
        <f t="shared" si="49"/>
        <v>0.42392059732868059</v>
      </c>
      <c r="H124" s="24">
        <f t="shared" si="49"/>
        <v>5.8872838483557919</v>
      </c>
      <c r="I124" s="24">
        <f t="shared" si="49"/>
        <v>1.523883926754998</v>
      </c>
      <c r="J124" s="24">
        <f t="shared" si="49"/>
        <v>1.523883926754998</v>
      </c>
      <c r="K124" s="24">
        <f t="shared" si="49"/>
        <v>0.50248737652608377</v>
      </c>
      <c r="L124" s="24">
        <f t="shared" si="49"/>
        <v>0</v>
      </c>
      <c r="M124" s="24">
        <f t="shared" si="49"/>
        <v>0</v>
      </c>
      <c r="N124" s="24">
        <f t="shared" si="49"/>
        <v>6.828445406288755</v>
      </c>
      <c r="O124" s="24">
        <f t="shared" si="49"/>
        <v>2.4129281427805167</v>
      </c>
      <c r="P124" s="24">
        <f t="shared" si="49"/>
        <v>2.4129281427805167</v>
      </c>
      <c r="Q124" s="24">
        <f t="shared" si="49"/>
        <v>0.38646510111720456</v>
      </c>
      <c r="R124" s="24">
        <f t="shared" si="49"/>
        <v>0.316227766016838</v>
      </c>
      <c r="S124" s="24">
        <f t="shared" si="49"/>
        <v>0</v>
      </c>
      <c r="T124" s="24">
        <f t="shared" si="49"/>
        <v>8.5556738808556148</v>
      </c>
      <c r="U124" s="24">
        <f t="shared" si="49"/>
        <v>5.2715167541125139</v>
      </c>
      <c r="V124" s="24">
        <f t="shared" si="49"/>
        <v>4.357624225296262</v>
      </c>
      <c r="W124" s="24">
        <f t="shared" si="49"/>
        <v>0.35227949225973937</v>
      </c>
      <c r="X124" s="24">
        <f t="shared" si="49"/>
        <v>0</v>
      </c>
      <c r="Y124" s="24">
        <f t="shared" si="49"/>
        <v>8.9639917183474388E-2</v>
      </c>
      <c r="Z124" s="24">
        <f t="shared" si="49"/>
        <v>0.36703896624499516</v>
      </c>
      <c r="AA124" s="24">
        <f t="shared" si="49"/>
        <v>0.50572036385709807</v>
      </c>
      <c r="AB124" s="24">
        <f t="shared" si="49"/>
        <v>0.29405532384210198</v>
      </c>
      <c r="AC124" s="24">
        <f t="shared" si="49"/>
        <v>0.47557444974925345</v>
      </c>
      <c r="AD124" s="24">
        <f t="shared" si="49"/>
        <v>0.78807665541799632</v>
      </c>
      <c r="AE124" s="24">
        <f t="shared" si="49"/>
        <v>0.22481101645540694</v>
      </c>
      <c r="AF124" s="24">
        <f t="shared" si="49"/>
        <v>0.7062719097851462</v>
      </c>
      <c r="AG124" s="24">
        <f t="shared" si="49"/>
        <v>1.3006693433539285</v>
      </c>
      <c r="AH124" s="24">
        <f t="shared" si="49"/>
        <v>0.22404386344894706</v>
      </c>
      <c r="AI124" s="24">
        <f t="shared" si="49"/>
        <v>0.9775252199076786</v>
      </c>
      <c r="AJ124" s="24">
        <f t="shared" si="49"/>
        <v>0.79106749255533082</v>
      </c>
      <c r="AK124" s="24">
        <f t="shared" si="49"/>
        <v>1.5331264353166249E-2</v>
      </c>
      <c r="AL124" s="24">
        <f t="shared" si="49"/>
        <v>15.331264353166253</v>
      </c>
      <c r="AM124" s="24">
        <f t="shared" si="49"/>
        <v>14.371654200002325</v>
      </c>
      <c r="AN124" s="24">
        <f t="shared" si="49"/>
        <v>0.39296734385102922</v>
      </c>
      <c r="AO124" s="24">
        <f t="shared" si="49"/>
        <v>0.14680296696971462</v>
      </c>
      <c r="AP124" s="24">
        <f t="shared" si="49"/>
        <v>0.95075467100848043</v>
      </c>
      <c r="AQ124" s="24">
        <f t="shared" si="49"/>
        <v>0.49929982052329069</v>
      </c>
      <c r="AR124" s="24">
        <f t="shared" si="49"/>
        <v>9.3618357126596427E-2</v>
      </c>
      <c r="AS124" s="24">
        <f t="shared" si="49"/>
        <v>0.40055086189877065</v>
      </c>
      <c r="AT124" s="24">
        <f t="shared" si="49"/>
        <v>2.9124847558344651E-2</v>
      </c>
      <c r="AU124" s="24">
        <f t="shared" si="49"/>
        <v>0.27749034517620663</v>
      </c>
      <c r="AV124" s="24">
        <f t="shared" si="49"/>
        <v>1.8916692587325274E-2</v>
      </c>
      <c r="AW124" s="24">
        <f t="shared" si="49"/>
        <v>1.0692141607310728E-2</v>
      </c>
      <c r="AX124" s="24">
        <f t="shared" si="49"/>
        <v>0.11914149966327513</v>
      </c>
      <c r="AY124" s="24">
        <f>_xlfn.STDEV.S(BA32:BA41)</f>
        <v>1.2126903981431489</v>
      </c>
      <c r="AZ124" s="24">
        <f>_xlfn.STDEV.S(BB32:BB41)</f>
        <v>0.2246521451909245</v>
      </c>
      <c r="BA124" s="24">
        <f>_xlfn.STDEV.S(BC32:BC41)</f>
        <v>1.8999227570593737</v>
      </c>
    </row>
    <row r="125" spans="1:55" x14ac:dyDescent="0.25">
      <c r="A125" t="s">
        <v>153</v>
      </c>
      <c r="B125" t="s">
        <v>162</v>
      </c>
      <c r="C125" s="24">
        <f>AVERAGE(E42:E51)</f>
        <v>81.8</v>
      </c>
      <c r="D125" s="24">
        <f t="shared" ref="D125:AX125" si="50">AVERAGE(F42:F51)</f>
        <v>15.250000000000004</v>
      </c>
      <c r="E125" s="24">
        <f t="shared" si="50"/>
        <v>4.7</v>
      </c>
      <c r="F125" s="24">
        <f t="shared" si="50"/>
        <v>4.7</v>
      </c>
      <c r="G125" s="24">
        <f t="shared" si="50"/>
        <v>3.2868333333333331</v>
      </c>
      <c r="H125" s="24">
        <f t="shared" si="50"/>
        <v>33.380000000000003</v>
      </c>
      <c r="I125" s="24">
        <f t="shared" si="50"/>
        <v>11.1</v>
      </c>
      <c r="J125" s="24">
        <f t="shared" si="50"/>
        <v>11.1</v>
      </c>
      <c r="K125" s="24">
        <f t="shared" si="50"/>
        <v>2.9945551115551119</v>
      </c>
      <c r="L125" s="24">
        <f t="shared" si="50"/>
        <v>1.6</v>
      </c>
      <c r="M125" s="24">
        <f t="shared" si="50"/>
        <v>0</v>
      </c>
      <c r="N125" s="24">
        <f t="shared" si="50"/>
        <v>42.06</v>
      </c>
      <c r="O125" s="24">
        <f t="shared" si="50"/>
        <v>14</v>
      </c>
      <c r="P125" s="24">
        <f t="shared" si="50"/>
        <v>14.2</v>
      </c>
      <c r="Q125" s="24">
        <f t="shared" si="50"/>
        <v>2.9723629605688431</v>
      </c>
      <c r="R125" s="24">
        <f t="shared" si="50"/>
        <v>2.8</v>
      </c>
      <c r="S125" s="24">
        <f t="shared" si="50"/>
        <v>1.3333333333333331E-2</v>
      </c>
      <c r="T125" s="24">
        <f t="shared" si="50"/>
        <v>54.740000000000009</v>
      </c>
      <c r="U125" s="24">
        <f t="shared" si="50"/>
        <v>16.100000000000001</v>
      </c>
      <c r="V125" s="24">
        <f t="shared" si="50"/>
        <v>19.2</v>
      </c>
      <c r="W125" s="24">
        <f t="shared" si="50"/>
        <v>2.8560185854004807</v>
      </c>
      <c r="X125" s="24">
        <f t="shared" si="50"/>
        <v>2.9</v>
      </c>
      <c r="Y125" s="24">
        <f t="shared" si="50"/>
        <v>0.15942547282364217</v>
      </c>
      <c r="Z125" s="24">
        <f t="shared" si="50"/>
        <v>2.2001472696910076</v>
      </c>
      <c r="AA125" s="24">
        <f t="shared" si="50"/>
        <v>2.4433333333333334</v>
      </c>
      <c r="AB125" s="24">
        <f t="shared" si="50"/>
        <v>0.92743021680378046</v>
      </c>
      <c r="AC125" s="24">
        <f t="shared" si="50"/>
        <v>2.8041229360185422</v>
      </c>
      <c r="AD125" s="24">
        <f t="shared" si="50"/>
        <v>3.1383333333333336</v>
      </c>
      <c r="AE125" s="24">
        <f t="shared" si="50"/>
        <v>0.91858697711874115</v>
      </c>
      <c r="AF125" s="24">
        <f t="shared" si="50"/>
        <v>3.6733705452604513</v>
      </c>
      <c r="AG125" s="24">
        <f t="shared" si="50"/>
        <v>4.3083333333333327</v>
      </c>
      <c r="AH125" s="24">
        <f t="shared" si="50"/>
        <v>0.88547767498339935</v>
      </c>
      <c r="AI125" s="24">
        <f t="shared" si="50"/>
        <v>7.4</v>
      </c>
      <c r="AJ125" s="24">
        <f t="shared" si="50"/>
        <v>5.2090000000000005</v>
      </c>
      <c r="AK125" s="24">
        <f t="shared" si="50"/>
        <v>6.9710000000000008E-2</v>
      </c>
      <c r="AL125" s="24">
        <f t="shared" si="50"/>
        <v>69.710000000000008</v>
      </c>
      <c r="AM125" s="24">
        <f t="shared" si="50"/>
        <v>255.6</v>
      </c>
      <c r="AN125" s="24">
        <f t="shared" si="50"/>
        <v>1.9280000000000002</v>
      </c>
      <c r="AO125" s="24">
        <f t="shared" si="50"/>
        <v>2.8170000000000002</v>
      </c>
      <c r="AP125" s="24">
        <f t="shared" si="50"/>
        <v>28.024999999999999</v>
      </c>
      <c r="AQ125" s="24">
        <f t="shared" si="50"/>
        <v>2.3977207748116256</v>
      </c>
      <c r="AR125" s="24">
        <f t="shared" si="50"/>
        <v>0.32573327899734916</v>
      </c>
      <c r="AS125" s="24">
        <f t="shared" si="50"/>
        <v>1.7806901249609648</v>
      </c>
      <c r="AT125" s="24">
        <f t="shared" si="50"/>
        <v>9.4562930588411045E-2</v>
      </c>
      <c r="AU125" s="24">
        <f t="shared" si="50"/>
        <v>2.3457491539989106</v>
      </c>
      <c r="AV125" s="24">
        <f t="shared" si="50"/>
        <v>0.10126534772481506</v>
      </c>
      <c r="AW125" s="24">
        <f t="shared" si="50"/>
        <v>0.13320613430699441</v>
      </c>
      <c r="AX125" s="24">
        <f t="shared" si="50"/>
        <v>1.4706934523659505</v>
      </c>
      <c r="AY125" s="24">
        <f>AVERAGE(BA42:BA51)</f>
        <v>7.6051577910703356</v>
      </c>
      <c r="AZ125" s="24">
        <f>AVERAGE(BB42:BB51)</f>
        <v>1.4412366172700364</v>
      </c>
      <c r="BA125" s="24">
        <f>AVERAGE(BC42:BC51)</f>
        <v>7.6021194996965047</v>
      </c>
    </row>
    <row r="126" spans="1:55" x14ac:dyDescent="0.25">
      <c r="B126" t="s">
        <v>163</v>
      </c>
      <c r="C126" s="24">
        <f>_xlfn.STDEV.S(E72:E81)</f>
        <v>2.7100635498903793</v>
      </c>
      <c r="D126" s="24">
        <f t="shared" ref="D126:AW126" si="51">_xlfn.STDEV.S(F72:F81)</f>
        <v>1.505877374379029</v>
      </c>
      <c r="E126" s="24">
        <f t="shared" si="51"/>
        <v>0.81649658092772603</v>
      </c>
      <c r="F126" s="24">
        <f t="shared" si="51"/>
        <v>0.81649658092772603</v>
      </c>
      <c r="G126" s="24">
        <f t="shared" si="51"/>
        <v>0.34583143685334333</v>
      </c>
      <c r="H126" s="24">
        <f t="shared" si="51"/>
        <v>3.1248999983999526</v>
      </c>
      <c r="I126" s="24">
        <f t="shared" si="51"/>
        <v>1.7159383568311668</v>
      </c>
      <c r="J126" s="24">
        <f t="shared" si="51"/>
        <v>1.7159383568311668</v>
      </c>
      <c r="K126" s="24">
        <f t="shared" si="51"/>
        <v>0.41723276872633225</v>
      </c>
      <c r="L126" s="24">
        <f t="shared" si="51"/>
        <v>0.56764621219754674</v>
      </c>
      <c r="M126" s="24">
        <f t="shared" si="51"/>
        <v>0</v>
      </c>
      <c r="N126" s="24">
        <f t="shared" si="51"/>
        <v>3.0441382652201772</v>
      </c>
      <c r="O126" s="24">
        <f t="shared" si="51"/>
        <v>1.6363916944844739</v>
      </c>
      <c r="P126" s="24">
        <f t="shared" si="51"/>
        <v>1.6363916944844739</v>
      </c>
      <c r="Q126" s="24">
        <f t="shared" si="51"/>
        <v>0.23946981135961709</v>
      </c>
      <c r="R126" s="24">
        <f t="shared" si="51"/>
        <v>0.56764621219754663</v>
      </c>
      <c r="S126" s="24">
        <f t="shared" si="51"/>
        <v>0</v>
      </c>
      <c r="T126" s="24">
        <f t="shared" si="51"/>
        <v>3.1975858949456661</v>
      </c>
      <c r="U126" s="24">
        <f t="shared" si="51"/>
        <v>2.3593784492248497</v>
      </c>
      <c r="V126" s="24">
        <f t="shared" si="51"/>
        <v>2.2730302828309759</v>
      </c>
      <c r="W126" s="24">
        <f t="shared" si="51"/>
        <v>0.28424816639877099</v>
      </c>
      <c r="X126" s="24">
        <f t="shared" si="51"/>
        <v>0.69920589878010087</v>
      </c>
      <c r="Y126" s="24">
        <f t="shared" si="51"/>
        <v>0.13038773674373308</v>
      </c>
      <c r="Z126" s="24">
        <f t="shared" si="51"/>
        <v>0.24438666798726141</v>
      </c>
      <c r="AA126" s="24">
        <f t="shared" si="51"/>
        <v>0.45592464722870307</v>
      </c>
      <c r="AB126" s="24">
        <f t="shared" si="51"/>
        <v>0.20555024513932996</v>
      </c>
      <c r="AC126" s="24">
        <f t="shared" si="51"/>
        <v>0.25307263614549724</v>
      </c>
      <c r="AD126" s="24">
        <f t="shared" si="51"/>
        <v>0.40001543180109134</v>
      </c>
      <c r="AE126" s="24">
        <f t="shared" si="51"/>
        <v>9.397035354426958E-2</v>
      </c>
      <c r="AF126" s="24">
        <f t="shared" si="51"/>
        <v>0.30040679042029905</v>
      </c>
      <c r="AG126" s="24">
        <f t="shared" si="51"/>
        <v>0.56823312899626821</v>
      </c>
      <c r="AH126" s="24">
        <f t="shared" si="51"/>
        <v>0.10733221879740699</v>
      </c>
      <c r="AI126" s="24">
        <f t="shared" si="51"/>
        <v>0.75277265270908056</v>
      </c>
      <c r="AJ126" s="24">
        <f t="shared" si="51"/>
        <v>2.6301379668924012</v>
      </c>
      <c r="AK126" s="24">
        <f t="shared" si="51"/>
        <v>6.7480413619228935E-2</v>
      </c>
      <c r="AL126" s="24">
        <f t="shared" si="51"/>
        <v>67.480413619228983</v>
      </c>
      <c r="AM126" s="24">
        <f t="shared" si="51"/>
        <v>22.588099128129887</v>
      </c>
      <c r="AN126" s="24">
        <f t="shared" si="51"/>
        <v>1.4883026312622789</v>
      </c>
      <c r="AO126" s="24">
        <f t="shared" si="51"/>
        <v>0.2106735230951752</v>
      </c>
      <c r="AP126" s="24">
        <f t="shared" si="51"/>
        <v>3.3921536914867247</v>
      </c>
      <c r="AQ126" s="24">
        <f t="shared" si="51"/>
        <v>0.43627066639845585</v>
      </c>
      <c r="AR126" s="24">
        <f t="shared" si="51"/>
        <v>0.10931845431775258</v>
      </c>
      <c r="AS126" s="24">
        <f t="shared" si="51"/>
        <v>0.36829340281624356</v>
      </c>
      <c r="AT126" s="24">
        <f t="shared" si="51"/>
        <v>6.0229005348830744E-2</v>
      </c>
      <c r="AU126" s="24">
        <f t="shared" si="51"/>
        <v>0.59076116271559043</v>
      </c>
      <c r="AV126" s="24">
        <f t="shared" si="51"/>
        <v>2.143694828968162E-2</v>
      </c>
      <c r="AW126" s="24">
        <f t="shared" si="51"/>
        <v>5.0740253384017338E-2</v>
      </c>
      <c r="AX126" s="24">
        <f>_xlfn.STDEV.S(AZ72:AZ81)</f>
        <v>0.44631407343044194</v>
      </c>
      <c r="AY126" s="24">
        <f>_xlfn.STDEV.S(BA72:BA81)</f>
        <v>1.9392977877732911</v>
      </c>
      <c r="AZ126" s="24">
        <f>_xlfn.STDEV.S(BB72:BB81)</f>
        <v>0.30973933383665475</v>
      </c>
      <c r="BA126" s="24">
        <f>_xlfn.STDEV.S(BC72:BC81)</f>
        <v>1.3965016797794889</v>
      </c>
    </row>
    <row r="127" spans="1:55" x14ac:dyDescent="0.25">
      <c r="A127" t="s">
        <v>154</v>
      </c>
      <c r="B127" t="s">
        <v>162</v>
      </c>
      <c r="C127" s="24">
        <f>AVERAGE(E52:E61)</f>
        <v>82.1</v>
      </c>
      <c r="D127" s="24">
        <f t="shared" ref="D127:AX127" si="52">AVERAGE(F52:F61)</f>
        <v>11.73</v>
      </c>
      <c r="E127" s="24">
        <f t="shared" si="52"/>
        <v>4.3</v>
      </c>
      <c r="F127" s="24">
        <f t="shared" si="52"/>
        <v>4.3</v>
      </c>
      <c r="G127" s="24">
        <f t="shared" si="52"/>
        <v>2.8689999999999998</v>
      </c>
      <c r="H127" s="24">
        <f t="shared" si="52"/>
        <v>34.029999999999994</v>
      </c>
      <c r="I127" s="24">
        <f t="shared" si="52"/>
        <v>11.6</v>
      </c>
      <c r="J127" s="24">
        <f t="shared" si="52"/>
        <v>11.6</v>
      </c>
      <c r="K127" s="24">
        <f t="shared" si="52"/>
        <v>2.9405694444444448</v>
      </c>
      <c r="L127" s="24">
        <f t="shared" si="52"/>
        <v>0</v>
      </c>
      <c r="M127" s="24">
        <f t="shared" si="52"/>
        <v>0</v>
      </c>
      <c r="N127" s="24">
        <f t="shared" si="52"/>
        <v>53.620000000000005</v>
      </c>
      <c r="O127" s="24">
        <f t="shared" si="52"/>
        <v>16.2</v>
      </c>
      <c r="P127" s="24">
        <f t="shared" si="52"/>
        <v>16.2</v>
      </c>
      <c r="Q127" s="24">
        <f t="shared" si="52"/>
        <v>3.4208967977663294</v>
      </c>
      <c r="R127" s="24">
        <f t="shared" si="52"/>
        <v>0</v>
      </c>
      <c r="S127" s="24">
        <f t="shared" si="52"/>
        <v>0</v>
      </c>
      <c r="T127" s="24">
        <f t="shared" si="52"/>
        <v>80.400000000000006</v>
      </c>
      <c r="U127" s="24">
        <f t="shared" si="52"/>
        <v>25.8</v>
      </c>
      <c r="V127" s="24">
        <f t="shared" si="52"/>
        <v>25.8</v>
      </c>
      <c r="W127" s="24">
        <f t="shared" si="52"/>
        <v>3.1521485150573638</v>
      </c>
      <c r="X127" s="24">
        <f t="shared" si="52"/>
        <v>0</v>
      </c>
      <c r="Y127" s="24">
        <f t="shared" si="52"/>
        <v>0</v>
      </c>
      <c r="Z127" s="24">
        <f t="shared" si="52"/>
        <v>2.9091024952660631</v>
      </c>
      <c r="AA127" s="24">
        <f t="shared" si="52"/>
        <v>2.8616666666666664</v>
      </c>
      <c r="AB127" s="24">
        <f t="shared" si="52"/>
        <v>1.0689358848608002</v>
      </c>
      <c r="AC127" s="24">
        <f t="shared" si="52"/>
        <v>4.6740142902725612</v>
      </c>
      <c r="AD127" s="24">
        <f t="shared" si="52"/>
        <v>4.0016666666666669</v>
      </c>
      <c r="AE127" s="24">
        <f t="shared" si="52"/>
        <v>1.2314616539401237</v>
      </c>
      <c r="AF127" s="24">
        <f t="shared" si="52"/>
        <v>7.0207952587658244</v>
      </c>
      <c r="AG127" s="24">
        <f t="shared" si="52"/>
        <v>6.3733333333333331</v>
      </c>
      <c r="AH127" s="24">
        <f t="shared" si="52"/>
        <v>1.1383184939077504</v>
      </c>
      <c r="AI127" s="24">
        <f t="shared" si="52"/>
        <v>7.6</v>
      </c>
      <c r="AJ127" s="24">
        <f t="shared" si="52"/>
        <v>7.3349999999999991</v>
      </c>
      <c r="AK127" s="24">
        <f t="shared" si="52"/>
        <v>0.10379999999999998</v>
      </c>
      <c r="AL127" s="24">
        <f t="shared" si="52"/>
        <v>103.8</v>
      </c>
      <c r="AM127" s="24">
        <f t="shared" si="52"/>
        <v>249.6</v>
      </c>
      <c r="AN127" s="24">
        <f t="shared" si="52"/>
        <v>2.3758000000000004</v>
      </c>
      <c r="AO127" s="24">
        <f t="shared" si="52"/>
        <v>2.4869999999999997</v>
      </c>
      <c r="AP127" s="24">
        <f t="shared" si="52"/>
        <v>32.886000000000003</v>
      </c>
      <c r="AQ127" s="24">
        <f t="shared" si="52"/>
        <v>0.26994624559305158</v>
      </c>
      <c r="AR127" s="24">
        <f t="shared" si="52"/>
        <v>0.50399806268273628</v>
      </c>
      <c r="AS127" s="24">
        <f t="shared" si="52"/>
        <v>1.4121510000844684</v>
      </c>
      <c r="AT127" s="24">
        <f t="shared" si="52"/>
        <v>0.12654035270535768</v>
      </c>
      <c r="AU127" s="24">
        <f t="shared" si="52"/>
        <v>0.26215956991371364</v>
      </c>
      <c r="AV127" s="24">
        <f t="shared" si="52"/>
        <v>5.8364667449158671E-2</v>
      </c>
      <c r="AW127" s="24">
        <f t="shared" si="52"/>
        <v>9.9749860106555885E-2</v>
      </c>
      <c r="AX127" s="24">
        <f t="shared" si="52"/>
        <v>0.19271190267344163</v>
      </c>
      <c r="AY127" s="24">
        <f>AVERAGE(BA52:BA61)</f>
        <v>0.53192646337305993</v>
      </c>
      <c r="AZ127" s="24">
        <f>AVERAGE(BB52:BB61)</f>
        <v>0.21043764057150055</v>
      </c>
      <c r="BA127" s="24">
        <f>AVERAGE(BC52:BC61)</f>
        <v>0.57479075917279454</v>
      </c>
    </row>
    <row r="128" spans="1:55" x14ac:dyDescent="0.25">
      <c r="B128" t="s">
        <v>163</v>
      </c>
      <c r="C128" s="24">
        <f>_xlfn.STDEV.S(E52:E61)</f>
        <v>2.5144029554194809</v>
      </c>
      <c r="D128" s="24">
        <f t="shared" ref="D128:AX128" si="53">_xlfn.STDEV.S(F52:F61)</f>
        <v>2.7039271850813935</v>
      </c>
      <c r="E128" s="24">
        <f t="shared" si="53"/>
        <v>1.4181364924121764</v>
      </c>
      <c r="F128" s="24">
        <f t="shared" si="53"/>
        <v>1.4181364924121764</v>
      </c>
      <c r="G128" s="24">
        <f t="shared" si="53"/>
        <v>0.57757111688668195</v>
      </c>
      <c r="H128" s="24">
        <f t="shared" si="53"/>
        <v>10.227745488512037</v>
      </c>
      <c r="I128" s="24">
        <f t="shared" si="53"/>
        <v>2.7968235951204061</v>
      </c>
      <c r="J128" s="24">
        <f t="shared" si="53"/>
        <v>2.7968235951204061</v>
      </c>
      <c r="K128" s="24">
        <f t="shared" si="53"/>
        <v>0.51450862884706849</v>
      </c>
      <c r="L128" s="24">
        <f t="shared" si="53"/>
        <v>0</v>
      </c>
      <c r="M128" s="24">
        <f t="shared" si="53"/>
        <v>0</v>
      </c>
      <c r="N128" s="24">
        <f t="shared" si="53"/>
        <v>10.09530143735744</v>
      </c>
      <c r="O128" s="24">
        <f t="shared" si="53"/>
        <v>4.07703596037884</v>
      </c>
      <c r="P128" s="24">
        <f t="shared" si="53"/>
        <v>4.07703596037884</v>
      </c>
      <c r="Q128" s="24">
        <f t="shared" si="53"/>
        <v>0.66881517970537008</v>
      </c>
      <c r="R128" s="24">
        <f t="shared" si="53"/>
        <v>0</v>
      </c>
      <c r="S128" s="24">
        <f t="shared" si="53"/>
        <v>0</v>
      </c>
      <c r="T128" s="24">
        <f t="shared" si="53"/>
        <v>13.324580460353886</v>
      </c>
      <c r="U128" s="24">
        <f t="shared" si="53"/>
        <v>4.5655716448703858</v>
      </c>
      <c r="V128" s="24">
        <f t="shared" si="53"/>
        <v>4.5655716448703858</v>
      </c>
      <c r="W128" s="24">
        <f t="shared" si="53"/>
        <v>0.42131901272257516</v>
      </c>
      <c r="X128" s="24">
        <f t="shared" si="53"/>
        <v>0</v>
      </c>
      <c r="Y128" s="24">
        <f t="shared" si="53"/>
        <v>0</v>
      </c>
      <c r="Z128" s="24">
        <f t="shared" si="53"/>
        <v>0.58336809480028373</v>
      </c>
      <c r="AA128" s="24">
        <f t="shared" si="53"/>
        <v>0.76537935401705126</v>
      </c>
      <c r="AB128" s="24">
        <f t="shared" si="53"/>
        <v>0.29592437943466043</v>
      </c>
      <c r="AC128" s="24">
        <f t="shared" si="53"/>
        <v>0.80976879251607725</v>
      </c>
      <c r="AD128" s="24">
        <f t="shared" si="53"/>
        <v>1.1462620410127293</v>
      </c>
      <c r="AE128" s="24">
        <f t="shared" si="53"/>
        <v>0.30549592019932498</v>
      </c>
      <c r="AF128" s="24">
        <f t="shared" si="53"/>
        <v>1.1741006737782107</v>
      </c>
      <c r="AG128" s="24">
        <f t="shared" si="53"/>
        <v>1.3541021352145539</v>
      </c>
      <c r="AH128" s="24">
        <f t="shared" si="53"/>
        <v>0.26589081936903103</v>
      </c>
      <c r="AI128" s="24">
        <f t="shared" si="53"/>
        <v>1.4681810363696819</v>
      </c>
      <c r="AJ128" s="24">
        <f t="shared" si="53"/>
        <v>3.1987784126652703</v>
      </c>
      <c r="AK128" s="24">
        <f t="shared" si="53"/>
        <v>7.3266681831966898E-2</v>
      </c>
      <c r="AL128" s="24">
        <f t="shared" si="53"/>
        <v>73.266681831966906</v>
      </c>
      <c r="AM128" s="24">
        <f t="shared" si="53"/>
        <v>23.348566456113652</v>
      </c>
      <c r="AN128" s="24">
        <f t="shared" si="53"/>
        <v>1.272065145082331</v>
      </c>
      <c r="AO128" s="24">
        <f t="shared" si="53"/>
        <v>0.24680401581461803</v>
      </c>
      <c r="AP128" s="24">
        <f t="shared" si="53"/>
        <v>3.56598809744386</v>
      </c>
      <c r="AQ128" s="24">
        <f t="shared" si="53"/>
        <v>8.8364576569200465E-2</v>
      </c>
      <c r="AR128" s="24">
        <f t="shared" si="53"/>
        <v>0.12280810561928211</v>
      </c>
      <c r="AS128" s="24">
        <f t="shared" si="53"/>
        <v>0.37675647633696763</v>
      </c>
      <c r="AT128" s="24">
        <f t="shared" si="53"/>
        <v>2.5103533508231978E-2</v>
      </c>
      <c r="AU128" s="24">
        <f t="shared" si="53"/>
        <v>9.5808756941179685E-2</v>
      </c>
      <c r="AV128" s="24">
        <f t="shared" si="53"/>
        <v>1.5616957298226821E-2</v>
      </c>
      <c r="AW128" s="24">
        <f t="shared" si="53"/>
        <v>3.8301737265736387E-2</v>
      </c>
      <c r="AX128" s="24">
        <f t="shared" si="53"/>
        <v>6.7819214688121535E-2</v>
      </c>
      <c r="AY128" s="24">
        <f>_xlfn.STDEV.S(BA52:BA61)</f>
        <v>0.17085520721710604</v>
      </c>
      <c r="AZ128" s="24">
        <f>_xlfn.STDEV.S(BB52:BB61)</f>
        <v>0.11484068860333892</v>
      </c>
      <c r="BA128" s="24">
        <f>_xlfn.STDEV.S(BC52:BC61)</f>
        <v>0.27925055660720094</v>
      </c>
    </row>
    <row r="129" spans="1:53" x14ac:dyDescent="0.25">
      <c r="A129" t="s">
        <v>155</v>
      </c>
      <c r="B129" t="s">
        <v>162</v>
      </c>
      <c r="C129" s="24">
        <f>AVERAGE(E62:E71)</f>
        <v>79</v>
      </c>
      <c r="D129" s="24">
        <f t="shared" ref="D129:BA129" si="54">AVERAGE(F62:F71)</f>
        <v>10.770000000000001</v>
      </c>
      <c r="E129" s="24">
        <f t="shared" si="54"/>
        <v>4.7</v>
      </c>
      <c r="F129" s="24">
        <f t="shared" si="54"/>
        <v>4.7</v>
      </c>
      <c r="G129" s="24">
        <f t="shared" si="54"/>
        <v>2.3231666666666664</v>
      </c>
      <c r="H129" s="24">
        <f t="shared" si="54"/>
        <v>20.089999999999996</v>
      </c>
      <c r="I129" s="24">
        <f t="shared" si="54"/>
        <v>9.8000000000000007</v>
      </c>
      <c r="J129" s="24">
        <f t="shared" si="54"/>
        <v>9.8000000000000007</v>
      </c>
      <c r="K129" s="24">
        <f t="shared" si="54"/>
        <v>2.0643863636363635</v>
      </c>
      <c r="L129" s="24">
        <f t="shared" si="54"/>
        <v>1.3</v>
      </c>
      <c r="M129" s="24">
        <f t="shared" si="54"/>
        <v>0</v>
      </c>
      <c r="N129" s="24">
        <f t="shared" si="54"/>
        <v>24.630000000000003</v>
      </c>
      <c r="O129" s="24">
        <f t="shared" si="54"/>
        <v>13</v>
      </c>
      <c r="P129" s="24">
        <f t="shared" si="54"/>
        <v>13</v>
      </c>
      <c r="Q129" s="24">
        <f t="shared" si="54"/>
        <v>1.9101573565323566</v>
      </c>
      <c r="R129" s="24">
        <f t="shared" si="54"/>
        <v>1.8</v>
      </c>
      <c r="S129" s="24">
        <f t="shared" si="54"/>
        <v>0</v>
      </c>
      <c r="T129" s="24">
        <f t="shared" si="54"/>
        <v>29.74</v>
      </c>
      <c r="U129" s="24">
        <f t="shared" si="54"/>
        <v>14.8</v>
      </c>
      <c r="V129" s="24">
        <f t="shared" si="54"/>
        <v>16.100000000000001</v>
      </c>
      <c r="W129" s="24">
        <f t="shared" si="54"/>
        <v>1.8649671756262314</v>
      </c>
      <c r="X129" s="24">
        <f t="shared" si="54"/>
        <v>1.9</v>
      </c>
      <c r="Y129" s="24">
        <f t="shared" si="54"/>
        <v>8.879272043745727E-2</v>
      </c>
      <c r="Z129" s="24">
        <f t="shared" si="54"/>
        <v>1.8647933985395624</v>
      </c>
      <c r="AA129" s="24">
        <f t="shared" si="54"/>
        <v>2.1033333333333335</v>
      </c>
      <c r="AB129" s="24">
        <f t="shared" si="54"/>
        <v>0.89515805989339836</v>
      </c>
      <c r="AC129" s="24">
        <f t="shared" si="54"/>
        <v>2.2925098782920594</v>
      </c>
      <c r="AD129" s="24">
        <f t="shared" si="54"/>
        <v>2.7966666666666669</v>
      </c>
      <c r="AE129" s="24">
        <f t="shared" si="54"/>
        <v>0.83376435180115016</v>
      </c>
      <c r="AF129" s="24">
        <f t="shared" si="54"/>
        <v>2.7701080480043916</v>
      </c>
      <c r="AG129" s="24">
        <f t="shared" si="54"/>
        <v>3.4466666666666668</v>
      </c>
      <c r="AH129" s="24">
        <f t="shared" si="54"/>
        <v>0.81223281550969018</v>
      </c>
      <c r="AI129" s="24">
        <f t="shared" si="54"/>
        <v>7.1</v>
      </c>
      <c r="AJ129" s="24">
        <f t="shared" si="54"/>
        <v>7.2388888888888898</v>
      </c>
      <c r="AK129" s="24">
        <f t="shared" si="54"/>
        <v>0.23300000000000004</v>
      </c>
      <c r="AL129" s="24">
        <f t="shared" si="54"/>
        <v>233</v>
      </c>
      <c r="AM129" s="24">
        <f t="shared" si="54"/>
        <v>318.33333333333331</v>
      </c>
      <c r="AN129" s="24">
        <f t="shared" si="54"/>
        <v>4.5277777777777777</v>
      </c>
      <c r="AO129" s="24">
        <f t="shared" si="54"/>
        <v>2.1977777777777781</v>
      </c>
      <c r="AP129" s="24">
        <f t="shared" si="54"/>
        <v>35.821111111111108</v>
      </c>
      <c r="AQ129" s="24">
        <f t="shared" si="54"/>
        <v>2.0835879329482383</v>
      </c>
      <c r="AR129" s="24">
        <f t="shared" si="54"/>
        <v>0.33083520560469792</v>
      </c>
      <c r="AS129" s="24">
        <f t="shared" si="54"/>
        <v>2.2938463485317571</v>
      </c>
      <c r="AT129" s="24">
        <f t="shared" si="54"/>
        <v>0.12160577767474923</v>
      </c>
      <c r="AU129" s="24">
        <f t="shared" si="54"/>
        <v>1.874886290131784</v>
      </c>
      <c r="AV129" s="24">
        <f t="shared" si="54"/>
        <v>0.10459601867304327</v>
      </c>
      <c r="AW129" s="24">
        <f t="shared" si="54"/>
        <v>0.17432081557267501</v>
      </c>
      <c r="AX129" s="24">
        <f t="shared" si="54"/>
        <v>0.89488386031046419</v>
      </c>
      <c r="AY129" s="24">
        <f t="shared" si="54"/>
        <v>5.3619603294506186</v>
      </c>
      <c r="AZ129" s="24">
        <f t="shared" si="54"/>
        <v>0.95574754808080953</v>
      </c>
      <c r="BA129" s="24">
        <f t="shared" si="54"/>
        <v>6.1057139311069086</v>
      </c>
    </row>
    <row r="130" spans="1:53" x14ac:dyDescent="0.25">
      <c r="B130" t="s">
        <v>163</v>
      </c>
      <c r="C130" s="24">
        <f>_xlfn.STDEV.S(E62:E71)</f>
        <v>1.4142135623730951</v>
      </c>
      <c r="D130" s="24">
        <f t="shared" ref="D130:BA130" si="55">_xlfn.STDEV.S(F62:F71)</f>
        <v>1.2587913073879646</v>
      </c>
      <c r="E130" s="24">
        <f t="shared" si="55"/>
        <v>0.6749485577105524</v>
      </c>
      <c r="F130" s="24">
        <f t="shared" si="55"/>
        <v>0.6749485577105524</v>
      </c>
      <c r="G130" s="24">
        <f t="shared" si="55"/>
        <v>0.33828858488968777</v>
      </c>
      <c r="H130" s="24">
        <f t="shared" si="55"/>
        <v>3.2346904368458982</v>
      </c>
      <c r="I130" s="24">
        <f t="shared" si="55"/>
        <v>1.2292725943057194</v>
      </c>
      <c r="J130" s="24">
        <f t="shared" si="55"/>
        <v>1.2292725943057194</v>
      </c>
      <c r="K130" s="24">
        <f t="shared" si="55"/>
        <v>0.32311352993183351</v>
      </c>
      <c r="L130" s="24">
        <f t="shared" si="55"/>
        <v>0.48304589153964811</v>
      </c>
      <c r="M130" s="24">
        <f t="shared" si="55"/>
        <v>0</v>
      </c>
      <c r="N130" s="24">
        <f t="shared" si="55"/>
        <v>4.3274447168944628</v>
      </c>
      <c r="O130" s="24">
        <f t="shared" si="55"/>
        <v>1.8856180831641267</v>
      </c>
      <c r="P130" s="24">
        <f t="shared" si="55"/>
        <v>1.8856180831641267</v>
      </c>
      <c r="Q130" s="24">
        <f t="shared" si="55"/>
        <v>0.3031015868915769</v>
      </c>
      <c r="R130" s="24">
        <f t="shared" si="55"/>
        <v>0.63245553203367599</v>
      </c>
      <c r="S130" s="24">
        <f t="shared" si="55"/>
        <v>0</v>
      </c>
      <c r="T130" s="24">
        <f t="shared" si="55"/>
        <v>5.4271334770556603</v>
      </c>
      <c r="U130" s="24">
        <f t="shared" si="55"/>
        <v>3.6147844564602543</v>
      </c>
      <c r="V130" s="24">
        <f t="shared" si="55"/>
        <v>2.7668674625929528</v>
      </c>
      <c r="W130" s="24">
        <f t="shared" si="55"/>
        <v>0.26737004598287462</v>
      </c>
      <c r="X130" s="24">
        <f t="shared" si="55"/>
        <v>0.56764621219754663</v>
      </c>
      <c r="Y130" s="24">
        <f t="shared" si="55"/>
        <v>0.10785073543070078</v>
      </c>
      <c r="Z130" s="24">
        <f t="shared" si="55"/>
        <v>0.20491284959325878</v>
      </c>
      <c r="AA130" s="24">
        <f t="shared" si="55"/>
        <v>0.25298221281346889</v>
      </c>
      <c r="AB130" s="24">
        <f t="shared" si="55"/>
        <v>0.12573102829216037</v>
      </c>
      <c r="AC130" s="24">
        <f t="shared" si="55"/>
        <v>0.35261346394294318</v>
      </c>
      <c r="AD130" s="24">
        <f t="shared" si="55"/>
        <v>0.45655716448703876</v>
      </c>
      <c r="AE130" s="24">
        <f t="shared" si="55"/>
        <v>0.14654452380300945</v>
      </c>
      <c r="AF130" s="24">
        <f t="shared" si="55"/>
        <v>0.46281921824603911</v>
      </c>
      <c r="AG130" s="24">
        <f t="shared" si="55"/>
        <v>0.54033597230145625</v>
      </c>
      <c r="AH130" s="24">
        <f t="shared" si="55"/>
        <v>0.12509051836927151</v>
      </c>
      <c r="AI130" s="24">
        <f t="shared" si="55"/>
        <v>1.3703203194062967</v>
      </c>
      <c r="AJ130" s="24">
        <f t="shared" si="55"/>
        <v>2.2652231923391346</v>
      </c>
      <c r="AK130" s="24">
        <f t="shared" si="55"/>
        <v>0.14855133792733061</v>
      </c>
      <c r="AL130" s="24">
        <f t="shared" si="55"/>
        <v>148.55133792733071</v>
      </c>
      <c r="AM130" s="24">
        <f t="shared" si="55"/>
        <v>15.386682553429116</v>
      </c>
      <c r="AN130" s="24">
        <f t="shared" si="55"/>
        <v>1.7183769797237296</v>
      </c>
      <c r="AO130" s="24">
        <f t="shared" si="55"/>
        <v>0.25198103985110526</v>
      </c>
      <c r="AP130" s="24">
        <f t="shared" si="55"/>
        <v>4.1051566487908202</v>
      </c>
      <c r="AQ130" s="24">
        <f t="shared" si="55"/>
        <v>0.48592548408312869</v>
      </c>
      <c r="AR130" s="24">
        <f t="shared" si="55"/>
        <v>3.5683231640143975E-2</v>
      </c>
      <c r="AS130" s="24">
        <f t="shared" si="55"/>
        <v>0.46772466195137929</v>
      </c>
      <c r="AT130" s="24">
        <f t="shared" si="55"/>
        <v>3.5841436533742679E-2</v>
      </c>
      <c r="AU130" s="24">
        <f t="shared" si="55"/>
        <v>0.87508229034779506</v>
      </c>
      <c r="AV130" s="24">
        <f t="shared" si="55"/>
        <v>1.738062877508266E-2</v>
      </c>
      <c r="AW130" s="24">
        <f t="shared" si="55"/>
        <v>7.3325020056855747E-2</v>
      </c>
      <c r="AX130" s="24">
        <f t="shared" si="55"/>
        <v>0.64155416192946169</v>
      </c>
      <c r="AY130" s="24">
        <f t="shared" si="55"/>
        <v>2.563884395342813</v>
      </c>
      <c r="AZ130" s="24">
        <f t="shared" si="55"/>
        <v>0.38426123704046</v>
      </c>
      <c r="BA130" s="24">
        <f t="shared" si="55"/>
        <v>1.2151653990749793</v>
      </c>
    </row>
    <row r="131" spans="1:53" x14ac:dyDescent="0.25">
      <c r="A131" t="s">
        <v>156</v>
      </c>
      <c r="B131" t="s">
        <v>162</v>
      </c>
      <c r="C131" s="24">
        <f>AVERAGE(E72:E83)</f>
        <v>80.833333333333329</v>
      </c>
      <c r="D131" s="24">
        <f t="shared" ref="D131:BA131" si="56">AVERAGE(F72:F83)</f>
        <v>10.066666666666666</v>
      </c>
      <c r="E131" s="24">
        <f t="shared" si="56"/>
        <v>4.083333333333333</v>
      </c>
      <c r="F131" s="24">
        <f t="shared" si="56"/>
        <v>4.083333333333333</v>
      </c>
      <c r="G131" s="24">
        <f t="shared" si="56"/>
        <v>2.4972222222222222</v>
      </c>
      <c r="H131" s="24">
        <f t="shared" si="56"/>
        <v>15.058333333333332</v>
      </c>
      <c r="I131" s="24">
        <f t="shared" si="56"/>
        <v>7.416666666666667</v>
      </c>
      <c r="J131" s="24">
        <f t="shared" si="56"/>
        <v>7.416666666666667</v>
      </c>
      <c r="K131" s="24">
        <f t="shared" si="56"/>
        <v>2.0797718253968251</v>
      </c>
      <c r="L131" s="24">
        <f t="shared" si="56"/>
        <v>1.1666666666666667</v>
      </c>
      <c r="M131" s="24">
        <f t="shared" si="56"/>
        <v>0</v>
      </c>
      <c r="N131" s="24">
        <f t="shared" si="56"/>
        <v>16.508333333333333</v>
      </c>
      <c r="O131" s="24">
        <f t="shared" si="56"/>
        <v>10.5</v>
      </c>
      <c r="P131" s="24">
        <f t="shared" si="56"/>
        <v>10.5</v>
      </c>
      <c r="Q131" s="24">
        <f t="shared" si="56"/>
        <v>1.5788219188219186</v>
      </c>
      <c r="R131" s="24">
        <f t="shared" si="56"/>
        <v>1.8333333333333333</v>
      </c>
      <c r="S131" s="24">
        <f t="shared" si="56"/>
        <v>0</v>
      </c>
      <c r="T131" s="24">
        <f t="shared" si="56"/>
        <v>18.400000000000002</v>
      </c>
      <c r="U131" s="24">
        <f t="shared" si="56"/>
        <v>10.583333333333334</v>
      </c>
      <c r="V131" s="24">
        <f t="shared" si="56"/>
        <v>12.416666666666666</v>
      </c>
      <c r="W131" s="24">
        <f t="shared" si="56"/>
        <v>1.5069600769600771</v>
      </c>
      <c r="X131" s="24">
        <f t="shared" si="56"/>
        <v>2.4166666666666665</v>
      </c>
      <c r="Y131" s="24">
        <f t="shared" si="56"/>
        <v>0.15036768786768784</v>
      </c>
      <c r="Z131" s="24">
        <f t="shared" si="56"/>
        <v>1.5014094818951278</v>
      </c>
      <c r="AA131" s="24">
        <f t="shared" si="56"/>
        <v>1.8499999999999999</v>
      </c>
      <c r="AB131" s="24">
        <f t="shared" si="56"/>
        <v>0.84567440360402246</v>
      </c>
      <c r="AC131" s="24">
        <f t="shared" si="56"/>
        <v>1.6495579944961085</v>
      </c>
      <c r="AD131" s="24">
        <f t="shared" si="56"/>
        <v>2.6222222222222222</v>
      </c>
      <c r="AE131" s="24">
        <f t="shared" si="56"/>
        <v>0.63744668602838528</v>
      </c>
      <c r="AF131" s="24">
        <f t="shared" si="56"/>
        <v>1.8501841982083642</v>
      </c>
      <c r="AG131" s="24">
        <f t="shared" si="56"/>
        <v>3.0916666666666668</v>
      </c>
      <c r="AH131" s="24">
        <f t="shared" si="56"/>
        <v>0.60751357853220933</v>
      </c>
      <c r="AI131" s="24">
        <f t="shared" si="56"/>
        <v>3.8333333333333335</v>
      </c>
      <c r="AJ131" s="24">
        <f t="shared" si="56"/>
        <v>3.1114416666666664</v>
      </c>
      <c r="AK131" s="24">
        <f t="shared" si="56"/>
        <v>9.0750000000000011E-2</v>
      </c>
      <c r="AL131" s="24">
        <f t="shared" si="56"/>
        <v>90.75</v>
      </c>
      <c r="AM131" s="24">
        <f t="shared" si="56"/>
        <v>331.16666666666669</v>
      </c>
      <c r="AN131" s="24">
        <f t="shared" si="56"/>
        <v>2.2648333333333333</v>
      </c>
      <c r="AO131" s="24">
        <f t="shared" si="56"/>
        <v>2.6641666666666661</v>
      </c>
      <c r="AP131" s="24">
        <f t="shared" si="56"/>
        <v>29.834166666666665</v>
      </c>
      <c r="AQ131" s="24">
        <f t="shared" si="56"/>
        <v>2.4171818287939049</v>
      </c>
      <c r="AR131" s="24">
        <f t="shared" si="56"/>
        <v>0.39013622961488509</v>
      </c>
      <c r="AS131" s="24">
        <f t="shared" si="56"/>
        <v>2.0476806888161616</v>
      </c>
      <c r="AT131" s="24">
        <f t="shared" si="56"/>
        <v>0.16000269194716601</v>
      </c>
      <c r="AU131" s="24">
        <f t="shared" si="56"/>
        <v>2.3386904535806354</v>
      </c>
      <c r="AV131" s="24">
        <f t="shared" si="56"/>
        <v>0.12430535755800899</v>
      </c>
      <c r="AW131" s="24">
        <f t="shared" si="56"/>
        <v>0.17811224486081298</v>
      </c>
      <c r="AX131" s="24">
        <f t="shared" si="56"/>
        <v>1.1939012386410752</v>
      </c>
      <c r="AY131" s="24">
        <f t="shared" si="56"/>
        <v>6.6024182527266602</v>
      </c>
      <c r="AZ131" s="24">
        <f t="shared" si="56"/>
        <v>1.2104289288913819</v>
      </c>
      <c r="BA131" s="24">
        <f t="shared" si="56"/>
        <v>6.8176280888032252</v>
      </c>
    </row>
    <row r="132" spans="1:53" x14ac:dyDescent="0.25">
      <c r="B132" t="s">
        <v>163</v>
      </c>
      <c r="C132" s="24">
        <f>_xlfn.STDEV.S(E72:E83)</f>
        <v>2.5524794837866018</v>
      </c>
      <c r="D132" s="24">
        <f t="shared" ref="D132:BA132" si="57">_xlfn.STDEV.S(F72:F83)</f>
        <v>1.7478991719065222</v>
      </c>
      <c r="E132" s="24">
        <f t="shared" si="57"/>
        <v>0.79296146109875854</v>
      </c>
      <c r="F132" s="24">
        <f t="shared" si="57"/>
        <v>0.79296146109875854</v>
      </c>
      <c r="G132" s="24">
        <f t="shared" si="57"/>
        <v>0.32423517881076841</v>
      </c>
      <c r="H132" s="24">
        <f t="shared" si="57"/>
        <v>3.1838965073785008</v>
      </c>
      <c r="I132" s="24">
        <f t="shared" si="57"/>
        <v>1.7816403745544218</v>
      </c>
      <c r="J132" s="24">
        <f t="shared" si="57"/>
        <v>1.7816403745544218</v>
      </c>
      <c r="K132" s="24">
        <f t="shared" si="57"/>
        <v>0.38131740348046755</v>
      </c>
      <c r="L132" s="24">
        <f t="shared" si="57"/>
        <v>0.57735026918962584</v>
      </c>
      <c r="M132" s="24">
        <f t="shared" si="57"/>
        <v>0</v>
      </c>
      <c r="N132" s="24">
        <f t="shared" si="57"/>
        <v>3.0016535846803238</v>
      </c>
      <c r="O132" s="24">
        <f t="shared" si="57"/>
        <v>1.6787441193290353</v>
      </c>
      <c r="P132" s="24">
        <f t="shared" si="57"/>
        <v>1.6787441193290353</v>
      </c>
      <c r="Q132" s="24">
        <f t="shared" si="57"/>
        <v>0.22700544145321142</v>
      </c>
      <c r="R132" s="24">
        <f t="shared" si="57"/>
        <v>0.57735026918962551</v>
      </c>
      <c r="S132" s="24">
        <f t="shared" si="57"/>
        <v>0</v>
      </c>
      <c r="T132" s="24">
        <f t="shared" si="57"/>
        <v>3.1118541681184606</v>
      </c>
      <c r="U132" s="24">
        <f t="shared" si="57"/>
        <v>2.503028468705764</v>
      </c>
      <c r="V132" s="24">
        <f t="shared" si="57"/>
        <v>2.2343733444579601</v>
      </c>
      <c r="W132" s="24">
        <f t="shared" si="57"/>
        <v>0.2605583156400661</v>
      </c>
      <c r="X132" s="24">
        <f t="shared" si="57"/>
        <v>0.66855792342152176</v>
      </c>
      <c r="Y132" s="24">
        <f t="shared" si="57"/>
        <v>0.12867493319791232</v>
      </c>
      <c r="Z132" s="24">
        <f t="shared" si="57"/>
        <v>0.2462220794087232</v>
      </c>
      <c r="AA132" s="24">
        <f t="shared" si="57"/>
        <v>0.45482819489196896</v>
      </c>
      <c r="AB132" s="24">
        <f t="shared" si="57"/>
        <v>0.19253539557598143</v>
      </c>
      <c r="AC132" s="24">
        <f t="shared" si="57"/>
        <v>0.24740965468209181</v>
      </c>
      <c r="AD132" s="24">
        <f t="shared" si="57"/>
        <v>0.43845074665127304</v>
      </c>
      <c r="AE132" s="24">
        <f t="shared" si="57"/>
        <v>9.1014604881967442E-2</v>
      </c>
      <c r="AF132" s="24">
        <f t="shared" si="57"/>
        <v>0.31496192109733645</v>
      </c>
      <c r="AG132" s="24">
        <f t="shared" si="57"/>
        <v>0.55752428945592458</v>
      </c>
      <c r="AH132" s="24">
        <f t="shared" si="57"/>
        <v>0.10213303716357332</v>
      </c>
      <c r="AI132" s="24">
        <f t="shared" si="57"/>
        <v>0.71774056256527274</v>
      </c>
      <c r="AJ132" s="24">
        <f t="shared" si="57"/>
        <v>2.5778615011313453</v>
      </c>
      <c r="AK132" s="24">
        <f t="shared" si="57"/>
        <v>6.515897342793095E-2</v>
      </c>
      <c r="AL132" s="24">
        <f t="shared" si="57"/>
        <v>65.158973427931002</v>
      </c>
      <c r="AM132" s="24">
        <f t="shared" si="57"/>
        <v>27.305788042209308</v>
      </c>
      <c r="AN132" s="24">
        <f t="shared" si="57"/>
        <v>1.438533775843454</v>
      </c>
      <c r="AO132" s="24">
        <f t="shared" si="57"/>
        <v>0.25184621329596191</v>
      </c>
      <c r="AP132" s="24">
        <f t="shared" si="57"/>
        <v>3.354612722081566</v>
      </c>
      <c r="AQ132" s="24">
        <f t="shared" si="57"/>
        <v>0.44403509512403072</v>
      </c>
      <c r="AR132" s="24">
        <f t="shared" si="57"/>
        <v>0.1062679123918136</v>
      </c>
      <c r="AS132" s="24">
        <f t="shared" si="57"/>
        <v>0.37759533991547467</v>
      </c>
      <c r="AT132" s="24">
        <f t="shared" si="57"/>
        <v>6.2692055879796163E-2</v>
      </c>
      <c r="AU132" s="24">
        <f t="shared" si="57"/>
        <v>0.53973468075002595</v>
      </c>
      <c r="AV132" s="24">
        <f t="shared" si="57"/>
        <v>2.2375936314290162E-2</v>
      </c>
      <c r="AW132" s="24">
        <f t="shared" si="57"/>
        <v>4.7825681557307508E-2</v>
      </c>
      <c r="AX132" s="24">
        <f t="shared" si="57"/>
        <v>0.4180584945287682</v>
      </c>
      <c r="AY132" s="24">
        <f t="shared" si="57"/>
        <v>1.7970091611774894</v>
      </c>
      <c r="AZ132" s="24">
        <f t="shared" si="57"/>
        <v>0.28314048043304013</v>
      </c>
      <c r="BA132" s="24">
        <f t="shared" si="57"/>
        <v>1.5898171786339821</v>
      </c>
    </row>
    <row r="133" spans="1:53" x14ac:dyDescent="0.25">
      <c r="A133" t="s">
        <v>157</v>
      </c>
      <c r="B133" t="s">
        <v>162</v>
      </c>
      <c r="C133" s="24">
        <f>AVERAGE(E84:E93)</f>
        <v>80.3</v>
      </c>
      <c r="D133" s="24">
        <f t="shared" ref="D133:BA133" si="58">AVERAGE(F84:F93)</f>
        <v>10.25</v>
      </c>
      <c r="E133" s="24">
        <f t="shared" si="58"/>
        <v>4.0999999999999996</v>
      </c>
      <c r="F133" s="24">
        <f t="shared" si="58"/>
        <v>4.0999999999999996</v>
      </c>
      <c r="G133" s="24">
        <f t="shared" si="58"/>
        <v>2.6145000000000005</v>
      </c>
      <c r="H133" s="24">
        <f t="shared" si="58"/>
        <v>24.910000000000004</v>
      </c>
      <c r="I133" s="24">
        <f t="shared" si="58"/>
        <v>10.1</v>
      </c>
      <c r="J133" s="24">
        <f t="shared" si="58"/>
        <v>10.1</v>
      </c>
      <c r="K133" s="24">
        <f t="shared" si="58"/>
        <v>2.4455324952824951</v>
      </c>
      <c r="L133" s="24">
        <f t="shared" si="58"/>
        <v>0</v>
      </c>
      <c r="M133" s="24">
        <f t="shared" si="58"/>
        <v>0</v>
      </c>
      <c r="N133" s="24">
        <f t="shared" si="58"/>
        <v>31.18</v>
      </c>
      <c r="O133" s="24">
        <f t="shared" si="58"/>
        <v>14</v>
      </c>
      <c r="P133" s="24">
        <f t="shared" si="58"/>
        <v>14</v>
      </c>
      <c r="Q133" s="24">
        <f t="shared" si="58"/>
        <v>2.2582733932733934</v>
      </c>
      <c r="R133" s="24">
        <f t="shared" si="58"/>
        <v>0</v>
      </c>
      <c r="S133" s="24">
        <f t="shared" si="58"/>
        <v>0</v>
      </c>
      <c r="T133" s="24">
        <f t="shared" si="58"/>
        <v>47.54</v>
      </c>
      <c r="U133" s="24">
        <f t="shared" si="58"/>
        <v>19.399999999999999</v>
      </c>
      <c r="V133" s="24">
        <f t="shared" si="58"/>
        <v>19.399999999999999</v>
      </c>
      <c r="W133" s="24">
        <f t="shared" si="58"/>
        <v>2.4015376676986588</v>
      </c>
      <c r="X133" s="24">
        <f t="shared" si="58"/>
        <v>0</v>
      </c>
      <c r="Y133" s="24">
        <f t="shared" si="58"/>
        <v>0</v>
      </c>
      <c r="Z133" s="24">
        <f t="shared" si="58"/>
        <v>2.4079812177255961</v>
      </c>
      <c r="AA133" s="24">
        <f t="shared" si="58"/>
        <v>2.62</v>
      </c>
      <c r="AB133" s="24">
        <f t="shared" si="58"/>
        <v>0.96798570374025916</v>
      </c>
      <c r="AC133" s="24">
        <f t="shared" si="58"/>
        <v>3.022552888548053</v>
      </c>
      <c r="AD133" s="24">
        <f t="shared" si="58"/>
        <v>3.7149999999999999</v>
      </c>
      <c r="AE133" s="24">
        <f t="shared" si="58"/>
        <v>0.89247088479446579</v>
      </c>
      <c r="AF133" s="24">
        <f t="shared" si="58"/>
        <v>4.629123325489271</v>
      </c>
      <c r="AG133" s="24">
        <f t="shared" si="58"/>
        <v>5.08</v>
      </c>
      <c r="AH133" s="24">
        <f t="shared" si="58"/>
        <v>0.9416003708845222</v>
      </c>
      <c r="AI133" s="24">
        <f t="shared" si="58"/>
        <v>6</v>
      </c>
      <c r="AJ133" s="24">
        <f t="shared" si="58"/>
        <v>7.7430000000000003</v>
      </c>
      <c r="AK133" s="24">
        <f t="shared" si="58"/>
        <v>0.14763999999999999</v>
      </c>
      <c r="AL133" s="24">
        <f t="shared" si="58"/>
        <v>147.63999999999999</v>
      </c>
      <c r="AM133" s="24">
        <f t="shared" si="58"/>
        <v>275.10000000000002</v>
      </c>
      <c r="AN133" s="24">
        <f t="shared" si="58"/>
        <v>3.1209999999999996</v>
      </c>
      <c r="AO133" s="24">
        <f t="shared" si="58"/>
        <v>2.3159999999999998</v>
      </c>
      <c r="AP133" s="24">
        <f t="shared" si="58"/>
        <v>35.016000000000005</v>
      </c>
      <c r="AQ133" s="24">
        <f t="shared" si="58"/>
        <v>0.26133644381838345</v>
      </c>
      <c r="AR133" s="24">
        <f t="shared" si="58"/>
        <v>0.47976459289391082</v>
      </c>
      <c r="AS133" s="24">
        <f t="shared" si="58"/>
        <v>1.5641444718152209</v>
      </c>
      <c r="AT133" s="24">
        <f t="shared" si="58"/>
        <v>0.12208780588907606</v>
      </c>
      <c r="AU133" s="24">
        <f t="shared" si="58"/>
        <v>0.26726342704375067</v>
      </c>
      <c r="AV133" s="24">
        <f t="shared" si="58"/>
        <v>6.28483179168495E-2</v>
      </c>
      <c r="AW133" s="24">
        <f t="shared" si="58"/>
        <v>0.14035013888649811</v>
      </c>
      <c r="AX133" s="24">
        <f t="shared" si="58"/>
        <v>0.18234271673981023</v>
      </c>
      <c r="AY133" s="24">
        <f t="shared" si="58"/>
        <v>0.57160401402479022</v>
      </c>
      <c r="AZ133" s="24">
        <f t="shared" si="58"/>
        <v>0.17613258374549967</v>
      </c>
      <c r="BA133" s="24">
        <f t="shared" si="58"/>
        <v>0.56132995399252628</v>
      </c>
    </row>
    <row r="134" spans="1:53" x14ac:dyDescent="0.25">
      <c r="B134" t="s">
        <v>163</v>
      </c>
      <c r="C134" s="24">
        <f>_xlfn.STDEV.S(E84:E93)</f>
        <v>1.4944341180973262</v>
      </c>
      <c r="D134" s="24">
        <f t="shared" ref="D134:BA134" si="59">_xlfn.STDEV.S(F84:F93)</f>
        <v>2.0402886506025975</v>
      </c>
      <c r="E134" s="24">
        <f t="shared" si="59"/>
        <v>1.1972189997378651</v>
      </c>
      <c r="F134" s="24">
        <f t="shared" si="59"/>
        <v>1.1972189997378651</v>
      </c>
      <c r="G134" s="24">
        <f t="shared" si="59"/>
        <v>0.47391073936859346</v>
      </c>
      <c r="H134" s="24">
        <f t="shared" si="59"/>
        <v>7.1647982060441331</v>
      </c>
      <c r="I134" s="24">
        <f t="shared" si="59"/>
        <v>1.9119507199599977</v>
      </c>
      <c r="J134" s="24">
        <f t="shared" si="59"/>
        <v>1.9119507199599977</v>
      </c>
      <c r="K134" s="24">
        <f t="shared" si="59"/>
        <v>0.45706830419283118</v>
      </c>
      <c r="L134" s="24">
        <f t="shared" si="59"/>
        <v>0</v>
      </c>
      <c r="M134" s="24">
        <f t="shared" si="59"/>
        <v>0</v>
      </c>
      <c r="N134" s="24">
        <f t="shared" si="59"/>
        <v>10.524658875443144</v>
      </c>
      <c r="O134" s="24">
        <f t="shared" si="59"/>
        <v>3.8005847503304602</v>
      </c>
      <c r="P134" s="24">
        <f t="shared" si="59"/>
        <v>3.8005847503304602</v>
      </c>
      <c r="Q134" s="24">
        <f t="shared" si="59"/>
        <v>0.51369865594523079</v>
      </c>
      <c r="R134" s="24">
        <f t="shared" si="59"/>
        <v>0</v>
      </c>
      <c r="S134" s="24">
        <f t="shared" si="59"/>
        <v>0</v>
      </c>
      <c r="T134" s="24">
        <f t="shared" si="59"/>
        <v>15.777071971693603</v>
      </c>
      <c r="U134" s="24">
        <f t="shared" si="59"/>
        <v>3.8064273129653876</v>
      </c>
      <c r="V134" s="24">
        <f t="shared" si="59"/>
        <v>3.8064273129653876</v>
      </c>
      <c r="W134" s="24">
        <f t="shared" si="59"/>
        <v>0.43416601222774104</v>
      </c>
      <c r="X134" s="24">
        <f t="shared" si="59"/>
        <v>0</v>
      </c>
      <c r="Y134" s="24">
        <f t="shared" si="59"/>
        <v>0</v>
      </c>
      <c r="Z134" s="24">
        <f t="shared" si="59"/>
        <v>0.36414022962084913</v>
      </c>
      <c r="AA134" s="24">
        <f t="shared" si="59"/>
        <v>0.666749994792318</v>
      </c>
      <c r="AB134" s="24">
        <f t="shared" si="59"/>
        <v>0.26570532486316734</v>
      </c>
      <c r="AC134" s="24">
        <f t="shared" si="59"/>
        <v>0.7458821211506198</v>
      </c>
      <c r="AD134" s="24">
        <f t="shared" si="59"/>
        <v>1.9070119151291232</v>
      </c>
      <c r="AE134" s="24">
        <f t="shared" si="59"/>
        <v>0.25777335035797183</v>
      </c>
      <c r="AF134" s="24">
        <f t="shared" si="59"/>
        <v>1.1661308190769293</v>
      </c>
      <c r="AG134" s="24">
        <f t="shared" si="59"/>
        <v>1.4875781958905181</v>
      </c>
      <c r="AH134" s="24">
        <f t="shared" si="59"/>
        <v>0.21856956391910767</v>
      </c>
      <c r="AI134" s="24">
        <f t="shared" si="59"/>
        <v>0.97182531580755005</v>
      </c>
      <c r="AJ134" s="24">
        <f t="shared" si="59"/>
        <v>2.4296961401239705</v>
      </c>
      <c r="AK134" s="24">
        <f t="shared" si="59"/>
        <v>8.2835180395234936E-2</v>
      </c>
      <c r="AL134" s="24">
        <f t="shared" si="59"/>
        <v>82.835180395234971</v>
      </c>
      <c r="AM134" s="24">
        <f t="shared" si="59"/>
        <v>30.913679100934559</v>
      </c>
      <c r="AN134" s="24">
        <f t="shared" si="59"/>
        <v>1.368750038051751</v>
      </c>
      <c r="AO134" s="24">
        <f t="shared" si="59"/>
        <v>0.25184651410465686</v>
      </c>
      <c r="AP134" s="24">
        <f t="shared" si="59"/>
        <v>3.9833854947769725</v>
      </c>
      <c r="AQ134" s="24">
        <f t="shared" si="59"/>
        <v>4.4154996366922099E-2</v>
      </c>
      <c r="AR134" s="24">
        <f t="shared" si="59"/>
        <v>0.10997314308136118</v>
      </c>
      <c r="AS134" s="24">
        <f t="shared" si="59"/>
        <v>0.40717165639304309</v>
      </c>
      <c r="AT134" s="24">
        <f t="shared" si="59"/>
        <v>2.2596631027379094E-2</v>
      </c>
      <c r="AU134" s="24">
        <f t="shared" si="59"/>
        <v>9.940029506605208E-2</v>
      </c>
      <c r="AV134" s="24">
        <f t="shared" si="59"/>
        <v>1.5456508447682767E-2</v>
      </c>
      <c r="AW134" s="24">
        <f t="shared" si="59"/>
        <v>4.6789138796477635E-2</v>
      </c>
      <c r="AX134" s="24">
        <f t="shared" si="59"/>
        <v>8.8795470492625261E-2</v>
      </c>
      <c r="AY134" s="24">
        <f t="shared" si="59"/>
        <v>0.21808328592377951</v>
      </c>
      <c r="AZ134" s="24">
        <f t="shared" si="59"/>
        <v>5.0142553245286561E-2</v>
      </c>
      <c r="BA134" s="24">
        <f t="shared" si="59"/>
        <v>0.11847786722328887</v>
      </c>
    </row>
    <row r="135" spans="1:53" x14ac:dyDescent="0.25">
      <c r="A135" t="s">
        <v>158</v>
      </c>
      <c r="B135" t="s">
        <v>162</v>
      </c>
      <c r="C135" s="24">
        <f>AVERAGE(E94:E98)</f>
        <v>85.6</v>
      </c>
      <c r="D135" s="24">
        <f t="shared" ref="D135:BA135" si="60">AVERAGE(F94:F98)</f>
        <v>13.940000000000001</v>
      </c>
      <c r="E135" s="24">
        <f t="shared" si="60"/>
        <v>5.4</v>
      </c>
      <c r="F135" s="24">
        <f t="shared" si="60"/>
        <v>5.4</v>
      </c>
      <c r="G135" s="24">
        <f t="shared" si="60"/>
        <v>2.6371428571428575</v>
      </c>
      <c r="H135" s="24">
        <f t="shared" si="60"/>
        <v>26.860000000000003</v>
      </c>
      <c r="I135" s="24">
        <f t="shared" si="60"/>
        <v>13.4</v>
      </c>
      <c r="J135" s="24">
        <f t="shared" si="60"/>
        <v>13.4</v>
      </c>
      <c r="K135" s="24">
        <f t="shared" si="60"/>
        <v>2.0034358974358972</v>
      </c>
      <c r="L135" s="24">
        <f t="shared" si="60"/>
        <v>1.4</v>
      </c>
      <c r="M135" s="24">
        <f t="shared" si="60"/>
        <v>0</v>
      </c>
      <c r="N135" s="24">
        <f t="shared" si="60"/>
        <v>32.600000000000009</v>
      </c>
      <c r="O135" s="24">
        <f t="shared" si="60"/>
        <v>17</v>
      </c>
      <c r="P135" s="24">
        <f t="shared" si="60"/>
        <v>18.600000000000001</v>
      </c>
      <c r="Q135" s="24">
        <f t="shared" si="60"/>
        <v>1.7624662618083673</v>
      </c>
      <c r="R135" s="24">
        <f t="shared" si="60"/>
        <v>2</v>
      </c>
      <c r="S135" s="24">
        <f t="shared" si="60"/>
        <v>7.6358363858363851E-2</v>
      </c>
      <c r="T135" s="24">
        <f t="shared" si="60"/>
        <v>41.3</v>
      </c>
      <c r="U135" s="24">
        <f t="shared" si="60"/>
        <v>21</v>
      </c>
      <c r="V135" s="24">
        <f t="shared" si="60"/>
        <v>26</v>
      </c>
      <c r="W135" s="24">
        <f t="shared" si="60"/>
        <v>1.592152847152847</v>
      </c>
      <c r="X135" s="24">
        <f t="shared" si="60"/>
        <v>1.8</v>
      </c>
      <c r="Y135" s="24">
        <f t="shared" si="60"/>
        <v>0.1857725607725608</v>
      </c>
      <c r="Z135" s="24">
        <f t="shared" si="60"/>
        <v>1.9400473265864573</v>
      </c>
      <c r="AA135" s="24">
        <f t="shared" si="60"/>
        <v>2.5314285714285711</v>
      </c>
      <c r="AB135" s="24">
        <f t="shared" si="60"/>
        <v>0.81180294042635182</v>
      </c>
      <c r="AC135" s="24">
        <f t="shared" si="60"/>
        <v>2.383830725795943</v>
      </c>
      <c r="AD135" s="24">
        <f t="shared" si="60"/>
        <v>3.4228571428571426</v>
      </c>
      <c r="AE135" s="24">
        <f t="shared" si="60"/>
        <v>0.69366623803351501</v>
      </c>
      <c r="AF135" s="24">
        <f t="shared" si="60"/>
        <v>3.054512965295574</v>
      </c>
      <c r="AG135" s="24">
        <f t="shared" si="60"/>
        <v>4.822857142857143</v>
      </c>
      <c r="AH135" s="24">
        <f t="shared" si="60"/>
        <v>0.63929398006473104</v>
      </c>
      <c r="AI135" s="24">
        <f t="shared" si="60"/>
        <v>7.7</v>
      </c>
      <c r="AJ135" s="24">
        <f t="shared" si="60"/>
        <v>7.5700000000000021</v>
      </c>
      <c r="AK135" s="24">
        <f t="shared" si="60"/>
        <v>0.18161999999999998</v>
      </c>
      <c r="AL135" s="24">
        <f t="shared" si="60"/>
        <v>181.62</v>
      </c>
      <c r="AM135" s="24">
        <f t="shared" si="60"/>
        <v>299</v>
      </c>
      <c r="AN135" s="24">
        <f t="shared" si="60"/>
        <v>3.8560000000000003</v>
      </c>
      <c r="AO135" s="24">
        <f t="shared" si="60"/>
        <v>2.306</v>
      </c>
      <c r="AP135" s="24">
        <f t="shared" si="60"/>
        <v>34.245999999999995</v>
      </c>
      <c r="AQ135" s="24">
        <f t="shared" si="60"/>
        <v>4.2675692286766456</v>
      </c>
      <c r="AR135" s="24">
        <f t="shared" si="60"/>
        <v>0.39961372877615575</v>
      </c>
      <c r="AS135" s="24">
        <f t="shared" si="60"/>
        <v>1.2636048820502714</v>
      </c>
      <c r="AT135" s="24">
        <f t="shared" si="60"/>
        <v>0.19329619881774834</v>
      </c>
      <c r="AU135" s="24">
        <f t="shared" si="60"/>
        <v>4.6955547107523428</v>
      </c>
      <c r="AV135" s="24">
        <f t="shared" si="60"/>
        <v>0.12760951410735485</v>
      </c>
      <c r="AW135" s="24">
        <f t="shared" si="60"/>
        <v>6.5033686833455492E-2</v>
      </c>
      <c r="AX135" s="24">
        <f t="shared" si="60"/>
        <v>3.832700048525659</v>
      </c>
      <c r="AY135" s="24">
        <f t="shared" si="60"/>
        <v>11.672052075561453</v>
      </c>
      <c r="AZ135" s="24">
        <f t="shared" si="60"/>
        <v>3.6381468145008484</v>
      </c>
      <c r="BA135" s="24">
        <f t="shared" si="60"/>
        <v>10.94160042942735</v>
      </c>
    </row>
    <row r="136" spans="1:53" x14ac:dyDescent="0.25">
      <c r="B136" t="s">
        <v>163</v>
      </c>
      <c r="C136" s="24">
        <f>_xlfn.STDEV.S(E94:E98)</f>
        <v>3.049590136395381</v>
      </c>
      <c r="D136" s="24">
        <f t="shared" ref="D136:BA136" si="61">_xlfn.STDEV.S(F94:F98)</f>
        <v>2.5909457732650378</v>
      </c>
      <c r="E136" s="24">
        <f t="shared" si="61"/>
        <v>0.8944271909999143</v>
      </c>
      <c r="F136" s="24">
        <f t="shared" si="61"/>
        <v>0.8944271909999143</v>
      </c>
      <c r="G136" s="24">
        <f t="shared" si="61"/>
        <v>0.66191127095120728</v>
      </c>
      <c r="H136" s="24">
        <f t="shared" si="61"/>
        <v>5.8820064603840718</v>
      </c>
      <c r="I136" s="24">
        <f t="shared" si="61"/>
        <v>2.3021728866442701</v>
      </c>
      <c r="J136" s="24">
        <f t="shared" si="61"/>
        <v>2.3021728866442701</v>
      </c>
      <c r="K136" s="24">
        <f t="shared" si="61"/>
        <v>0.31522330667377535</v>
      </c>
      <c r="L136" s="24">
        <f t="shared" si="61"/>
        <v>0.89442719099991574</v>
      </c>
      <c r="M136" s="24">
        <f t="shared" si="61"/>
        <v>0</v>
      </c>
      <c r="N136" s="24">
        <f t="shared" si="61"/>
        <v>7.1270611053925581</v>
      </c>
      <c r="O136" s="24">
        <f t="shared" si="61"/>
        <v>3.1622776601683795</v>
      </c>
      <c r="P136" s="24">
        <f t="shared" si="61"/>
        <v>4.5607017003965531</v>
      </c>
      <c r="Q136" s="24">
        <f t="shared" si="61"/>
        <v>0.13117750471254563</v>
      </c>
      <c r="R136" s="24">
        <f t="shared" si="61"/>
        <v>0.70710678118654757</v>
      </c>
      <c r="S136" s="24">
        <f t="shared" si="61"/>
        <v>7.0576129878471588E-2</v>
      </c>
      <c r="T136" s="24">
        <f t="shared" si="61"/>
        <v>7.1302173879903332</v>
      </c>
      <c r="U136" s="24">
        <f t="shared" si="61"/>
        <v>2.9154759474226504</v>
      </c>
      <c r="V136" s="24">
        <f t="shared" si="61"/>
        <v>4.4158804331639239</v>
      </c>
      <c r="W136" s="24">
        <f t="shared" si="61"/>
        <v>0.11731393510023967</v>
      </c>
      <c r="X136" s="24">
        <f t="shared" si="61"/>
        <v>1.0954451150103324</v>
      </c>
      <c r="Y136" s="24">
        <f t="shared" si="61"/>
        <v>9.0753693256827389E-2</v>
      </c>
      <c r="Z136" s="24">
        <f t="shared" si="61"/>
        <v>0.39641771117544194</v>
      </c>
      <c r="AA136" s="24">
        <f t="shared" si="61"/>
        <v>0.59336467088381872</v>
      </c>
      <c r="AB136" s="24">
        <f t="shared" si="61"/>
        <v>0.31268031344398456</v>
      </c>
      <c r="AC136" s="24">
        <f t="shared" si="61"/>
        <v>0.61191698021096952</v>
      </c>
      <c r="AD136" s="24">
        <f t="shared" si="61"/>
        <v>0.41718199425014912</v>
      </c>
      <c r="AE136" s="24">
        <f t="shared" si="61"/>
        <v>0.13469284237960652</v>
      </c>
      <c r="AF136" s="24">
        <f t="shared" si="61"/>
        <v>0.77828802465302294</v>
      </c>
      <c r="AG136" s="24">
        <f t="shared" si="61"/>
        <v>0.41374348752504586</v>
      </c>
      <c r="AH136" s="24">
        <f t="shared" si="61"/>
        <v>0.18234258914292076</v>
      </c>
      <c r="AI136" s="24">
        <f t="shared" si="61"/>
        <v>1.7175564037317677</v>
      </c>
      <c r="AJ136" s="24">
        <f t="shared" si="61"/>
        <v>2.470809583921834</v>
      </c>
      <c r="AK136" s="24">
        <f t="shared" si="61"/>
        <v>9.7966688215944175E-2</v>
      </c>
      <c r="AL136" s="24">
        <f t="shared" si="61"/>
        <v>97.966688215944103</v>
      </c>
      <c r="AM136" s="24">
        <f t="shared" si="61"/>
        <v>19.429359227725449</v>
      </c>
      <c r="AN136" s="24">
        <f t="shared" si="61"/>
        <v>1.7125653272211245</v>
      </c>
      <c r="AO136" s="24">
        <f t="shared" si="61"/>
        <v>0.16087262041752159</v>
      </c>
      <c r="AP136" s="24">
        <f t="shared" si="61"/>
        <v>3.7150948843872076</v>
      </c>
      <c r="AQ136" s="24">
        <f t="shared" si="61"/>
        <v>0.6040414902036374</v>
      </c>
      <c r="AR136" s="24">
        <f t="shared" si="61"/>
        <v>6.5035432499215576E-2</v>
      </c>
      <c r="AS136" s="24">
        <f t="shared" si="61"/>
        <v>0.36968300831060102</v>
      </c>
      <c r="AT136" s="24">
        <f t="shared" si="61"/>
        <v>3.5218825893832136E-2</v>
      </c>
      <c r="AU136" s="24">
        <f t="shared" si="61"/>
        <v>1.0998489440833443</v>
      </c>
      <c r="AV136" s="24">
        <f t="shared" si="61"/>
        <v>3.1601781513685298E-2</v>
      </c>
      <c r="AW136" s="24">
        <f t="shared" si="61"/>
        <v>1.63244532567163E-2</v>
      </c>
      <c r="AX136" s="24">
        <f t="shared" si="61"/>
        <v>0.74294425888750593</v>
      </c>
      <c r="AY136" s="24">
        <f t="shared" si="61"/>
        <v>1.2020282345546132</v>
      </c>
      <c r="AZ136" s="24">
        <f t="shared" si="61"/>
        <v>1.2074888120242222</v>
      </c>
      <c r="BA136" s="24">
        <f t="shared" si="61"/>
        <v>2.4926925393917796</v>
      </c>
    </row>
    <row r="137" spans="1:53" x14ac:dyDescent="0.25">
      <c r="A137" t="s">
        <v>159</v>
      </c>
      <c r="B137" t="s">
        <v>162</v>
      </c>
      <c r="C137" s="24">
        <f>AVERAGE(E99:E110)</f>
        <v>84.916666666666671</v>
      </c>
      <c r="D137" s="24">
        <f t="shared" ref="D137:BA137" si="62">AVERAGE(F99:F110)</f>
        <v>14.341666666666663</v>
      </c>
      <c r="E137" s="24">
        <f t="shared" si="62"/>
        <v>5.5</v>
      </c>
      <c r="F137" s="24">
        <f t="shared" si="62"/>
        <v>5.5</v>
      </c>
      <c r="G137" s="24">
        <f t="shared" si="62"/>
        <v>2.6313888888888886</v>
      </c>
      <c r="H137" s="24">
        <f t="shared" si="62"/>
        <v>25.041666666666671</v>
      </c>
      <c r="I137" s="24">
        <f t="shared" si="62"/>
        <v>13.5</v>
      </c>
      <c r="J137" s="24">
        <f t="shared" si="62"/>
        <v>13.583333333333334</v>
      </c>
      <c r="K137" s="24">
        <f t="shared" si="62"/>
        <v>1.8392994505494507</v>
      </c>
      <c r="L137" s="24">
        <f t="shared" si="62"/>
        <v>2.4166666666666665</v>
      </c>
      <c r="M137" s="24">
        <f t="shared" si="62"/>
        <v>5.9523809523809494E-3</v>
      </c>
      <c r="N137" s="24">
        <f t="shared" si="62"/>
        <v>26.391666666666666</v>
      </c>
      <c r="O137" s="24">
        <f t="shared" si="62"/>
        <v>15.25</v>
      </c>
      <c r="P137" s="24">
        <f t="shared" si="62"/>
        <v>16.833333333333332</v>
      </c>
      <c r="Q137" s="24">
        <f t="shared" si="62"/>
        <v>1.5742464558360456</v>
      </c>
      <c r="R137" s="24">
        <f t="shared" si="62"/>
        <v>3</v>
      </c>
      <c r="S137" s="24">
        <f t="shared" si="62"/>
        <v>9.7472143940797215E-2</v>
      </c>
      <c r="T137" s="24">
        <f t="shared" si="62"/>
        <v>27.866666666666664</v>
      </c>
      <c r="U137" s="24">
        <f t="shared" si="62"/>
        <v>11.416666666666666</v>
      </c>
      <c r="V137" s="24">
        <f t="shared" si="62"/>
        <v>19.833333333333332</v>
      </c>
      <c r="W137" s="24">
        <f t="shared" si="62"/>
        <v>1.403840741373636</v>
      </c>
      <c r="X137" s="24">
        <f t="shared" si="62"/>
        <v>3.3333333333333335</v>
      </c>
      <c r="Y137" s="24">
        <f t="shared" si="62"/>
        <v>0.42320684919369134</v>
      </c>
      <c r="Z137" s="24">
        <f t="shared" si="62"/>
        <v>1.7465925375439209</v>
      </c>
      <c r="AA137" s="24">
        <f t="shared" si="62"/>
        <v>2.4861111111111112</v>
      </c>
      <c r="AB137" s="24">
        <f t="shared" si="62"/>
        <v>0.70635228554974272</v>
      </c>
      <c r="AC137" s="24">
        <f t="shared" si="62"/>
        <v>1.8407932399778408</v>
      </c>
      <c r="AD137" s="24">
        <f t="shared" si="62"/>
        <v>3.0861111111111108</v>
      </c>
      <c r="AE137" s="24">
        <f t="shared" si="62"/>
        <v>0.60557221784577198</v>
      </c>
      <c r="AF137" s="24">
        <f t="shared" si="62"/>
        <v>1.9447707057848811</v>
      </c>
      <c r="AG137" s="24">
        <f t="shared" si="62"/>
        <v>3.6361111111111115</v>
      </c>
      <c r="AH137" s="24">
        <f t="shared" si="62"/>
        <v>0.54152329015329059</v>
      </c>
      <c r="AI137" s="24">
        <f t="shared" si="62"/>
        <v>3.5416666666666665</v>
      </c>
      <c r="AJ137" s="24">
        <f t="shared" si="62"/>
        <v>1.1530000000000002</v>
      </c>
      <c r="AK137" s="24">
        <f t="shared" si="62"/>
        <v>4.8599999999999997E-2</v>
      </c>
      <c r="AL137" s="24">
        <f t="shared" si="62"/>
        <v>44.54999999999999</v>
      </c>
      <c r="AM137" s="24">
        <f t="shared" si="62"/>
        <v>347</v>
      </c>
      <c r="AN137" s="24">
        <f t="shared" si="62"/>
        <v>1.3862727272727271</v>
      </c>
      <c r="AO137" s="24">
        <f t="shared" si="62"/>
        <v>2.9027272727272728</v>
      </c>
      <c r="AP137" s="24">
        <f t="shared" si="62"/>
        <v>27.483636363636368</v>
      </c>
      <c r="AQ137" s="24">
        <f t="shared" si="62"/>
        <v>5.8377944337876366</v>
      </c>
      <c r="AR137" s="24">
        <f t="shared" si="62"/>
        <v>0.34360231247053213</v>
      </c>
      <c r="AS137" s="24">
        <f t="shared" si="62"/>
        <v>1.0470179032055136</v>
      </c>
      <c r="AT137" s="24">
        <f t="shared" si="62"/>
        <v>0.18054018637234323</v>
      </c>
      <c r="AU137" s="24">
        <f t="shared" si="62"/>
        <v>5.1916855164777829</v>
      </c>
      <c r="AV137" s="24">
        <f t="shared" si="62"/>
        <v>0.10785103337275437</v>
      </c>
      <c r="AW137" s="24">
        <f t="shared" si="62"/>
        <v>6.886109615785381E-2</v>
      </c>
      <c r="AX137" s="24">
        <f t="shared" si="62"/>
        <v>5.3633433841365168</v>
      </c>
      <c r="AY137" s="24">
        <f t="shared" si="62"/>
        <v>15.894777479522114</v>
      </c>
      <c r="AZ137" s="24">
        <f t="shared" si="62"/>
        <v>6.0649601690819379</v>
      </c>
      <c r="BA137" s="24">
        <f t="shared" si="62"/>
        <v>17.925609003935659</v>
      </c>
    </row>
    <row r="138" spans="1:53" x14ac:dyDescent="0.25">
      <c r="B138" t="s">
        <v>163</v>
      </c>
      <c r="C138" s="24">
        <f>_xlfn.STDEV.S(E99:E110)</f>
        <v>1.8319554050414559</v>
      </c>
      <c r="D138" s="24">
        <f t="shared" ref="D138:BA138" si="63">_xlfn.STDEV.S(F99:F110)</f>
        <v>1.3351597339462855</v>
      </c>
      <c r="E138" s="24">
        <f t="shared" si="63"/>
        <v>0.5222329678670935</v>
      </c>
      <c r="F138" s="24">
        <f t="shared" si="63"/>
        <v>0.5222329678670935</v>
      </c>
      <c r="G138" s="24">
        <f t="shared" si="63"/>
        <v>0.36380830320580104</v>
      </c>
      <c r="H138" s="24">
        <f t="shared" si="63"/>
        <v>4.0057818061881152</v>
      </c>
      <c r="I138" s="24">
        <f t="shared" si="63"/>
        <v>1</v>
      </c>
      <c r="J138" s="24">
        <f t="shared" si="63"/>
        <v>0.99620491989562199</v>
      </c>
      <c r="K138" s="24">
        <f t="shared" si="63"/>
        <v>0.2324341179757759</v>
      </c>
      <c r="L138" s="24">
        <f t="shared" si="63"/>
        <v>0.51492865054443759</v>
      </c>
      <c r="M138" s="24">
        <f t="shared" si="63"/>
        <v>2.0619652471058052E-2</v>
      </c>
      <c r="N138" s="24">
        <f t="shared" si="63"/>
        <v>4.0284123498725979</v>
      </c>
      <c r="O138" s="24">
        <f t="shared" si="63"/>
        <v>2.5271255679850251</v>
      </c>
      <c r="P138" s="24">
        <f t="shared" si="63"/>
        <v>2.0375267241229347</v>
      </c>
      <c r="Q138" s="24">
        <f t="shared" si="63"/>
        <v>0.22559035344994219</v>
      </c>
      <c r="R138" s="24">
        <f t="shared" si="63"/>
        <v>0</v>
      </c>
      <c r="S138" s="24">
        <f t="shared" si="63"/>
        <v>6.6047299817003954E-2</v>
      </c>
      <c r="T138" s="24">
        <f t="shared" si="63"/>
        <v>3.6524794401346279</v>
      </c>
      <c r="U138" s="24">
        <f t="shared" si="63"/>
        <v>4.1878250665326027</v>
      </c>
      <c r="V138" s="24">
        <f t="shared" si="63"/>
        <v>1.5859229221975182</v>
      </c>
      <c r="W138" s="24">
        <f t="shared" si="63"/>
        <v>0.13715766108451122</v>
      </c>
      <c r="X138" s="24">
        <f t="shared" si="63"/>
        <v>0.49236596391733006</v>
      </c>
      <c r="Y138" s="24">
        <f t="shared" si="63"/>
        <v>0.20041551584900197</v>
      </c>
      <c r="Z138" s="24">
        <f t="shared" si="63"/>
        <v>0.24569480439945554</v>
      </c>
      <c r="AA138" s="24">
        <f t="shared" si="63"/>
        <v>0.26341131692757747</v>
      </c>
      <c r="AB138" s="24">
        <f t="shared" si="63"/>
        <v>0.10314439563787968</v>
      </c>
      <c r="AC138" s="24">
        <f t="shared" si="63"/>
        <v>0.24310995794380302</v>
      </c>
      <c r="AD138" s="24">
        <f t="shared" si="63"/>
        <v>0.46176174129512537</v>
      </c>
      <c r="AE138" s="24">
        <f t="shared" si="63"/>
        <v>9.8243860627821575E-2</v>
      </c>
      <c r="AF138" s="24">
        <f t="shared" si="63"/>
        <v>0.20970459863081287</v>
      </c>
      <c r="AG138" s="24">
        <f t="shared" si="63"/>
        <v>0.44346166593996278</v>
      </c>
      <c r="AH138" s="24">
        <f t="shared" si="63"/>
        <v>8.1155139033801366E-2</v>
      </c>
      <c r="AI138" s="24">
        <f t="shared" si="63"/>
        <v>1.1373480584502729</v>
      </c>
      <c r="AJ138" s="24">
        <f t="shared" si="63"/>
        <v>0.87632174456645762</v>
      </c>
      <c r="AK138" s="24">
        <f t="shared" si="63"/>
        <v>2.2890172563788169E-2</v>
      </c>
      <c r="AL138" s="24">
        <f t="shared" si="63"/>
        <v>25.945274574135333</v>
      </c>
      <c r="AM138" s="24">
        <f t="shared" si="63"/>
        <v>32.814630883189892</v>
      </c>
      <c r="AN138" s="24">
        <f t="shared" si="63"/>
        <v>0.58868499062046675</v>
      </c>
      <c r="AO138" s="24">
        <f t="shared" si="63"/>
        <v>0.17292142198645657</v>
      </c>
      <c r="AP138" s="24">
        <f t="shared" si="63"/>
        <v>1.697452636907862</v>
      </c>
      <c r="AQ138" s="24">
        <f t="shared" si="63"/>
        <v>0.39182296514115045</v>
      </c>
      <c r="AR138" s="24">
        <f t="shared" si="63"/>
        <v>9.0457131619764958E-2</v>
      </c>
      <c r="AS138" s="24">
        <f t="shared" si="63"/>
        <v>0.3307550632499604</v>
      </c>
      <c r="AT138" s="24">
        <f t="shared" si="63"/>
        <v>1.9015730970607946E-2</v>
      </c>
      <c r="AU138" s="24">
        <f t="shared" si="63"/>
        <v>0.50122718884714601</v>
      </c>
      <c r="AV138" s="24">
        <f t="shared" si="63"/>
        <v>1.6911631496294648E-2</v>
      </c>
      <c r="AW138" s="24">
        <f t="shared" si="63"/>
        <v>3.3401083656363309E-2</v>
      </c>
      <c r="AX138" s="24">
        <f t="shared" si="63"/>
        <v>1.6228029114286264</v>
      </c>
      <c r="AY138" s="24">
        <f t="shared" si="63"/>
        <v>3.7957124030210569</v>
      </c>
      <c r="AZ138" s="24">
        <f t="shared" si="63"/>
        <v>1.9216226496550486</v>
      </c>
      <c r="BA138" s="24">
        <f t="shared" si="63"/>
        <v>4.1027493945238218</v>
      </c>
    </row>
    <row r="139" spans="1:53" x14ac:dyDescent="0.25">
      <c r="A139" t="s">
        <v>160</v>
      </c>
      <c r="B139" t="s">
        <v>162</v>
      </c>
      <c r="C139" s="24">
        <f>AVERAGE(E111:E114)</f>
        <v>84.25</v>
      </c>
      <c r="D139" s="24">
        <f t="shared" ref="D139:BA139" si="64">AVERAGE(F111:F114)</f>
        <v>11.75</v>
      </c>
      <c r="E139" s="24">
        <f t="shared" si="64"/>
        <v>4.5</v>
      </c>
      <c r="F139" s="24">
        <f t="shared" si="64"/>
        <v>4.5</v>
      </c>
      <c r="G139" s="24">
        <f t="shared" si="64"/>
        <v>2.6475</v>
      </c>
      <c r="H139" s="24">
        <f t="shared" si="64"/>
        <v>42.475000000000001</v>
      </c>
      <c r="I139" s="24">
        <f t="shared" si="64"/>
        <v>15.5</v>
      </c>
      <c r="J139" s="24">
        <f t="shared" si="64"/>
        <v>15.5</v>
      </c>
      <c r="K139" s="24">
        <f t="shared" si="64"/>
        <v>2.7328125000000001</v>
      </c>
      <c r="L139" s="24">
        <f t="shared" si="64"/>
        <v>0</v>
      </c>
      <c r="M139" s="24">
        <f t="shared" si="64"/>
        <v>0</v>
      </c>
      <c r="N139" s="24">
        <f t="shared" si="64"/>
        <v>59.649999999999991</v>
      </c>
      <c r="O139" s="24">
        <f t="shared" si="64"/>
        <v>24.75</v>
      </c>
      <c r="P139" s="24">
        <f t="shared" si="64"/>
        <v>25.25</v>
      </c>
      <c r="Q139" s="24">
        <f t="shared" si="64"/>
        <v>2.3609285714285715</v>
      </c>
      <c r="R139" s="24">
        <f t="shared" si="64"/>
        <v>0</v>
      </c>
      <c r="S139" s="24">
        <f t="shared" si="64"/>
        <v>1.7857142857142849E-2</v>
      </c>
      <c r="T139" s="24">
        <f t="shared" si="64"/>
        <v>77.625</v>
      </c>
      <c r="U139" s="24">
        <f t="shared" si="64"/>
        <v>35.75</v>
      </c>
      <c r="V139" s="24">
        <f t="shared" si="64"/>
        <v>36.75</v>
      </c>
      <c r="W139" s="24">
        <f t="shared" si="64"/>
        <v>2.1258518757065268</v>
      </c>
      <c r="X139" s="24">
        <f t="shared" si="64"/>
        <v>0</v>
      </c>
      <c r="Y139" s="24">
        <f t="shared" si="64"/>
        <v>2.3255813953488372E-2</v>
      </c>
      <c r="Z139" s="24">
        <f t="shared" si="64"/>
        <v>3.6060637075342958</v>
      </c>
      <c r="AA139" s="24">
        <f t="shared" si="64"/>
        <v>3.4874999999999998</v>
      </c>
      <c r="AB139" s="24">
        <f t="shared" si="64"/>
        <v>1.051734427745457</v>
      </c>
      <c r="AC139" s="24">
        <f t="shared" si="64"/>
        <v>5.0848021259785963</v>
      </c>
      <c r="AD139" s="24">
        <f t="shared" si="64"/>
        <v>5.6624999999999996</v>
      </c>
      <c r="AE139" s="24">
        <f t="shared" si="64"/>
        <v>0.90831017022193494</v>
      </c>
      <c r="AF139" s="24">
        <f t="shared" si="64"/>
        <v>6.6949227447389212</v>
      </c>
      <c r="AG139" s="24">
        <f t="shared" si="64"/>
        <v>8.35</v>
      </c>
      <c r="AH139" s="24">
        <f t="shared" si="64"/>
        <v>0.81442180471763226</v>
      </c>
      <c r="AI139" s="24">
        <f t="shared" si="64"/>
        <v>8.125</v>
      </c>
      <c r="AJ139" s="24">
        <f t="shared" si="64"/>
        <v>10.65</v>
      </c>
      <c r="AK139" s="24">
        <f t="shared" si="64"/>
        <v>0.21502499999999999</v>
      </c>
      <c r="AL139" s="24">
        <f t="shared" si="64"/>
        <v>215.02500000000001</v>
      </c>
      <c r="AM139" s="24">
        <f t="shared" si="64"/>
        <v>247.5</v>
      </c>
      <c r="AN139" s="24">
        <f t="shared" si="64"/>
        <v>3.83</v>
      </c>
      <c r="AO139" s="24">
        <f t="shared" si="64"/>
        <v>2.3099999999999996</v>
      </c>
      <c r="AP139" s="24">
        <f t="shared" si="64"/>
        <v>37.017499999999998</v>
      </c>
      <c r="AQ139" s="24">
        <f t="shared" si="64"/>
        <v>0.4979399851202676</v>
      </c>
      <c r="AR139" s="24">
        <f t="shared" si="64"/>
        <v>0.56056205702292483</v>
      </c>
      <c r="AS139" s="24">
        <f t="shared" si="64"/>
        <v>1.4160856383133176</v>
      </c>
      <c r="AT139" s="24">
        <f t="shared" si="64"/>
        <v>0.17667088505511941</v>
      </c>
      <c r="AU139" s="24">
        <f t="shared" si="64"/>
        <v>0.20898756832716356</v>
      </c>
      <c r="AV139" s="24">
        <f t="shared" si="64"/>
        <v>6.1019562517441076E-2</v>
      </c>
      <c r="AW139" s="24">
        <f t="shared" si="64"/>
        <v>0.11003897421545834</v>
      </c>
      <c r="AX139" s="24">
        <f t="shared" si="64"/>
        <v>0.15451324825898874</v>
      </c>
      <c r="AY139" s="24">
        <f t="shared" si="64"/>
        <v>0.39893284422365438</v>
      </c>
      <c r="AZ139" s="24">
        <f t="shared" si="64"/>
        <v>0.37776061756044732</v>
      </c>
      <c r="BA139" s="24">
        <f t="shared" si="64"/>
        <v>0.95531070693768039</v>
      </c>
    </row>
    <row r="140" spans="1:53" x14ac:dyDescent="0.25">
      <c r="B140" t="s">
        <v>163</v>
      </c>
      <c r="C140" s="24">
        <f>_xlfn.STDEV.S(E111:E114)</f>
        <v>0.9574271077563381</v>
      </c>
      <c r="D140" s="24">
        <f t="shared" ref="D140:BA140" si="65">_xlfn.STDEV.S(F111:F114)</f>
        <v>1.2897028081435404</v>
      </c>
      <c r="E140" s="24">
        <f t="shared" si="65"/>
        <v>0.57735026918962573</v>
      </c>
      <c r="F140" s="24">
        <f t="shared" si="65"/>
        <v>0.57735026918962573</v>
      </c>
      <c r="G140" s="24">
        <f t="shared" si="65"/>
        <v>0.46442616923109209</v>
      </c>
      <c r="H140" s="24">
        <f t="shared" si="65"/>
        <v>6.4401733931108769</v>
      </c>
      <c r="I140" s="24">
        <f t="shared" si="65"/>
        <v>0.57735026918962573</v>
      </c>
      <c r="J140" s="24">
        <f t="shared" si="65"/>
        <v>0.57735026918962573</v>
      </c>
      <c r="K140" s="24">
        <f t="shared" si="65"/>
        <v>0.32506149257999223</v>
      </c>
      <c r="L140" s="24">
        <f t="shared" si="65"/>
        <v>0</v>
      </c>
      <c r="M140" s="24">
        <f t="shared" si="65"/>
        <v>0</v>
      </c>
      <c r="N140" s="24">
        <f t="shared" si="65"/>
        <v>5.8932164392630266</v>
      </c>
      <c r="O140" s="24">
        <f t="shared" si="65"/>
        <v>0.9574271077563381</v>
      </c>
      <c r="P140" s="24">
        <f t="shared" si="65"/>
        <v>1.8929694486000912</v>
      </c>
      <c r="Q140" s="24">
        <f t="shared" si="65"/>
        <v>0.12322156791608231</v>
      </c>
      <c r="R140" s="24">
        <f t="shared" si="65"/>
        <v>0</v>
      </c>
      <c r="S140" s="24">
        <f t="shared" si="65"/>
        <v>3.5714285714285698E-2</v>
      </c>
      <c r="T140" s="24">
        <f t="shared" si="65"/>
        <v>16.818120188257272</v>
      </c>
      <c r="U140" s="24">
        <f t="shared" si="65"/>
        <v>5.2519837521962431</v>
      </c>
      <c r="V140" s="24">
        <f t="shared" si="65"/>
        <v>6.3442887702247601</v>
      </c>
      <c r="W140" s="24">
        <f t="shared" si="65"/>
        <v>0.38788536695944886</v>
      </c>
      <c r="X140" s="24">
        <f t="shared" si="65"/>
        <v>0</v>
      </c>
      <c r="Y140" s="24">
        <f t="shared" si="65"/>
        <v>4.6511627906976744E-2</v>
      </c>
      <c r="Z140" s="24">
        <f t="shared" si="65"/>
        <v>0.21640766666727451</v>
      </c>
      <c r="AA140" s="24">
        <f t="shared" si="65"/>
        <v>0.4661455423649013</v>
      </c>
      <c r="AB140" s="24">
        <f t="shared" si="65"/>
        <v>0.18365810288349543</v>
      </c>
      <c r="AC140" s="24">
        <f t="shared" si="65"/>
        <v>0.21622540135550569</v>
      </c>
      <c r="AD140" s="24">
        <f t="shared" si="65"/>
        <v>0.6342646661029343</v>
      </c>
      <c r="AE140" s="24">
        <f t="shared" si="65"/>
        <v>0.12617446038930852</v>
      </c>
      <c r="AF140" s="24">
        <f t="shared" si="65"/>
        <v>1.727591548118891</v>
      </c>
      <c r="AG140" s="24">
        <f t="shared" si="65"/>
        <v>2.1935511543309554</v>
      </c>
      <c r="AH140" s="24">
        <f t="shared" si="65"/>
        <v>0.1481932016630014</v>
      </c>
      <c r="AI140" s="24">
        <f t="shared" si="65"/>
        <v>1.3149778198382918</v>
      </c>
      <c r="AJ140" s="24">
        <f t="shared" si="65"/>
        <v>2.8102313072058651</v>
      </c>
      <c r="AK140" s="24">
        <f t="shared" si="65"/>
        <v>0.22767257740009011</v>
      </c>
      <c r="AL140" s="24">
        <f t="shared" si="65"/>
        <v>227.67257740009003</v>
      </c>
      <c r="AM140" s="24">
        <f t="shared" si="65"/>
        <v>49.729267036625423</v>
      </c>
      <c r="AN140" s="24">
        <f t="shared" si="65"/>
        <v>2.6483957408212233</v>
      </c>
      <c r="AO140" s="24">
        <f t="shared" si="65"/>
        <v>0.49463791470798968</v>
      </c>
      <c r="AP140" s="24">
        <f t="shared" si="65"/>
        <v>7.0113782525263986</v>
      </c>
      <c r="AQ140" s="24">
        <f t="shared" si="65"/>
        <v>7.6203818041022955E-2</v>
      </c>
      <c r="AR140" s="24">
        <f t="shared" si="65"/>
        <v>0.1438926589613489</v>
      </c>
      <c r="AS140" s="24">
        <f t="shared" si="65"/>
        <v>0.37320384720959737</v>
      </c>
      <c r="AT140" s="24">
        <f t="shared" si="65"/>
        <v>1.1737739201259485E-2</v>
      </c>
      <c r="AU140" s="24">
        <f t="shared" si="65"/>
        <v>6.068018330114798E-2</v>
      </c>
      <c r="AV140" s="24">
        <f t="shared" si="65"/>
        <v>1.443028575726053E-2</v>
      </c>
      <c r="AW140" s="24">
        <f t="shared" si="65"/>
        <v>2.5909757290499345E-2</v>
      </c>
      <c r="AX140" s="24">
        <f t="shared" si="65"/>
        <v>5.2250046873031822E-2</v>
      </c>
      <c r="AY140" s="24">
        <f t="shared" si="65"/>
        <v>0.16085896366509936</v>
      </c>
      <c r="AZ140" s="24">
        <f t="shared" si="65"/>
        <v>0.13875043762745687</v>
      </c>
      <c r="BA140" s="24">
        <f t="shared" si="65"/>
        <v>0.35318509201069159</v>
      </c>
    </row>
  </sheetData>
  <pageMargins left="0.7" right="0.7" top="0.75" bottom="0.75" header="0.3" footer="0.3"/>
  <pageSetup paperSize="136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3"/>
  <sheetViews>
    <sheetView zoomScale="85" zoomScaleNormal="85" workbookViewId="0">
      <selection activeCell="B46" sqref="B46"/>
    </sheetView>
  </sheetViews>
  <sheetFormatPr baseColWidth="10" defaultRowHeight="15" x14ac:dyDescent="0.25"/>
  <cols>
    <col min="2" max="2" width="6.85546875" style="65" bestFit="1" customWidth="1"/>
    <col min="3" max="3" width="2.5703125" style="17" bestFit="1" customWidth="1"/>
    <col min="4" max="4" width="6.85546875" style="78" bestFit="1" customWidth="1"/>
    <col min="5" max="5" width="3.5703125" style="90" bestFit="1" customWidth="1"/>
    <col min="6" max="6" width="6.85546875" style="65" bestFit="1" customWidth="1"/>
    <col min="7" max="7" width="2.5703125" style="17" bestFit="1" customWidth="1"/>
    <col min="8" max="8" width="6.85546875" style="78" bestFit="1" customWidth="1"/>
    <col min="9" max="9" width="3.5703125" style="90" bestFit="1" customWidth="1"/>
    <col min="10" max="10" width="6.85546875" style="65" bestFit="1" customWidth="1"/>
    <col min="11" max="11" width="2.5703125" style="17" bestFit="1" customWidth="1"/>
    <col min="12" max="12" width="6.85546875" style="78" bestFit="1" customWidth="1"/>
    <col min="13" max="13" width="3.5703125" style="90" bestFit="1" customWidth="1"/>
    <col min="14" max="14" width="6.85546875" style="65" bestFit="1" customWidth="1"/>
    <col min="15" max="15" width="2.5703125" style="17" bestFit="1" customWidth="1"/>
    <col min="16" max="16" width="6.42578125" style="78" bestFit="1" customWidth="1"/>
    <col min="17" max="17" width="3.5703125" style="90" bestFit="1" customWidth="1"/>
    <col min="18" max="18" width="5.7109375" style="73" bestFit="1" customWidth="1"/>
    <col min="19" max="19" width="2.5703125" style="17" bestFit="1" customWidth="1"/>
    <col min="20" max="20" width="5.7109375" style="87" bestFit="1" customWidth="1"/>
    <col min="21" max="21" width="3.28515625" style="87" bestFit="1" customWidth="1"/>
    <col min="22" max="22" width="6.85546875" style="73" bestFit="1" customWidth="1"/>
    <col min="23" max="23" width="2.5703125" style="17" bestFit="1" customWidth="1"/>
    <col min="24" max="24" width="6.42578125" style="87" bestFit="1" customWidth="1"/>
    <col min="25" max="25" width="3.5703125" style="87" bestFit="1" customWidth="1"/>
    <col min="26" max="26" width="6.42578125" style="73" bestFit="1" customWidth="1"/>
    <col min="27" max="27" width="2.5703125" style="17" bestFit="1" customWidth="1"/>
    <col min="28" max="28" width="6.42578125" style="87" bestFit="1" customWidth="1"/>
    <col min="29" max="29" width="3.5703125" style="87" bestFit="1" customWidth="1"/>
    <col min="30" max="30" width="5.7109375" style="73" bestFit="1" customWidth="1"/>
    <col min="31" max="31" width="2.5703125" style="17" bestFit="1" customWidth="1"/>
    <col min="32" max="32" width="5.7109375" style="87" bestFit="1" customWidth="1"/>
    <col min="33" max="33" width="3.28515625" style="87" bestFit="1" customWidth="1"/>
    <col min="34" max="34" width="6.85546875" style="73" bestFit="1" customWidth="1"/>
    <col min="35" max="35" width="2.5703125" style="17" bestFit="1" customWidth="1"/>
    <col min="36" max="36" width="6.42578125" style="87" bestFit="1" customWidth="1"/>
    <col min="37" max="37" width="3.28515625" style="87" bestFit="1" customWidth="1"/>
    <col min="38" max="38" width="6.85546875" style="73" bestFit="1" customWidth="1"/>
    <col min="39" max="39" width="2.5703125" style="17" bestFit="1" customWidth="1"/>
    <col min="40" max="40" width="6.42578125" style="87" bestFit="1" customWidth="1"/>
    <col min="41" max="41" width="3.5703125" style="87" bestFit="1" customWidth="1"/>
    <col min="42" max="42" width="6.42578125" style="73" bestFit="1" customWidth="1"/>
    <col min="43" max="43" width="2.5703125" style="17" bestFit="1" customWidth="1"/>
    <col min="44" max="44" width="6.42578125" style="87" bestFit="1" customWidth="1"/>
    <col min="45" max="45" width="3.28515625" style="87" bestFit="1" customWidth="1"/>
    <col min="46" max="46" width="6.42578125" style="73" bestFit="1" customWidth="1"/>
    <col min="47" max="47" width="2.5703125" style="17" bestFit="1" customWidth="1"/>
    <col min="48" max="48" width="6.42578125" style="87" bestFit="1" customWidth="1"/>
    <col min="49" max="49" width="3.5703125" style="87" bestFit="1" customWidth="1"/>
  </cols>
  <sheetData>
    <row r="1" spans="1:74" ht="15.75" thickBot="1" x14ac:dyDescent="0.3">
      <c r="A1" s="89"/>
      <c r="B1" s="114" t="s">
        <v>149</v>
      </c>
      <c r="C1" s="115"/>
      <c r="D1" s="115"/>
      <c r="E1" s="116"/>
      <c r="F1" s="115" t="s">
        <v>150</v>
      </c>
      <c r="G1" s="115"/>
      <c r="H1" s="115"/>
      <c r="I1" s="115"/>
      <c r="J1" s="117" t="s">
        <v>151</v>
      </c>
      <c r="K1" s="115"/>
      <c r="L1" s="115"/>
      <c r="M1" s="118"/>
      <c r="N1" s="115" t="s">
        <v>169</v>
      </c>
      <c r="O1" s="115"/>
      <c r="P1" s="115"/>
      <c r="Q1" s="115"/>
      <c r="R1" s="117" t="s">
        <v>170</v>
      </c>
      <c r="S1" s="115"/>
      <c r="T1" s="115"/>
      <c r="U1" s="116"/>
      <c r="V1" s="115" t="s">
        <v>171</v>
      </c>
      <c r="W1" s="115"/>
      <c r="X1" s="115"/>
      <c r="Y1" s="118"/>
      <c r="Z1" s="114" t="s">
        <v>155</v>
      </c>
      <c r="AA1" s="115"/>
      <c r="AB1" s="115"/>
      <c r="AC1" s="116"/>
      <c r="AD1" s="117" t="s">
        <v>156</v>
      </c>
      <c r="AE1" s="115"/>
      <c r="AF1" s="115"/>
      <c r="AG1" s="116"/>
      <c r="AH1" s="117" t="s">
        <v>157</v>
      </c>
      <c r="AI1" s="115"/>
      <c r="AJ1" s="115"/>
      <c r="AK1" s="115"/>
      <c r="AL1" s="114" t="s">
        <v>158</v>
      </c>
      <c r="AM1" s="115"/>
      <c r="AN1" s="115"/>
      <c r="AO1" s="116"/>
      <c r="AP1" s="117" t="s">
        <v>159</v>
      </c>
      <c r="AQ1" s="115"/>
      <c r="AR1" s="115"/>
      <c r="AS1" s="116"/>
      <c r="AT1" s="117" t="s">
        <v>160</v>
      </c>
      <c r="AU1" s="115"/>
      <c r="AV1" s="115"/>
      <c r="AW1" s="118"/>
      <c r="AX1" t="s">
        <v>11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  <c r="BF1" t="s">
        <v>19</v>
      </c>
      <c r="BG1" t="s">
        <v>161</v>
      </c>
      <c r="BH1" t="s">
        <v>21</v>
      </c>
      <c r="BI1" t="s">
        <v>22</v>
      </c>
      <c r="BJ1" t="s">
        <v>23</v>
      </c>
      <c r="BK1" t="s">
        <v>24</v>
      </c>
      <c r="BL1" t="s">
        <v>25</v>
      </c>
      <c r="BM1" t="s">
        <v>26</v>
      </c>
      <c r="BN1" t="s">
        <v>27</v>
      </c>
      <c r="BO1" t="s">
        <v>28</v>
      </c>
      <c r="BP1" t="s">
        <v>29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</row>
    <row r="2" spans="1:74" x14ac:dyDescent="0.25">
      <c r="A2" t="s">
        <v>4</v>
      </c>
      <c r="B2" s="97">
        <v>89.3</v>
      </c>
      <c r="C2" s="98" t="s">
        <v>167</v>
      </c>
      <c r="D2" s="99">
        <v>7.2884993120821671</v>
      </c>
      <c r="E2" s="100" t="s">
        <v>181</v>
      </c>
      <c r="F2" s="101">
        <v>84.7</v>
      </c>
      <c r="G2" s="98" t="s">
        <v>167</v>
      </c>
      <c r="H2" s="99">
        <v>4.4733780424988803</v>
      </c>
      <c r="I2" s="99" t="s">
        <v>181</v>
      </c>
      <c r="J2" s="102">
        <v>87.1</v>
      </c>
      <c r="K2" s="98" t="s">
        <v>167</v>
      </c>
      <c r="L2" s="99">
        <v>6.4884512790033337</v>
      </c>
      <c r="M2" s="103" t="s">
        <v>181</v>
      </c>
      <c r="N2" s="101">
        <v>80.5</v>
      </c>
      <c r="O2" s="98" t="s">
        <v>167</v>
      </c>
      <c r="P2" s="99">
        <v>2.3213980461973533</v>
      </c>
      <c r="Q2" s="99" t="s">
        <v>181</v>
      </c>
      <c r="R2" s="102">
        <v>81.8</v>
      </c>
      <c r="S2" s="98" t="s">
        <v>167</v>
      </c>
      <c r="T2" s="99">
        <v>2.7100635498903793</v>
      </c>
      <c r="U2" s="100" t="s">
        <v>181</v>
      </c>
      <c r="V2" s="101">
        <v>82.1</v>
      </c>
      <c r="W2" s="98" t="s">
        <v>167</v>
      </c>
      <c r="X2" s="99">
        <v>2.5144029554194809</v>
      </c>
      <c r="Y2" s="103" t="s">
        <v>181</v>
      </c>
      <c r="Z2" s="104">
        <v>79</v>
      </c>
      <c r="AA2" s="98" t="s">
        <v>167</v>
      </c>
      <c r="AB2" s="105">
        <v>1.4142135623730951</v>
      </c>
      <c r="AC2" s="105" t="s">
        <v>181</v>
      </c>
      <c r="AD2" s="102">
        <v>80.833333333333329</v>
      </c>
      <c r="AE2" s="98" t="s">
        <v>167</v>
      </c>
      <c r="AF2" s="99">
        <v>2.5524794837866018</v>
      </c>
      <c r="AG2" s="100" t="s">
        <v>181</v>
      </c>
      <c r="AH2" s="106">
        <v>80.3</v>
      </c>
      <c r="AI2" s="98" t="s">
        <v>167</v>
      </c>
      <c r="AJ2" s="105">
        <v>1.4944341180973262</v>
      </c>
      <c r="AK2" s="105" t="s">
        <v>181</v>
      </c>
      <c r="AL2" s="97">
        <v>85.6</v>
      </c>
      <c r="AM2" s="98" t="s">
        <v>167</v>
      </c>
      <c r="AN2" s="99">
        <v>3.049590136395381</v>
      </c>
      <c r="AO2" s="100" t="s">
        <v>181</v>
      </c>
      <c r="AP2" s="106">
        <v>84.916666666666671</v>
      </c>
      <c r="AQ2" s="98" t="s">
        <v>167</v>
      </c>
      <c r="AR2" s="105">
        <v>1.8319554050414559</v>
      </c>
      <c r="AS2" s="105" t="s">
        <v>181</v>
      </c>
      <c r="AT2" s="107">
        <v>84.25</v>
      </c>
      <c r="AU2" s="98" t="s">
        <v>167</v>
      </c>
      <c r="AV2" s="105">
        <v>0.9574271077563381</v>
      </c>
      <c r="AW2" s="108" t="s">
        <v>181</v>
      </c>
    </row>
    <row r="3" spans="1:74" x14ac:dyDescent="0.25">
      <c r="A3" s="94" t="s">
        <v>176</v>
      </c>
      <c r="B3" s="91">
        <v>11.67</v>
      </c>
      <c r="C3" s="92" t="s">
        <v>167</v>
      </c>
      <c r="D3" s="96">
        <v>2.1406385340204759</v>
      </c>
      <c r="E3" s="76" t="s">
        <v>174</v>
      </c>
      <c r="F3" s="95">
        <v>11.83</v>
      </c>
      <c r="G3" s="92" t="s">
        <v>167</v>
      </c>
      <c r="H3" s="96">
        <v>2.6783286662477472</v>
      </c>
      <c r="I3" s="84" t="s">
        <v>173</v>
      </c>
      <c r="J3" s="93">
        <v>15.320000000000002</v>
      </c>
      <c r="K3" s="92" t="s">
        <v>167</v>
      </c>
      <c r="L3" s="96">
        <v>2.5270975885830338</v>
      </c>
      <c r="M3" s="80" t="s">
        <v>172</v>
      </c>
      <c r="N3" s="71">
        <v>12.73</v>
      </c>
      <c r="O3" s="58" t="s">
        <v>167</v>
      </c>
      <c r="P3" s="85">
        <v>1.7391249396048378</v>
      </c>
      <c r="Q3" s="85" t="s">
        <v>181</v>
      </c>
      <c r="R3" s="67">
        <v>15.250000000000004</v>
      </c>
      <c r="S3" s="58" t="s">
        <v>167</v>
      </c>
      <c r="T3" s="85">
        <v>1.505877374379029</v>
      </c>
      <c r="U3" s="77" t="s">
        <v>181</v>
      </c>
      <c r="V3" s="70">
        <v>11.73</v>
      </c>
      <c r="W3" s="58" t="s">
        <v>167</v>
      </c>
      <c r="X3" s="84">
        <v>2.7039271850813935</v>
      </c>
      <c r="Y3" s="80" t="s">
        <v>181</v>
      </c>
      <c r="Z3" s="62">
        <v>10.770000000000001</v>
      </c>
      <c r="AA3" s="58" t="s">
        <v>167</v>
      </c>
      <c r="AB3" s="85">
        <v>1.2587913073879646</v>
      </c>
      <c r="AC3" s="85" t="s">
        <v>181</v>
      </c>
      <c r="AD3" s="67">
        <v>10.066666666666666</v>
      </c>
      <c r="AE3" s="58" t="s">
        <v>167</v>
      </c>
      <c r="AF3" s="85">
        <v>1.7478991719065222</v>
      </c>
      <c r="AG3" s="77" t="s">
        <v>181</v>
      </c>
      <c r="AH3" s="70">
        <v>10.25</v>
      </c>
      <c r="AI3" s="58" t="s">
        <v>167</v>
      </c>
      <c r="AJ3" s="84">
        <v>2.0402886506025975</v>
      </c>
      <c r="AK3" s="84" t="s">
        <v>181</v>
      </c>
      <c r="AL3" s="61">
        <v>13.940000000000001</v>
      </c>
      <c r="AM3" s="58" t="s">
        <v>167</v>
      </c>
      <c r="AN3" s="84">
        <v>2.5909457732650378</v>
      </c>
      <c r="AO3" s="76" t="s">
        <v>181</v>
      </c>
      <c r="AP3" s="71">
        <v>14.341666666666663</v>
      </c>
      <c r="AQ3" s="58" t="s">
        <v>167</v>
      </c>
      <c r="AR3" s="85">
        <v>1.3351597339462855</v>
      </c>
      <c r="AS3" s="85" t="s">
        <v>181</v>
      </c>
      <c r="AT3" s="67">
        <v>11.75</v>
      </c>
      <c r="AU3" s="58" t="s">
        <v>167</v>
      </c>
      <c r="AV3" s="85">
        <v>1.2897028081435404</v>
      </c>
      <c r="AW3" s="81" t="s">
        <v>181</v>
      </c>
    </row>
    <row r="4" spans="1:74" x14ac:dyDescent="0.25">
      <c r="A4" t="s">
        <v>177</v>
      </c>
      <c r="B4" s="62">
        <v>5.6</v>
      </c>
      <c r="C4" s="58" t="s">
        <v>167</v>
      </c>
      <c r="D4" s="85">
        <v>1.6465452046971285</v>
      </c>
      <c r="E4" s="77" t="s">
        <v>181</v>
      </c>
      <c r="F4" s="71">
        <v>6.3</v>
      </c>
      <c r="G4" s="58" t="s">
        <v>167</v>
      </c>
      <c r="H4" s="85">
        <v>1.8287822299126943</v>
      </c>
      <c r="I4" s="85" t="s">
        <v>181</v>
      </c>
      <c r="J4" s="67">
        <v>6.3</v>
      </c>
      <c r="K4" s="58" t="s">
        <v>167</v>
      </c>
      <c r="L4" s="85">
        <v>1.7029386365926409</v>
      </c>
      <c r="M4" s="81" t="s">
        <v>181</v>
      </c>
      <c r="N4" s="71">
        <v>4.9000000000000004</v>
      </c>
      <c r="O4" s="58" t="s">
        <v>167</v>
      </c>
      <c r="P4" s="85">
        <v>0.73786478737262229</v>
      </c>
      <c r="Q4" s="85" t="s">
        <v>181</v>
      </c>
      <c r="R4" s="67">
        <v>4.7</v>
      </c>
      <c r="S4" s="58" t="s">
        <v>167</v>
      </c>
      <c r="T4" s="85">
        <v>0.81649658092772603</v>
      </c>
      <c r="U4" s="77" t="s">
        <v>181</v>
      </c>
      <c r="V4" s="71">
        <v>4.3</v>
      </c>
      <c r="W4" s="58" t="s">
        <v>167</v>
      </c>
      <c r="X4" s="85">
        <v>1.4181364924121764</v>
      </c>
      <c r="Y4" s="81" t="s">
        <v>181</v>
      </c>
      <c r="Z4" s="62">
        <v>4.7</v>
      </c>
      <c r="AA4" s="58" t="s">
        <v>167</v>
      </c>
      <c r="AB4" s="85">
        <v>0.6749485577105524</v>
      </c>
      <c r="AC4" s="85" t="s">
        <v>181</v>
      </c>
      <c r="AD4" s="67">
        <v>4.083333333333333</v>
      </c>
      <c r="AE4" s="58" t="s">
        <v>167</v>
      </c>
      <c r="AF4" s="85">
        <v>0.79296146109875854</v>
      </c>
      <c r="AG4" s="77" t="s">
        <v>181</v>
      </c>
      <c r="AH4" s="71">
        <v>4.0999999999999996</v>
      </c>
      <c r="AI4" s="58" t="s">
        <v>167</v>
      </c>
      <c r="AJ4" s="85">
        <v>1.1972189997378651</v>
      </c>
      <c r="AK4" s="85" t="s">
        <v>181</v>
      </c>
      <c r="AL4" s="62">
        <v>5.4</v>
      </c>
      <c r="AM4" s="58" t="s">
        <v>167</v>
      </c>
      <c r="AN4" s="85">
        <v>0.8944271909999143</v>
      </c>
      <c r="AO4" s="77" t="s">
        <v>181</v>
      </c>
      <c r="AP4" s="71">
        <v>5.5</v>
      </c>
      <c r="AQ4" s="58" t="s">
        <v>167</v>
      </c>
      <c r="AR4" s="85">
        <v>0.5222329678670935</v>
      </c>
      <c r="AS4" s="85" t="s">
        <v>181</v>
      </c>
      <c r="AT4" s="67">
        <v>4.5</v>
      </c>
      <c r="AU4" s="58" t="s">
        <v>167</v>
      </c>
      <c r="AV4" s="85">
        <v>0.57735026918962573</v>
      </c>
      <c r="AW4" s="81" t="s">
        <v>181</v>
      </c>
    </row>
    <row r="5" spans="1:74" x14ac:dyDescent="0.25">
      <c r="A5" s="94" t="s">
        <v>178</v>
      </c>
      <c r="B5" s="109">
        <v>2.1803174603174602</v>
      </c>
      <c r="C5" s="110" t="s">
        <v>167</v>
      </c>
      <c r="D5" s="111">
        <v>0.48954739458964336</v>
      </c>
      <c r="E5" s="77" t="s">
        <v>172</v>
      </c>
      <c r="F5" s="112">
        <v>1.9475833333333334</v>
      </c>
      <c r="G5" s="110" t="s">
        <v>167</v>
      </c>
      <c r="H5" s="111">
        <v>0.43697487309230182</v>
      </c>
      <c r="I5" s="85" t="s">
        <v>174</v>
      </c>
      <c r="J5" s="113">
        <v>2.5330793650793648</v>
      </c>
      <c r="K5" s="110" t="s">
        <v>167</v>
      </c>
      <c r="L5" s="111">
        <v>0.53552938843310549</v>
      </c>
      <c r="M5" s="81" t="s">
        <v>173</v>
      </c>
      <c r="N5" s="112">
        <v>2.6345000000000001</v>
      </c>
      <c r="O5" s="110" t="s">
        <v>167</v>
      </c>
      <c r="P5" s="111">
        <v>0.42392059732868059</v>
      </c>
      <c r="Q5" s="85" t="s">
        <v>174</v>
      </c>
      <c r="R5" s="113">
        <v>3.2868333333333331</v>
      </c>
      <c r="S5" s="110" t="s">
        <v>167</v>
      </c>
      <c r="T5" s="111">
        <v>0.34583143685334333</v>
      </c>
      <c r="U5" s="77" t="s">
        <v>172</v>
      </c>
      <c r="V5" s="112">
        <v>2.8689999999999998</v>
      </c>
      <c r="W5" s="110" t="s">
        <v>167</v>
      </c>
      <c r="X5" s="111">
        <v>0.57757111688668195</v>
      </c>
      <c r="Y5" s="81" t="s">
        <v>173</v>
      </c>
      <c r="Z5" s="62">
        <v>2.3231666666666664</v>
      </c>
      <c r="AA5" s="58" t="s">
        <v>167</v>
      </c>
      <c r="AB5" s="85">
        <v>0.33828858488968777</v>
      </c>
      <c r="AC5" s="85" t="s">
        <v>181</v>
      </c>
      <c r="AD5" s="67">
        <v>2.4972222222222222</v>
      </c>
      <c r="AE5" s="58" t="s">
        <v>167</v>
      </c>
      <c r="AF5" s="85">
        <v>0.32423517881076841</v>
      </c>
      <c r="AG5" s="77" t="s">
        <v>181</v>
      </c>
      <c r="AH5" s="71">
        <v>2.6145000000000005</v>
      </c>
      <c r="AI5" s="58" t="s">
        <v>167</v>
      </c>
      <c r="AJ5" s="85">
        <v>0.47391073936859346</v>
      </c>
      <c r="AK5" s="85" t="s">
        <v>181</v>
      </c>
      <c r="AL5" s="62">
        <v>2.6371428571428575</v>
      </c>
      <c r="AM5" s="58" t="s">
        <v>167</v>
      </c>
      <c r="AN5" s="85">
        <v>0.66191127095120728</v>
      </c>
      <c r="AO5" s="77" t="s">
        <v>181</v>
      </c>
      <c r="AP5" s="71">
        <v>2.6313888888888886</v>
      </c>
      <c r="AQ5" s="58" t="s">
        <v>167</v>
      </c>
      <c r="AR5" s="85">
        <v>0.36380830320580104</v>
      </c>
      <c r="AS5" s="85" t="s">
        <v>181</v>
      </c>
      <c r="AT5" s="67">
        <v>2.6475</v>
      </c>
      <c r="AU5" s="58" t="s">
        <v>167</v>
      </c>
      <c r="AV5" s="85">
        <v>0.46442616923109209</v>
      </c>
      <c r="AW5" s="81" t="s">
        <v>181</v>
      </c>
    </row>
    <row r="6" spans="1:74" x14ac:dyDescent="0.25">
      <c r="A6" t="s">
        <v>168</v>
      </c>
      <c r="B6" s="61">
        <v>35.61</v>
      </c>
      <c r="C6" s="57" t="s">
        <v>167</v>
      </c>
      <c r="D6" s="84">
        <v>8.2000609753830478</v>
      </c>
      <c r="E6" s="76" t="s">
        <v>172</v>
      </c>
      <c r="F6" s="70">
        <v>32.730000000000004</v>
      </c>
      <c r="G6" s="57" t="s">
        <v>167</v>
      </c>
      <c r="H6" s="84">
        <v>8.9405505671878966</v>
      </c>
      <c r="I6" s="84" t="s">
        <v>174</v>
      </c>
      <c r="J6" s="66">
        <v>44.57</v>
      </c>
      <c r="K6" s="57" t="s">
        <v>167</v>
      </c>
      <c r="L6" s="84">
        <v>9.1405142087302877</v>
      </c>
      <c r="M6" s="80" t="s">
        <v>173</v>
      </c>
      <c r="N6" s="70">
        <v>33.43</v>
      </c>
      <c r="O6" s="57" t="s">
        <v>167</v>
      </c>
      <c r="P6" s="84">
        <v>5.8872838483557919</v>
      </c>
      <c r="Q6" s="84" t="s">
        <v>181</v>
      </c>
      <c r="R6" s="66">
        <v>33.380000000000003</v>
      </c>
      <c r="S6" s="57" t="s">
        <v>167</v>
      </c>
      <c r="T6" s="84">
        <v>3.1248999983999526</v>
      </c>
      <c r="U6" s="76" t="s">
        <v>181</v>
      </c>
      <c r="V6" s="70">
        <v>34.029999999999994</v>
      </c>
      <c r="W6" s="57" t="s">
        <v>167</v>
      </c>
      <c r="X6" s="84">
        <v>10.227745488512037</v>
      </c>
      <c r="Y6" s="80" t="s">
        <v>181</v>
      </c>
      <c r="Z6" s="61">
        <v>20.089999999999996</v>
      </c>
      <c r="AA6" s="57" t="s">
        <v>167</v>
      </c>
      <c r="AB6" s="84">
        <v>3.2346904368458982</v>
      </c>
      <c r="AC6" s="84" t="s">
        <v>172</v>
      </c>
      <c r="AD6" s="66">
        <v>15.058333333333332</v>
      </c>
      <c r="AE6" s="57" t="s">
        <v>167</v>
      </c>
      <c r="AF6" s="84">
        <v>3.1838965073785008</v>
      </c>
      <c r="AG6" s="76" t="s">
        <v>174</v>
      </c>
      <c r="AH6" s="70">
        <v>24.910000000000004</v>
      </c>
      <c r="AI6" s="57" t="s">
        <v>167</v>
      </c>
      <c r="AJ6" s="84">
        <v>7.1647982060441331</v>
      </c>
      <c r="AK6" s="84" t="s">
        <v>172</v>
      </c>
      <c r="AL6" s="61">
        <v>26.860000000000003</v>
      </c>
      <c r="AM6" s="57" t="s">
        <v>167</v>
      </c>
      <c r="AN6" s="84">
        <v>5.8820064603840718</v>
      </c>
      <c r="AO6" s="76" t="s">
        <v>174</v>
      </c>
      <c r="AP6" s="70">
        <v>25.041666666666671</v>
      </c>
      <c r="AQ6" s="57" t="s">
        <v>167</v>
      </c>
      <c r="AR6" s="84">
        <v>4.0057818061881152</v>
      </c>
      <c r="AS6" s="84" t="s">
        <v>174</v>
      </c>
      <c r="AT6" s="66">
        <v>42.475000000000001</v>
      </c>
      <c r="AU6" s="57" t="s">
        <v>167</v>
      </c>
      <c r="AV6" s="84">
        <v>6.4401733931108769</v>
      </c>
      <c r="AW6" s="80" t="s">
        <v>172</v>
      </c>
    </row>
    <row r="7" spans="1:74" x14ac:dyDescent="0.25">
      <c r="A7" t="s">
        <v>7</v>
      </c>
      <c r="B7" s="61">
        <v>16.600000000000001</v>
      </c>
      <c r="C7" s="57" t="s">
        <v>167</v>
      </c>
      <c r="D7" s="84">
        <v>4.0879225911349062</v>
      </c>
      <c r="E7" s="76" t="s">
        <v>181</v>
      </c>
      <c r="F7" s="70">
        <v>17</v>
      </c>
      <c r="G7" s="57" t="s">
        <v>167</v>
      </c>
      <c r="H7" s="84">
        <v>4</v>
      </c>
      <c r="I7" s="84" t="s">
        <v>181</v>
      </c>
      <c r="J7" s="66">
        <v>17.100000000000001</v>
      </c>
      <c r="K7" s="57" t="s">
        <v>167</v>
      </c>
      <c r="L7" s="84">
        <v>3.5418137224372002</v>
      </c>
      <c r="M7" s="80" t="s">
        <v>181</v>
      </c>
      <c r="N7" s="71">
        <v>11.9</v>
      </c>
      <c r="O7" s="58" t="s">
        <v>167</v>
      </c>
      <c r="P7" s="85">
        <v>1.523883926754998</v>
      </c>
      <c r="Q7" s="85" t="s">
        <v>181</v>
      </c>
      <c r="R7" s="67">
        <v>11.1</v>
      </c>
      <c r="S7" s="58" t="s">
        <v>167</v>
      </c>
      <c r="T7" s="85">
        <v>1.7159383568311668</v>
      </c>
      <c r="U7" s="77" t="s">
        <v>181</v>
      </c>
      <c r="V7" s="70">
        <v>11.6</v>
      </c>
      <c r="W7" s="57" t="s">
        <v>167</v>
      </c>
      <c r="X7" s="84">
        <v>2.7968235951204061</v>
      </c>
      <c r="Y7" s="80" t="s">
        <v>181</v>
      </c>
      <c r="Z7" s="62">
        <v>9.8000000000000007</v>
      </c>
      <c r="AA7" s="58" t="s">
        <v>167</v>
      </c>
      <c r="AB7" s="85">
        <v>1.2292725943057194</v>
      </c>
      <c r="AC7" s="85" t="s">
        <v>172</v>
      </c>
      <c r="AD7" s="67">
        <v>7.416666666666667</v>
      </c>
      <c r="AE7" s="58" t="s">
        <v>167</v>
      </c>
      <c r="AF7" s="85">
        <v>1.7816403745544218</v>
      </c>
      <c r="AG7" s="77" t="s">
        <v>174</v>
      </c>
      <c r="AH7" s="71">
        <v>10.1</v>
      </c>
      <c r="AI7" s="58" t="s">
        <v>167</v>
      </c>
      <c r="AJ7" s="85">
        <v>1.9119507199599977</v>
      </c>
      <c r="AK7" s="85" t="s">
        <v>172</v>
      </c>
      <c r="AL7" s="61">
        <v>13.4</v>
      </c>
      <c r="AM7" s="58" t="s">
        <v>167</v>
      </c>
      <c r="AN7" s="84">
        <v>2.3021728866442701</v>
      </c>
      <c r="AO7" s="76" t="s">
        <v>181</v>
      </c>
      <c r="AP7" s="71">
        <v>13.583333333333334</v>
      </c>
      <c r="AQ7" s="58" t="s">
        <v>167</v>
      </c>
      <c r="AR7" s="85">
        <v>0.99620491989562199</v>
      </c>
      <c r="AS7" s="85" t="s">
        <v>181</v>
      </c>
      <c r="AT7" s="67">
        <v>15.5</v>
      </c>
      <c r="AU7" s="58" t="s">
        <v>167</v>
      </c>
      <c r="AV7" s="85">
        <v>0.57735026918962573</v>
      </c>
      <c r="AW7" s="81" t="s">
        <v>181</v>
      </c>
    </row>
    <row r="8" spans="1:74" x14ac:dyDescent="0.25">
      <c r="A8" t="s">
        <v>8</v>
      </c>
      <c r="B8" s="63">
        <v>2.1558628376454463</v>
      </c>
      <c r="C8" s="60" t="s">
        <v>167</v>
      </c>
      <c r="D8" s="86">
        <v>0.18479122581948232</v>
      </c>
      <c r="E8" s="75" t="s">
        <v>172</v>
      </c>
      <c r="F8" s="72">
        <v>1.9133241129785248</v>
      </c>
      <c r="G8" s="60" t="s">
        <v>167</v>
      </c>
      <c r="H8" s="86">
        <v>0.1989428791478792</v>
      </c>
      <c r="I8" s="86" t="s">
        <v>174</v>
      </c>
      <c r="J8" s="67">
        <v>2.6299374057315235</v>
      </c>
      <c r="K8" s="58" t="s">
        <v>167</v>
      </c>
      <c r="L8" s="85">
        <v>0.39638043404504797</v>
      </c>
      <c r="M8" s="81" t="s">
        <v>175</v>
      </c>
      <c r="N8" s="71">
        <v>2.8294675324675325</v>
      </c>
      <c r="O8" s="58" t="s">
        <v>167</v>
      </c>
      <c r="P8" s="85">
        <v>0.50248737652608377</v>
      </c>
      <c r="Q8" s="85" t="s">
        <v>181</v>
      </c>
      <c r="R8" s="67">
        <v>2.9945551115551119</v>
      </c>
      <c r="S8" s="58" t="s">
        <v>167</v>
      </c>
      <c r="T8" s="85">
        <v>0.41723276872633225</v>
      </c>
      <c r="U8" s="77" t="s">
        <v>181</v>
      </c>
      <c r="V8" s="71">
        <v>2.9405694444444448</v>
      </c>
      <c r="W8" s="58" t="s">
        <v>167</v>
      </c>
      <c r="X8" s="85">
        <v>0.51450862884706849</v>
      </c>
      <c r="Y8" s="81" t="s">
        <v>181</v>
      </c>
      <c r="Z8" s="62">
        <v>2.0643863636363635</v>
      </c>
      <c r="AA8" s="58" t="s">
        <v>167</v>
      </c>
      <c r="AB8" s="85">
        <v>0.32311352993183351</v>
      </c>
      <c r="AC8" s="85" t="s">
        <v>181</v>
      </c>
      <c r="AD8" s="67">
        <v>2.0797718253968251</v>
      </c>
      <c r="AE8" s="58" t="s">
        <v>167</v>
      </c>
      <c r="AF8" s="85">
        <v>0.38131740348046755</v>
      </c>
      <c r="AG8" s="77" t="s">
        <v>181</v>
      </c>
      <c r="AH8" s="71">
        <v>2.4455324952824951</v>
      </c>
      <c r="AI8" s="58" t="s">
        <v>167</v>
      </c>
      <c r="AJ8" s="85">
        <v>0.45706830419283118</v>
      </c>
      <c r="AK8" s="85" t="s">
        <v>181</v>
      </c>
      <c r="AL8" s="62">
        <v>2.0034358974358972</v>
      </c>
      <c r="AM8" s="58" t="s">
        <v>167</v>
      </c>
      <c r="AN8" s="85">
        <v>0.31522330667377535</v>
      </c>
      <c r="AO8" s="77" t="s">
        <v>173</v>
      </c>
      <c r="AP8" s="71">
        <v>1.8392994505494507</v>
      </c>
      <c r="AQ8" s="58" t="s">
        <v>167</v>
      </c>
      <c r="AR8" s="85">
        <v>0.2324341179757759</v>
      </c>
      <c r="AS8" s="85" t="s">
        <v>174</v>
      </c>
      <c r="AT8" s="67">
        <v>2.7328125000000001</v>
      </c>
      <c r="AU8" s="58" t="s">
        <v>167</v>
      </c>
      <c r="AV8" s="85">
        <v>0.32506149257999223</v>
      </c>
      <c r="AW8" s="81" t="s">
        <v>172</v>
      </c>
      <c r="AX8" s="56"/>
    </row>
    <row r="9" spans="1:74" x14ac:dyDescent="0.25">
      <c r="A9" t="s">
        <v>9</v>
      </c>
      <c r="B9" s="62">
        <v>0</v>
      </c>
      <c r="C9" s="58" t="s">
        <v>167</v>
      </c>
      <c r="D9" s="85">
        <v>0</v>
      </c>
      <c r="E9" s="77" t="s">
        <v>174</v>
      </c>
      <c r="F9" s="71">
        <v>1.2</v>
      </c>
      <c r="G9" s="58" t="s">
        <v>167</v>
      </c>
      <c r="H9" s="85">
        <v>0.78881063774661553</v>
      </c>
      <c r="I9" s="85" t="s">
        <v>172</v>
      </c>
      <c r="J9" s="67">
        <v>0</v>
      </c>
      <c r="K9" s="58" t="s">
        <v>167</v>
      </c>
      <c r="L9" s="85">
        <v>0</v>
      </c>
      <c r="M9" s="81" t="s">
        <v>174</v>
      </c>
      <c r="N9" s="71">
        <v>1</v>
      </c>
      <c r="O9" s="58" t="s">
        <v>167</v>
      </c>
      <c r="P9" s="85">
        <v>0</v>
      </c>
      <c r="Q9" s="85" t="s">
        <v>172</v>
      </c>
      <c r="R9" s="67">
        <v>1.6</v>
      </c>
      <c r="S9" s="58" t="s">
        <v>167</v>
      </c>
      <c r="T9" s="85">
        <v>0.56764621219754674</v>
      </c>
      <c r="U9" s="77" t="s">
        <v>175</v>
      </c>
      <c r="V9" s="71">
        <v>0</v>
      </c>
      <c r="W9" s="58" t="s">
        <v>167</v>
      </c>
      <c r="X9" s="85">
        <v>0</v>
      </c>
      <c r="Y9" s="81" t="s">
        <v>173</v>
      </c>
      <c r="Z9" s="62">
        <v>1.3</v>
      </c>
      <c r="AA9" s="58" t="s">
        <v>167</v>
      </c>
      <c r="AB9" s="85">
        <v>0.483045891539648</v>
      </c>
      <c r="AC9" s="85" t="s">
        <v>172</v>
      </c>
      <c r="AD9" s="67">
        <v>1.1666666666666667</v>
      </c>
      <c r="AE9" s="58" t="s">
        <v>167</v>
      </c>
      <c r="AF9" s="85">
        <v>0.57735026918962584</v>
      </c>
      <c r="AG9" s="77" t="s">
        <v>172</v>
      </c>
      <c r="AH9" s="71">
        <v>0</v>
      </c>
      <c r="AI9" s="58" t="s">
        <v>167</v>
      </c>
      <c r="AJ9" s="85">
        <v>0</v>
      </c>
      <c r="AK9" s="85" t="s">
        <v>174</v>
      </c>
      <c r="AL9" s="62">
        <v>1.4</v>
      </c>
      <c r="AM9" s="58" t="s">
        <v>167</v>
      </c>
      <c r="AN9" s="85">
        <v>0.89442719099991574</v>
      </c>
      <c r="AO9" s="77" t="s">
        <v>173</v>
      </c>
      <c r="AP9" s="71">
        <v>2.4166666666666665</v>
      </c>
      <c r="AQ9" s="58" t="s">
        <v>167</v>
      </c>
      <c r="AR9" s="85">
        <v>0.51492865054443759</v>
      </c>
      <c r="AS9" s="85" t="s">
        <v>172</v>
      </c>
      <c r="AT9" s="67">
        <v>0</v>
      </c>
      <c r="AU9" s="58" t="s">
        <v>167</v>
      </c>
      <c r="AV9" s="85">
        <v>0</v>
      </c>
      <c r="AW9" s="81" t="s">
        <v>174</v>
      </c>
      <c r="AX9" s="56"/>
    </row>
    <row r="10" spans="1:74" x14ac:dyDescent="0.25">
      <c r="A10" t="s">
        <v>10</v>
      </c>
      <c r="B10" s="62">
        <v>0</v>
      </c>
      <c r="C10" s="58" t="s">
        <v>167</v>
      </c>
      <c r="D10" s="85">
        <v>0</v>
      </c>
      <c r="E10" s="77" t="s">
        <v>181</v>
      </c>
      <c r="F10" s="71">
        <v>0</v>
      </c>
      <c r="G10" s="58" t="s">
        <v>167</v>
      </c>
      <c r="H10" s="85">
        <v>0</v>
      </c>
      <c r="I10" s="85" t="s">
        <v>181</v>
      </c>
      <c r="J10" s="67">
        <v>0</v>
      </c>
      <c r="K10" s="58" t="s">
        <v>167</v>
      </c>
      <c r="L10" s="85">
        <v>0</v>
      </c>
      <c r="M10" s="81" t="s">
        <v>181</v>
      </c>
      <c r="N10" s="71">
        <v>0</v>
      </c>
      <c r="O10" s="58" t="s">
        <v>167</v>
      </c>
      <c r="P10" s="85">
        <v>0</v>
      </c>
      <c r="Q10" s="85" t="s">
        <v>181</v>
      </c>
      <c r="R10" s="67">
        <v>0</v>
      </c>
      <c r="S10" s="58" t="s">
        <v>167</v>
      </c>
      <c r="T10" s="85">
        <v>0</v>
      </c>
      <c r="U10" s="77" t="s">
        <v>181</v>
      </c>
      <c r="V10" s="71">
        <v>0</v>
      </c>
      <c r="W10" s="58" t="s">
        <v>167</v>
      </c>
      <c r="X10" s="85">
        <v>0</v>
      </c>
      <c r="Y10" s="81" t="s">
        <v>181</v>
      </c>
      <c r="Z10" s="62">
        <v>0</v>
      </c>
      <c r="AA10" s="58" t="s">
        <v>167</v>
      </c>
      <c r="AB10" s="85">
        <v>0</v>
      </c>
      <c r="AC10" s="85" t="s">
        <v>181</v>
      </c>
      <c r="AD10" s="67">
        <v>0</v>
      </c>
      <c r="AE10" s="58" t="s">
        <v>167</v>
      </c>
      <c r="AF10" s="85">
        <v>0</v>
      </c>
      <c r="AG10" s="77" t="s">
        <v>181</v>
      </c>
      <c r="AH10" s="71">
        <v>0</v>
      </c>
      <c r="AI10" s="58" t="s">
        <v>167</v>
      </c>
      <c r="AJ10" s="85">
        <v>0</v>
      </c>
      <c r="AK10" s="85" t="s">
        <v>181</v>
      </c>
      <c r="AL10" s="62">
        <v>0</v>
      </c>
      <c r="AM10" s="58" t="s">
        <v>167</v>
      </c>
      <c r="AN10" s="85">
        <v>0</v>
      </c>
      <c r="AO10" s="77" t="s">
        <v>181</v>
      </c>
      <c r="AP10" s="71">
        <v>5.9523809523809494E-3</v>
      </c>
      <c r="AQ10" s="58" t="s">
        <v>167</v>
      </c>
      <c r="AR10" s="85">
        <v>2.0619652471058052E-2</v>
      </c>
      <c r="AS10" s="85" t="s">
        <v>181</v>
      </c>
      <c r="AT10" s="67">
        <v>0</v>
      </c>
      <c r="AU10" s="58" t="s">
        <v>167</v>
      </c>
      <c r="AV10" s="85">
        <v>0</v>
      </c>
      <c r="AW10" s="81" t="s">
        <v>181</v>
      </c>
      <c r="AX10" s="56"/>
    </row>
    <row r="11" spans="1:74" x14ac:dyDescent="0.25">
      <c r="A11" t="s">
        <v>179</v>
      </c>
      <c r="B11" s="61">
        <v>50.220000000000006</v>
      </c>
      <c r="C11" s="57" t="s">
        <v>167</v>
      </c>
      <c r="D11" s="84">
        <v>7.3040019471823721</v>
      </c>
      <c r="E11" s="76" t="s">
        <v>174</v>
      </c>
      <c r="F11" s="70">
        <v>46.05</v>
      </c>
      <c r="G11" s="57" t="s">
        <v>167</v>
      </c>
      <c r="H11" s="84">
        <v>9.0128611809272954</v>
      </c>
      <c r="I11" s="84" t="s">
        <v>174</v>
      </c>
      <c r="J11" s="66">
        <v>66.22</v>
      </c>
      <c r="K11" s="57" t="s">
        <v>167</v>
      </c>
      <c r="L11" s="84">
        <v>9.6255216308866842</v>
      </c>
      <c r="M11" s="80" t="s">
        <v>172</v>
      </c>
      <c r="N11" s="70">
        <v>47.49</v>
      </c>
      <c r="O11" s="57" t="s">
        <v>167</v>
      </c>
      <c r="P11" s="84">
        <v>6.828445406288755</v>
      </c>
      <c r="Q11" s="84" t="s">
        <v>173</v>
      </c>
      <c r="R11" s="66">
        <v>42.06</v>
      </c>
      <c r="S11" s="57" t="s">
        <v>167</v>
      </c>
      <c r="T11" s="84">
        <v>3.0441382652201772</v>
      </c>
      <c r="U11" s="76" t="s">
        <v>174</v>
      </c>
      <c r="V11" s="70">
        <v>53.620000000000005</v>
      </c>
      <c r="W11" s="57" t="s">
        <v>167</v>
      </c>
      <c r="X11" s="84">
        <v>10.09530143735744</v>
      </c>
      <c r="Y11" s="80" t="s">
        <v>172</v>
      </c>
      <c r="Z11" s="61">
        <v>24.630000000000003</v>
      </c>
      <c r="AA11" s="57" t="s">
        <v>167</v>
      </c>
      <c r="AB11" s="84">
        <v>4.3274447168944628</v>
      </c>
      <c r="AC11" s="84" t="s">
        <v>172</v>
      </c>
      <c r="AD11" s="66">
        <v>16.508333333333333</v>
      </c>
      <c r="AE11" s="57" t="s">
        <v>167</v>
      </c>
      <c r="AF11" s="84">
        <v>3.0016535846803238</v>
      </c>
      <c r="AG11" s="76" t="s">
        <v>174</v>
      </c>
      <c r="AH11" s="70">
        <v>31.18</v>
      </c>
      <c r="AI11" s="57" t="s">
        <v>167</v>
      </c>
      <c r="AJ11" s="84">
        <v>10.524658875443144</v>
      </c>
      <c r="AK11" s="84" t="s">
        <v>172</v>
      </c>
      <c r="AL11" s="61">
        <v>32.600000000000009</v>
      </c>
      <c r="AM11" s="57" t="s">
        <v>167</v>
      </c>
      <c r="AN11" s="84">
        <v>7.1270611053925581</v>
      </c>
      <c r="AO11" s="76" t="s">
        <v>174</v>
      </c>
      <c r="AP11" s="70">
        <v>26.391666666666666</v>
      </c>
      <c r="AQ11" s="57" t="s">
        <v>167</v>
      </c>
      <c r="AR11" s="84">
        <v>4.0284123498725979</v>
      </c>
      <c r="AS11" s="84" t="s">
        <v>174</v>
      </c>
      <c r="AT11" s="66">
        <v>59.649999999999991</v>
      </c>
      <c r="AU11" s="57" t="s">
        <v>167</v>
      </c>
      <c r="AV11" s="84">
        <v>5.8932164392630266</v>
      </c>
      <c r="AW11" s="80" t="s">
        <v>172</v>
      </c>
      <c r="AX11" s="56"/>
    </row>
    <row r="12" spans="1:74" x14ac:dyDescent="0.25">
      <c r="A12" t="s">
        <v>7</v>
      </c>
      <c r="B12" s="61">
        <v>25</v>
      </c>
      <c r="C12" s="57" t="s">
        <v>167</v>
      </c>
      <c r="D12" s="84">
        <v>4.8989794855663558</v>
      </c>
      <c r="E12" s="76" t="s">
        <v>181</v>
      </c>
      <c r="F12" s="70">
        <v>26.1</v>
      </c>
      <c r="G12" s="57" t="s">
        <v>167</v>
      </c>
      <c r="H12" s="84">
        <v>5.5866905329641332</v>
      </c>
      <c r="I12" s="84" t="s">
        <v>181</v>
      </c>
      <c r="J12" s="66">
        <v>27.8</v>
      </c>
      <c r="K12" s="57" t="s">
        <v>167</v>
      </c>
      <c r="L12" s="84">
        <v>4.6139883927995449</v>
      </c>
      <c r="M12" s="80" t="s">
        <v>181</v>
      </c>
      <c r="N12" s="70">
        <v>16.600000000000001</v>
      </c>
      <c r="O12" s="57" t="s">
        <v>167</v>
      </c>
      <c r="P12" s="84">
        <v>2.4129281427805167</v>
      </c>
      <c r="Q12" s="84" t="s">
        <v>181</v>
      </c>
      <c r="R12" s="67">
        <v>14.2</v>
      </c>
      <c r="S12" s="58" t="s">
        <v>167</v>
      </c>
      <c r="T12" s="85">
        <v>1.6363916944844739</v>
      </c>
      <c r="U12" s="77" t="s">
        <v>181</v>
      </c>
      <c r="V12" s="70">
        <v>16.2</v>
      </c>
      <c r="W12" s="57" t="s">
        <v>167</v>
      </c>
      <c r="X12" s="84">
        <v>4.07703596037884</v>
      </c>
      <c r="Y12" s="80" t="s">
        <v>181</v>
      </c>
      <c r="Z12" s="62">
        <v>13</v>
      </c>
      <c r="AA12" s="58" t="s">
        <v>167</v>
      </c>
      <c r="AB12" s="85">
        <v>1.8856180831641267</v>
      </c>
      <c r="AC12" s="85" t="s">
        <v>172</v>
      </c>
      <c r="AD12" s="67">
        <v>10.5</v>
      </c>
      <c r="AE12" s="58" t="s">
        <v>167</v>
      </c>
      <c r="AF12" s="85">
        <v>1.6787441193290353</v>
      </c>
      <c r="AG12" s="77" t="s">
        <v>174</v>
      </c>
      <c r="AH12" s="70">
        <v>14</v>
      </c>
      <c r="AI12" s="57" t="s">
        <v>167</v>
      </c>
      <c r="AJ12" s="84">
        <v>3.8005847503304602</v>
      </c>
      <c r="AK12" s="84" t="s">
        <v>172</v>
      </c>
      <c r="AL12" s="61">
        <v>18.600000000000001</v>
      </c>
      <c r="AM12" s="57" t="s">
        <v>167</v>
      </c>
      <c r="AN12" s="84">
        <v>4.5607017003965531</v>
      </c>
      <c r="AO12" s="76" t="s">
        <v>173</v>
      </c>
      <c r="AP12" s="70">
        <v>16.833333333333332</v>
      </c>
      <c r="AQ12" s="57" t="s">
        <v>167</v>
      </c>
      <c r="AR12" s="84">
        <v>2.0375267241229347</v>
      </c>
      <c r="AS12" s="84" t="s">
        <v>174</v>
      </c>
      <c r="AT12" s="67">
        <v>25.25</v>
      </c>
      <c r="AU12" s="58" t="s">
        <v>167</v>
      </c>
      <c r="AV12" s="85">
        <v>1.8929694486000912</v>
      </c>
      <c r="AW12" s="81" t="s">
        <v>172</v>
      </c>
      <c r="AX12" s="56"/>
    </row>
    <row r="13" spans="1:74" x14ac:dyDescent="0.25">
      <c r="A13" t="s">
        <v>8</v>
      </c>
      <c r="B13" s="62">
        <v>2.0587184495054061</v>
      </c>
      <c r="C13" s="58" t="s">
        <v>167</v>
      </c>
      <c r="D13" s="85">
        <v>0.38635102534328414</v>
      </c>
      <c r="E13" s="77" t="s">
        <v>173</v>
      </c>
      <c r="F13" s="71">
        <v>1.7926609951774082</v>
      </c>
      <c r="G13" s="58" t="s">
        <v>167</v>
      </c>
      <c r="H13" s="85">
        <v>0.29732930828070792</v>
      </c>
      <c r="I13" s="85" t="s">
        <v>174</v>
      </c>
      <c r="J13" s="67">
        <v>2.419176810727083</v>
      </c>
      <c r="K13" s="58" t="s">
        <v>167</v>
      </c>
      <c r="L13" s="85">
        <v>0.41542891517092018</v>
      </c>
      <c r="M13" s="81" t="s">
        <v>172</v>
      </c>
      <c r="N13" s="71">
        <v>2.8846091800356506</v>
      </c>
      <c r="O13" s="58" t="s">
        <v>167</v>
      </c>
      <c r="P13" s="85">
        <v>0.38646510111720456</v>
      </c>
      <c r="Q13" s="85" t="s">
        <v>181</v>
      </c>
      <c r="R13" s="67">
        <v>2.9723629605688431</v>
      </c>
      <c r="S13" s="58" t="s">
        <v>167</v>
      </c>
      <c r="T13" s="85">
        <v>0.23946981135961709</v>
      </c>
      <c r="U13" s="77" t="s">
        <v>181</v>
      </c>
      <c r="V13" s="71">
        <v>3.4208967977663294</v>
      </c>
      <c r="W13" s="58" t="s">
        <v>167</v>
      </c>
      <c r="X13" s="85">
        <v>0.66881517970537008</v>
      </c>
      <c r="Y13" s="81" t="s">
        <v>181</v>
      </c>
      <c r="Z13" s="62">
        <v>1.9101573565323566</v>
      </c>
      <c r="AA13" s="58" t="s">
        <v>167</v>
      </c>
      <c r="AB13" s="85">
        <v>0.3031015868915769</v>
      </c>
      <c r="AC13" s="85" t="s">
        <v>173</v>
      </c>
      <c r="AD13" s="67">
        <v>1.5788219188219186</v>
      </c>
      <c r="AE13" s="58" t="s">
        <v>167</v>
      </c>
      <c r="AF13" s="85">
        <v>0.22700544145321142</v>
      </c>
      <c r="AG13" s="77" t="s">
        <v>172</v>
      </c>
      <c r="AH13" s="71">
        <v>2.2582733932733934</v>
      </c>
      <c r="AI13" s="58" t="s">
        <v>167</v>
      </c>
      <c r="AJ13" s="85">
        <v>0.51369865594523079</v>
      </c>
      <c r="AK13" s="85" t="s">
        <v>174</v>
      </c>
      <c r="AL13" s="62">
        <v>1.7624662618083673</v>
      </c>
      <c r="AM13" s="58" t="s">
        <v>167</v>
      </c>
      <c r="AN13" s="85">
        <v>0.13117750471254563</v>
      </c>
      <c r="AO13" s="77" t="s">
        <v>172</v>
      </c>
      <c r="AP13" s="71">
        <v>1.5742464558360456</v>
      </c>
      <c r="AQ13" s="58" t="s">
        <v>167</v>
      </c>
      <c r="AR13" s="85">
        <v>0.22559035344994219</v>
      </c>
      <c r="AS13" s="85" t="s">
        <v>172</v>
      </c>
      <c r="AT13" s="67">
        <v>2.3609285714285715</v>
      </c>
      <c r="AU13" s="58" t="s">
        <v>167</v>
      </c>
      <c r="AV13" s="85">
        <v>0.12322156791608231</v>
      </c>
      <c r="AW13" s="81" t="s">
        <v>174</v>
      </c>
      <c r="AX13" s="56"/>
    </row>
    <row r="14" spans="1:74" x14ac:dyDescent="0.25">
      <c r="A14" t="s">
        <v>9</v>
      </c>
      <c r="B14" s="62">
        <v>0</v>
      </c>
      <c r="C14" s="58" t="s">
        <v>167</v>
      </c>
      <c r="D14" s="85">
        <v>0</v>
      </c>
      <c r="E14" s="77" t="s">
        <v>174</v>
      </c>
      <c r="F14" s="71">
        <v>1.5</v>
      </c>
      <c r="G14" s="58" t="s">
        <v>167</v>
      </c>
      <c r="H14" s="85">
        <v>0.70710678118654757</v>
      </c>
      <c r="I14" s="85" t="s">
        <v>172</v>
      </c>
      <c r="J14" s="67">
        <v>0</v>
      </c>
      <c r="K14" s="58" t="s">
        <v>167</v>
      </c>
      <c r="L14" s="85">
        <v>0</v>
      </c>
      <c r="M14" s="81" t="s">
        <v>174</v>
      </c>
      <c r="N14" s="71">
        <v>0.9</v>
      </c>
      <c r="O14" s="58" t="s">
        <v>167</v>
      </c>
      <c r="P14" s="85">
        <v>0.316227766016838</v>
      </c>
      <c r="Q14" s="85" t="s">
        <v>172</v>
      </c>
      <c r="R14" s="67">
        <v>2.8</v>
      </c>
      <c r="S14" s="58" t="s">
        <v>167</v>
      </c>
      <c r="T14" s="85">
        <v>0.56764621219754663</v>
      </c>
      <c r="U14" s="77" t="s">
        <v>175</v>
      </c>
      <c r="V14" s="71">
        <v>0</v>
      </c>
      <c r="W14" s="58" t="s">
        <v>167</v>
      </c>
      <c r="X14" s="85">
        <v>0</v>
      </c>
      <c r="Y14" s="81" t="s">
        <v>173</v>
      </c>
      <c r="Z14" s="62">
        <v>1.8</v>
      </c>
      <c r="AA14" s="58" t="s">
        <v>167</v>
      </c>
      <c r="AB14" s="85">
        <v>0.63245553203367599</v>
      </c>
      <c r="AC14" s="85" t="s">
        <v>172</v>
      </c>
      <c r="AD14" s="67">
        <v>1.8333333333333333</v>
      </c>
      <c r="AE14" s="58" t="s">
        <v>167</v>
      </c>
      <c r="AF14" s="85">
        <v>0.57735026918962551</v>
      </c>
      <c r="AG14" s="77" t="s">
        <v>172</v>
      </c>
      <c r="AH14" s="71">
        <v>0</v>
      </c>
      <c r="AI14" s="58" t="s">
        <v>167</v>
      </c>
      <c r="AJ14" s="85">
        <v>0</v>
      </c>
      <c r="AK14" s="85" t="s">
        <v>174</v>
      </c>
      <c r="AL14" s="62">
        <v>2</v>
      </c>
      <c r="AM14" s="58" t="s">
        <v>167</v>
      </c>
      <c r="AN14" s="85">
        <v>0.70710678118654757</v>
      </c>
      <c r="AO14" s="77" t="s">
        <v>172</v>
      </c>
      <c r="AP14" s="71">
        <v>3</v>
      </c>
      <c r="AQ14" s="58" t="s">
        <v>167</v>
      </c>
      <c r="AR14" s="85">
        <v>0</v>
      </c>
      <c r="AS14" s="85" t="s">
        <v>175</v>
      </c>
      <c r="AT14" s="67">
        <v>0</v>
      </c>
      <c r="AU14" s="58" t="s">
        <v>167</v>
      </c>
      <c r="AV14" s="85">
        <v>0</v>
      </c>
      <c r="AW14" s="81" t="s">
        <v>174</v>
      </c>
      <c r="AX14" s="56"/>
    </row>
    <row r="15" spans="1:74" x14ac:dyDescent="0.25">
      <c r="A15" t="s">
        <v>10</v>
      </c>
      <c r="B15" s="62">
        <v>0</v>
      </c>
      <c r="C15" s="58" t="s">
        <v>167</v>
      </c>
      <c r="D15" s="85">
        <v>0</v>
      </c>
      <c r="E15" s="77" t="s">
        <v>181</v>
      </c>
      <c r="F15" s="71">
        <v>0</v>
      </c>
      <c r="G15" s="58" t="s">
        <v>167</v>
      </c>
      <c r="H15" s="85">
        <v>0</v>
      </c>
      <c r="I15" s="85" t="s">
        <v>181</v>
      </c>
      <c r="J15" s="67">
        <v>0</v>
      </c>
      <c r="K15" s="58" t="s">
        <v>167</v>
      </c>
      <c r="L15" s="85">
        <v>0</v>
      </c>
      <c r="M15" s="81" t="s">
        <v>181</v>
      </c>
      <c r="N15" s="71">
        <v>0</v>
      </c>
      <c r="O15" s="58" t="s">
        <v>167</v>
      </c>
      <c r="P15" s="85">
        <v>0</v>
      </c>
      <c r="Q15" s="85" t="s">
        <v>181</v>
      </c>
      <c r="R15" s="67">
        <v>1.3333333333333331E-2</v>
      </c>
      <c r="S15" s="58" t="s">
        <v>167</v>
      </c>
      <c r="T15" s="85">
        <v>0</v>
      </c>
      <c r="U15" s="77" t="s">
        <v>181</v>
      </c>
      <c r="V15" s="71">
        <v>0</v>
      </c>
      <c r="W15" s="58" t="s">
        <v>167</v>
      </c>
      <c r="X15" s="85">
        <v>0</v>
      </c>
      <c r="Y15" s="81" t="s">
        <v>181</v>
      </c>
      <c r="Z15" s="62">
        <v>0</v>
      </c>
      <c r="AA15" s="58" t="s">
        <v>167</v>
      </c>
      <c r="AB15" s="85">
        <v>0</v>
      </c>
      <c r="AC15" s="85" t="s">
        <v>181</v>
      </c>
      <c r="AD15" s="67">
        <v>0</v>
      </c>
      <c r="AE15" s="58" t="s">
        <v>167</v>
      </c>
      <c r="AF15" s="85">
        <v>0</v>
      </c>
      <c r="AG15" s="77" t="s">
        <v>181</v>
      </c>
      <c r="AH15" s="71">
        <v>0</v>
      </c>
      <c r="AI15" s="58" t="s">
        <v>167</v>
      </c>
      <c r="AJ15" s="85">
        <v>0</v>
      </c>
      <c r="AK15" s="85" t="s">
        <v>181</v>
      </c>
      <c r="AL15" s="62">
        <v>7.6358363858363851E-2</v>
      </c>
      <c r="AM15" s="58" t="s">
        <v>167</v>
      </c>
      <c r="AN15" s="85">
        <v>7.0576129878471588E-2</v>
      </c>
      <c r="AO15" s="77" t="s">
        <v>181</v>
      </c>
      <c r="AP15" s="71">
        <v>9.7472143940797215E-2</v>
      </c>
      <c r="AQ15" s="58" t="s">
        <v>167</v>
      </c>
      <c r="AR15" s="85">
        <v>6.6047299817003954E-2</v>
      </c>
      <c r="AS15" s="85" t="s">
        <v>181</v>
      </c>
      <c r="AT15" s="67">
        <v>1.7857142857142849E-2</v>
      </c>
      <c r="AU15" s="58" t="s">
        <v>167</v>
      </c>
      <c r="AV15" s="85">
        <v>3.5714285714285698E-2</v>
      </c>
      <c r="AW15" s="81" t="s">
        <v>181</v>
      </c>
      <c r="AX15" s="56"/>
    </row>
    <row r="16" spans="1:74" x14ac:dyDescent="0.25">
      <c r="A16" t="s">
        <v>180</v>
      </c>
      <c r="B16" s="61">
        <v>70.919999999999987</v>
      </c>
      <c r="C16" s="57" t="s">
        <v>167</v>
      </c>
      <c r="D16" s="84">
        <v>10.175548033289482</v>
      </c>
      <c r="E16" s="76" t="s">
        <v>174</v>
      </c>
      <c r="F16" s="70">
        <v>63.79</v>
      </c>
      <c r="G16" s="57" t="s">
        <v>167</v>
      </c>
      <c r="H16" s="84">
        <v>8.3841715949361326</v>
      </c>
      <c r="I16" s="84" t="s">
        <v>174</v>
      </c>
      <c r="J16" s="66">
        <v>96.079999999999984</v>
      </c>
      <c r="K16" s="57" t="s">
        <v>167</v>
      </c>
      <c r="L16" s="84">
        <v>6.8392332253777637</v>
      </c>
      <c r="M16" s="80" t="s">
        <v>172</v>
      </c>
      <c r="N16" s="70">
        <v>64.62</v>
      </c>
      <c r="O16" s="57" t="s">
        <v>167</v>
      </c>
      <c r="P16" s="84">
        <v>8.5556738808556148</v>
      </c>
      <c r="Q16" s="84" t="s">
        <v>173</v>
      </c>
      <c r="R16" s="66">
        <v>54.740000000000009</v>
      </c>
      <c r="S16" s="57" t="s">
        <v>167</v>
      </c>
      <c r="T16" s="84">
        <v>3.1975858949456661</v>
      </c>
      <c r="U16" s="76" t="s">
        <v>174</v>
      </c>
      <c r="V16" s="70">
        <v>80.400000000000006</v>
      </c>
      <c r="W16" s="57" t="s">
        <v>167</v>
      </c>
      <c r="X16" s="84">
        <v>13.324580460353886</v>
      </c>
      <c r="Y16" s="80" t="s">
        <v>172</v>
      </c>
      <c r="Z16" s="61">
        <v>29.74</v>
      </c>
      <c r="AA16" s="57" t="s">
        <v>167</v>
      </c>
      <c r="AB16" s="84">
        <v>5.4271334770556603</v>
      </c>
      <c r="AC16" s="84" t="s">
        <v>172</v>
      </c>
      <c r="AD16" s="66">
        <v>18.400000000000002</v>
      </c>
      <c r="AE16" s="57" t="s">
        <v>167</v>
      </c>
      <c r="AF16" s="84">
        <v>3.1118541681184606</v>
      </c>
      <c r="AG16" s="76" t="s">
        <v>174</v>
      </c>
      <c r="AH16" s="70">
        <v>47.54</v>
      </c>
      <c r="AI16" s="57" t="s">
        <v>167</v>
      </c>
      <c r="AJ16" s="84">
        <v>15.777071971693603</v>
      </c>
      <c r="AK16" s="84" t="s">
        <v>175</v>
      </c>
      <c r="AL16" s="61">
        <v>41.3</v>
      </c>
      <c r="AM16" s="57" t="s">
        <v>167</v>
      </c>
      <c r="AN16" s="84">
        <v>7.1302173879903332</v>
      </c>
      <c r="AO16" s="76" t="s">
        <v>172</v>
      </c>
      <c r="AP16" s="70">
        <v>27.866666666666664</v>
      </c>
      <c r="AQ16" s="57" t="s">
        <v>167</v>
      </c>
      <c r="AR16" s="84">
        <v>3.6524794401346279</v>
      </c>
      <c r="AS16" s="84" t="s">
        <v>174</v>
      </c>
      <c r="AT16" s="66">
        <v>80</v>
      </c>
      <c r="AU16" s="57" t="s">
        <v>167</v>
      </c>
      <c r="AV16" s="84">
        <v>20</v>
      </c>
      <c r="AW16" s="80" t="s">
        <v>175</v>
      </c>
      <c r="AX16" s="56"/>
    </row>
    <row r="17" spans="1:50" x14ac:dyDescent="0.25">
      <c r="A17" t="s">
        <v>7</v>
      </c>
      <c r="B17" s="61">
        <v>38.700000000000003</v>
      </c>
      <c r="C17" s="57" t="s">
        <v>167</v>
      </c>
      <c r="D17" s="84">
        <v>7.1964497419831206</v>
      </c>
      <c r="E17" s="76" t="s">
        <v>181</v>
      </c>
      <c r="F17" s="70">
        <v>36.9</v>
      </c>
      <c r="G17" s="57" t="s">
        <v>167</v>
      </c>
      <c r="H17" s="84">
        <v>5.2164270445498486</v>
      </c>
      <c r="I17" s="84" t="s">
        <v>181</v>
      </c>
      <c r="J17" s="66">
        <v>43.2</v>
      </c>
      <c r="K17" s="57" t="s">
        <v>167</v>
      </c>
      <c r="L17" s="84">
        <v>6.3210407019378856</v>
      </c>
      <c r="M17" s="80" t="s">
        <v>181</v>
      </c>
      <c r="N17" s="70">
        <v>22.9</v>
      </c>
      <c r="O17" s="57" t="s">
        <v>167</v>
      </c>
      <c r="P17" s="84">
        <v>4.357624225296262</v>
      </c>
      <c r="Q17" s="84" t="s">
        <v>173</v>
      </c>
      <c r="R17" s="66">
        <v>19.2</v>
      </c>
      <c r="S17" s="57" t="s">
        <v>167</v>
      </c>
      <c r="T17" s="84">
        <v>2.2730302828309759</v>
      </c>
      <c r="U17" s="76" t="s">
        <v>174</v>
      </c>
      <c r="V17" s="70">
        <v>25.8</v>
      </c>
      <c r="W17" s="57" t="s">
        <v>167</v>
      </c>
      <c r="X17" s="84">
        <v>4.5655716448703858</v>
      </c>
      <c r="Y17" s="80" t="s">
        <v>172</v>
      </c>
      <c r="Z17" s="61">
        <v>16.100000000000001</v>
      </c>
      <c r="AA17" s="57" t="s">
        <v>167</v>
      </c>
      <c r="AB17" s="84">
        <v>2.7668674625929528</v>
      </c>
      <c r="AC17" s="84" t="s">
        <v>172</v>
      </c>
      <c r="AD17" s="66">
        <v>12.416666666666666</v>
      </c>
      <c r="AE17" s="57" t="s">
        <v>167</v>
      </c>
      <c r="AF17" s="84">
        <v>2.2343733444579601</v>
      </c>
      <c r="AG17" s="76" t="s">
        <v>174</v>
      </c>
      <c r="AH17" s="70">
        <v>19.399999999999999</v>
      </c>
      <c r="AI17" s="57" t="s">
        <v>167</v>
      </c>
      <c r="AJ17" s="84">
        <v>3.8064273129653876</v>
      </c>
      <c r="AK17" s="84" t="s">
        <v>172</v>
      </c>
      <c r="AL17" s="61">
        <v>26</v>
      </c>
      <c r="AM17" s="57" t="s">
        <v>167</v>
      </c>
      <c r="AN17" s="84">
        <v>4.4158804331639239</v>
      </c>
      <c r="AO17" s="76" t="s">
        <v>172</v>
      </c>
      <c r="AP17" s="71">
        <v>19.833333333333332</v>
      </c>
      <c r="AQ17" s="58" t="s">
        <v>167</v>
      </c>
      <c r="AR17" s="85">
        <v>1.5859229221975182</v>
      </c>
      <c r="AS17" s="85" t="s">
        <v>174</v>
      </c>
      <c r="AT17" s="66">
        <v>36.75</v>
      </c>
      <c r="AU17" s="57" t="s">
        <v>167</v>
      </c>
      <c r="AV17" s="84">
        <v>6.3442887702247601</v>
      </c>
      <c r="AW17" s="80" t="s">
        <v>172</v>
      </c>
      <c r="AX17" s="56"/>
    </row>
    <row r="18" spans="1:50" x14ac:dyDescent="0.25">
      <c r="A18" t="s">
        <v>8</v>
      </c>
      <c r="B18" s="62">
        <v>1.8691143172465985</v>
      </c>
      <c r="C18" s="58" t="s">
        <v>167</v>
      </c>
      <c r="D18" s="85">
        <v>0.30223604693215184</v>
      </c>
      <c r="E18" s="77" t="s">
        <v>172</v>
      </c>
      <c r="F18" s="71">
        <v>1.7586384245998512</v>
      </c>
      <c r="G18" s="58" t="s">
        <v>167</v>
      </c>
      <c r="H18" s="85">
        <v>0.32656295606001179</v>
      </c>
      <c r="I18" s="85" t="s">
        <v>174</v>
      </c>
      <c r="J18" s="67">
        <v>2.2589692108233814</v>
      </c>
      <c r="K18" s="58" t="s">
        <v>167</v>
      </c>
      <c r="L18" s="85">
        <v>0.3017654799662311</v>
      </c>
      <c r="M18" s="81" t="s">
        <v>172</v>
      </c>
      <c r="N18" s="71">
        <v>2.865872795744985</v>
      </c>
      <c r="O18" s="58" t="s">
        <v>167</v>
      </c>
      <c r="P18" s="85">
        <v>0.35227949225973937</v>
      </c>
      <c r="Q18" s="85" t="s">
        <v>181</v>
      </c>
      <c r="R18" s="67">
        <v>2.8560185854004807</v>
      </c>
      <c r="S18" s="58" t="s">
        <v>167</v>
      </c>
      <c r="T18" s="85">
        <v>0.28424816639877099</v>
      </c>
      <c r="U18" s="77" t="s">
        <v>181</v>
      </c>
      <c r="V18" s="71">
        <v>3.1521485150573638</v>
      </c>
      <c r="W18" s="58" t="s">
        <v>167</v>
      </c>
      <c r="X18" s="85">
        <v>0.42131901272257516</v>
      </c>
      <c r="Y18" s="81" t="s">
        <v>181</v>
      </c>
      <c r="Z18" s="62">
        <v>1.8649671756262314</v>
      </c>
      <c r="AA18" s="58" t="s">
        <v>167</v>
      </c>
      <c r="AB18" s="85">
        <v>0.26737004598287462</v>
      </c>
      <c r="AC18" s="85" t="s">
        <v>172</v>
      </c>
      <c r="AD18" s="67">
        <v>1.5069600769600771</v>
      </c>
      <c r="AE18" s="58" t="s">
        <v>167</v>
      </c>
      <c r="AF18" s="85">
        <v>0.2605583156400661</v>
      </c>
      <c r="AG18" s="77" t="s">
        <v>174</v>
      </c>
      <c r="AH18" s="71">
        <v>2.4015376676986588</v>
      </c>
      <c r="AI18" s="58" t="s">
        <v>167</v>
      </c>
      <c r="AJ18" s="85">
        <v>0.43416601222774104</v>
      </c>
      <c r="AK18" s="85" t="s">
        <v>175</v>
      </c>
      <c r="AL18" s="63">
        <v>1.592152847152847</v>
      </c>
      <c r="AM18" s="60" t="s">
        <v>167</v>
      </c>
      <c r="AN18" s="86">
        <v>0.11731393510023967</v>
      </c>
      <c r="AO18" s="75" t="s">
        <v>174</v>
      </c>
      <c r="AP18" s="72">
        <v>1.403840741373636</v>
      </c>
      <c r="AQ18" s="60" t="s">
        <v>167</v>
      </c>
      <c r="AR18" s="86">
        <v>0.13715766108451122</v>
      </c>
      <c r="AS18" s="86" t="s">
        <v>174</v>
      </c>
      <c r="AT18" s="67">
        <v>2.1258518757065268</v>
      </c>
      <c r="AU18" s="58" t="s">
        <v>167</v>
      </c>
      <c r="AV18" s="85">
        <v>0.38788536695944886</v>
      </c>
      <c r="AW18" s="81" t="s">
        <v>172</v>
      </c>
      <c r="AX18" s="56"/>
    </row>
    <row r="19" spans="1:50" x14ac:dyDescent="0.25">
      <c r="A19" t="s">
        <v>9</v>
      </c>
      <c r="B19" s="62">
        <v>0</v>
      </c>
      <c r="C19" s="58" t="s">
        <v>167</v>
      </c>
      <c r="D19" s="85">
        <v>0</v>
      </c>
      <c r="E19" s="77" t="s">
        <v>174</v>
      </c>
      <c r="F19" s="71">
        <v>1.6</v>
      </c>
      <c r="G19" s="58" t="s">
        <v>167</v>
      </c>
      <c r="H19" s="85">
        <v>0.51639777949432208</v>
      </c>
      <c r="I19" s="85" t="s">
        <v>172</v>
      </c>
      <c r="J19" s="67">
        <v>0</v>
      </c>
      <c r="K19" s="58" t="s">
        <v>167</v>
      </c>
      <c r="L19" s="85">
        <v>0</v>
      </c>
      <c r="M19" s="81" t="s">
        <v>174</v>
      </c>
      <c r="N19" s="71">
        <v>1</v>
      </c>
      <c r="O19" s="58" t="s">
        <v>167</v>
      </c>
      <c r="P19" s="85">
        <v>0</v>
      </c>
      <c r="Q19" s="85" t="s">
        <v>172</v>
      </c>
      <c r="R19" s="67">
        <v>2.9</v>
      </c>
      <c r="S19" s="58" t="s">
        <v>167</v>
      </c>
      <c r="T19" s="85">
        <v>0.69920589878010087</v>
      </c>
      <c r="U19" s="77" t="s">
        <v>175</v>
      </c>
      <c r="V19" s="71">
        <v>0</v>
      </c>
      <c r="W19" s="58" t="s">
        <v>167</v>
      </c>
      <c r="X19" s="85">
        <v>0</v>
      </c>
      <c r="Y19" s="81" t="s">
        <v>174</v>
      </c>
      <c r="Z19" s="62">
        <v>1.9</v>
      </c>
      <c r="AA19" s="58" t="s">
        <v>167</v>
      </c>
      <c r="AB19" s="85">
        <v>0.56764621219754663</v>
      </c>
      <c r="AC19" s="85" t="s">
        <v>172</v>
      </c>
      <c r="AD19" s="67">
        <v>2.4166666666666665</v>
      </c>
      <c r="AE19" s="58" t="s">
        <v>167</v>
      </c>
      <c r="AF19" s="85">
        <v>0.66855792342152176</v>
      </c>
      <c r="AG19" s="77" t="s">
        <v>172</v>
      </c>
      <c r="AH19" s="71">
        <v>0</v>
      </c>
      <c r="AI19" s="58" t="s">
        <v>167</v>
      </c>
      <c r="AJ19" s="85">
        <v>0</v>
      </c>
      <c r="AK19" s="85" t="s">
        <v>174</v>
      </c>
      <c r="AL19" s="62">
        <v>1.8</v>
      </c>
      <c r="AM19" s="58" t="s">
        <v>167</v>
      </c>
      <c r="AN19" s="85">
        <v>1.0954451150103324</v>
      </c>
      <c r="AO19" s="77" t="s">
        <v>174</v>
      </c>
      <c r="AP19" s="71">
        <v>3.3333333333333335</v>
      </c>
      <c r="AQ19" s="58" t="s">
        <v>167</v>
      </c>
      <c r="AR19" s="85">
        <v>0.49236596391733006</v>
      </c>
      <c r="AS19" s="85" t="s">
        <v>172</v>
      </c>
      <c r="AT19" s="67">
        <v>0</v>
      </c>
      <c r="AU19" s="58" t="s">
        <v>167</v>
      </c>
      <c r="AV19" s="85">
        <v>0</v>
      </c>
      <c r="AW19" s="81" t="s">
        <v>174</v>
      </c>
      <c r="AX19" s="56"/>
    </row>
    <row r="20" spans="1:50" x14ac:dyDescent="0.25">
      <c r="A20" t="s">
        <v>10</v>
      </c>
      <c r="B20" s="62">
        <v>2.69140989729225E-2</v>
      </c>
      <c r="C20" s="58" t="s">
        <v>167</v>
      </c>
      <c r="D20" s="85">
        <v>4.785241738968625E-2</v>
      </c>
      <c r="E20" s="77" t="s">
        <v>173</v>
      </c>
      <c r="F20" s="72">
        <v>0.11746813320294622</v>
      </c>
      <c r="G20" s="60" t="s">
        <v>167</v>
      </c>
      <c r="H20" s="86">
        <v>9.4387414551814805E-2</v>
      </c>
      <c r="I20" s="86" t="s">
        <v>172</v>
      </c>
      <c r="J20" s="67">
        <v>7.6923076923076927E-3</v>
      </c>
      <c r="K20" s="58" t="s">
        <v>167</v>
      </c>
      <c r="L20" s="85">
        <v>2.4325212770525996E-2</v>
      </c>
      <c r="M20" s="81" t="s">
        <v>174</v>
      </c>
      <c r="N20" s="72">
        <v>5.9915113871635603E-2</v>
      </c>
      <c r="O20" s="60" t="s">
        <v>167</v>
      </c>
      <c r="P20" s="86">
        <v>8.9639917183474388E-2</v>
      </c>
      <c r="Q20" s="86" t="s">
        <v>173</v>
      </c>
      <c r="R20" s="68">
        <v>0.15942547282364217</v>
      </c>
      <c r="S20" s="60" t="s">
        <v>167</v>
      </c>
      <c r="T20" s="86">
        <v>0.13038773674373308</v>
      </c>
      <c r="U20" s="75" t="s">
        <v>172</v>
      </c>
      <c r="V20" s="71">
        <v>0</v>
      </c>
      <c r="W20" s="58" t="s">
        <v>167</v>
      </c>
      <c r="X20" s="85">
        <v>0</v>
      </c>
      <c r="Y20" s="81" t="s">
        <v>174</v>
      </c>
      <c r="Z20" s="63">
        <v>8.879272043745727E-2</v>
      </c>
      <c r="AA20" s="60" t="s">
        <v>167</v>
      </c>
      <c r="AB20" s="86">
        <v>0.10785073543070078</v>
      </c>
      <c r="AC20" s="86" t="s">
        <v>172</v>
      </c>
      <c r="AD20" s="68">
        <v>0.15036768786768784</v>
      </c>
      <c r="AE20" s="60" t="s">
        <v>167</v>
      </c>
      <c r="AF20" s="86">
        <v>0.12867493319791232</v>
      </c>
      <c r="AG20" s="75" t="s">
        <v>172</v>
      </c>
      <c r="AH20" s="71">
        <v>0</v>
      </c>
      <c r="AI20" s="58" t="s">
        <v>167</v>
      </c>
      <c r="AJ20" s="85">
        <v>0</v>
      </c>
      <c r="AK20" s="85" t="s">
        <v>174</v>
      </c>
      <c r="AL20" s="63">
        <v>0.1857725607725608</v>
      </c>
      <c r="AM20" s="60" t="s">
        <v>167</v>
      </c>
      <c r="AN20" s="86">
        <v>9.0753693256827389E-2</v>
      </c>
      <c r="AO20" s="75" t="s">
        <v>173</v>
      </c>
      <c r="AP20" s="71">
        <v>0.42320684919369134</v>
      </c>
      <c r="AQ20" s="58" t="s">
        <v>167</v>
      </c>
      <c r="AR20" s="85">
        <v>0.20041551584900197</v>
      </c>
      <c r="AS20" s="85" t="s">
        <v>172</v>
      </c>
      <c r="AT20" s="67">
        <v>2.3255813953488372E-2</v>
      </c>
      <c r="AU20" s="58" t="s">
        <v>167</v>
      </c>
      <c r="AV20" s="85">
        <v>4.6511627906976744E-2</v>
      </c>
      <c r="AW20" s="81" t="s">
        <v>174</v>
      </c>
      <c r="AX20" s="56"/>
    </row>
    <row r="21" spans="1:50" x14ac:dyDescent="0.25">
      <c r="A21" t="s">
        <v>11</v>
      </c>
      <c r="B21" s="62">
        <v>3.0682496148967631</v>
      </c>
      <c r="C21" s="58" t="s">
        <v>167</v>
      </c>
      <c r="D21" s="85">
        <v>0.5252968374339233</v>
      </c>
      <c r="E21" s="77" t="s">
        <v>181</v>
      </c>
      <c r="F21" s="71">
        <v>2.8236207695530116</v>
      </c>
      <c r="G21" s="58" t="s">
        <v>167</v>
      </c>
      <c r="H21" s="85">
        <v>0.73886470740529542</v>
      </c>
      <c r="I21" s="85" t="s">
        <v>181</v>
      </c>
      <c r="J21" s="67">
        <v>2.9293364921456613</v>
      </c>
      <c r="K21" s="58" t="s">
        <v>167</v>
      </c>
      <c r="L21" s="85">
        <v>0.53189328505467692</v>
      </c>
      <c r="M21" s="81" t="s">
        <v>181</v>
      </c>
      <c r="N21" s="71">
        <v>2.6345788816894582</v>
      </c>
      <c r="O21" s="58" t="s">
        <v>167</v>
      </c>
      <c r="P21" s="85">
        <v>0.36703896624499516</v>
      </c>
      <c r="Q21" s="85" t="s">
        <v>172</v>
      </c>
      <c r="R21" s="67">
        <v>2.2001472696910076</v>
      </c>
      <c r="S21" s="58" t="s">
        <v>167</v>
      </c>
      <c r="T21" s="85">
        <v>0.24438666798726141</v>
      </c>
      <c r="U21" s="77" t="s">
        <v>174</v>
      </c>
      <c r="V21" s="71">
        <v>2.9091024952660631</v>
      </c>
      <c r="W21" s="58" t="s">
        <v>167</v>
      </c>
      <c r="X21" s="85">
        <v>0.58336809480028395</v>
      </c>
      <c r="Y21" s="81" t="s">
        <v>172</v>
      </c>
      <c r="Z21" s="62">
        <v>1.8647933985395624</v>
      </c>
      <c r="AA21" s="58" t="s">
        <v>167</v>
      </c>
      <c r="AB21" s="85">
        <v>0.20491284959325878</v>
      </c>
      <c r="AC21" s="85" t="s">
        <v>172</v>
      </c>
      <c r="AD21" s="67">
        <v>1.5014094818951278</v>
      </c>
      <c r="AE21" s="58" t="s">
        <v>167</v>
      </c>
      <c r="AF21" s="85">
        <v>0.2462220794087232</v>
      </c>
      <c r="AG21" s="77" t="s">
        <v>174</v>
      </c>
      <c r="AH21" s="71">
        <v>2.4079812177255961</v>
      </c>
      <c r="AI21" s="58" t="s">
        <v>167</v>
      </c>
      <c r="AJ21" s="85">
        <v>0.36414022962084913</v>
      </c>
      <c r="AK21" s="85" t="s">
        <v>175</v>
      </c>
      <c r="AL21" s="62">
        <v>1.9400473265864573</v>
      </c>
      <c r="AM21" s="58" t="s">
        <v>167</v>
      </c>
      <c r="AN21" s="85">
        <v>0.39641771117544194</v>
      </c>
      <c r="AO21" s="77" t="s">
        <v>174</v>
      </c>
      <c r="AP21" s="71">
        <v>1.7465925375439209</v>
      </c>
      <c r="AQ21" s="58" t="s">
        <v>167</v>
      </c>
      <c r="AR21" s="85">
        <v>0.24569480439945554</v>
      </c>
      <c r="AS21" s="85" t="s">
        <v>174</v>
      </c>
      <c r="AT21" s="67">
        <v>3.6060637075342958</v>
      </c>
      <c r="AU21" s="58" t="s">
        <v>167</v>
      </c>
      <c r="AV21" s="85">
        <v>0.21640766666727451</v>
      </c>
      <c r="AW21" s="81" t="s">
        <v>172</v>
      </c>
    </row>
    <row r="22" spans="1:50" x14ac:dyDescent="0.25">
      <c r="A22" t="s">
        <v>12</v>
      </c>
      <c r="B22" s="62">
        <v>3.0365079365079368</v>
      </c>
      <c r="C22" s="58" t="s">
        <v>167</v>
      </c>
      <c r="D22" s="85">
        <v>0.50266569160234553</v>
      </c>
      <c r="E22" s="77" t="s">
        <v>181</v>
      </c>
      <c r="F22" s="71">
        <v>2.8015476190476187</v>
      </c>
      <c r="G22" s="58" t="s">
        <v>167</v>
      </c>
      <c r="H22" s="85">
        <v>0.79400548621789724</v>
      </c>
      <c r="I22" s="85" t="s">
        <v>181</v>
      </c>
      <c r="J22" s="67">
        <v>2.7869841269841271</v>
      </c>
      <c r="K22" s="58" t="s">
        <v>167</v>
      </c>
      <c r="L22" s="85">
        <v>0.45269292129916777</v>
      </c>
      <c r="M22" s="81" t="s">
        <v>181</v>
      </c>
      <c r="N22" s="71">
        <v>2.4766666666666661</v>
      </c>
      <c r="O22" s="58" t="s">
        <v>167</v>
      </c>
      <c r="P22" s="85">
        <v>0.50572036385709807</v>
      </c>
      <c r="Q22" s="85" t="s">
        <v>181</v>
      </c>
      <c r="R22" s="67">
        <v>2.4433333333333334</v>
      </c>
      <c r="S22" s="58" t="s">
        <v>167</v>
      </c>
      <c r="T22" s="85">
        <v>0.45592464722870307</v>
      </c>
      <c r="U22" s="77" t="s">
        <v>181</v>
      </c>
      <c r="V22" s="71">
        <v>2.8616666666666664</v>
      </c>
      <c r="W22" s="58" t="s">
        <v>167</v>
      </c>
      <c r="X22" s="85">
        <v>0.76537935401705126</v>
      </c>
      <c r="Y22" s="81" t="s">
        <v>181</v>
      </c>
      <c r="Z22" s="62">
        <v>2.1033333333333335</v>
      </c>
      <c r="AA22" s="58" t="s">
        <v>167</v>
      </c>
      <c r="AB22" s="85">
        <v>0.25298221281346889</v>
      </c>
      <c r="AC22" s="85" t="s">
        <v>173</v>
      </c>
      <c r="AD22" s="67">
        <v>1.8499999999999999</v>
      </c>
      <c r="AE22" s="58" t="s">
        <v>167</v>
      </c>
      <c r="AF22" s="85">
        <v>0.45482819489196896</v>
      </c>
      <c r="AG22" s="77" t="s">
        <v>172</v>
      </c>
      <c r="AH22" s="71">
        <v>2.62</v>
      </c>
      <c r="AI22" s="58" t="s">
        <v>167</v>
      </c>
      <c r="AJ22" s="85">
        <v>0.666749994792318</v>
      </c>
      <c r="AK22" s="85" t="s">
        <v>174</v>
      </c>
      <c r="AL22" s="62">
        <v>2.5314285714285711</v>
      </c>
      <c r="AM22" s="58" t="s">
        <v>167</v>
      </c>
      <c r="AN22" s="85">
        <v>0.59336467088381872</v>
      </c>
      <c r="AO22" s="77" t="s">
        <v>173</v>
      </c>
      <c r="AP22" s="71">
        <v>2.4861111111111112</v>
      </c>
      <c r="AQ22" s="58" t="s">
        <v>167</v>
      </c>
      <c r="AR22" s="85">
        <v>0.26341131692757747</v>
      </c>
      <c r="AS22" s="85" t="s">
        <v>172</v>
      </c>
      <c r="AT22" s="67">
        <v>3.4874999999999998</v>
      </c>
      <c r="AU22" s="58" t="s">
        <v>167</v>
      </c>
      <c r="AV22" s="85">
        <v>0.4661455423649013</v>
      </c>
      <c r="AW22" s="81" t="s">
        <v>174</v>
      </c>
    </row>
    <row r="23" spans="1:50" x14ac:dyDescent="0.25">
      <c r="A23" t="s">
        <v>13</v>
      </c>
      <c r="B23" s="63">
        <v>1.0254897322090835</v>
      </c>
      <c r="C23" s="60" t="s">
        <v>167</v>
      </c>
      <c r="D23" s="86">
        <v>0.18883420653751862</v>
      </c>
      <c r="E23" s="77" t="s">
        <v>181</v>
      </c>
      <c r="F23" s="71">
        <v>1.0365358865220806</v>
      </c>
      <c r="G23" s="58" t="s">
        <v>167</v>
      </c>
      <c r="H23" s="85">
        <v>0.29773528612826233</v>
      </c>
      <c r="I23" s="77" t="s">
        <v>181</v>
      </c>
      <c r="J23" s="68">
        <v>1.0629399504113533</v>
      </c>
      <c r="K23" s="60" t="s">
        <v>167</v>
      </c>
      <c r="L23" s="86">
        <v>0.17370526728009669</v>
      </c>
      <c r="M23" s="77" t="s">
        <v>181</v>
      </c>
      <c r="N23" s="71">
        <v>1.1061512391544155</v>
      </c>
      <c r="O23" s="58" t="s">
        <v>167</v>
      </c>
      <c r="P23" s="85">
        <v>0.29405532384210198</v>
      </c>
      <c r="Q23" s="77" t="s">
        <v>181</v>
      </c>
      <c r="R23" s="67">
        <v>0.92743021680378046</v>
      </c>
      <c r="S23" s="58" t="s">
        <v>167</v>
      </c>
      <c r="T23" s="85">
        <v>0.20555024513932996</v>
      </c>
      <c r="U23" s="77" t="s">
        <v>181</v>
      </c>
      <c r="V23" s="71">
        <v>1.0689358848608002</v>
      </c>
      <c r="W23" s="58" t="s">
        <v>167</v>
      </c>
      <c r="X23" s="85">
        <v>0.29592437943466043</v>
      </c>
      <c r="Y23" s="77" t="s">
        <v>181</v>
      </c>
      <c r="Z23" s="63">
        <v>0.89515805989339836</v>
      </c>
      <c r="AA23" s="60" t="s">
        <v>167</v>
      </c>
      <c r="AB23" s="86">
        <v>0.12573102829216037</v>
      </c>
      <c r="AC23" s="77" t="s">
        <v>181</v>
      </c>
      <c r="AD23" s="68">
        <v>0.84567440360402246</v>
      </c>
      <c r="AE23" s="60" t="s">
        <v>167</v>
      </c>
      <c r="AF23" s="86">
        <v>0.19253539557598143</v>
      </c>
      <c r="AG23" s="77" t="s">
        <v>181</v>
      </c>
      <c r="AH23" s="71">
        <v>0.96798570374025916</v>
      </c>
      <c r="AI23" s="58" t="s">
        <v>167</v>
      </c>
      <c r="AJ23" s="85">
        <v>0.26570532486316734</v>
      </c>
      <c r="AK23" s="77" t="s">
        <v>181</v>
      </c>
      <c r="AL23" s="62">
        <v>0.81180294042635182</v>
      </c>
      <c r="AM23" s="58" t="s">
        <v>167</v>
      </c>
      <c r="AN23" s="85">
        <v>0.31268031344398456</v>
      </c>
      <c r="AO23" s="77" t="s">
        <v>173</v>
      </c>
      <c r="AP23" s="72">
        <v>0.70635228554974272</v>
      </c>
      <c r="AQ23" s="60" t="s">
        <v>167</v>
      </c>
      <c r="AR23" s="86">
        <v>0.10314439563787968</v>
      </c>
      <c r="AS23" s="86" t="s">
        <v>172</v>
      </c>
      <c r="AT23" s="68">
        <v>1.051734427745457</v>
      </c>
      <c r="AU23" s="60" t="s">
        <v>167</v>
      </c>
      <c r="AV23" s="86">
        <v>0.18365810288349543</v>
      </c>
      <c r="AW23" s="82" t="s">
        <v>174</v>
      </c>
    </row>
    <row r="24" spans="1:50" x14ac:dyDescent="0.25">
      <c r="A24" t="s">
        <v>14</v>
      </c>
      <c r="B24" s="62">
        <v>4.3813792234219591</v>
      </c>
      <c r="C24" s="58" t="s">
        <v>167</v>
      </c>
      <c r="D24" s="85">
        <v>0.7432906896560989</v>
      </c>
      <c r="E24" s="77" t="s">
        <v>181</v>
      </c>
      <c r="F24" s="71">
        <v>4.0003537725313727</v>
      </c>
      <c r="G24" s="58" t="s">
        <v>167</v>
      </c>
      <c r="H24" s="85">
        <v>0.91534043810808119</v>
      </c>
      <c r="I24" s="85" t="s">
        <v>181</v>
      </c>
      <c r="J24" s="67">
        <v>4.3846253094188548</v>
      </c>
      <c r="K24" s="58" t="s">
        <v>167</v>
      </c>
      <c r="L24" s="85">
        <v>0.74980726265468012</v>
      </c>
      <c r="M24" s="81" t="s">
        <v>181</v>
      </c>
      <c r="N24" s="71">
        <v>3.7548980849197227</v>
      </c>
      <c r="O24" s="58" t="s">
        <v>167</v>
      </c>
      <c r="P24" s="85">
        <v>0.47557444974925345</v>
      </c>
      <c r="Q24" s="85" t="s">
        <v>172</v>
      </c>
      <c r="R24" s="67">
        <v>2.8041229360185422</v>
      </c>
      <c r="S24" s="58" t="s">
        <v>167</v>
      </c>
      <c r="T24" s="85">
        <v>0.25307263614549724</v>
      </c>
      <c r="U24" s="77" t="s">
        <v>174</v>
      </c>
      <c r="V24" s="71">
        <v>4.6740142902725612</v>
      </c>
      <c r="W24" s="58" t="s">
        <v>167</v>
      </c>
      <c r="X24" s="85">
        <v>0.80976879251607725</v>
      </c>
      <c r="Y24" s="81" t="s">
        <v>175</v>
      </c>
      <c r="Z24" s="62">
        <v>2.2925098782920594</v>
      </c>
      <c r="AA24" s="58" t="s">
        <v>167</v>
      </c>
      <c r="AB24" s="85">
        <v>0.35261346394294318</v>
      </c>
      <c r="AC24" s="85" t="s">
        <v>172</v>
      </c>
      <c r="AD24" s="67">
        <v>1.6495579944961085</v>
      </c>
      <c r="AE24" s="58" t="s">
        <v>167</v>
      </c>
      <c r="AF24" s="85">
        <v>0.24740965468209181</v>
      </c>
      <c r="AG24" s="77" t="s">
        <v>174</v>
      </c>
      <c r="AH24" s="71">
        <v>3.022552888548053</v>
      </c>
      <c r="AI24" s="58" t="s">
        <v>167</v>
      </c>
      <c r="AJ24" s="85">
        <v>0.7458821211506198</v>
      </c>
      <c r="AK24" s="85" t="s">
        <v>172</v>
      </c>
      <c r="AL24" s="62">
        <v>2.383830725795943</v>
      </c>
      <c r="AM24" s="58" t="s">
        <v>167</v>
      </c>
      <c r="AN24" s="85">
        <v>0.61191698021096952</v>
      </c>
      <c r="AO24" s="77" t="s">
        <v>173</v>
      </c>
      <c r="AP24" s="71">
        <v>1.8407932399778408</v>
      </c>
      <c r="AQ24" s="58" t="s">
        <v>167</v>
      </c>
      <c r="AR24" s="85">
        <v>0.24310995794380302</v>
      </c>
      <c r="AS24" s="85" t="s">
        <v>174</v>
      </c>
      <c r="AT24" s="67">
        <v>5.0848021259785963</v>
      </c>
      <c r="AU24" s="58" t="s">
        <v>167</v>
      </c>
      <c r="AV24" s="85">
        <v>0.21622540135550569</v>
      </c>
      <c r="AW24" s="81" t="s">
        <v>172</v>
      </c>
    </row>
    <row r="25" spans="1:50" x14ac:dyDescent="0.25">
      <c r="A25" t="s">
        <v>15</v>
      </c>
      <c r="B25" s="62">
        <v>4.6285714285714281</v>
      </c>
      <c r="C25" s="58" t="s">
        <v>167</v>
      </c>
      <c r="D25" s="85">
        <v>0.86179294197036427</v>
      </c>
      <c r="E25" s="77" t="s">
        <v>181</v>
      </c>
      <c r="F25" s="71">
        <v>4.3071428571428578</v>
      </c>
      <c r="G25" s="58" t="s">
        <v>167</v>
      </c>
      <c r="H25" s="85">
        <v>1.0628818434102372</v>
      </c>
      <c r="I25" s="85" t="s">
        <v>181</v>
      </c>
      <c r="J25" s="67">
        <v>4.5584920634920625</v>
      </c>
      <c r="K25" s="58" t="s">
        <v>167</v>
      </c>
      <c r="L25" s="85">
        <v>0.81949662046548266</v>
      </c>
      <c r="M25" s="81" t="s">
        <v>181</v>
      </c>
      <c r="N25" s="71">
        <v>3.4583333333333335</v>
      </c>
      <c r="O25" s="58" t="s">
        <v>167</v>
      </c>
      <c r="P25" s="85">
        <v>0.78807665541799632</v>
      </c>
      <c r="Q25" s="85" t="s">
        <v>181</v>
      </c>
      <c r="R25" s="67">
        <v>3.1383333333333336</v>
      </c>
      <c r="S25" s="58" t="s">
        <v>167</v>
      </c>
      <c r="T25" s="85">
        <v>0.40001543180109134</v>
      </c>
      <c r="U25" s="77" t="s">
        <v>181</v>
      </c>
      <c r="V25" s="71">
        <v>4.0016666666666669</v>
      </c>
      <c r="W25" s="58" t="s">
        <v>167</v>
      </c>
      <c r="X25" s="85">
        <v>1.1462620410127293</v>
      </c>
      <c r="Y25" s="81" t="s">
        <v>181</v>
      </c>
      <c r="Z25" s="62">
        <v>2.7966666666666669</v>
      </c>
      <c r="AA25" s="58" t="s">
        <v>167</v>
      </c>
      <c r="AB25" s="85">
        <v>0.45655716448703876</v>
      </c>
      <c r="AC25" s="85" t="s">
        <v>173</v>
      </c>
      <c r="AD25" s="67">
        <v>2.6222222222222222</v>
      </c>
      <c r="AE25" s="58" t="s">
        <v>167</v>
      </c>
      <c r="AF25" s="85">
        <v>0.43845074665127304</v>
      </c>
      <c r="AG25" s="77" t="s">
        <v>174</v>
      </c>
      <c r="AH25" s="71">
        <v>3.7149999999999999</v>
      </c>
      <c r="AI25" s="58" t="s">
        <v>167</v>
      </c>
      <c r="AJ25" s="85">
        <v>1.9070119151291232</v>
      </c>
      <c r="AK25" s="85" t="s">
        <v>172</v>
      </c>
      <c r="AL25" s="62">
        <v>3.4228571428571426</v>
      </c>
      <c r="AM25" s="58" t="s">
        <v>167</v>
      </c>
      <c r="AN25" s="85">
        <v>0.41718199425014912</v>
      </c>
      <c r="AO25" s="77" t="s">
        <v>174</v>
      </c>
      <c r="AP25" s="71">
        <v>3.0861111111111108</v>
      </c>
      <c r="AQ25" s="58" t="s">
        <v>167</v>
      </c>
      <c r="AR25" s="85">
        <v>0.46176174129512537</v>
      </c>
      <c r="AS25" s="85" t="s">
        <v>174</v>
      </c>
      <c r="AT25" s="67">
        <v>5.6624999999999996</v>
      </c>
      <c r="AU25" s="58" t="s">
        <v>167</v>
      </c>
      <c r="AV25" s="85">
        <v>0.6342646661029343</v>
      </c>
      <c r="AW25" s="81" t="s">
        <v>172</v>
      </c>
    </row>
    <row r="26" spans="1:50" x14ac:dyDescent="0.25">
      <c r="A26" t="s">
        <v>16</v>
      </c>
      <c r="B26" s="63">
        <v>0.96192487722594444</v>
      </c>
      <c r="C26" s="60" t="s">
        <v>167</v>
      </c>
      <c r="D26" s="86">
        <v>0.16470245914367465</v>
      </c>
      <c r="E26" s="77" t="s">
        <v>181</v>
      </c>
      <c r="F26" s="72">
        <v>0.94465307048082781</v>
      </c>
      <c r="G26" s="60" t="s">
        <v>167</v>
      </c>
      <c r="H26" s="86">
        <v>0.17936163098497604</v>
      </c>
      <c r="I26" s="77" t="s">
        <v>181</v>
      </c>
      <c r="J26" s="68">
        <v>0.97166419015900574</v>
      </c>
      <c r="K26" s="60" t="s">
        <v>167</v>
      </c>
      <c r="L26" s="86">
        <v>0.14121299976669593</v>
      </c>
      <c r="M26" s="77" t="s">
        <v>181</v>
      </c>
      <c r="N26" s="71">
        <v>1.1206544647335837</v>
      </c>
      <c r="O26" s="58" t="s">
        <v>167</v>
      </c>
      <c r="P26" s="85">
        <v>0.22481101645540694</v>
      </c>
      <c r="Q26" s="77" t="s">
        <v>181</v>
      </c>
      <c r="R26" s="68">
        <v>0.91858697711874115</v>
      </c>
      <c r="S26" s="60" t="s">
        <v>167</v>
      </c>
      <c r="T26" s="86">
        <v>9.397035354426958E-2</v>
      </c>
      <c r="U26" s="77" t="s">
        <v>181</v>
      </c>
      <c r="V26" s="71">
        <v>1.2314616539401237</v>
      </c>
      <c r="W26" s="58" t="s">
        <v>167</v>
      </c>
      <c r="X26" s="85">
        <v>0.30549592019932498</v>
      </c>
      <c r="Y26" s="77" t="s">
        <v>181</v>
      </c>
      <c r="Z26" s="63">
        <v>0.83376435180115016</v>
      </c>
      <c r="AA26" s="60" t="s">
        <v>167</v>
      </c>
      <c r="AB26" s="86">
        <v>0.14654452380300945</v>
      </c>
      <c r="AC26" s="86" t="s">
        <v>172</v>
      </c>
      <c r="AD26" s="68">
        <v>0.63744668602838528</v>
      </c>
      <c r="AE26" s="60" t="s">
        <v>167</v>
      </c>
      <c r="AF26" s="86">
        <v>9.1014604881967442E-2</v>
      </c>
      <c r="AG26" s="75" t="s">
        <v>174</v>
      </c>
      <c r="AH26" s="71">
        <v>0.89247088479446579</v>
      </c>
      <c r="AI26" s="58" t="s">
        <v>167</v>
      </c>
      <c r="AJ26" s="85">
        <v>0.25777335035797183</v>
      </c>
      <c r="AK26" s="85" t="s">
        <v>172</v>
      </c>
      <c r="AL26" s="63">
        <v>0.69366623803351501</v>
      </c>
      <c r="AM26" s="60" t="s">
        <v>167</v>
      </c>
      <c r="AN26" s="86">
        <v>0.13469284237960652</v>
      </c>
      <c r="AO26" s="75" t="s">
        <v>173</v>
      </c>
      <c r="AP26" s="72">
        <v>0.60557221784577198</v>
      </c>
      <c r="AQ26" s="60" t="s">
        <v>167</v>
      </c>
      <c r="AR26" s="86">
        <v>9.8243860627821575E-2</v>
      </c>
      <c r="AS26" s="86" t="s">
        <v>174</v>
      </c>
      <c r="AT26" s="68">
        <v>0.90831017022193494</v>
      </c>
      <c r="AU26" s="60" t="s">
        <v>167</v>
      </c>
      <c r="AV26" s="86">
        <v>0.12617446038930852</v>
      </c>
      <c r="AW26" s="82" t="s">
        <v>172</v>
      </c>
    </row>
    <row r="27" spans="1:50" x14ac:dyDescent="0.25">
      <c r="A27" t="s">
        <v>17</v>
      </c>
      <c r="B27" s="62">
        <v>6.1816450856662843</v>
      </c>
      <c r="C27" s="58" t="s">
        <v>167</v>
      </c>
      <c r="D27" s="85">
        <v>0.92020524007659987</v>
      </c>
      <c r="E27" s="77" t="s">
        <v>181</v>
      </c>
      <c r="F27" s="71">
        <v>5.5598610570096723</v>
      </c>
      <c r="G27" s="58" t="s">
        <v>167</v>
      </c>
      <c r="H27" s="85">
        <v>1.0189675663191549</v>
      </c>
      <c r="I27" s="85" t="s">
        <v>181</v>
      </c>
      <c r="J27" s="67">
        <v>6.396088794577202</v>
      </c>
      <c r="K27" s="58" t="s">
        <v>167</v>
      </c>
      <c r="L27" s="85">
        <v>0.95810160793047705</v>
      </c>
      <c r="M27" s="81" t="s">
        <v>181</v>
      </c>
      <c r="N27" s="71">
        <v>5.1190490730339508</v>
      </c>
      <c r="O27" s="58" t="s">
        <v>167</v>
      </c>
      <c r="P27" s="85">
        <v>0.7062719097851462</v>
      </c>
      <c r="Q27" s="85" t="s">
        <v>172</v>
      </c>
      <c r="R27" s="67">
        <v>3.6733705452604513</v>
      </c>
      <c r="S27" s="58" t="s">
        <v>167</v>
      </c>
      <c r="T27" s="85">
        <v>0.30040679042029905</v>
      </c>
      <c r="U27" s="77" t="s">
        <v>174</v>
      </c>
      <c r="V27" s="71">
        <v>7.0207952587658244</v>
      </c>
      <c r="W27" s="58" t="s">
        <v>167</v>
      </c>
      <c r="X27" s="85">
        <v>1.1741006737782107</v>
      </c>
      <c r="Y27" s="81" t="s">
        <v>175</v>
      </c>
      <c r="Z27" s="62">
        <v>2.7701080480043916</v>
      </c>
      <c r="AA27" s="58" t="s">
        <v>167</v>
      </c>
      <c r="AB27" s="85">
        <v>0.46281921824603911</v>
      </c>
      <c r="AC27" s="85" t="s">
        <v>172</v>
      </c>
      <c r="AD27" s="67">
        <v>1.8501841982083642</v>
      </c>
      <c r="AE27" s="58" t="s">
        <v>167</v>
      </c>
      <c r="AF27" s="85">
        <v>0.31496192109733645</v>
      </c>
      <c r="AG27" s="77" t="s">
        <v>174</v>
      </c>
      <c r="AH27" s="71">
        <v>4.629123325489271</v>
      </c>
      <c r="AI27" s="58" t="s">
        <v>167</v>
      </c>
      <c r="AJ27" s="85">
        <v>1.1661308190769293</v>
      </c>
      <c r="AK27" s="85" t="s">
        <v>175</v>
      </c>
      <c r="AL27" s="62">
        <v>3.054512965295574</v>
      </c>
      <c r="AM27" s="58" t="s">
        <v>167</v>
      </c>
      <c r="AN27" s="85">
        <v>0.77828802465302294</v>
      </c>
      <c r="AO27" s="77" t="s">
        <v>172</v>
      </c>
      <c r="AP27" s="71">
        <v>1.9447707057848811</v>
      </c>
      <c r="AQ27" s="58" t="s">
        <v>167</v>
      </c>
      <c r="AR27" s="85">
        <v>0.20970459863081287</v>
      </c>
      <c r="AS27" s="85" t="s">
        <v>174</v>
      </c>
      <c r="AT27" s="67">
        <v>6.6949227447389212</v>
      </c>
      <c r="AU27" s="58" t="s">
        <v>167</v>
      </c>
      <c r="AV27" s="85">
        <v>1.727591548118891</v>
      </c>
      <c r="AW27" s="81" t="s">
        <v>175</v>
      </c>
    </row>
    <row r="28" spans="1:50" x14ac:dyDescent="0.25">
      <c r="A28" t="s">
        <v>18</v>
      </c>
      <c r="B28" s="62">
        <v>7.1805555555555554</v>
      </c>
      <c r="C28" s="58" t="s">
        <v>167</v>
      </c>
      <c r="D28" s="85">
        <v>1.4861760110439353</v>
      </c>
      <c r="E28" s="77" t="s">
        <v>181</v>
      </c>
      <c r="F28" s="71">
        <v>6.1414285714285715</v>
      </c>
      <c r="G28" s="58" t="s">
        <v>167</v>
      </c>
      <c r="H28" s="85">
        <v>1.3131317301745196</v>
      </c>
      <c r="I28" s="85" t="s">
        <v>181</v>
      </c>
      <c r="J28" s="67">
        <v>7.2582539682539693</v>
      </c>
      <c r="K28" s="58" t="s">
        <v>167</v>
      </c>
      <c r="L28" s="85">
        <v>1.9356947507642801</v>
      </c>
      <c r="M28" s="81" t="s">
        <v>181</v>
      </c>
      <c r="N28" s="71">
        <v>4.7933333333333339</v>
      </c>
      <c r="O28" s="58" t="s">
        <v>167</v>
      </c>
      <c r="P28" s="85">
        <v>1.3006693433539285</v>
      </c>
      <c r="Q28" s="85" t="s">
        <v>173</v>
      </c>
      <c r="R28" s="67">
        <v>4.3083333333333327</v>
      </c>
      <c r="S28" s="58" t="s">
        <v>167</v>
      </c>
      <c r="T28" s="85">
        <v>0.56823312899626821</v>
      </c>
      <c r="U28" s="77" t="s">
        <v>174</v>
      </c>
      <c r="V28" s="71">
        <v>6.3733333333333331</v>
      </c>
      <c r="W28" s="58" t="s">
        <v>167</v>
      </c>
      <c r="X28" s="85">
        <v>1.3541021352145539</v>
      </c>
      <c r="Y28" s="81" t="s">
        <v>172</v>
      </c>
      <c r="Z28" s="62">
        <v>3.4466666666666668</v>
      </c>
      <c r="AA28" s="58" t="s">
        <v>167</v>
      </c>
      <c r="AB28" s="85">
        <v>0.54033597230145625</v>
      </c>
      <c r="AC28" s="85" t="s">
        <v>174</v>
      </c>
      <c r="AD28" s="67">
        <v>3.0916666666666668</v>
      </c>
      <c r="AE28" s="58" t="s">
        <v>167</v>
      </c>
      <c r="AF28" s="85">
        <v>0.55752428945592458</v>
      </c>
      <c r="AG28" s="77" t="s">
        <v>174</v>
      </c>
      <c r="AH28" s="71">
        <v>5.08</v>
      </c>
      <c r="AI28" s="58" t="s">
        <v>167</v>
      </c>
      <c r="AJ28" s="85">
        <v>1.4875781958905181</v>
      </c>
      <c r="AK28" s="85" t="s">
        <v>172</v>
      </c>
      <c r="AL28" s="62">
        <v>4.822857142857143</v>
      </c>
      <c r="AM28" s="58" t="s">
        <v>167</v>
      </c>
      <c r="AN28" s="85">
        <v>0.41374348752504586</v>
      </c>
      <c r="AO28" s="77" t="s">
        <v>172</v>
      </c>
      <c r="AP28" s="71">
        <v>3.6361111111111115</v>
      </c>
      <c r="AQ28" s="58" t="s">
        <v>167</v>
      </c>
      <c r="AR28" s="85">
        <v>0.44346166593996278</v>
      </c>
      <c r="AS28" s="85" t="s">
        <v>174</v>
      </c>
      <c r="AT28" s="66">
        <v>8.35</v>
      </c>
      <c r="AU28" s="57" t="s">
        <v>167</v>
      </c>
      <c r="AV28" s="84">
        <v>2.1935511543309554</v>
      </c>
      <c r="AW28" s="80" t="s">
        <v>172</v>
      </c>
    </row>
    <row r="29" spans="1:50" x14ac:dyDescent="0.25">
      <c r="A29" t="s">
        <v>19</v>
      </c>
      <c r="B29" s="63">
        <v>0.88179737742211162</v>
      </c>
      <c r="C29" s="60" t="s">
        <v>167</v>
      </c>
      <c r="D29" s="86">
        <v>0.16131729635879152</v>
      </c>
      <c r="E29" s="77" t="s">
        <v>181</v>
      </c>
      <c r="F29" s="72">
        <v>0.91618832104675063</v>
      </c>
      <c r="G29" s="60" t="s">
        <v>167</v>
      </c>
      <c r="H29" s="86">
        <v>0.1104588479292342</v>
      </c>
      <c r="I29" s="77" t="s">
        <v>181</v>
      </c>
      <c r="J29" s="68">
        <v>0.92484789425499836</v>
      </c>
      <c r="K29" s="60" t="s">
        <v>167</v>
      </c>
      <c r="L29" s="86">
        <v>0.2245970407428429</v>
      </c>
      <c r="M29" s="77" t="s">
        <v>181</v>
      </c>
      <c r="N29" s="72">
        <v>1.1149474804449679</v>
      </c>
      <c r="O29" s="60" t="s">
        <v>167</v>
      </c>
      <c r="P29" s="86">
        <v>0.22404386344894706</v>
      </c>
      <c r="Q29" s="77" t="s">
        <v>181</v>
      </c>
      <c r="R29" s="68">
        <v>0.88547767498339935</v>
      </c>
      <c r="S29" s="60" t="s">
        <v>167</v>
      </c>
      <c r="T29" s="86">
        <v>0.10733221879740699</v>
      </c>
      <c r="U29" s="77" t="s">
        <v>181</v>
      </c>
      <c r="V29" s="71">
        <v>1.1383184939077504</v>
      </c>
      <c r="W29" s="58" t="s">
        <v>167</v>
      </c>
      <c r="X29" s="85">
        <v>0.26589081936903103</v>
      </c>
      <c r="Y29" s="77" t="s">
        <v>181</v>
      </c>
      <c r="Z29" s="63">
        <v>0.81223281550969018</v>
      </c>
      <c r="AA29" s="60" t="s">
        <v>167</v>
      </c>
      <c r="AB29" s="86">
        <v>0.12509051836927151</v>
      </c>
      <c r="AC29" s="86" t="s">
        <v>172</v>
      </c>
      <c r="AD29" s="68">
        <v>0.60751357853220933</v>
      </c>
      <c r="AE29" s="60" t="s">
        <v>167</v>
      </c>
      <c r="AF29" s="86">
        <v>0.10213303716357332</v>
      </c>
      <c r="AG29" s="75" t="s">
        <v>174</v>
      </c>
      <c r="AH29" s="71">
        <v>0.9416003708845222</v>
      </c>
      <c r="AI29" s="58" t="s">
        <v>167</v>
      </c>
      <c r="AJ29" s="85">
        <v>0.21856956391910767</v>
      </c>
      <c r="AK29" s="85" t="s">
        <v>172</v>
      </c>
      <c r="AL29" s="63">
        <v>0.63929398006473104</v>
      </c>
      <c r="AM29" s="60" t="s">
        <v>167</v>
      </c>
      <c r="AN29" s="86">
        <v>0.18234258914292076</v>
      </c>
      <c r="AO29" s="75" t="s">
        <v>173</v>
      </c>
      <c r="AP29" s="72">
        <v>0.54152329015329059</v>
      </c>
      <c r="AQ29" s="60" t="s">
        <v>167</v>
      </c>
      <c r="AR29" s="86">
        <v>8.1155139033801366E-2</v>
      </c>
      <c r="AS29" s="86" t="s">
        <v>174</v>
      </c>
      <c r="AT29" s="68">
        <v>0.81442180471763226</v>
      </c>
      <c r="AU29" s="60" t="s">
        <v>167</v>
      </c>
      <c r="AV29" s="86">
        <v>0.1481932016630014</v>
      </c>
      <c r="AW29" s="82" t="s">
        <v>172</v>
      </c>
    </row>
    <row r="30" spans="1:50" x14ac:dyDescent="0.25">
      <c r="A30" t="s">
        <v>161</v>
      </c>
      <c r="B30" s="62">
        <v>9.0500000000000007</v>
      </c>
      <c r="C30" s="58" t="s">
        <v>167</v>
      </c>
      <c r="D30" s="85">
        <v>0.76194196337749742</v>
      </c>
      <c r="E30" s="77" t="s">
        <v>181</v>
      </c>
      <c r="F30" s="71">
        <v>8.9499999999999993</v>
      </c>
      <c r="G30" s="58" t="s">
        <v>167</v>
      </c>
      <c r="H30" s="85">
        <v>1.623610517061008</v>
      </c>
      <c r="I30" s="85" t="s">
        <v>181</v>
      </c>
      <c r="J30" s="67">
        <v>7.65</v>
      </c>
      <c r="K30" s="58" t="s">
        <v>167</v>
      </c>
      <c r="L30" s="85">
        <v>1.564360004034308</v>
      </c>
      <c r="M30" s="81" t="s">
        <v>181</v>
      </c>
      <c r="N30" s="71">
        <v>9.6999999999999993</v>
      </c>
      <c r="O30" s="58" t="s">
        <v>167</v>
      </c>
      <c r="P30" s="85">
        <v>0.9775252199076786</v>
      </c>
      <c r="Q30" s="85" t="s">
        <v>172</v>
      </c>
      <c r="R30" s="67">
        <v>7.4</v>
      </c>
      <c r="S30" s="58" t="s">
        <v>167</v>
      </c>
      <c r="T30" s="85">
        <v>0.75277265270908056</v>
      </c>
      <c r="U30" s="77" t="s">
        <v>174</v>
      </c>
      <c r="V30" s="71">
        <v>7.6</v>
      </c>
      <c r="W30" s="58" t="s">
        <v>167</v>
      </c>
      <c r="X30" s="85">
        <v>1.4681810363696819</v>
      </c>
      <c r="Y30" s="81" t="s">
        <v>174</v>
      </c>
      <c r="Z30" s="62">
        <v>7.1</v>
      </c>
      <c r="AA30" s="58" t="s">
        <v>167</v>
      </c>
      <c r="AB30" s="85">
        <v>1.3703203194062967</v>
      </c>
      <c r="AC30" s="85" t="s">
        <v>172</v>
      </c>
      <c r="AD30" s="67">
        <v>3.8333333333333335</v>
      </c>
      <c r="AE30" s="58" t="s">
        <v>167</v>
      </c>
      <c r="AF30" s="85">
        <v>0.71774056256527274</v>
      </c>
      <c r="AG30" s="77" t="s">
        <v>174</v>
      </c>
      <c r="AH30" s="71">
        <v>6</v>
      </c>
      <c r="AI30" s="58" t="s">
        <v>167</v>
      </c>
      <c r="AJ30" s="85">
        <v>0.97182531580755005</v>
      </c>
      <c r="AK30" s="85" t="s">
        <v>172</v>
      </c>
      <c r="AL30" s="62">
        <v>7.7</v>
      </c>
      <c r="AM30" s="58" t="s">
        <v>167</v>
      </c>
      <c r="AN30" s="85">
        <v>1.7175564037317677</v>
      </c>
      <c r="AO30" s="77" t="s">
        <v>172</v>
      </c>
      <c r="AP30" s="71">
        <v>3.5416666666666665</v>
      </c>
      <c r="AQ30" s="58" t="s">
        <v>167</v>
      </c>
      <c r="AR30" s="85">
        <v>1.1373480584502729</v>
      </c>
      <c r="AS30" s="85" t="s">
        <v>174</v>
      </c>
      <c r="AT30" s="67">
        <v>8.125</v>
      </c>
      <c r="AU30" s="58" t="s">
        <v>167</v>
      </c>
      <c r="AV30" s="85">
        <v>1.3149778198382918</v>
      </c>
      <c r="AW30" s="81" t="s">
        <v>172</v>
      </c>
    </row>
    <row r="31" spans="1:50" x14ac:dyDescent="0.25">
      <c r="A31" t="s">
        <v>21</v>
      </c>
      <c r="B31" s="62">
        <v>5.7829999999999995</v>
      </c>
      <c r="C31" s="58" t="s">
        <v>167</v>
      </c>
      <c r="D31" s="85">
        <v>1.7899040942650166</v>
      </c>
      <c r="E31" s="77" t="s">
        <v>181</v>
      </c>
      <c r="F31" s="70">
        <v>5.3849999999999998</v>
      </c>
      <c r="G31" s="57" t="s">
        <v>167</v>
      </c>
      <c r="H31" s="84">
        <v>2.4192296753764886</v>
      </c>
      <c r="I31" s="77" t="s">
        <v>181</v>
      </c>
      <c r="J31" s="66">
        <v>7.9460000000000006</v>
      </c>
      <c r="K31" s="57" t="s">
        <v>167</v>
      </c>
      <c r="L31" s="84">
        <v>2.8635417075906373</v>
      </c>
      <c r="M31" s="77" t="s">
        <v>181</v>
      </c>
      <c r="N31" s="71">
        <v>5.3109999999999999</v>
      </c>
      <c r="O31" s="58" t="s">
        <v>167</v>
      </c>
      <c r="P31" s="85">
        <v>0.79106749255533082</v>
      </c>
      <c r="Q31" s="77" t="s">
        <v>181</v>
      </c>
      <c r="R31" s="66">
        <v>5.2090000000000005</v>
      </c>
      <c r="S31" s="57" t="s">
        <v>167</v>
      </c>
      <c r="T31" s="84">
        <v>2.6301379668924012</v>
      </c>
      <c r="U31" s="77" t="s">
        <v>181</v>
      </c>
      <c r="V31" s="70">
        <v>7.3349999999999991</v>
      </c>
      <c r="W31" s="57" t="s">
        <v>167</v>
      </c>
      <c r="X31" s="84">
        <v>3.1987784126652703</v>
      </c>
      <c r="Y31" s="77" t="s">
        <v>181</v>
      </c>
      <c r="Z31" s="61">
        <v>7.2388888888888898</v>
      </c>
      <c r="AA31" s="57" t="s">
        <v>167</v>
      </c>
      <c r="AB31" s="84">
        <v>2.2652231923391346</v>
      </c>
      <c r="AC31" s="84" t="s">
        <v>172</v>
      </c>
      <c r="AD31" s="66">
        <v>3.1114416666666664</v>
      </c>
      <c r="AE31" s="57" t="s">
        <v>167</v>
      </c>
      <c r="AF31" s="84">
        <v>2.5778615011313453</v>
      </c>
      <c r="AG31" s="76" t="s">
        <v>174</v>
      </c>
      <c r="AH31" s="70">
        <v>7.7430000000000003</v>
      </c>
      <c r="AI31" s="57" t="s">
        <v>167</v>
      </c>
      <c r="AJ31" s="84">
        <v>2.4296961401239705</v>
      </c>
      <c r="AK31" s="84" t="s">
        <v>172</v>
      </c>
      <c r="AL31" s="61">
        <v>7.5700000000000021</v>
      </c>
      <c r="AM31" s="57" t="s">
        <v>167</v>
      </c>
      <c r="AN31" s="84">
        <v>2.470809583921834</v>
      </c>
      <c r="AO31" s="76" t="s">
        <v>172</v>
      </c>
      <c r="AP31" s="71">
        <v>1.1530000000000002</v>
      </c>
      <c r="AQ31" s="58" t="s">
        <v>167</v>
      </c>
      <c r="AR31" s="85">
        <v>0.87632174456645762</v>
      </c>
      <c r="AS31" s="85" t="s">
        <v>174</v>
      </c>
      <c r="AT31" s="66">
        <v>10.65</v>
      </c>
      <c r="AU31" s="57" t="s">
        <v>167</v>
      </c>
      <c r="AV31" s="84">
        <v>2.8102313072058651</v>
      </c>
      <c r="AW31" s="80" t="s">
        <v>172</v>
      </c>
    </row>
    <row r="32" spans="1:50" x14ac:dyDescent="0.25">
      <c r="A32" t="s">
        <v>23</v>
      </c>
      <c r="B32" s="61">
        <v>70</v>
      </c>
      <c r="C32" s="57" t="s">
        <v>167</v>
      </c>
      <c r="D32" s="84">
        <v>30</v>
      </c>
      <c r="E32" s="77" t="s">
        <v>181</v>
      </c>
      <c r="F32" s="70">
        <v>70</v>
      </c>
      <c r="G32" s="57" t="s">
        <v>167</v>
      </c>
      <c r="H32" s="84">
        <v>50</v>
      </c>
      <c r="I32" s="77" t="s">
        <v>181</v>
      </c>
      <c r="J32" s="66">
        <v>120</v>
      </c>
      <c r="K32" s="57" t="s">
        <v>167</v>
      </c>
      <c r="L32" s="84">
        <v>70</v>
      </c>
      <c r="M32" s="77" t="s">
        <v>181</v>
      </c>
      <c r="N32" s="70">
        <v>59.11</v>
      </c>
      <c r="O32" s="57" t="s">
        <v>167</v>
      </c>
      <c r="P32" s="84">
        <v>15.331264353166253</v>
      </c>
      <c r="Q32" s="77" t="s">
        <v>181</v>
      </c>
      <c r="R32" s="66">
        <v>69.710000000000008</v>
      </c>
      <c r="S32" s="57" t="s">
        <v>167</v>
      </c>
      <c r="T32" s="84">
        <v>70</v>
      </c>
      <c r="U32" s="77" t="s">
        <v>181</v>
      </c>
      <c r="V32" s="70">
        <v>100</v>
      </c>
      <c r="W32" s="57" t="s">
        <v>167</v>
      </c>
      <c r="X32" s="84">
        <v>70</v>
      </c>
      <c r="Y32" s="77" t="s">
        <v>181</v>
      </c>
      <c r="Z32" s="61">
        <v>230</v>
      </c>
      <c r="AA32" s="57" t="s">
        <v>167</v>
      </c>
      <c r="AB32" s="84">
        <v>150</v>
      </c>
      <c r="AC32" s="84" t="s">
        <v>172</v>
      </c>
      <c r="AD32" s="66">
        <v>90</v>
      </c>
      <c r="AE32" s="57" t="s">
        <v>167</v>
      </c>
      <c r="AF32" s="84">
        <v>70</v>
      </c>
      <c r="AG32" s="76" t="s">
        <v>174</v>
      </c>
      <c r="AH32" s="70">
        <v>150</v>
      </c>
      <c r="AI32" s="57" t="s">
        <v>167</v>
      </c>
      <c r="AJ32" s="84">
        <v>80</v>
      </c>
      <c r="AK32" s="84" t="s">
        <v>173</v>
      </c>
      <c r="AL32" s="61">
        <v>180</v>
      </c>
      <c r="AM32" s="57" t="s">
        <v>167</v>
      </c>
      <c r="AN32" s="84">
        <v>100</v>
      </c>
      <c r="AO32" s="76" t="s">
        <v>172</v>
      </c>
      <c r="AP32" s="70">
        <v>40</v>
      </c>
      <c r="AQ32" s="57" t="s">
        <v>167</v>
      </c>
      <c r="AR32" s="84">
        <v>30</v>
      </c>
      <c r="AS32" s="84" t="s">
        <v>174</v>
      </c>
      <c r="AT32" s="66">
        <v>200</v>
      </c>
      <c r="AU32" s="57" t="s">
        <v>167</v>
      </c>
      <c r="AV32" s="84">
        <v>200</v>
      </c>
      <c r="AW32" s="80" t="s">
        <v>172</v>
      </c>
    </row>
    <row r="33" spans="1:49" x14ac:dyDescent="0.25">
      <c r="A33" t="s">
        <v>24</v>
      </c>
      <c r="B33" s="61">
        <v>247</v>
      </c>
      <c r="C33" s="57" t="s">
        <v>167</v>
      </c>
      <c r="D33" s="84">
        <v>16</v>
      </c>
      <c r="E33" s="77" t="s">
        <v>181</v>
      </c>
      <c r="F33" s="70">
        <v>250</v>
      </c>
      <c r="G33" s="57" t="s">
        <v>167</v>
      </c>
      <c r="H33" s="84">
        <v>20</v>
      </c>
      <c r="I33" s="77" t="s">
        <v>181</v>
      </c>
      <c r="J33" s="66">
        <v>250</v>
      </c>
      <c r="K33" s="57" t="s">
        <v>167</v>
      </c>
      <c r="L33" s="84">
        <v>30</v>
      </c>
      <c r="M33" s="77" t="s">
        <v>181</v>
      </c>
      <c r="N33" s="70">
        <v>230.1</v>
      </c>
      <c r="O33" s="57" t="s">
        <v>167</v>
      </c>
      <c r="P33" s="84">
        <v>14.371654200002325</v>
      </c>
      <c r="Q33" s="77" t="s">
        <v>181</v>
      </c>
      <c r="R33" s="66">
        <v>260</v>
      </c>
      <c r="S33" s="57" t="s">
        <v>167</v>
      </c>
      <c r="T33" s="84">
        <v>20</v>
      </c>
      <c r="U33" s="77" t="s">
        <v>181</v>
      </c>
      <c r="V33" s="70">
        <v>249.6</v>
      </c>
      <c r="W33" s="57" t="s">
        <v>167</v>
      </c>
      <c r="X33" s="84">
        <v>20</v>
      </c>
      <c r="Y33" s="77" t="s">
        <v>181</v>
      </c>
      <c r="Z33" s="61">
        <v>318.33333333333331</v>
      </c>
      <c r="AA33" s="57" t="s">
        <v>167</v>
      </c>
      <c r="AB33" s="84">
        <v>15.386682553429116</v>
      </c>
      <c r="AC33" s="84" t="s">
        <v>172</v>
      </c>
      <c r="AD33" s="66">
        <v>330</v>
      </c>
      <c r="AE33" s="57" t="s">
        <v>167</v>
      </c>
      <c r="AF33" s="84">
        <v>30</v>
      </c>
      <c r="AG33" s="76" t="s">
        <v>172</v>
      </c>
      <c r="AH33" s="70">
        <v>280</v>
      </c>
      <c r="AI33" s="57" t="s">
        <v>167</v>
      </c>
      <c r="AJ33" s="84">
        <v>30</v>
      </c>
      <c r="AK33" s="84" t="s">
        <v>174</v>
      </c>
      <c r="AL33" s="61">
        <v>300</v>
      </c>
      <c r="AM33" s="57" t="s">
        <v>167</v>
      </c>
      <c r="AN33" s="84">
        <v>20</v>
      </c>
      <c r="AO33" s="76" t="s">
        <v>174</v>
      </c>
      <c r="AP33" s="70">
        <v>350</v>
      </c>
      <c r="AQ33" s="57" t="s">
        <v>167</v>
      </c>
      <c r="AR33" s="84">
        <v>30</v>
      </c>
      <c r="AS33" s="84" t="s">
        <v>172</v>
      </c>
      <c r="AT33" s="66">
        <v>250</v>
      </c>
      <c r="AU33" s="57" t="s">
        <v>167</v>
      </c>
      <c r="AV33" s="84">
        <v>49.729267036625423</v>
      </c>
      <c r="AW33" s="80" t="s">
        <v>173</v>
      </c>
    </row>
    <row r="34" spans="1:49" x14ac:dyDescent="0.25">
      <c r="A34" t="s">
        <v>25</v>
      </c>
      <c r="B34" s="62">
        <v>1.8499999999999996</v>
      </c>
      <c r="C34" s="58" t="s">
        <v>167</v>
      </c>
      <c r="D34" s="85">
        <v>0.76251047351641243</v>
      </c>
      <c r="E34" s="77" t="s">
        <v>181</v>
      </c>
      <c r="F34" s="71">
        <v>1.9099999999999997</v>
      </c>
      <c r="G34" s="58" t="s">
        <v>167</v>
      </c>
      <c r="H34" s="85">
        <v>1.1772910524684295</v>
      </c>
      <c r="I34" s="77" t="s">
        <v>181</v>
      </c>
      <c r="J34" s="67">
        <v>2.6124999999999998</v>
      </c>
      <c r="K34" s="58" t="s">
        <v>167</v>
      </c>
      <c r="L34" s="85">
        <v>1.2266604392957867</v>
      </c>
      <c r="M34" s="77" t="s">
        <v>181</v>
      </c>
      <c r="N34" s="71">
        <v>1.657</v>
      </c>
      <c r="O34" s="58" t="s">
        <v>167</v>
      </c>
      <c r="P34" s="85">
        <v>0.39296734385102922</v>
      </c>
      <c r="Q34" s="77" t="s">
        <v>181</v>
      </c>
      <c r="R34" s="67">
        <v>1.9280000000000002</v>
      </c>
      <c r="S34" s="58" t="s">
        <v>167</v>
      </c>
      <c r="T34" s="85">
        <v>1.4883026312622789</v>
      </c>
      <c r="U34" s="77" t="s">
        <v>181</v>
      </c>
      <c r="V34" s="71">
        <v>2.3758000000000004</v>
      </c>
      <c r="W34" s="58" t="s">
        <v>167</v>
      </c>
      <c r="X34" s="85">
        <v>1.272065145082331</v>
      </c>
      <c r="Y34" s="77" t="s">
        <v>181</v>
      </c>
      <c r="Z34" s="62">
        <v>4.5277777777777777</v>
      </c>
      <c r="AA34" s="58" t="s">
        <v>167</v>
      </c>
      <c r="AB34" s="85">
        <v>1.7183769797237296</v>
      </c>
      <c r="AC34" s="85" t="s">
        <v>172</v>
      </c>
      <c r="AD34" s="67">
        <v>2.2648333333333333</v>
      </c>
      <c r="AE34" s="58" t="s">
        <v>167</v>
      </c>
      <c r="AF34" s="85">
        <v>1.438533775843454</v>
      </c>
      <c r="AG34" s="77" t="s">
        <v>174</v>
      </c>
      <c r="AH34" s="71">
        <v>3.1209999999999996</v>
      </c>
      <c r="AI34" s="58" t="s">
        <v>167</v>
      </c>
      <c r="AJ34" s="85">
        <v>1.368750038051751</v>
      </c>
      <c r="AK34" s="85" t="s">
        <v>173</v>
      </c>
      <c r="AL34" s="62">
        <v>3.8560000000000003</v>
      </c>
      <c r="AM34" s="58" t="s">
        <v>167</v>
      </c>
      <c r="AN34" s="85">
        <v>1.7125653272211245</v>
      </c>
      <c r="AO34" s="77" t="s">
        <v>172</v>
      </c>
      <c r="AP34" s="71">
        <v>1.3862727272727271</v>
      </c>
      <c r="AQ34" s="58" t="s">
        <v>167</v>
      </c>
      <c r="AR34" s="85">
        <v>0.58868499062046675</v>
      </c>
      <c r="AS34" s="85" t="s">
        <v>174</v>
      </c>
      <c r="AT34" s="67">
        <v>3.83</v>
      </c>
      <c r="AU34" s="58" t="s">
        <v>167</v>
      </c>
      <c r="AV34" s="85">
        <v>2.6483957408212233</v>
      </c>
      <c r="AW34" s="81" t="s">
        <v>172</v>
      </c>
    </row>
    <row r="35" spans="1:49" x14ac:dyDescent="0.25">
      <c r="A35" t="s">
        <v>28</v>
      </c>
      <c r="B35" s="62">
        <v>1.1714777642020409</v>
      </c>
      <c r="C35" s="58" t="s">
        <v>167</v>
      </c>
      <c r="D35" s="85">
        <v>0.47202264643255315</v>
      </c>
      <c r="E35" s="77" t="s">
        <v>172</v>
      </c>
      <c r="F35" s="71">
        <v>1.2039173660193494</v>
      </c>
      <c r="G35" s="58" t="s">
        <v>167</v>
      </c>
      <c r="H35" s="85">
        <v>0.27106864079750115</v>
      </c>
      <c r="I35" s="85" t="s">
        <v>172</v>
      </c>
      <c r="J35" s="68">
        <v>0.16409014147539155</v>
      </c>
      <c r="K35" s="60" t="s">
        <v>167</v>
      </c>
      <c r="L35" s="86">
        <v>1.9290357161472194E-2</v>
      </c>
      <c r="M35" s="82" t="s">
        <v>174</v>
      </c>
      <c r="N35" s="71">
        <v>1.8837003331795306</v>
      </c>
      <c r="O35" s="58" t="s">
        <v>167</v>
      </c>
      <c r="P35" s="85">
        <v>0.49929982052329069</v>
      </c>
      <c r="Q35" s="85" t="s">
        <v>172</v>
      </c>
      <c r="R35" s="67">
        <v>2.3977207748116256</v>
      </c>
      <c r="S35" s="58" t="s">
        <v>167</v>
      </c>
      <c r="T35" s="85">
        <v>0.43627066639845585</v>
      </c>
      <c r="U35" s="77" t="s">
        <v>172</v>
      </c>
      <c r="V35" s="72">
        <v>0.26994624559305158</v>
      </c>
      <c r="W35" s="60" t="s">
        <v>167</v>
      </c>
      <c r="X35" s="86">
        <v>8.8364576569200465E-2</v>
      </c>
      <c r="Y35" s="82" t="s">
        <v>174</v>
      </c>
      <c r="Z35" s="62">
        <v>2.0835879329482383</v>
      </c>
      <c r="AA35" s="58" t="s">
        <v>167</v>
      </c>
      <c r="AB35" s="85">
        <v>0.48592548408312869</v>
      </c>
      <c r="AC35" s="85" t="s">
        <v>172</v>
      </c>
      <c r="AD35" s="67">
        <v>2.4171818287939049</v>
      </c>
      <c r="AE35" s="58" t="s">
        <v>167</v>
      </c>
      <c r="AF35" s="85">
        <v>0.44403509512403072</v>
      </c>
      <c r="AG35" s="77" t="s">
        <v>172</v>
      </c>
      <c r="AH35" s="72">
        <v>0.26133644381838345</v>
      </c>
      <c r="AI35" s="60" t="s">
        <v>167</v>
      </c>
      <c r="AJ35" s="86">
        <v>4.4154996366922099E-2</v>
      </c>
      <c r="AK35" s="86" t="s">
        <v>174</v>
      </c>
      <c r="AL35" s="62">
        <v>4.2675692286766456</v>
      </c>
      <c r="AM35" s="58" t="s">
        <v>167</v>
      </c>
      <c r="AN35" s="85">
        <v>0.6040414902036374</v>
      </c>
      <c r="AO35" s="77" t="s">
        <v>172</v>
      </c>
      <c r="AP35" s="71">
        <v>5.8377944337876366</v>
      </c>
      <c r="AQ35" s="58" t="s">
        <v>167</v>
      </c>
      <c r="AR35" s="85">
        <v>0.39182296514115045</v>
      </c>
      <c r="AS35" s="85" t="s">
        <v>175</v>
      </c>
      <c r="AT35" s="68">
        <v>0.4979399851202676</v>
      </c>
      <c r="AU35" s="60" t="s">
        <v>167</v>
      </c>
      <c r="AV35" s="86">
        <v>7.6203818041022955E-2</v>
      </c>
      <c r="AW35" s="82" t="s">
        <v>174</v>
      </c>
    </row>
    <row r="36" spans="1:49" x14ac:dyDescent="0.25">
      <c r="A36" t="s">
        <v>29</v>
      </c>
      <c r="B36" s="63">
        <v>0.34047568850815546</v>
      </c>
      <c r="C36" s="60" t="s">
        <v>167</v>
      </c>
      <c r="D36" s="86">
        <v>7.6940461822353076E-2</v>
      </c>
      <c r="E36" s="75" t="s">
        <v>173</v>
      </c>
      <c r="F36" s="72">
        <v>0.3017543612666827</v>
      </c>
      <c r="G36" s="60" t="s">
        <v>167</v>
      </c>
      <c r="H36" s="86">
        <v>8.8735074683836249E-2</v>
      </c>
      <c r="I36" s="86" t="s">
        <v>174</v>
      </c>
      <c r="J36" s="68">
        <v>0.38028660488223542</v>
      </c>
      <c r="K36" s="60" t="s">
        <v>167</v>
      </c>
      <c r="L36" s="86">
        <v>5.4266452711585263E-2</v>
      </c>
      <c r="M36" s="82" t="s">
        <v>172</v>
      </c>
      <c r="N36" s="72">
        <v>0.35536891353979494</v>
      </c>
      <c r="O36" s="60" t="s">
        <v>167</v>
      </c>
      <c r="P36" s="86">
        <v>9.3618357126596427E-2</v>
      </c>
      <c r="Q36" s="86" t="s">
        <v>174</v>
      </c>
      <c r="R36" s="68">
        <v>0.32573327899734916</v>
      </c>
      <c r="S36" s="60" t="s">
        <v>167</v>
      </c>
      <c r="T36" s="86">
        <v>0.10931845431775258</v>
      </c>
      <c r="U36" s="75" t="s">
        <v>174</v>
      </c>
      <c r="V36" s="72">
        <v>0.50399806268273628</v>
      </c>
      <c r="W36" s="60" t="s">
        <v>167</v>
      </c>
      <c r="X36" s="86">
        <v>0.12280810561928211</v>
      </c>
      <c r="Y36" s="82" t="s">
        <v>172</v>
      </c>
      <c r="Z36" s="63">
        <v>0.33083520560469792</v>
      </c>
      <c r="AA36" s="60" t="s">
        <v>167</v>
      </c>
      <c r="AB36" s="86">
        <v>3.5683231640143975E-2</v>
      </c>
      <c r="AC36" s="86" t="s">
        <v>174</v>
      </c>
      <c r="AD36" s="68">
        <v>0.39013622961488509</v>
      </c>
      <c r="AE36" s="60" t="s">
        <v>167</v>
      </c>
      <c r="AF36" s="86">
        <v>0.1062679123918136</v>
      </c>
      <c r="AG36" s="75" t="s">
        <v>173</v>
      </c>
      <c r="AH36" s="72">
        <v>0.47976459289391082</v>
      </c>
      <c r="AI36" s="60" t="s">
        <v>167</v>
      </c>
      <c r="AJ36" s="86">
        <v>0.10997314308136118</v>
      </c>
      <c r="AK36" s="86" t="s">
        <v>172</v>
      </c>
      <c r="AL36" s="63">
        <v>0.39961372877615575</v>
      </c>
      <c r="AM36" s="60" t="s">
        <v>167</v>
      </c>
      <c r="AN36" s="86">
        <v>6.5035432499215576E-2</v>
      </c>
      <c r="AO36" s="75" t="s">
        <v>173</v>
      </c>
      <c r="AP36" s="72">
        <v>0.34360231247053213</v>
      </c>
      <c r="AQ36" s="60" t="s">
        <v>167</v>
      </c>
      <c r="AR36" s="86">
        <v>9.0457131619764958E-2</v>
      </c>
      <c r="AS36" s="86" t="s">
        <v>174</v>
      </c>
      <c r="AT36" s="68">
        <v>0.56056205702292483</v>
      </c>
      <c r="AU36" s="60" t="s">
        <v>167</v>
      </c>
      <c r="AV36" s="86">
        <v>0.1438926589613489</v>
      </c>
      <c r="AW36" s="82" t="s">
        <v>172</v>
      </c>
    </row>
    <row r="37" spans="1:49" x14ac:dyDescent="0.25">
      <c r="A37" t="s">
        <v>30</v>
      </c>
      <c r="B37" s="62">
        <v>0.9609058270509655</v>
      </c>
      <c r="C37" s="58" t="s">
        <v>167</v>
      </c>
      <c r="D37" s="85">
        <v>0.27645462753798322</v>
      </c>
      <c r="E37" s="77" t="s">
        <v>175</v>
      </c>
      <c r="F37" s="72">
        <v>0.95177436261609216</v>
      </c>
      <c r="G37" s="60" t="s">
        <v>167</v>
      </c>
      <c r="H37" s="86">
        <v>0.18355537784238768</v>
      </c>
      <c r="I37" s="86" t="s">
        <v>172</v>
      </c>
      <c r="J37" s="67">
        <v>0.8180465094273407</v>
      </c>
      <c r="K37" s="58" t="s">
        <v>167</v>
      </c>
      <c r="L37" s="85">
        <v>0.28156720107588751</v>
      </c>
      <c r="M37" s="81" t="s">
        <v>174</v>
      </c>
      <c r="N37" s="71">
        <v>2.1566425367815416</v>
      </c>
      <c r="O37" s="58" t="s">
        <v>167</v>
      </c>
      <c r="P37" s="85">
        <v>0.40055086189877065</v>
      </c>
      <c r="Q37" s="85" t="s">
        <v>175</v>
      </c>
      <c r="R37" s="67">
        <v>1.7806901249609648</v>
      </c>
      <c r="S37" s="58" t="s">
        <v>167</v>
      </c>
      <c r="T37" s="85">
        <v>0.36829340281624356</v>
      </c>
      <c r="U37" s="77" t="s">
        <v>172</v>
      </c>
      <c r="V37" s="71">
        <v>1.4121510000844684</v>
      </c>
      <c r="W37" s="58" t="s">
        <v>167</v>
      </c>
      <c r="X37" s="85">
        <v>0.37675647633696763</v>
      </c>
      <c r="Y37" s="81" t="s">
        <v>174</v>
      </c>
      <c r="Z37" s="62">
        <v>2.2938463485317571</v>
      </c>
      <c r="AA37" s="58" t="s">
        <v>167</v>
      </c>
      <c r="AB37" s="85">
        <v>0.46772466195137929</v>
      </c>
      <c r="AC37" s="85" t="s">
        <v>181</v>
      </c>
      <c r="AD37" s="67">
        <v>2.0476806888161616</v>
      </c>
      <c r="AE37" s="58" t="s">
        <v>167</v>
      </c>
      <c r="AF37" s="85">
        <v>0.37759533991547467</v>
      </c>
      <c r="AG37" s="77" t="s">
        <v>181</v>
      </c>
      <c r="AH37" s="71">
        <v>1.5641444718152209</v>
      </c>
      <c r="AI37" s="58" t="s">
        <v>167</v>
      </c>
      <c r="AJ37" s="85">
        <v>0.40717165639304309</v>
      </c>
      <c r="AK37" s="85" t="s">
        <v>181</v>
      </c>
      <c r="AL37" s="62">
        <v>1.2636048820502714</v>
      </c>
      <c r="AM37" s="58" t="s">
        <v>167</v>
      </c>
      <c r="AN37" s="85">
        <v>0.36968300831060102</v>
      </c>
      <c r="AO37" s="77" t="s">
        <v>181</v>
      </c>
      <c r="AP37" s="71">
        <v>1.0470179032055136</v>
      </c>
      <c r="AQ37" s="58" t="s">
        <v>167</v>
      </c>
      <c r="AR37" s="85">
        <v>0.3307550632499604</v>
      </c>
      <c r="AS37" s="85" t="s">
        <v>181</v>
      </c>
      <c r="AT37" s="67">
        <v>1.4160856383133176</v>
      </c>
      <c r="AU37" s="58" t="s">
        <v>167</v>
      </c>
      <c r="AV37" s="85">
        <v>0.37320384720959737</v>
      </c>
      <c r="AW37" s="81" t="s">
        <v>181</v>
      </c>
    </row>
    <row r="38" spans="1:49" x14ac:dyDescent="0.25">
      <c r="A38" t="s">
        <v>31</v>
      </c>
      <c r="B38" s="64">
        <v>0.10046433088312631</v>
      </c>
      <c r="C38" s="59" t="s">
        <v>167</v>
      </c>
      <c r="D38" s="88">
        <v>1.8717046916121322E-2</v>
      </c>
      <c r="E38" s="79" t="s">
        <v>174</v>
      </c>
      <c r="F38" s="72">
        <v>9.3179799676260722E-2</v>
      </c>
      <c r="G38" s="60" t="s">
        <v>167</v>
      </c>
      <c r="H38" s="86">
        <v>2.233979698396267E-2</v>
      </c>
      <c r="I38" s="86" t="s">
        <v>174</v>
      </c>
      <c r="J38" s="68">
        <v>0.10541227757664066</v>
      </c>
      <c r="K38" s="60" t="s">
        <v>167</v>
      </c>
      <c r="L38" s="86">
        <v>2.5213842280831907E-2</v>
      </c>
      <c r="M38" s="82" t="s">
        <v>172</v>
      </c>
      <c r="N38" s="72">
        <v>9.4124568328780259E-2</v>
      </c>
      <c r="O38" s="60" t="s">
        <v>167</v>
      </c>
      <c r="P38" s="86">
        <v>2.9124847558344651E-2</v>
      </c>
      <c r="Q38" s="86" t="s">
        <v>181</v>
      </c>
      <c r="R38" s="68">
        <v>9.4562930588411045E-2</v>
      </c>
      <c r="S38" s="60" t="s">
        <v>167</v>
      </c>
      <c r="T38" s="86">
        <v>6.0229005348830744E-2</v>
      </c>
      <c r="U38" s="75" t="s">
        <v>181</v>
      </c>
      <c r="V38" s="72">
        <v>0.12654035270535768</v>
      </c>
      <c r="W38" s="60" t="s">
        <v>167</v>
      </c>
      <c r="X38" s="86">
        <v>2.5103533508231978E-2</v>
      </c>
      <c r="Y38" s="82" t="s">
        <v>181</v>
      </c>
      <c r="Z38" s="63">
        <v>0.12160577767474923</v>
      </c>
      <c r="AA38" s="60" t="s">
        <v>167</v>
      </c>
      <c r="AB38" s="86">
        <v>3.5841436533742679E-2</v>
      </c>
      <c r="AC38" s="86" t="s">
        <v>181</v>
      </c>
      <c r="AD38" s="68">
        <v>0.16000269194716601</v>
      </c>
      <c r="AE38" s="60" t="s">
        <v>167</v>
      </c>
      <c r="AF38" s="86">
        <v>6.2692055879796163E-2</v>
      </c>
      <c r="AG38" s="75" t="s">
        <v>181</v>
      </c>
      <c r="AH38" s="72">
        <v>0.12208780588907606</v>
      </c>
      <c r="AI38" s="60" t="s">
        <v>167</v>
      </c>
      <c r="AJ38" s="86">
        <v>2.2596631027379094E-2</v>
      </c>
      <c r="AK38" s="86" t="s">
        <v>181</v>
      </c>
      <c r="AL38" s="63">
        <v>0.19329619881774834</v>
      </c>
      <c r="AM38" s="60" t="s">
        <v>167</v>
      </c>
      <c r="AN38" s="86">
        <v>3.5218825893832136E-2</v>
      </c>
      <c r="AO38" s="75" t="s">
        <v>181</v>
      </c>
      <c r="AP38" s="74">
        <v>0.18054018637234323</v>
      </c>
      <c r="AQ38" s="59" t="s">
        <v>167</v>
      </c>
      <c r="AR38" s="88">
        <v>1.9015730970607946E-2</v>
      </c>
      <c r="AS38" s="88" t="s">
        <v>181</v>
      </c>
      <c r="AT38" s="69">
        <v>0.17667088505511941</v>
      </c>
      <c r="AU38" s="59" t="s">
        <v>167</v>
      </c>
      <c r="AV38" s="88">
        <v>1.1737739201259485E-2</v>
      </c>
      <c r="AW38" s="83" t="s">
        <v>181</v>
      </c>
    </row>
    <row r="39" spans="1:49" x14ac:dyDescent="0.25">
      <c r="A39" t="s">
        <v>32</v>
      </c>
      <c r="B39" s="63">
        <v>0.30882478149035808</v>
      </c>
      <c r="C39" s="60" t="s">
        <v>167</v>
      </c>
      <c r="D39" s="86">
        <v>0.13848402090121509</v>
      </c>
      <c r="E39" s="75" t="s">
        <v>172</v>
      </c>
      <c r="F39" s="72">
        <v>0.48169568176439903</v>
      </c>
      <c r="G39" s="60" t="s">
        <v>167</v>
      </c>
      <c r="H39" s="86">
        <v>0.18771199626711599</v>
      </c>
      <c r="I39" s="86" t="s">
        <v>175</v>
      </c>
      <c r="J39" s="68">
        <v>0.16843813220448323</v>
      </c>
      <c r="K39" s="60" t="s">
        <v>167</v>
      </c>
      <c r="L39" s="86">
        <v>3.8563559758735377E-2</v>
      </c>
      <c r="M39" s="82" t="s">
        <v>174</v>
      </c>
      <c r="N39" s="71">
        <v>0.90440899743197289</v>
      </c>
      <c r="O39" s="58" t="s">
        <v>167</v>
      </c>
      <c r="P39" s="85">
        <v>0.27749034517620663</v>
      </c>
      <c r="Q39" s="85" t="s">
        <v>175</v>
      </c>
      <c r="R39" s="67">
        <v>2.3457491539989106</v>
      </c>
      <c r="S39" s="58" t="s">
        <v>167</v>
      </c>
      <c r="T39" s="85">
        <v>0.59076116271559043</v>
      </c>
      <c r="U39" s="77" t="s">
        <v>172</v>
      </c>
      <c r="V39" s="72">
        <v>0.26215956991371364</v>
      </c>
      <c r="W39" s="60" t="s">
        <v>167</v>
      </c>
      <c r="X39" s="86">
        <v>9.5808756941179685E-2</v>
      </c>
      <c r="Y39" s="82" t="s">
        <v>174</v>
      </c>
      <c r="Z39" s="62">
        <v>1.874886290131784</v>
      </c>
      <c r="AA39" s="58" t="s">
        <v>167</v>
      </c>
      <c r="AB39" s="85">
        <v>0.87508229034779506</v>
      </c>
      <c r="AC39" s="85" t="s">
        <v>172</v>
      </c>
      <c r="AD39" s="67">
        <v>2.3386904535806354</v>
      </c>
      <c r="AE39" s="58" t="s">
        <v>167</v>
      </c>
      <c r="AF39" s="85">
        <v>0.53973468075002595</v>
      </c>
      <c r="AG39" s="77" t="s">
        <v>172</v>
      </c>
      <c r="AH39" s="72">
        <v>0.26726342704375067</v>
      </c>
      <c r="AI39" s="60" t="s">
        <v>167</v>
      </c>
      <c r="AJ39" s="86">
        <v>9.940029506605208E-2</v>
      </c>
      <c r="AK39" s="86" t="s">
        <v>174</v>
      </c>
      <c r="AL39" s="62">
        <v>4.6955547107523428</v>
      </c>
      <c r="AM39" s="58" t="s">
        <v>167</v>
      </c>
      <c r="AN39" s="85">
        <v>1.0998489440833443</v>
      </c>
      <c r="AO39" s="77" t="s">
        <v>172</v>
      </c>
      <c r="AP39" s="71">
        <v>5.1916855164777829</v>
      </c>
      <c r="AQ39" s="58" t="s">
        <v>167</v>
      </c>
      <c r="AR39" s="85">
        <v>0.50122718884714601</v>
      </c>
      <c r="AS39" s="85" t="s">
        <v>172</v>
      </c>
      <c r="AT39" s="68">
        <v>0.20898756832716356</v>
      </c>
      <c r="AU39" s="60" t="s">
        <v>167</v>
      </c>
      <c r="AV39" s="86">
        <v>6.068018330114798E-2</v>
      </c>
      <c r="AW39" s="82" t="s">
        <v>174</v>
      </c>
    </row>
    <row r="40" spans="1:49" x14ac:dyDescent="0.25">
      <c r="A40" t="s">
        <v>33</v>
      </c>
      <c r="B40" s="64">
        <v>2.9318495294248369E-2</v>
      </c>
      <c r="C40" s="59" t="s">
        <v>167</v>
      </c>
      <c r="D40" s="88">
        <v>9.6767730024593171E-3</v>
      </c>
      <c r="E40" s="79" t="s">
        <v>181</v>
      </c>
      <c r="F40" s="74">
        <v>3.4924243045232374E-2</v>
      </c>
      <c r="G40" s="59" t="s">
        <v>167</v>
      </c>
      <c r="H40" s="88">
        <v>9.3512988797292973E-3</v>
      </c>
      <c r="I40" s="88" t="s">
        <v>181</v>
      </c>
      <c r="J40" s="69">
        <v>3.6071720071735369E-2</v>
      </c>
      <c r="K40" s="59" t="s">
        <v>167</v>
      </c>
      <c r="L40" s="88">
        <v>7.67633485441913E-3</v>
      </c>
      <c r="M40" s="83" t="s">
        <v>181</v>
      </c>
      <c r="N40" s="74">
        <v>7.7258488089342353E-2</v>
      </c>
      <c r="O40" s="59" t="s">
        <v>167</v>
      </c>
      <c r="P40" s="88">
        <v>1.8916692587325274E-2</v>
      </c>
      <c r="Q40" s="88" t="s">
        <v>172</v>
      </c>
      <c r="R40" s="68">
        <v>0.10126534772481506</v>
      </c>
      <c r="S40" s="60" t="s">
        <v>167</v>
      </c>
      <c r="T40" s="86">
        <v>2.143694828968162E-2</v>
      </c>
      <c r="U40" s="75" t="s">
        <v>172</v>
      </c>
      <c r="V40" s="74">
        <v>5.8364667449158671E-2</v>
      </c>
      <c r="W40" s="59" t="s">
        <v>167</v>
      </c>
      <c r="X40" s="88">
        <v>1.5616957298226821E-2</v>
      </c>
      <c r="Y40" s="83" t="s">
        <v>174</v>
      </c>
      <c r="Z40" s="64">
        <v>0.10459601867304327</v>
      </c>
      <c r="AA40" s="59" t="s">
        <v>167</v>
      </c>
      <c r="AB40" s="88">
        <v>1.738062877508266E-2</v>
      </c>
      <c r="AC40" s="88" t="s">
        <v>172</v>
      </c>
      <c r="AD40" s="68">
        <v>0.12430535755800899</v>
      </c>
      <c r="AE40" s="60" t="s">
        <v>167</v>
      </c>
      <c r="AF40" s="86">
        <v>2.2375936314290162E-2</v>
      </c>
      <c r="AG40" s="75" t="s">
        <v>175</v>
      </c>
      <c r="AH40" s="74">
        <v>6.28483179168495E-2</v>
      </c>
      <c r="AI40" s="59" t="s">
        <v>167</v>
      </c>
      <c r="AJ40" s="88">
        <v>1.5456508447682767E-2</v>
      </c>
      <c r="AK40" s="88" t="s">
        <v>174</v>
      </c>
      <c r="AL40" s="63">
        <v>0.12760951410735485</v>
      </c>
      <c r="AM40" s="60" t="s">
        <v>167</v>
      </c>
      <c r="AN40" s="86">
        <v>3.1601781513685298E-2</v>
      </c>
      <c r="AO40" s="75" t="s">
        <v>172</v>
      </c>
      <c r="AP40" s="74">
        <v>0.10785103337275437</v>
      </c>
      <c r="AQ40" s="59" t="s">
        <v>167</v>
      </c>
      <c r="AR40" s="88">
        <v>1.6911631496294648E-2</v>
      </c>
      <c r="AS40" s="88" t="s">
        <v>172</v>
      </c>
      <c r="AT40" s="69">
        <v>6.1019562517441076E-2</v>
      </c>
      <c r="AU40" s="59" t="s">
        <v>167</v>
      </c>
      <c r="AV40" s="88">
        <v>1.443028575726053E-2</v>
      </c>
      <c r="AW40" s="83" t="s">
        <v>174</v>
      </c>
    </row>
    <row r="41" spans="1:49" x14ac:dyDescent="0.25">
      <c r="A41" t="s">
        <v>34</v>
      </c>
      <c r="B41" s="64">
        <v>7.2384565521335778E-2</v>
      </c>
      <c r="C41" s="59" t="s">
        <v>167</v>
      </c>
      <c r="D41" s="88">
        <v>8.2346319168432412E-3</v>
      </c>
      <c r="E41" s="79" t="s">
        <v>181</v>
      </c>
      <c r="F41" s="74">
        <v>7.9717199585727538E-2</v>
      </c>
      <c r="G41" s="59" t="s">
        <v>167</v>
      </c>
      <c r="H41" s="88">
        <v>1.7686691568663808E-2</v>
      </c>
      <c r="I41" s="88" t="s">
        <v>181</v>
      </c>
      <c r="J41" s="68">
        <v>9.08672069236999E-2</v>
      </c>
      <c r="K41" s="60" t="s">
        <v>167</v>
      </c>
      <c r="L41" s="86">
        <v>3.2142277601371588E-2</v>
      </c>
      <c r="M41" s="82" t="s">
        <v>181</v>
      </c>
      <c r="N41" s="74">
        <v>8.1441610097138933E-2</v>
      </c>
      <c r="O41" s="59" t="s">
        <v>167</v>
      </c>
      <c r="P41" s="88">
        <v>1.0692141607310728E-2</v>
      </c>
      <c r="Q41" s="88" t="s">
        <v>174</v>
      </c>
      <c r="R41" s="68">
        <v>0.13320613430699441</v>
      </c>
      <c r="S41" s="60" t="s">
        <v>167</v>
      </c>
      <c r="T41" s="86">
        <v>5.0740253384017338E-2</v>
      </c>
      <c r="U41" s="75" t="s">
        <v>172</v>
      </c>
      <c r="V41" s="72">
        <v>9.9749860106555885E-2</v>
      </c>
      <c r="W41" s="60" t="s">
        <v>167</v>
      </c>
      <c r="X41" s="86">
        <v>3.8301737265736387E-2</v>
      </c>
      <c r="Y41" s="82" t="s">
        <v>173</v>
      </c>
      <c r="Z41" s="63">
        <v>0.17432081557267501</v>
      </c>
      <c r="AA41" s="60" t="s">
        <v>167</v>
      </c>
      <c r="AB41" s="86">
        <v>7.3325020056855747E-2</v>
      </c>
      <c r="AC41" s="86" t="s">
        <v>181</v>
      </c>
      <c r="AD41" s="68">
        <v>0.17811224486081298</v>
      </c>
      <c r="AE41" s="60" t="s">
        <v>167</v>
      </c>
      <c r="AF41" s="86">
        <v>4.7825681557307508E-2</v>
      </c>
      <c r="AG41" s="75" t="s">
        <v>181</v>
      </c>
      <c r="AH41" s="72">
        <v>0.14035013888649811</v>
      </c>
      <c r="AI41" s="60" t="s">
        <v>167</v>
      </c>
      <c r="AJ41" s="86">
        <v>4.6789138796477635E-2</v>
      </c>
      <c r="AK41" s="86" t="s">
        <v>181</v>
      </c>
      <c r="AL41" s="64">
        <v>6.5033686833455492E-2</v>
      </c>
      <c r="AM41" s="59" t="s">
        <v>167</v>
      </c>
      <c r="AN41" s="88">
        <v>1.63244532567163E-2</v>
      </c>
      <c r="AO41" s="79" t="s">
        <v>174</v>
      </c>
      <c r="AP41" s="72">
        <v>6.886109615785381E-2</v>
      </c>
      <c r="AQ41" s="60" t="s">
        <v>167</v>
      </c>
      <c r="AR41" s="86">
        <v>3.3401083656363309E-2</v>
      </c>
      <c r="AS41" s="86" t="s">
        <v>174</v>
      </c>
      <c r="AT41" s="68">
        <v>0.11003897421545834</v>
      </c>
      <c r="AU41" s="60" t="s">
        <v>167</v>
      </c>
      <c r="AV41" s="86">
        <v>2.5909757290499345E-2</v>
      </c>
      <c r="AW41" s="82" t="s">
        <v>172</v>
      </c>
    </row>
    <row r="42" spans="1:49" x14ac:dyDescent="0.25">
      <c r="A42" t="s">
        <v>35</v>
      </c>
      <c r="B42" s="63">
        <v>0.33466984469289929</v>
      </c>
      <c r="C42" s="60" t="s">
        <v>167</v>
      </c>
      <c r="D42" s="86">
        <v>0.13169309140156429</v>
      </c>
      <c r="E42" s="75" t="s">
        <v>173</v>
      </c>
      <c r="F42" s="71">
        <v>0.5275006881393316</v>
      </c>
      <c r="G42" s="58" t="s">
        <v>167</v>
      </c>
      <c r="H42" s="85">
        <v>0.23713771556825564</v>
      </c>
      <c r="I42" s="85" t="s">
        <v>172</v>
      </c>
      <c r="J42" s="68">
        <v>0.22924783539878027</v>
      </c>
      <c r="K42" s="60" t="s">
        <v>167</v>
      </c>
      <c r="L42" s="86">
        <v>9.4555099873056589E-2</v>
      </c>
      <c r="M42" s="82" t="s">
        <v>174</v>
      </c>
      <c r="N42" s="72">
        <v>0.42353435790333849</v>
      </c>
      <c r="O42" s="60" t="s">
        <v>167</v>
      </c>
      <c r="P42" s="86">
        <v>0.11914149966327513</v>
      </c>
      <c r="Q42" s="86" t="s">
        <v>172</v>
      </c>
      <c r="R42" s="67">
        <v>1.4706934523659505</v>
      </c>
      <c r="S42" s="58" t="s">
        <v>167</v>
      </c>
      <c r="T42" s="85">
        <v>0.44631407343044194</v>
      </c>
      <c r="U42" s="77" t="s">
        <v>175</v>
      </c>
      <c r="V42" s="72">
        <v>0.19271190267344163</v>
      </c>
      <c r="W42" s="60" t="s">
        <v>167</v>
      </c>
      <c r="X42" s="86">
        <v>6.7819214688121535E-2</v>
      </c>
      <c r="Y42" s="82" t="s">
        <v>174</v>
      </c>
      <c r="Z42" s="62">
        <v>0.89488386031046419</v>
      </c>
      <c r="AA42" s="58" t="s">
        <v>167</v>
      </c>
      <c r="AB42" s="85">
        <v>0.64155416192946169</v>
      </c>
      <c r="AC42" s="85" t="s">
        <v>172</v>
      </c>
      <c r="AD42" s="67">
        <v>1.1939012386410752</v>
      </c>
      <c r="AE42" s="58" t="s">
        <v>167</v>
      </c>
      <c r="AF42" s="85">
        <v>0.4180584945287682</v>
      </c>
      <c r="AG42" s="77" t="s">
        <v>172</v>
      </c>
      <c r="AH42" s="72">
        <v>0.18234271673981023</v>
      </c>
      <c r="AI42" s="60" t="s">
        <v>167</v>
      </c>
      <c r="AJ42" s="86">
        <v>8.8795470492625261E-2</v>
      </c>
      <c r="AK42" s="86" t="s">
        <v>174</v>
      </c>
      <c r="AL42" s="62">
        <v>3.832700048525659</v>
      </c>
      <c r="AM42" s="58" t="s">
        <v>167</v>
      </c>
      <c r="AN42" s="85">
        <v>0.74294425888750593</v>
      </c>
      <c r="AO42" s="77" t="s">
        <v>172</v>
      </c>
      <c r="AP42" s="71">
        <v>5.3633433841365168</v>
      </c>
      <c r="AQ42" s="58" t="s">
        <v>167</v>
      </c>
      <c r="AR42" s="85">
        <v>1.6228029114286264</v>
      </c>
      <c r="AS42" s="85" t="s">
        <v>172</v>
      </c>
      <c r="AT42" s="68">
        <v>0.15451324825898874</v>
      </c>
      <c r="AU42" s="60" t="s">
        <v>167</v>
      </c>
      <c r="AV42" s="86">
        <v>5.2250046873031822E-2</v>
      </c>
      <c r="AW42" s="82" t="s">
        <v>174</v>
      </c>
    </row>
    <row r="43" spans="1:49" x14ac:dyDescent="0.25">
      <c r="A43" t="s">
        <v>164</v>
      </c>
      <c r="B43" s="62">
        <v>0.90672773121872119</v>
      </c>
      <c r="C43" s="58" t="s">
        <v>167</v>
      </c>
      <c r="D43" s="85">
        <v>0.38422774298338741</v>
      </c>
      <c r="E43" s="77" t="s">
        <v>173</v>
      </c>
      <c r="F43" s="71">
        <v>1.6547715425271941</v>
      </c>
      <c r="G43" s="58" t="s">
        <v>167</v>
      </c>
      <c r="H43" s="85">
        <v>0.64339391391885914</v>
      </c>
      <c r="I43" s="85" t="s">
        <v>172</v>
      </c>
      <c r="J43" s="68">
        <v>0.45483660508501211</v>
      </c>
      <c r="K43" s="60" t="s">
        <v>167</v>
      </c>
      <c r="L43" s="86">
        <v>0.13302798095542046</v>
      </c>
      <c r="M43" s="82" t="s">
        <v>174</v>
      </c>
      <c r="N43" s="71">
        <v>2.750820661004584</v>
      </c>
      <c r="O43" s="58" t="s">
        <v>167</v>
      </c>
      <c r="P43" s="85">
        <v>1.2126903981431489</v>
      </c>
      <c r="Q43" s="85" t="s">
        <v>172</v>
      </c>
      <c r="R43" s="67">
        <v>7.6051577910703356</v>
      </c>
      <c r="S43" s="58" t="s">
        <v>167</v>
      </c>
      <c r="T43" s="85">
        <v>1.9392977877732911</v>
      </c>
      <c r="U43" s="77" t="s">
        <v>175</v>
      </c>
      <c r="V43" s="72">
        <v>0.53192646337305993</v>
      </c>
      <c r="W43" s="60" t="s">
        <v>167</v>
      </c>
      <c r="X43" s="86">
        <v>0.17085520721710604</v>
      </c>
      <c r="Y43" s="82" t="s">
        <v>174</v>
      </c>
      <c r="Z43" s="62">
        <v>5.3619603294506186</v>
      </c>
      <c r="AA43" s="58" t="s">
        <v>167</v>
      </c>
      <c r="AB43" s="85">
        <v>2.563884395342813</v>
      </c>
      <c r="AC43" s="85" t="s">
        <v>172</v>
      </c>
      <c r="AD43" s="67">
        <v>6.6024182527266602</v>
      </c>
      <c r="AE43" s="58" t="s">
        <v>167</v>
      </c>
      <c r="AF43" s="85">
        <v>1.7970091611774894</v>
      </c>
      <c r="AG43" s="77" t="s">
        <v>172</v>
      </c>
      <c r="AH43" s="71">
        <v>0.57160401402479022</v>
      </c>
      <c r="AI43" s="58" t="s">
        <v>167</v>
      </c>
      <c r="AJ43" s="85">
        <v>0.21808328592377951</v>
      </c>
      <c r="AK43" s="85" t="s">
        <v>174</v>
      </c>
      <c r="AL43" s="62">
        <v>11.672052075561453</v>
      </c>
      <c r="AM43" s="58" t="s">
        <v>167</v>
      </c>
      <c r="AN43" s="85">
        <v>1.2020282345546132</v>
      </c>
      <c r="AO43" s="77" t="s">
        <v>172</v>
      </c>
      <c r="AP43" s="71">
        <v>15.894777479522114</v>
      </c>
      <c r="AQ43" s="58" t="s">
        <v>167</v>
      </c>
      <c r="AR43" s="85">
        <v>3.7957124030210569</v>
      </c>
      <c r="AS43" s="85" t="s">
        <v>172</v>
      </c>
      <c r="AT43" s="68">
        <v>0.39893284422365438</v>
      </c>
      <c r="AU43" s="60" t="s">
        <v>167</v>
      </c>
      <c r="AV43" s="86">
        <v>0.16085896366509936</v>
      </c>
      <c r="AW43" s="82" t="s">
        <v>174</v>
      </c>
    </row>
  </sheetData>
  <mergeCells count="12">
    <mergeCell ref="AP1:AS1"/>
    <mergeCell ref="AT1:AW1"/>
    <mergeCell ref="R1:U1"/>
    <mergeCell ref="V1:Y1"/>
    <mergeCell ref="N1:Q1"/>
    <mergeCell ref="B1:E1"/>
    <mergeCell ref="Z1:AC1"/>
    <mergeCell ref="AD1:AG1"/>
    <mergeCell ref="AH1:AK1"/>
    <mergeCell ref="AL1:AO1"/>
    <mergeCell ref="J1:M1"/>
    <mergeCell ref="F1:I1"/>
  </mergeCells>
  <pageMargins left="0.7" right="0.7" top="0.75" bottom="0.75" header="0.3" footer="0.3"/>
  <pageSetup paperSize="13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Francisco</cp:lastModifiedBy>
  <dcterms:created xsi:type="dcterms:W3CDTF">2018-10-16T12:19:25Z</dcterms:created>
  <dcterms:modified xsi:type="dcterms:W3CDTF">2020-06-24T10:44:55Z</dcterms:modified>
</cp:coreProperties>
</file>