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<sst xmlns="http://schemas.openxmlformats.org/spreadsheetml/2006/main" count="107" uniqueCount="67">
  <si>
    <t xml:space="preserve">Initial</t>
  </si>
  <si>
    <t xml:space="preserve">Affine</t>
  </si>
  <si>
    <t xml:space="preserve">B-Spline</t>
  </si>
  <si>
    <t xml:space="preserve">LocalNet</t>
  </si>
  <si>
    <t xml:space="preserve">Expert</t>
  </si>
  <si>
    <t xml:space="preserve">liver</t>
  </si>
  <si>
    <t xml:space="preserve">tumor</t>
  </si>
  <si>
    <t xml:space="preserve">tumor bbox</t>
  </si>
  <si>
    <t xml:space="preserve">Dice</t>
  </si>
  <si>
    <t xml:space="preserve">H.D</t>
  </si>
  <si>
    <t xml:space="preserve">JaneDoe_ANON12304</t>
  </si>
  <si>
    <t xml:space="preserve">JaneDoe_ANON34438</t>
  </si>
  <si>
    <t xml:space="preserve">JaneDoe_ANON47965</t>
  </si>
  <si>
    <t xml:space="preserve">JaneDoe_ANON56370</t>
  </si>
  <si>
    <t xml:space="preserve">JaneDoe_ANON56995</t>
  </si>
  <si>
    <t xml:space="preserve">JaneDoe_ANON82950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</si>
  <si>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</si>
  <si>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</si>
  <si>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</si>
  <si>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</si>
  <si>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</si>
  <si>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</si>
  <si>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</si>
  <si>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</si>
  <si>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</si>
  <si>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</si>
  <si>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JohnDoe_ANON39011</t>
  </si>
  <si>
    <t xml:space="preserve">JohnDoe_ANON39080</t>
  </si>
  <si>
    <t xml:space="preserve">JohnDoe_ANON44625</t>
  </si>
  <si>
    <t xml:space="preserve">JohnDoe_ANON45396</t>
  </si>
  <si>
    <t xml:space="preserve">JohnDoe_ANON46160</t>
  </si>
  <si>
    <t xml:space="preserve">JohnDoe_ANON50337</t>
  </si>
  <si>
    <t xml:space="preserve">JohnDoe_ANON51834</t>
  </si>
  <si>
    <t xml:space="preserve">JohnDoe_ANON55831</t>
  </si>
  <si>
    <t xml:space="preserve">JohnDoe_ANON59591</t>
  </si>
  <si>
    <t xml:space="preserve">JohnDoe_ANON61677</t>
  </si>
  <si>
    <t xml:space="preserve">JohnDoe_ANON64482</t>
  </si>
  <si>
    <t xml:space="preserve">JohnDoe_ANON65060</t>
  </si>
  <si>
    <t xml:space="preserve">JohnDoe_ANON70417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</si>
  <si>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</si>
  <si>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</si>
  <si>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</si>
  <si>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</si>
  <si>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</si>
  <si>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</si>
  <si>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</si>
  <si>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</si>
  <si>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</si>
  <si>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</si>
  <si>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</si>
  <si>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</si>
  <si>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</si>
  <si>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</si>
  <si>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</si>
  <si>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</si>
  <si>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</si>
  <si>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</si>
  <si>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</si>
  <si>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</si>
  <si>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ST.D</t>
  </si>
  <si>
    <t xml:space="preserve">Range</t>
  </si>
  <si>
    <t xml:space="preserve">Q1</t>
  </si>
  <si>
    <t xml:space="preserve">Q2</t>
  </si>
  <si>
    <t xml:space="preserve">Q3</t>
  </si>
  <si>
    <t xml:space="preserve">X &gt; Affine</t>
  </si>
  <si>
    <t xml:space="preserve">X &gt; B-Spline</t>
  </si>
  <si>
    <t xml:space="preserve">X &gt; LocalNet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</si>
</sst>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85"/>
  <sheetViews>
    <sheetView showFormulas="false" showGridLines="true" showRowColHeaders="true" showZeros="true" rightToLeft="false" tabSelected="true" showOutlineSymbols="true" defaultGridColor="true" view="normal" topLeftCell="T19" colorId="64" zoomScale="100" zoomScaleNormal="100" zoomScalePageLayoutView="100" workbookViewId="0">
      <selection pane="topLeft" activeCell="AB51" activeCellId="0" sqref="AB51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21.02"/>
  </cols>
  <sheetData>
    <row r="1" customFormat="false" ht="13.8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  <c r="T1" s="1" t="s">
        <v>3</v>
      </c>
      <c r="U1" s="1"/>
      <c r="V1" s="1"/>
      <c r="W1" s="1"/>
      <c r="X1" s="1"/>
      <c r="Y1" s="1"/>
      <c r="Z1" s="1" t="s">
        <v>4</v>
      </c>
      <c r="AA1" s="1"/>
      <c r="AB1" s="1"/>
      <c r="AC1" s="1"/>
      <c r="AD1" s="1"/>
      <c r="AE1" s="1"/>
    </row>
    <row r="2" customFormat="false" ht="13.8" hidden="false" customHeight="false" outlineLevel="0" collapsed="false">
      <c r="A2" s="1"/>
      <c r="B2" s="1" t="s">
        <v>5</v>
      </c>
      <c r="C2" s="1"/>
      <c r="D2" s="1" t="s">
        <v>6</v>
      </c>
      <c r="E2" s="1"/>
      <c r="F2" s="1" t="s">
        <v>7</v>
      </c>
      <c r="G2" s="1"/>
      <c r="H2" s="1" t="s">
        <v>5</v>
      </c>
      <c r="I2" s="1"/>
      <c r="J2" s="1" t="s">
        <v>6</v>
      </c>
      <c r="K2" s="1"/>
      <c r="L2" s="1" t="s">
        <v>7</v>
      </c>
      <c r="M2" s="1"/>
      <c r="N2" s="1" t="s">
        <v>5</v>
      </c>
      <c r="O2" s="1"/>
      <c r="P2" s="1" t="s">
        <v>6</v>
      </c>
      <c r="Q2" s="1"/>
      <c r="R2" s="1" t="s">
        <v>7</v>
      </c>
      <c r="S2" s="1"/>
      <c r="T2" s="1" t="s">
        <v>5</v>
      </c>
      <c r="U2" s="1"/>
      <c r="V2" s="1" t="s">
        <v>6</v>
      </c>
      <c r="W2" s="1"/>
      <c r="X2" s="1" t="s">
        <v>7</v>
      </c>
      <c r="Y2" s="1"/>
      <c r="Z2" s="1" t="s">
        <v>5</v>
      </c>
      <c r="AA2" s="1"/>
      <c r="AB2" s="1" t="s">
        <v>6</v>
      </c>
      <c r="AC2" s="1"/>
      <c r="AD2" s="1" t="s">
        <v>7</v>
      </c>
      <c r="AE2" s="1"/>
    </row>
    <row r="3" customFormat="false" ht="13.8" hidden="false" customHeight="false" outlineLevel="0" collapsed="false">
      <c r="A3" s="1"/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  <c r="L3" s="1" t="s">
        <v>8</v>
      </c>
      <c r="M3" s="1" t="s">
        <v>9</v>
      </c>
      <c r="N3" s="1" t="s">
        <v>8</v>
      </c>
      <c r="O3" s="1" t="s">
        <v>9</v>
      </c>
      <c r="P3" s="1" t="s">
        <v>8</v>
      </c>
      <c r="Q3" s="1" t="s">
        <v>9</v>
      </c>
      <c r="R3" s="1" t="s">
        <v>8</v>
      </c>
      <c r="S3" s="1" t="s">
        <v>9</v>
      </c>
      <c r="T3" s="1" t="s">
        <v>8</v>
      </c>
      <c r="U3" s="1" t="s">
        <v>9</v>
      </c>
      <c r="V3" s="1" t="s">
        <v>8</v>
      </c>
      <c r="W3" s="1" t="s">
        <v>9</v>
      </c>
      <c r="X3" s="1" t="s">
        <v>8</v>
      </c>
      <c r="Y3" s="1" t="s">
        <v>9</v>
      </c>
      <c r="Z3" s="1" t="s">
        <v>8</v>
      </c>
      <c r="AA3" s="1" t="s">
        <v>9</v>
      </c>
      <c r="AB3" s="1" t="s">
        <v>8</v>
      </c>
      <c r="AC3" s="1" t="s">
        <v>9</v>
      </c>
      <c r="AD3" s="1" t="s">
        <v>8</v>
      </c>
      <c r="AE3" s="1" t="s">
        <v>9</v>
      </c>
    </row>
    <row r="4" customFormat="false" ht="13.8" hidden="false" customHeight="false" outlineLevel="0" collapsed="false">
      <c r="A4" s="1" t="s">
        <v>10</v>
      </c>
      <c r="B4" s="0" t="n">
        <v>0.266148556829346</v>
      </c>
      <c r="C4" s="0" t="n">
        <v>77.614431647729</v>
      </c>
      <c r="F4" s="0" t="n">
        <v>0.28915286898871</v>
      </c>
      <c r="G4" s="0" t="n">
        <v>69.3253200497481</v>
      </c>
      <c r="H4" s="0" t="n">
        <v>0.91476817356786</v>
      </c>
      <c r="I4" s="0" t="n">
        <v>18.7882942280559</v>
      </c>
      <c r="L4" s="0" t="n">
        <v>0.905434793474576</v>
      </c>
      <c r="M4" s="0" t="n">
        <v>17.0880074906351</v>
      </c>
      <c r="N4" s="0" t="n">
        <v>0.933665445832872</v>
      </c>
      <c r="O4" s="0" t="n">
        <v>14.3527000944073</v>
      </c>
      <c r="R4" s="0" t="n">
        <v>0.910032818193894</v>
      </c>
      <c r="S4" s="0" t="n">
        <v>12.2065556157337</v>
      </c>
      <c r="T4" s="0" t="n">
        <v>0.931307815249503</v>
      </c>
      <c r="U4" s="0" t="n">
        <v>9.2736184954957</v>
      </c>
      <c r="X4" s="0" t="n">
        <v>0.81091171385386</v>
      </c>
      <c r="Y4" s="0" t="n">
        <v>13.4536240470737</v>
      </c>
      <c r="Z4" s="0" t="n">
        <v>0.935656409374821</v>
      </c>
      <c r="AA4" s="0" t="n">
        <v>15.1657508881031</v>
      </c>
    </row>
    <row r="5" customFormat="false" ht="13.8" hidden="false" customHeight="false" outlineLevel="0" collapsed="false">
      <c r="A5" s="1" t="s">
        <v>11</v>
      </c>
      <c r="B5" s="0" t="n">
        <v>0.157807564981701</v>
      </c>
      <c r="C5" s="0" t="n">
        <v>120.037494142455</v>
      </c>
      <c r="F5" s="0" t="n">
        <v>0.00278558115132102</v>
      </c>
      <c r="G5" s="0" t="n">
        <v>114.284732138637</v>
      </c>
      <c r="H5" s="0" t="n">
        <v>0.888268374880475</v>
      </c>
      <c r="I5" s="0" t="n">
        <v>28.7923600977759</v>
      </c>
      <c r="L5" s="0" t="n">
        <v>0.739855177641234</v>
      </c>
      <c r="M5" s="0" t="n">
        <v>13.9642400437689</v>
      </c>
      <c r="N5" s="0" t="n">
        <v>0.91755397932191</v>
      </c>
      <c r="O5" s="0" t="n">
        <v>27.2946881279124</v>
      </c>
      <c r="R5" s="0" t="n">
        <v>0.806439888674433</v>
      </c>
      <c r="S5" s="0" t="n">
        <v>12.0830459735946</v>
      </c>
      <c r="T5" s="0" t="n">
        <v>0.920698595417353</v>
      </c>
      <c r="U5" s="0" t="n">
        <v>13.9283882771841</v>
      </c>
      <c r="X5" s="0" t="n">
        <v>0.622067791802581</v>
      </c>
      <c r="Y5" s="0" t="n">
        <v>17</v>
      </c>
      <c r="Z5" s="0" t="n">
        <v>0.909483</v>
      </c>
      <c r="AA5" s="0" t="n">
        <v>31.0918</v>
      </c>
      <c r="AD5" s="0" t="n">
        <v>0.927543</v>
      </c>
      <c r="AE5" s="0" t="n">
        <v>36.6293</v>
      </c>
    </row>
    <row r="6" customFormat="false" ht="13.8" hidden="false" customHeight="false" outlineLevel="0" collapsed="false">
      <c r="A6" s="1" t="s">
        <v>12</v>
      </c>
      <c r="B6" s="0" t="n">
        <v>0.636375330922107</v>
      </c>
      <c r="C6" s="0" t="n">
        <v>37.0135110466435</v>
      </c>
      <c r="D6" s="0" t="n">
        <v>0.00376141859215476</v>
      </c>
      <c r="E6" s="0" t="n">
        <v>69.4190175672344</v>
      </c>
      <c r="H6" s="0" t="n">
        <v>0.900620095646479</v>
      </c>
      <c r="I6" s="0" t="n">
        <v>22.3830292855994</v>
      </c>
      <c r="J6" s="0" t="n">
        <v>0.723751132167491</v>
      </c>
      <c r="K6" s="0" t="n">
        <v>60.2909611799314</v>
      </c>
      <c r="N6" s="0" t="n">
        <v>0.920458138434151</v>
      </c>
      <c r="O6" s="0" t="n">
        <v>17.5499287747843</v>
      </c>
      <c r="P6" s="0" t="n">
        <v>0.464228267711029</v>
      </c>
      <c r="Q6" s="0" t="n">
        <v>60.2992537267253</v>
      </c>
      <c r="T6" s="0" t="n">
        <v>0.930489749828291</v>
      </c>
      <c r="U6" s="0" t="n">
        <v>5.74456264653803</v>
      </c>
      <c r="V6" s="0" t="n">
        <v>0.311904761904762</v>
      </c>
      <c r="W6" s="0" t="n">
        <v>5.47722557505166</v>
      </c>
      <c r="Z6" s="0" t="n">
        <v>0.924145227147052</v>
      </c>
      <c r="AA6" s="0" t="n">
        <v>14.3527000944073</v>
      </c>
      <c r="AB6" s="0" t="n">
        <v>0.628709142943214</v>
      </c>
      <c r="AC6" s="0" t="n">
        <v>48.8057373676497</v>
      </c>
    </row>
    <row r="7" customFormat="false" ht="13.8" hidden="false" customHeight="false" outlineLevel="0" collapsed="false">
      <c r="A7" s="1" t="s">
        <v>13</v>
      </c>
      <c r="B7" s="0" t="n">
        <v>0.0573992549187112</v>
      </c>
      <c r="C7" s="0" t="n">
        <v>87.9374777896205</v>
      </c>
      <c r="F7" s="0" t="n">
        <v>0</v>
      </c>
      <c r="G7" s="0" t="n">
        <v>87.5042856093346</v>
      </c>
      <c r="H7" s="0" t="n">
        <v>0.887591268374346</v>
      </c>
      <c r="I7" s="0" t="n">
        <v>14.456832294801</v>
      </c>
      <c r="L7" s="0" t="n">
        <v>0.83441582314159</v>
      </c>
      <c r="M7" s="0" t="n">
        <v>7.07106781186548</v>
      </c>
      <c r="N7" s="0" t="n">
        <v>0.919171209743845</v>
      </c>
      <c r="O7" s="0" t="n">
        <v>17.0293863659264</v>
      </c>
      <c r="R7" s="0" t="n">
        <v>0.67156243698995</v>
      </c>
      <c r="S7" s="0" t="n">
        <v>12.8062484748657</v>
      </c>
      <c r="T7" s="0" t="n">
        <v>0.928011184399197</v>
      </c>
      <c r="U7" s="0" t="n">
        <v>7.21110255092798</v>
      </c>
      <c r="X7" s="0" t="n">
        <v>0.770212765957447</v>
      </c>
      <c r="Y7" s="0" t="n">
        <v>7.07106781186548</v>
      </c>
      <c r="Z7" s="0" t="n">
        <v>0.930282465357571</v>
      </c>
      <c r="AA7" s="0" t="n">
        <v>11.916375287813</v>
      </c>
      <c r="AD7" s="0" t="n">
        <v>0.883826281062272</v>
      </c>
      <c r="AE7" s="0" t="n">
        <v>4.69041575982343</v>
      </c>
    </row>
    <row r="8" customFormat="false" ht="13.8" hidden="false" customHeight="false" outlineLevel="0" collapsed="false">
      <c r="A8" s="1" t="s">
        <v>14</v>
      </c>
      <c r="B8" s="0" t="n">
        <v>0.0124107023155153</v>
      </c>
      <c r="C8" s="0" t="n">
        <v>102.083299319722</v>
      </c>
      <c r="F8" s="0" t="n">
        <v>0</v>
      </c>
      <c r="G8" s="0" t="n">
        <v>94.0053189984482</v>
      </c>
      <c r="H8" s="0" t="n">
        <v>0.895026918171444</v>
      </c>
      <c r="I8" s="0" t="n">
        <v>12.0830459735946</v>
      </c>
      <c r="L8" s="0" t="n">
        <v>0.482466955300055</v>
      </c>
      <c r="M8" s="0" t="n">
        <v>17</v>
      </c>
      <c r="N8" s="0" t="n">
        <v>0.896670148335696</v>
      </c>
      <c r="O8" s="0" t="n">
        <v>18.3847763108502</v>
      </c>
      <c r="R8" s="0" t="n">
        <v>0.492129593253189</v>
      </c>
      <c r="S8" s="0" t="n">
        <v>20.6155281280883</v>
      </c>
      <c r="T8" s="0" t="n">
        <v>0.919218815692934</v>
      </c>
      <c r="U8" s="0" t="n">
        <v>6.16441400296898</v>
      </c>
      <c r="X8" s="0" t="n">
        <v>0.445117933851627</v>
      </c>
      <c r="Y8" s="0" t="n">
        <v>12.8452325786651</v>
      </c>
      <c r="Z8" s="0" t="n">
        <v>0.905828861926837</v>
      </c>
      <c r="AA8" s="0" t="n">
        <v>12.1243556529821</v>
      </c>
      <c r="AD8" s="0" t="n">
        <v>0.461478075585959</v>
      </c>
      <c r="AE8" s="0" t="n">
        <v>18.0277563773199</v>
      </c>
    </row>
    <row r="9" customFormat="false" ht="13.8" hidden="false" customHeight="false" outlineLevel="0" collapsed="false">
      <c r="A9" s="1" t="s">
        <v>15</v>
      </c>
      <c r="B9" s="0" t="n">
        <v>0.0297668822954857</v>
      </c>
      <c r="C9" s="0" t="n">
        <v>108.820953864594</v>
      </c>
      <c r="F9" s="0" t="n">
        <v>0</v>
      </c>
      <c r="G9" s="0" t="n">
        <v>100.36433629532</v>
      </c>
      <c r="H9" s="0" t="n">
        <v>0.926160066089687</v>
      </c>
      <c r="I9" s="0" t="n">
        <v>18.4661853126194</v>
      </c>
      <c r="L9" s="0" t="n">
        <v>0.911280642727032</v>
      </c>
      <c r="M9" s="0" t="n">
        <v>11.5758369027902</v>
      </c>
      <c r="N9" s="0" t="n">
        <v>0.930014600759141</v>
      </c>
      <c r="O9" s="0" t="n">
        <v>17.6918060129541</v>
      </c>
      <c r="R9" s="0" t="n">
        <v>0.8658203125</v>
      </c>
      <c r="S9" s="0" t="n">
        <v>11.180339887499</v>
      </c>
      <c r="T9" s="0" t="n">
        <v>0.945784526391902</v>
      </c>
      <c r="U9" s="0" t="n">
        <v>7.68114574786861</v>
      </c>
      <c r="X9" s="0" t="n">
        <v>0.758723571612623</v>
      </c>
      <c r="Y9" s="0" t="n">
        <v>11.3578166916006</v>
      </c>
      <c r="Z9" s="0" t="n">
        <v>0.939318139652679</v>
      </c>
      <c r="AA9" s="0" t="n">
        <v>13.6381816969859</v>
      </c>
    </row>
    <row r="10" customFormat="false" ht="13.8" hidden="false" customHeight="false" outlineLevel="0" collapsed="false">
      <c r="A10" s="1" t="s">
        <v>16</v>
      </c>
      <c r="B10" s="0" t="n">
        <v>0.104674600999976</v>
      </c>
      <c r="C10" s="0" t="n">
        <v>94.451045520947</v>
      </c>
      <c r="F10" s="0" t="n">
        <v>0</v>
      </c>
      <c r="G10" s="0" t="n">
        <v>93.9946807005588</v>
      </c>
      <c r="H10" s="0" t="n">
        <v>0.896636043789609</v>
      </c>
      <c r="I10" s="0" t="n">
        <v>15.3622914957372</v>
      </c>
      <c r="L10" s="0" t="n">
        <v>0.650498144983117</v>
      </c>
      <c r="M10" s="0" t="n">
        <v>19</v>
      </c>
      <c r="N10" s="0" t="n">
        <v>0.918190579392095</v>
      </c>
      <c r="O10" s="0" t="n">
        <v>12.0415945787923</v>
      </c>
      <c r="R10" s="0" t="n">
        <v>0.751259560268927</v>
      </c>
      <c r="S10" s="0" t="n">
        <v>18.2756668824971</v>
      </c>
      <c r="T10" s="0" t="n">
        <v>0.937186130356753</v>
      </c>
      <c r="U10" s="0" t="n">
        <v>5.8309518948453</v>
      </c>
      <c r="X10" s="0" t="n">
        <v>0.569072164948454</v>
      </c>
      <c r="Y10" s="0" t="n">
        <v>9.48683298050514</v>
      </c>
      <c r="Z10" s="0" t="n">
        <v>0.929489</v>
      </c>
      <c r="AA10" s="0" t="n">
        <v>28.8119</v>
      </c>
      <c r="AD10" s="0" t="n">
        <v>0.679896</v>
      </c>
      <c r="AE10" s="0" t="n">
        <v>11.0212</v>
      </c>
    </row>
    <row r="11" customFormat="false" ht="13.8" hidden="false" customHeight="false" outlineLevel="0" collapsed="false">
      <c r="A11" s="1" t="s">
        <v>17</v>
      </c>
      <c r="B11" s="0" t="n">
        <v>0.0126147712013121</v>
      </c>
      <c r="C11" s="0" t="n">
        <v>133.337916587893</v>
      </c>
      <c r="F11" s="0" t="n">
        <v>0</v>
      </c>
      <c r="G11" s="0" t="n">
        <v>130.79755349394</v>
      </c>
      <c r="H11" s="0" t="n">
        <v>0.922374126547442</v>
      </c>
      <c r="I11" s="0" t="n">
        <v>16.1554944214035</v>
      </c>
      <c r="L11" s="0" t="n">
        <v>0.770629837127658</v>
      </c>
      <c r="M11" s="0" t="n">
        <v>92.2279784013506</v>
      </c>
      <c r="N11" s="0" t="n">
        <v>0.930027077368512</v>
      </c>
      <c r="O11" s="0" t="n">
        <v>15.4272486205415</v>
      </c>
      <c r="R11" s="0" t="n">
        <v>0.776193260954966</v>
      </c>
      <c r="S11" s="0" t="n">
        <v>92.2279784013506</v>
      </c>
      <c r="T11" s="0" t="n">
        <v>0.943287797437001</v>
      </c>
      <c r="U11" s="0" t="n">
        <v>9</v>
      </c>
      <c r="X11" s="0" t="n">
        <v>0.721723250424512</v>
      </c>
      <c r="Y11" s="0" t="n">
        <v>13.4536240470737</v>
      </c>
      <c r="Z11" s="0" t="n">
        <v>0.942257993832799</v>
      </c>
      <c r="AA11" s="0" t="n">
        <v>15.7480157480236</v>
      </c>
      <c r="AD11" s="0" t="n">
        <v>0.79521691648896</v>
      </c>
      <c r="AE11" s="0" t="n">
        <v>96.2288937897553</v>
      </c>
    </row>
    <row r="12" customFormat="false" ht="13.8" hidden="false" customHeight="false" outlineLevel="0" collapsed="false">
      <c r="A12" s="1" t="s">
        <v>18</v>
      </c>
      <c r="B12" s="0" t="n">
        <v>0.0142703295893339</v>
      </c>
      <c r="C12" s="0" t="n">
        <v>109.62663909835</v>
      </c>
      <c r="F12" s="0" t="n">
        <v>0</v>
      </c>
      <c r="G12" s="0" t="n">
        <v>107.396461766671</v>
      </c>
      <c r="H12" s="0" t="n">
        <v>0.906818792474857</v>
      </c>
      <c r="I12" s="0" t="n">
        <v>19</v>
      </c>
      <c r="L12" s="0" t="n">
        <v>0.823530753201885</v>
      </c>
      <c r="M12" s="0" t="n">
        <v>15.9373774505092</v>
      </c>
      <c r="N12" s="0" t="n">
        <v>0.91695095112794</v>
      </c>
      <c r="O12" s="0" t="n">
        <v>18</v>
      </c>
      <c r="R12" s="0" t="n">
        <v>0.77074485322963</v>
      </c>
      <c r="S12" s="0" t="n">
        <v>17.7482393492988</v>
      </c>
      <c r="T12" s="0" t="n">
        <v>0.926886333490654</v>
      </c>
      <c r="U12" s="0" t="n">
        <v>7.68114574786861</v>
      </c>
      <c r="X12" s="0" t="n">
        <v>0.622021783526208</v>
      </c>
      <c r="Y12" s="0" t="n">
        <v>15</v>
      </c>
      <c r="Z12" s="0" t="n">
        <v>0.920727</v>
      </c>
      <c r="AA12" s="0" t="n">
        <v>32.554</v>
      </c>
      <c r="AD12" s="0" t="n">
        <v>0.873279</v>
      </c>
      <c r="AE12" s="0" t="n">
        <v>16.1294</v>
      </c>
    </row>
    <row r="13" customFormat="false" ht="13.8" hidden="false" customHeight="false" outlineLevel="0" collapsed="false">
      <c r="A13" s="1" t="s">
        <v>19</v>
      </c>
      <c r="B13" s="0" t="n">
        <v>0</v>
      </c>
      <c r="C13" s="0" t="n">
        <v>144.727329830962</v>
      </c>
      <c r="F13" s="0" t="n">
        <v>0</v>
      </c>
      <c r="G13" s="0" t="n">
        <v>141.325864582531</v>
      </c>
      <c r="H13" s="0" t="n">
        <v>0.916582653113594</v>
      </c>
      <c r="I13" s="0" t="n">
        <v>18.0554700852678</v>
      </c>
      <c r="L13" s="0" t="n">
        <v>0.684461789738374</v>
      </c>
      <c r="M13" s="0" t="n">
        <v>15.6204993518133</v>
      </c>
      <c r="N13" s="0" t="n">
        <v>0.91540230436815</v>
      </c>
      <c r="O13" s="0" t="n">
        <v>15.1657508881031</v>
      </c>
      <c r="R13" s="0" t="n">
        <v>0.731793227496676</v>
      </c>
      <c r="S13" s="0" t="n">
        <v>13.6014705087354</v>
      </c>
      <c r="T13" s="0" t="n">
        <v>0.939360442890765</v>
      </c>
      <c r="U13" s="0" t="n">
        <v>7.81024967590665</v>
      </c>
      <c r="X13" s="0" t="n">
        <v>0.387957948391207</v>
      </c>
      <c r="Y13" s="0" t="n">
        <v>13.0384048104053</v>
      </c>
      <c r="Z13" s="0" t="n">
        <v>0.938674</v>
      </c>
      <c r="AA13" s="0" t="n">
        <v>16.8491</v>
      </c>
      <c r="AD13" s="0" t="n">
        <v>0.916927</v>
      </c>
      <c r="AE13" s="0" t="n">
        <v>2.8125</v>
      </c>
    </row>
    <row r="14" customFormat="false" ht="13.8" hidden="false" customHeight="false" outlineLevel="0" collapsed="false">
      <c r="A14" s="1" t="s">
        <v>20</v>
      </c>
      <c r="B14" s="0" t="n">
        <v>0.681283344230518</v>
      </c>
      <c r="C14" s="0" t="n">
        <v>51.4295634824952</v>
      </c>
      <c r="D14" s="0" t="n">
        <v>0.636354763319226</v>
      </c>
      <c r="E14" s="0" t="n">
        <v>42.8485705712571</v>
      </c>
      <c r="H14" s="0" t="n">
        <v>0.928480504203359</v>
      </c>
      <c r="I14" s="0" t="n">
        <v>20.5426385841741</v>
      </c>
      <c r="J14" s="0" t="n">
        <v>0.94789175643429</v>
      </c>
      <c r="K14" s="0" t="n">
        <v>12.7671453348037</v>
      </c>
      <c r="N14" s="0" t="n">
        <v>0.939765690933455</v>
      </c>
      <c r="O14" s="0" t="n">
        <v>18.1383571472171</v>
      </c>
      <c r="P14" s="0" t="n">
        <v>0.957604346907589</v>
      </c>
      <c r="Q14" s="0" t="n">
        <v>12.6885775404495</v>
      </c>
      <c r="T14" s="0" t="n">
        <v>0.953760968779601</v>
      </c>
      <c r="U14" s="0" t="n">
        <v>9.89949493661167</v>
      </c>
      <c r="V14" s="0" t="n">
        <v>0.923964091006384</v>
      </c>
      <c r="W14" s="0" t="n">
        <v>7.07106781186548</v>
      </c>
      <c r="Z14" s="0" t="n">
        <v>0.93786</v>
      </c>
      <c r="AA14" s="0" t="n">
        <v>25.4818</v>
      </c>
      <c r="AB14" s="0" t="n">
        <v>0.975452</v>
      </c>
      <c r="AC14" s="0" t="n">
        <v>11.0731</v>
      </c>
    </row>
    <row r="15" customFormat="false" ht="13.8" hidden="false" customHeight="false" outlineLevel="0" collapsed="false">
      <c r="A15" s="1" t="s">
        <v>21</v>
      </c>
      <c r="B15" s="0" t="n">
        <v>0.0109701816389844</v>
      </c>
      <c r="C15" s="0" t="n">
        <v>126.431799797361</v>
      </c>
      <c r="F15" s="0" t="n">
        <v>0.00310763440409851</v>
      </c>
      <c r="G15" s="0" t="n">
        <v>124.615408357073</v>
      </c>
      <c r="H15" s="0" t="n">
        <v>0.89880678330264</v>
      </c>
      <c r="I15" s="0" t="n">
        <v>25.6709953059869</v>
      </c>
      <c r="L15" s="0" t="n">
        <v>0.882894077773553</v>
      </c>
      <c r="M15" s="0" t="n">
        <v>66.0302960768767</v>
      </c>
      <c r="N15" s="0" t="n">
        <v>0.909921542396934</v>
      </c>
      <c r="O15" s="0" t="n">
        <v>21.6101827849743</v>
      </c>
      <c r="R15" s="0" t="n">
        <v>0.894775908579785</v>
      </c>
      <c r="S15" s="0" t="n">
        <v>62.00806399171</v>
      </c>
      <c r="T15" s="0" t="n">
        <v>0.934754040381275</v>
      </c>
      <c r="U15" s="0" t="n">
        <v>11.3578166916006</v>
      </c>
      <c r="X15" s="0" t="n">
        <v>0.698202350772067</v>
      </c>
      <c r="Y15" s="0" t="n">
        <v>33</v>
      </c>
      <c r="Z15" s="0" t="n">
        <v>0.923784</v>
      </c>
      <c r="AA15" s="0" t="n">
        <v>27.5</v>
      </c>
      <c r="AD15" s="0" t="n">
        <v>0.636289</v>
      </c>
      <c r="AE15" s="0" t="n">
        <v>0.944847</v>
      </c>
    </row>
    <row r="16" customFormat="false" ht="13.8" hidden="false" customHeight="false" outlineLevel="0" collapsed="false">
      <c r="A16" s="1" t="s">
        <v>22</v>
      </c>
      <c r="B16" s="0" t="n">
        <v>0.177789926279852</v>
      </c>
      <c r="C16" s="0" t="n">
        <v>107.307968017291</v>
      </c>
      <c r="F16" s="0" t="n">
        <v>0</v>
      </c>
      <c r="G16" s="0" t="n">
        <v>115.386307679898</v>
      </c>
      <c r="H16" s="0" t="n">
        <v>0.890542744482752</v>
      </c>
      <c r="I16" s="0" t="n">
        <v>19.3390796058137</v>
      </c>
      <c r="L16" s="0" t="n">
        <v>0.783493447760602</v>
      </c>
      <c r="M16" s="0" t="n">
        <v>20.8806130178211</v>
      </c>
      <c r="N16" s="0" t="n">
        <v>0.907690024741146</v>
      </c>
      <c r="O16" s="0" t="n">
        <v>20.9045449603669</v>
      </c>
      <c r="R16" s="0" t="n">
        <v>0.791451314203579</v>
      </c>
      <c r="S16" s="0" t="n">
        <v>29.1204395571221</v>
      </c>
      <c r="T16" s="0" t="n">
        <v>0.918798477622007</v>
      </c>
      <c r="U16" s="0" t="n">
        <v>9.48683298050514</v>
      </c>
      <c r="X16" s="0" t="n">
        <v>0.629816205433612</v>
      </c>
      <c r="Y16" s="0" t="n">
        <v>21.6333076527839</v>
      </c>
      <c r="Z16" s="0" t="n">
        <v>0.905611</v>
      </c>
      <c r="AA16" s="0" t="n">
        <v>37.4616</v>
      </c>
      <c r="AD16" s="0" t="n">
        <v>0.907991</v>
      </c>
      <c r="AE16" s="0" t="n">
        <v>21.8712</v>
      </c>
    </row>
    <row r="17" customFormat="false" ht="13.8" hidden="false" customHeight="false" outlineLevel="0" collapsed="false">
      <c r="A17" s="1" t="s">
        <v>23</v>
      </c>
      <c r="B17" s="0" t="n">
        <v>0.45217860647033</v>
      </c>
      <c r="C17" s="0" t="n">
        <v>64.5677938294317</v>
      </c>
      <c r="F17" s="0" t="n">
        <v>0.155576063036842</v>
      </c>
      <c r="G17" s="0" t="n">
        <v>57.6974869470066</v>
      </c>
      <c r="H17" s="0" t="n">
        <v>0.893076691321966</v>
      </c>
      <c r="I17" s="0" t="n">
        <v>34.7131099154196</v>
      </c>
      <c r="L17" s="0" t="n">
        <v>0.852607268656517</v>
      </c>
      <c r="M17" s="0" t="n">
        <v>16.6733320005331</v>
      </c>
      <c r="N17" s="0" t="n">
        <v>0.910347518257143</v>
      </c>
      <c r="O17" s="0" t="n">
        <v>17.3493515728975</v>
      </c>
      <c r="R17" s="0" t="n">
        <v>0.901730023072213</v>
      </c>
      <c r="S17" s="0" t="n">
        <v>9.8488578017961</v>
      </c>
      <c r="T17" s="0" t="n">
        <v>0.916874441859879</v>
      </c>
      <c r="U17" s="0" t="n">
        <v>16.583123951777</v>
      </c>
      <c r="X17" s="0" t="n">
        <v>0.687394756520101</v>
      </c>
      <c r="Y17" s="0" t="n">
        <v>18.6010752377383</v>
      </c>
      <c r="Z17" s="0" t="n">
        <v>0.914625</v>
      </c>
      <c r="AA17" s="0" t="n">
        <v>29.7629</v>
      </c>
      <c r="AD17" s="0" t="n">
        <v>0.931526</v>
      </c>
      <c r="AE17" s="0" t="n">
        <v>45.8988</v>
      </c>
    </row>
    <row r="18" customFormat="false" ht="13.8" hidden="false" customHeight="false" outlineLevel="0" collapsed="false">
      <c r="A18" s="1" t="s">
        <v>24</v>
      </c>
      <c r="B18" s="0" t="n">
        <v>0.00446262383038543</v>
      </c>
      <c r="C18" s="0" t="n">
        <v>121.89339604753</v>
      </c>
      <c r="F18" s="0" t="n">
        <v>0</v>
      </c>
      <c r="G18" s="0" t="n">
        <v>130.506704808604</v>
      </c>
      <c r="H18" s="0" t="n">
        <v>0.910970044682177</v>
      </c>
      <c r="I18" s="0" t="n">
        <v>15</v>
      </c>
      <c r="L18" s="0" t="n">
        <v>0.773240347214126</v>
      </c>
      <c r="M18" s="0" t="n">
        <v>20.6155281280883</v>
      </c>
      <c r="N18" s="0" t="n">
        <v>0.93967402567973</v>
      </c>
      <c r="O18" s="0" t="n">
        <v>19.5192212959431</v>
      </c>
      <c r="R18" s="0" t="n">
        <v>0.804091563847063</v>
      </c>
      <c r="S18" s="0" t="n">
        <v>21.0237960416286</v>
      </c>
      <c r="T18" s="0" t="n">
        <v>0.933132120618865</v>
      </c>
      <c r="U18" s="0" t="n">
        <v>8.54400374531753</v>
      </c>
      <c r="X18" s="0" t="n">
        <v>0.614893157781135</v>
      </c>
      <c r="Y18" s="0" t="n">
        <v>10.0498756211209</v>
      </c>
      <c r="Z18" s="0" t="n">
        <v>0.946053749658875</v>
      </c>
      <c r="AA18" s="0" t="n">
        <v>18.0554700852678</v>
      </c>
      <c r="AD18" s="0" t="n">
        <v>0.795026930241289</v>
      </c>
      <c r="AE18" s="0" t="n">
        <v>14.7986485869487</v>
      </c>
    </row>
    <row r="19" customFormat="false" ht="13.8" hidden="false" customHeight="false" outlineLevel="0" collapsed="false">
      <c r="A19" s="1" t="s">
        <v>25</v>
      </c>
      <c r="B19" s="0" t="n">
        <v>0.229054344446514</v>
      </c>
      <c r="C19" s="0" t="n">
        <v>102.425582741813</v>
      </c>
      <c r="F19" s="0" t="n">
        <v>0.131145846927128</v>
      </c>
      <c r="G19" s="0" t="n">
        <v>88.5155353596192</v>
      </c>
      <c r="H19" s="0" t="n">
        <v>0.919629175079308</v>
      </c>
      <c r="I19" s="0" t="n">
        <v>19.4164878389476</v>
      </c>
      <c r="L19" s="0" t="n">
        <v>0.936871151673175</v>
      </c>
      <c r="M19" s="0" t="n">
        <v>11.180339887499</v>
      </c>
      <c r="N19" s="0" t="n">
        <v>0.927755971900317</v>
      </c>
      <c r="O19" s="0" t="n">
        <v>17</v>
      </c>
      <c r="R19" s="0" t="n">
        <v>0.944313007043808</v>
      </c>
      <c r="S19" s="0" t="n">
        <v>8.36660026534076</v>
      </c>
      <c r="T19" s="0" t="n">
        <v>0.939249455749695</v>
      </c>
      <c r="U19" s="0" t="n">
        <v>8.83176086632785</v>
      </c>
      <c r="X19" s="0" t="n">
        <v>0.784660960439008</v>
      </c>
      <c r="Y19" s="0" t="n">
        <v>21.6333076527839</v>
      </c>
      <c r="Z19" s="0" t="n">
        <v>0.93678131821555</v>
      </c>
      <c r="AA19" s="0" t="n">
        <v>15.3948043183407</v>
      </c>
    </row>
    <row r="20" customFormat="false" ht="13.8" hidden="false" customHeight="false" outlineLevel="0" collapsed="false">
      <c r="A20" s="1" t="s">
        <v>26</v>
      </c>
      <c r="B20" s="0" t="n">
        <v>0.283766654731055</v>
      </c>
      <c r="C20" s="0" t="n">
        <v>106.343782140753</v>
      </c>
      <c r="F20" s="0" t="n">
        <v>0</v>
      </c>
      <c r="G20" s="0" t="n">
        <v>97.8774744259373</v>
      </c>
      <c r="H20" s="0" t="n">
        <v>0.894132914993614</v>
      </c>
      <c r="I20" s="0" t="n">
        <v>18.4932420089069</v>
      </c>
      <c r="L20" s="0" t="n">
        <v>0.81932794404602</v>
      </c>
      <c r="M20" s="0" t="n">
        <v>7.81024967590665</v>
      </c>
      <c r="N20" s="0" t="n">
        <v>0.946326650758029</v>
      </c>
      <c r="O20" s="0" t="n">
        <v>16.0312195418814</v>
      </c>
      <c r="R20" s="0" t="n">
        <v>0.741339179212741</v>
      </c>
      <c r="S20" s="0" t="n">
        <v>11.180339887499</v>
      </c>
      <c r="T20" s="0" t="n">
        <v>0.937329718808567</v>
      </c>
      <c r="U20" s="0" t="n">
        <v>6.70820393249937</v>
      </c>
      <c r="X20" s="0" t="n">
        <v>0.578001854427446</v>
      </c>
      <c r="Y20" s="0" t="n">
        <v>9.9498743710662</v>
      </c>
      <c r="Z20" s="0" t="n">
        <v>0.936953</v>
      </c>
      <c r="AA20" s="0" t="n">
        <v>32.3324</v>
      </c>
      <c r="AD20" s="0" t="n">
        <v>0.9158705</v>
      </c>
      <c r="AE20" s="0" t="n">
        <v>4.505845</v>
      </c>
    </row>
    <row r="21" customFormat="false" ht="13.8" hidden="false" customHeight="false" outlineLevel="0" collapsed="false">
      <c r="A21" s="1" t="s">
        <v>27</v>
      </c>
      <c r="B21" s="0" t="n">
        <v>0.149268258451093</v>
      </c>
      <c r="C21" s="0" t="n">
        <v>131.244047484067</v>
      </c>
      <c r="F21" s="0" t="n">
        <v>0.135480836502119</v>
      </c>
      <c r="G21" s="0" t="n">
        <v>113.428391507594</v>
      </c>
      <c r="H21" s="0" t="n">
        <v>0.890983337137724</v>
      </c>
      <c r="I21" s="0" t="n">
        <v>28.6530975637888</v>
      </c>
      <c r="L21" s="0" t="n">
        <v>0.880500959364364</v>
      </c>
      <c r="M21" s="0" t="n">
        <v>20.2484567313166</v>
      </c>
      <c r="N21" s="0" t="n">
        <v>0.924097468695459</v>
      </c>
      <c r="O21" s="0" t="n">
        <v>21.7944947177034</v>
      </c>
      <c r="R21" s="0" t="n">
        <v>0.908574445990394</v>
      </c>
      <c r="S21" s="0" t="n">
        <v>18.1383571472171</v>
      </c>
      <c r="T21" s="0" t="n">
        <v>0.939384248286699</v>
      </c>
      <c r="U21" s="0" t="n">
        <v>13.0384048104053</v>
      </c>
      <c r="X21" s="0" t="n">
        <v>0.774589638106261</v>
      </c>
      <c r="Y21" s="0" t="n">
        <v>24.0831891575846</v>
      </c>
      <c r="Z21" s="0" t="n">
        <v>0.92499</v>
      </c>
      <c r="AA21" s="0" t="n">
        <v>51.583</v>
      </c>
      <c r="AD21" s="0" t="n">
        <v>0.982299</v>
      </c>
      <c r="AE21" s="0" t="n">
        <v>27.9949</v>
      </c>
    </row>
    <row r="22" customFormat="false" ht="13.8" hidden="false" customHeight="false" outlineLevel="0" collapsed="false">
      <c r="A22" s="1" t="s">
        <v>28</v>
      </c>
      <c r="B22" s="0" t="n">
        <v>0.00927782223616268</v>
      </c>
      <c r="C22" s="0" t="n">
        <v>113.745329574449</v>
      </c>
      <c r="F22" s="0" t="n">
        <v>0</v>
      </c>
      <c r="G22" s="0" t="n">
        <v>121.161049846888</v>
      </c>
      <c r="H22" s="0" t="n">
        <v>0.86125146941612</v>
      </c>
      <c r="I22" s="0" t="n">
        <v>20.0748598998847</v>
      </c>
      <c r="L22" s="0" t="n">
        <v>0.786860098697901</v>
      </c>
      <c r="M22" s="0" t="n">
        <v>13.4164078649987</v>
      </c>
      <c r="N22" s="0" t="n">
        <v>0.912904729431119</v>
      </c>
      <c r="O22" s="0" t="n">
        <v>19.2093727122986</v>
      </c>
      <c r="R22" s="0" t="n">
        <v>0.847784920007353</v>
      </c>
      <c r="S22" s="0" t="n">
        <v>10.295630140987</v>
      </c>
      <c r="T22" s="0" t="n">
        <v>0.912703347349415</v>
      </c>
      <c r="U22" s="0" t="n">
        <v>8.71779788708135</v>
      </c>
      <c r="X22" s="0" t="n">
        <v>0.610440663056327</v>
      </c>
      <c r="Y22" s="0" t="n">
        <v>15.8429795177549</v>
      </c>
      <c r="Z22" s="0" t="n">
        <v>0.855851948180887</v>
      </c>
      <c r="AA22" s="0" t="n">
        <v>22.9346898823594</v>
      </c>
    </row>
    <row r="23" customFormat="false" ht="13.8" hidden="false" customHeight="false" outlineLevel="0" collapsed="false">
      <c r="A23" s="1" t="s">
        <v>29</v>
      </c>
      <c r="B23" s="0" t="n">
        <v>0.346490359163313</v>
      </c>
      <c r="C23" s="0" t="n">
        <v>70.3206939669967</v>
      </c>
      <c r="F23" s="0" t="n">
        <v>0.20920947830171</v>
      </c>
      <c r="G23" s="0" t="n">
        <v>70.6894617322837</v>
      </c>
      <c r="H23" s="0" t="n">
        <v>0.903186200759455</v>
      </c>
      <c r="I23" s="0" t="n">
        <v>25</v>
      </c>
      <c r="L23" s="0" t="n">
        <v>0.85474002606806</v>
      </c>
      <c r="M23" s="0" t="n">
        <v>26.4764045897474</v>
      </c>
      <c r="N23" s="0" t="n">
        <v>0.912149319354631</v>
      </c>
      <c r="O23" s="0" t="n">
        <v>19.5192212959431</v>
      </c>
      <c r="R23" s="0" t="n">
        <v>0.86674857973161</v>
      </c>
      <c r="S23" s="0" t="n">
        <v>25</v>
      </c>
      <c r="T23" s="0" t="n">
        <v>0.936125121858178</v>
      </c>
      <c r="U23" s="0" t="n">
        <v>12.2474487139159</v>
      </c>
      <c r="X23" s="0" t="n">
        <v>0.796865455953995</v>
      </c>
      <c r="Y23" s="0" t="n">
        <v>11.180339887499</v>
      </c>
      <c r="Z23" s="0" t="n">
        <v>0.925914</v>
      </c>
      <c r="AA23" s="0" t="n">
        <v>24.6982</v>
      </c>
      <c r="AD23" s="0" t="n">
        <v>0.850606</v>
      </c>
      <c r="AE23" s="0" t="n">
        <v>28.6972</v>
      </c>
    </row>
    <row r="24" customFormat="false" ht="13.8" hidden="false" customHeight="false" outlineLevel="0" collapsed="false">
      <c r="A24" s="1" t="s">
        <v>30</v>
      </c>
      <c r="B24" s="0" t="n">
        <v>0.144188158474021</v>
      </c>
      <c r="C24" s="0" t="n">
        <v>115.160757204874</v>
      </c>
      <c r="F24" s="0" t="n">
        <v>0</v>
      </c>
      <c r="G24" s="0" t="n">
        <v>99.4635611668917</v>
      </c>
      <c r="H24" s="0" t="n">
        <v>0.910208264178057</v>
      </c>
      <c r="I24" s="0" t="n">
        <v>14.9666295470958</v>
      </c>
      <c r="L24" s="0" t="n">
        <v>0.802651954905253</v>
      </c>
      <c r="M24" s="0" t="n">
        <v>12.8840987267251</v>
      </c>
      <c r="N24" s="0" t="n">
        <v>0.910291545663319</v>
      </c>
      <c r="O24" s="0" t="n">
        <v>24.2693221990232</v>
      </c>
      <c r="R24" s="0" t="n">
        <v>0.750465482925159</v>
      </c>
      <c r="S24" s="0" t="n">
        <v>19.8494332412792</v>
      </c>
      <c r="T24" s="0" t="n">
        <v>0.93022232538425</v>
      </c>
      <c r="U24" s="0" t="n">
        <v>5.65685424949238</v>
      </c>
      <c r="V24" s="0" t="n">
        <v>0.725614665262897</v>
      </c>
      <c r="W24" s="0" t="n">
        <v>11.0905365064094</v>
      </c>
      <c r="Z24" s="0" t="n">
        <v>0.93421359851777</v>
      </c>
      <c r="AA24" s="0" t="n">
        <v>9.2736184954957</v>
      </c>
      <c r="AD24" s="0" t="n">
        <v>0.821123595505618</v>
      </c>
      <c r="AE24" s="0" t="n">
        <v>9.53939201416946</v>
      </c>
    </row>
    <row r="25" customFormat="false" ht="13.8" hidden="false" customHeight="false" outlineLevel="0" collapsed="false">
      <c r="A25" s="1" t="s">
        <v>31</v>
      </c>
      <c r="B25" s="0" t="n">
        <v>0.175428643332733</v>
      </c>
      <c r="C25" s="0" t="n">
        <v>96.1301201497221</v>
      </c>
      <c r="F25" s="0" t="n">
        <v>0</v>
      </c>
      <c r="G25" s="0" t="n">
        <v>84.1486779456457</v>
      </c>
      <c r="H25" s="0" t="n">
        <v>0.911098424692061</v>
      </c>
      <c r="I25" s="0" t="n">
        <v>14.525839046334</v>
      </c>
      <c r="L25" s="0" t="n">
        <v>0.769759826959785</v>
      </c>
      <c r="M25" s="0" t="n">
        <v>9.69535971483266</v>
      </c>
      <c r="N25" s="0" t="n">
        <v>0.941355759697806</v>
      </c>
      <c r="O25" s="0" t="n">
        <v>11.4891252930761</v>
      </c>
      <c r="R25" s="0" t="n">
        <v>0.843060417160575</v>
      </c>
      <c r="S25" s="0" t="n">
        <v>12</v>
      </c>
      <c r="T25" s="0" t="n">
        <v>0.941947389480082</v>
      </c>
      <c r="U25" s="0" t="n">
        <v>8.06225774829855</v>
      </c>
      <c r="V25" s="0" t="n">
        <v>0.766928482844151</v>
      </c>
      <c r="W25" s="0" t="n">
        <v>9.2736184954957</v>
      </c>
      <c r="Z25" s="0" t="n">
        <v>0.937619</v>
      </c>
      <c r="AA25" s="0" t="n">
        <v>35.5605</v>
      </c>
      <c r="AD25" s="0" t="n">
        <v>0.971894</v>
      </c>
      <c r="AE25" s="0" t="n">
        <v>3.64435</v>
      </c>
    </row>
    <row r="26" customFormat="false" ht="13.8" hidden="false" customHeight="false" outlineLevel="0" collapsed="false">
      <c r="A26" s="1" t="s">
        <v>32</v>
      </c>
      <c r="B26" s="0" t="n">
        <v>0.4314516757099</v>
      </c>
      <c r="C26" s="0" t="n">
        <v>87.3670418407308</v>
      </c>
      <c r="H26" s="0" t="n">
        <v>0.925610509022035</v>
      </c>
      <c r="I26" s="0" t="n">
        <v>15.3948043183407</v>
      </c>
      <c r="N26" s="0" t="n">
        <v>0.90705188428954</v>
      </c>
      <c r="O26" s="0" t="n">
        <v>14.8996644257513</v>
      </c>
      <c r="T26" s="0" t="n">
        <v>0.944133564164781</v>
      </c>
      <c r="U26" s="0" t="n">
        <v>7.07106781186548</v>
      </c>
      <c r="V26" s="0" t="n">
        <v>0</v>
      </c>
      <c r="W26" s="0" t="n">
        <v>79.328431221095</v>
      </c>
      <c r="Z26" s="0" t="n">
        <v>0.914453</v>
      </c>
      <c r="AA26" s="0" t="n">
        <v>28.8166</v>
      </c>
    </row>
    <row r="27" customFormat="false" ht="13.8" hidden="false" customHeight="false" outlineLevel="0" collapsed="false">
      <c r="A27" s="1" t="s">
        <v>33</v>
      </c>
      <c r="B27" s="0" t="n">
        <v>0.177931489327684</v>
      </c>
      <c r="C27" s="0" t="n">
        <v>106.611444038621</v>
      </c>
      <c r="D27" s="0" t="n">
        <v>0</v>
      </c>
      <c r="E27" s="0" t="n">
        <v>128.903064354576</v>
      </c>
      <c r="H27" s="0" t="n">
        <v>0.906254988436201</v>
      </c>
      <c r="I27" s="0" t="n">
        <v>23.8746727726266</v>
      </c>
      <c r="J27" s="0" t="n">
        <v>0.769115565839181</v>
      </c>
      <c r="K27" s="0" t="n">
        <v>36.4142829120662</v>
      </c>
      <c r="N27" s="0" t="n">
        <v>0.930111249797355</v>
      </c>
      <c r="O27" s="0" t="n">
        <v>28.0356915377524</v>
      </c>
      <c r="P27" s="0" t="n">
        <v>0.795067373040829</v>
      </c>
      <c r="Q27" s="0" t="n">
        <v>33.1360830515618</v>
      </c>
      <c r="T27" s="0" t="n">
        <v>0.934591921955936</v>
      </c>
      <c r="U27" s="0" t="n">
        <v>12</v>
      </c>
      <c r="V27" s="0" t="n">
        <v>0.712505887438625</v>
      </c>
      <c r="W27" s="0" t="n">
        <v>17.1172427686237</v>
      </c>
      <c r="Z27" s="0" t="n">
        <v>0.933</v>
      </c>
      <c r="AA27" s="0" t="n">
        <v>29.9565</v>
      </c>
    </row>
    <row r="28" customFormat="false" ht="13.8" hidden="false" customHeight="false" outlineLevel="0" collapsed="false">
      <c r="A28" s="1" t="s">
        <v>34</v>
      </c>
      <c r="B28" s="0" t="n">
        <v>0.548360881352972</v>
      </c>
      <c r="C28" s="0" t="n">
        <v>57.7840808527747</v>
      </c>
      <c r="F28" s="0" t="n">
        <v>0.091258870017235</v>
      </c>
      <c r="G28" s="0" t="n">
        <v>85.0235261559999</v>
      </c>
      <c r="H28" s="0" t="n">
        <v>0.905807921227926</v>
      </c>
      <c r="I28" s="0" t="n">
        <v>30.4795013082563</v>
      </c>
      <c r="L28" s="0" t="n">
        <v>0.484519835592797</v>
      </c>
      <c r="M28" s="0" t="n">
        <v>54.8543526076099</v>
      </c>
      <c r="N28" s="0" t="n">
        <v>0.888773026811933</v>
      </c>
      <c r="O28" s="0" t="n">
        <v>25.6320112359526</v>
      </c>
      <c r="R28" s="0" t="n">
        <v>0.456039162633202</v>
      </c>
      <c r="S28" s="0" t="n">
        <v>59.7829407105405</v>
      </c>
      <c r="T28" s="0" t="n">
        <v>0.926172591570185</v>
      </c>
      <c r="U28" s="0" t="n">
        <v>14</v>
      </c>
      <c r="X28" s="0" t="n">
        <v>0.400820862921987</v>
      </c>
      <c r="Y28" s="0" t="n">
        <v>29.6816441593117</v>
      </c>
      <c r="Z28" s="0" t="n">
        <v>0.917325292333212</v>
      </c>
      <c r="AA28" s="0" t="n">
        <v>27.495454169735</v>
      </c>
    </row>
    <row r="29" customFormat="false" ht="13.8" hidden="false" customHeight="false" outlineLevel="0" collapsed="false">
      <c r="A29" s="1" t="s">
        <v>35</v>
      </c>
      <c r="B29" s="0" t="n">
        <v>0.482010955074342</v>
      </c>
      <c r="C29" s="0" t="n">
        <v>86.1974477580398</v>
      </c>
      <c r="F29" s="0" t="n">
        <v>0.00449769299367997</v>
      </c>
      <c r="G29" s="0" t="n">
        <v>52.1536192416212</v>
      </c>
      <c r="H29" s="0" t="n">
        <v>0.894206832736643</v>
      </c>
      <c r="I29" s="0" t="n">
        <v>19.1049731745428</v>
      </c>
      <c r="L29" s="0" t="n">
        <v>0.428788536691272</v>
      </c>
      <c r="M29" s="0" t="n">
        <v>13.4164078649987</v>
      </c>
      <c r="N29" s="0" t="n">
        <v>0.884473790769948</v>
      </c>
      <c r="O29" s="0" t="n">
        <v>20.2731349327133</v>
      </c>
      <c r="R29" s="0" t="n">
        <v>0.58543078908026</v>
      </c>
      <c r="S29" s="0" t="n">
        <v>15.1327459504216</v>
      </c>
      <c r="T29" s="0" t="n">
        <v>0.928540785683643</v>
      </c>
      <c r="U29" s="0" t="n">
        <v>7.07106781186548</v>
      </c>
      <c r="X29" s="0" t="n">
        <v>0.322503827181493</v>
      </c>
      <c r="Y29" s="0" t="n">
        <v>7.21110255092798</v>
      </c>
      <c r="Z29" s="0" t="n">
        <v>0.889976684568897</v>
      </c>
      <c r="AA29" s="0" t="n">
        <v>26.8700576850888</v>
      </c>
    </row>
    <row r="30" customFormat="false" ht="13.8" hidden="false" customHeight="false" outlineLevel="0" collapsed="false">
      <c r="A30" s="1" t="s">
        <v>36</v>
      </c>
      <c r="B30" s="0" t="n">
        <v>0</v>
      </c>
      <c r="C30" s="0" t="n">
        <v>146.700374914313</v>
      </c>
      <c r="D30" s="0" t="n">
        <v>0</v>
      </c>
      <c r="E30" s="0" t="n">
        <v>107.902733978338</v>
      </c>
      <c r="F30" s="0" t="n">
        <v>0</v>
      </c>
      <c r="G30" s="0" t="n">
        <v>139.208476753393</v>
      </c>
      <c r="H30" s="0" t="n">
        <v>0.90023273946175</v>
      </c>
      <c r="I30" s="0" t="n">
        <v>13</v>
      </c>
      <c r="L30" s="0" t="n">
        <v>0.923580965110804</v>
      </c>
      <c r="M30" s="0" t="n">
        <v>6.70820393249937</v>
      </c>
      <c r="N30" s="0" t="n">
        <v>0.913327415080321</v>
      </c>
      <c r="O30" s="0" t="n">
        <v>12.0830459735946</v>
      </c>
      <c r="R30" s="0" t="n">
        <v>0.897790697495385</v>
      </c>
      <c r="S30" s="0" t="n">
        <v>10.0498756211209</v>
      </c>
      <c r="T30" s="0" t="n">
        <v>0.917039766541477</v>
      </c>
      <c r="U30" s="0" t="n">
        <v>7.21110255092798</v>
      </c>
      <c r="X30" s="0" t="n">
        <v>0.773576932637335</v>
      </c>
      <c r="Y30" s="0" t="n">
        <v>14.1774468787578</v>
      </c>
      <c r="Z30" s="0" t="n">
        <v>0.929768</v>
      </c>
      <c r="AA30" s="0" t="n">
        <v>20.5469</v>
      </c>
      <c r="AD30" s="0" t="n">
        <v>0.940843</v>
      </c>
      <c r="AE30" s="0" t="n">
        <v>7.83472</v>
      </c>
    </row>
    <row r="31" customFormat="false" ht="13.8" hidden="false" customHeight="false" outlineLevel="0" collapsed="false">
      <c r="A31" s="1" t="s">
        <v>37</v>
      </c>
      <c r="B31" s="0" t="n">
        <v>0.184026456749132</v>
      </c>
      <c r="C31" s="0" t="n">
        <v>95.6765383989199</v>
      </c>
      <c r="H31" s="0" t="n">
        <v>0.877686706345571</v>
      </c>
      <c r="I31" s="0" t="n">
        <v>26.7020598456374</v>
      </c>
      <c r="J31" s="0" t="n">
        <v>0.628896770580549</v>
      </c>
      <c r="K31" s="0" t="n">
        <v>43.7492857084547</v>
      </c>
      <c r="N31" s="0" t="n">
        <v>0.910898238228441</v>
      </c>
      <c r="O31" s="0" t="n">
        <v>19.1049731745428</v>
      </c>
      <c r="P31" s="0" t="n">
        <v>0.708380803576272</v>
      </c>
      <c r="Q31" s="0" t="n">
        <v>36.4142829120662</v>
      </c>
      <c r="T31" s="0" t="n">
        <v>0.927877739963226</v>
      </c>
      <c r="U31" s="0" t="n">
        <v>13.0384048104053</v>
      </c>
      <c r="V31" s="0" t="n">
        <v>0.777439458182749</v>
      </c>
      <c r="W31" s="0" t="n">
        <v>7.68114574786861</v>
      </c>
      <c r="Z31" s="0" t="n">
        <v>0.920087797840351</v>
      </c>
      <c r="AA31" s="0" t="n">
        <v>16.5529453572468</v>
      </c>
      <c r="AB31" s="0" t="n">
        <v>0.677457217431384</v>
      </c>
      <c r="AC31" s="0" t="n">
        <v>32.2024843762092</v>
      </c>
    </row>
    <row r="32" customFormat="false" ht="13.8" hidden="false" customHeight="false" outlineLevel="0" collapsed="false">
      <c r="A32" s="1" t="s">
        <v>38</v>
      </c>
      <c r="B32" s="0" t="n">
        <v>0.0364112917935009</v>
      </c>
      <c r="C32" s="0" t="n">
        <v>96.8607247546703</v>
      </c>
      <c r="F32" s="0" t="n">
        <v>0</v>
      </c>
      <c r="G32" s="0" t="n">
        <v>79.9312204335703</v>
      </c>
      <c r="H32" s="0" t="n">
        <v>0.878783780079329</v>
      </c>
      <c r="I32" s="0" t="n">
        <v>20.6155281280883</v>
      </c>
      <c r="L32" s="0" t="n">
        <v>0.746729967555052</v>
      </c>
      <c r="M32" s="0" t="n">
        <v>12.1243556529821</v>
      </c>
      <c r="N32" s="0" t="n">
        <v>0.884545281027024</v>
      </c>
      <c r="O32" s="0" t="n">
        <v>23.4093998214392</v>
      </c>
      <c r="R32" s="0" t="n">
        <v>0.736522890616313</v>
      </c>
      <c r="S32" s="0" t="n">
        <v>12.1243556529821</v>
      </c>
      <c r="T32" s="0" t="n">
        <v>0.89425803020142</v>
      </c>
      <c r="U32" s="0" t="n">
        <v>10.6301458127347</v>
      </c>
      <c r="X32" s="0" t="n">
        <v>0.648090277777778</v>
      </c>
      <c r="Y32" s="0" t="n">
        <v>19.2873015219859</v>
      </c>
      <c r="Z32" s="0" t="n">
        <v>0.88281</v>
      </c>
      <c r="AA32" s="0" t="n">
        <v>22.2329</v>
      </c>
      <c r="AD32" s="0" t="n">
        <v>0.951295</v>
      </c>
      <c r="AE32" s="0" t="n">
        <v>4.89619</v>
      </c>
    </row>
    <row r="33" customFormat="false" ht="13.8" hidden="false" customHeight="false" outlineLevel="0" collapsed="false">
      <c r="A33" s="1" t="s">
        <v>39</v>
      </c>
      <c r="B33" s="0" t="n">
        <v>0.302045844224313</v>
      </c>
      <c r="C33" s="0" t="n">
        <v>72.4016574395918</v>
      </c>
      <c r="F33" s="0" t="n">
        <v>0.034378206517812</v>
      </c>
      <c r="G33" s="0" t="n">
        <v>66.9552089086428</v>
      </c>
      <c r="H33" s="0" t="n">
        <v>0.91878576959293</v>
      </c>
      <c r="I33" s="0" t="n">
        <v>14.7648230602334</v>
      </c>
      <c r="L33" s="0" t="n">
        <v>0.785905310941727</v>
      </c>
      <c r="M33" s="0" t="n">
        <v>15.2315462117278</v>
      </c>
      <c r="N33" s="0" t="n">
        <v>0.923176716549795</v>
      </c>
      <c r="O33" s="0" t="n">
        <v>15.6204993518133</v>
      </c>
      <c r="R33" s="0" t="n">
        <v>0.80846198166067</v>
      </c>
      <c r="S33" s="0" t="n">
        <v>11.0453610171873</v>
      </c>
      <c r="T33" s="0" t="n">
        <v>0.945553394765707</v>
      </c>
      <c r="U33" s="0" t="n">
        <v>6.6332495807108</v>
      </c>
      <c r="X33" s="0" t="n">
        <v>0.633548286442353</v>
      </c>
      <c r="Y33" s="0" t="n">
        <v>16.1245154965971</v>
      </c>
      <c r="Z33" s="0" t="n">
        <v>0.910644206812845</v>
      </c>
      <c r="AA33" s="0" t="n">
        <v>13.6014705087354</v>
      </c>
    </row>
    <row r="34" customFormat="false" ht="13.8" hidden="false" customHeight="false" outlineLevel="0" collapsed="false">
      <c r="A34" s="1" t="s">
        <v>40</v>
      </c>
      <c r="B34" s="0" t="n">
        <v>0.0496208376665865</v>
      </c>
      <c r="C34" s="0" t="n">
        <v>99.9449848666755</v>
      </c>
      <c r="F34" s="0" t="n">
        <v>0</v>
      </c>
      <c r="G34" s="0" t="n">
        <v>108.853112036358</v>
      </c>
      <c r="H34" s="0" t="n">
        <v>0.903772808952673</v>
      </c>
      <c r="I34" s="0" t="n">
        <v>17.0293863659264</v>
      </c>
      <c r="L34" s="0" t="n">
        <v>0.708799441696258</v>
      </c>
      <c r="M34" s="0" t="n">
        <v>28.1602556806574</v>
      </c>
      <c r="N34" s="0" t="n">
        <v>0.930011917403583</v>
      </c>
      <c r="O34" s="0" t="n">
        <v>17.1172427686237</v>
      </c>
      <c r="R34" s="0" t="n">
        <v>0.664273943408929</v>
      </c>
      <c r="S34" s="0" t="n">
        <v>26.0768096208106</v>
      </c>
      <c r="T34" s="0" t="n">
        <v>0.931580738917546</v>
      </c>
      <c r="U34" s="0" t="n">
        <v>9.48683298050514</v>
      </c>
      <c r="X34" s="0" t="n">
        <v>0.624091052797977</v>
      </c>
      <c r="Y34" s="0" t="n">
        <v>17.578395831247</v>
      </c>
      <c r="Z34" s="0" t="n">
        <v>0.940972111478485</v>
      </c>
      <c r="AA34" s="0" t="n">
        <v>10.4880884817015</v>
      </c>
    </row>
    <row r="35" customFormat="false" ht="13.8" hidden="false" customHeight="false" outlineLevel="0" collapsed="false">
      <c r="A35" s="1" t="s">
        <v>41</v>
      </c>
      <c r="B35" s="0" t="n">
        <v>0.359611591630902</v>
      </c>
      <c r="C35" s="0" t="n">
        <v>71.9513724677994</v>
      </c>
      <c r="F35" s="0" t="n">
        <v>0.0116223146564567</v>
      </c>
      <c r="G35" s="0" t="n">
        <v>67.6091709755415</v>
      </c>
      <c r="H35" s="0" t="n">
        <v>0.905244069945968</v>
      </c>
      <c r="I35" s="0" t="n">
        <v>16.9705627484771</v>
      </c>
      <c r="L35" s="0" t="n">
        <v>0.675567212505948</v>
      </c>
      <c r="M35" s="0" t="n">
        <v>22.7596133534821</v>
      </c>
      <c r="N35" s="0" t="n">
        <v>0.923831058176306</v>
      </c>
      <c r="O35" s="0" t="n">
        <v>16.2788205960997</v>
      </c>
      <c r="R35" s="0" t="n">
        <v>0.729456228917646</v>
      </c>
      <c r="S35" s="0" t="n">
        <v>18.7082869338697</v>
      </c>
      <c r="T35" s="0" t="n">
        <v>0.929954087739132</v>
      </c>
      <c r="U35" s="0" t="n">
        <v>8.12403840463596</v>
      </c>
      <c r="X35" s="0" t="n">
        <v>0.676722256177421</v>
      </c>
      <c r="Y35" s="0" t="n">
        <v>10.2469507659596</v>
      </c>
      <c r="Z35" s="0" t="n">
        <v>0.926817</v>
      </c>
      <c r="AA35" s="0" t="n">
        <v>26.6488</v>
      </c>
      <c r="AD35" s="0" t="n">
        <v>0.768873</v>
      </c>
      <c r="AE35" s="0" t="n">
        <v>20.2836</v>
      </c>
    </row>
    <row r="36" customFormat="false" ht="13.8" hidden="false" customHeight="false" outlineLevel="0" collapsed="false">
      <c r="A36" s="1" t="s">
        <v>42</v>
      </c>
      <c r="B36" s="0" t="n">
        <v>0.423169867804234</v>
      </c>
      <c r="C36" s="0" t="n">
        <v>75.0333259292163</v>
      </c>
      <c r="F36" s="0" t="n">
        <v>0.394429760181537</v>
      </c>
      <c r="G36" s="0" t="n">
        <v>41.146081222882</v>
      </c>
      <c r="H36" s="0" t="n">
        <v>0.893775619481562</v>
      </c>
      <c r="I36" s="0" t="n">
        <v>20.2237484161567</v>
      </c>
      <c r="L36" s="0" t="n">
        <v>0.902888583218707</v>
      </c>
      <c r="M36" s="0" t="n">
        <v>12.2065556157337</v>
      </c>
      <c r="N36" s="0" t="n">
        <v>0.938965903985076</v>
      </c>
      <c r="O36" s="0" t="n">
        <v>21.0237960416286</v>
      </c>
      <c r="R36" s="0" t="n">
        <v>0.90075714361102</v>
      </c>
      <c r="S36" s="0" t="n">
        <v>11.7046999107196</v>
      </c>
      <c r="T36" s="0" t="n">
        <v>0.925781423391349</v>
      </c>
      <c r="U36" s="0" t="n">
        <v>10.3923048454133</v>
      </c>
      <c r="X36" s="0" t="n">
        <v>0.842049896936527</v>
      </c>
      <c r="Y36" s="0" t="n">
        <v>9.8488578017961</v>
      </c>
      <c r="Z36" s="0" t="n">
        <v>0.925049</v>
      </c>
      <c r="AA36" s="0" t="n">
        <v>24.102</v>
      </c>
      <c r="AD36" s="0" t="n">
        <v>0.881942</v>
      </c>
      <c r="AE36" s="0" t="n">
        <v>28.3133</v>
      </c>
    </row>
    <row r="37" customFormat="false" ht="13.8" hidden="false" customHeight="false" outlineLevel="0" collapsed="false">
      <c r="A37" s="1" t="s">
        <v>43</v>
      </c>
      <c r="B37" s="0" t="n">
        <v>0.20522052781232</v>
      </c>
      <c r="C37" s="0" t="n">
        <v>91.3509715328742</v>
      </c>
      <c r="F37" s="0" t="n">
        <v>0.00860626987879526</v>
      </c>
      <c r="G37" s="0" t="n">
        <v>91.2907443282176</v>
      </c>
      <c r="H37" s="0" t="n">
        <v>0.895886694188312</v>
      </c>
      <c r="I37" s="0" t="n">
        <v>21.9544984001001</v>
      </c>
      <c r="L37" s="0" t="n">
        <v>0.85513736492781</v>
      </c>
      <c r="M37" s="0" t="n">
        <v>19.8746069143518</v>
      </c>
      <c r="N37" s="0" t="n">
        <v>0.932510317672745</v>
      </c>
      <c r="O37" s="0" t="n">
        <v>23.259406699226</v>
      </c>
      <c r="R37" s="0" t="n">
        <v>0.905373179486474</v>
      </c>
      <c r="S37" s="0" t="n">
        <v>10.6770782520313</v>
      </c>
      <c r="T37" s="0" t="n">
        <v>0.929277271846541</v>
      </c>
      <c r="U37" s="0" t="n">
        <v>10.4880884817015</v>
      </c>
      <c r="X37" s="0" t="n">
        <v>0.65157897634977</v>
      </c>
      <c r="Y37" s="0" t="n">
        <v>17.1172427686237</v>
      </c>
      <c r="Z37" s="0" t="n">
        <v>0.94381</v>
      </c>
      <c r="AA37" s="0" t="n">
        <v>34.8315</v>
      </c>
      <c r="AD37" s="0" t="n">
        <v>0.956038</v>
      </c>
      <c r="AE37" s="0" t="n">
        <v>16.1189</v>
      </c>
    </row>
    <row r="38" customFormat="false" ht="13.8" hidden="false" customHeight="false" outlineLevel="0" collapsed="false">
      <c r="A38" s="1" t="s">
        <v>44</v>
      </c>
      <c r="B38" s="0" t="n">
        <v>0.152562439648235</v>
      </c>
      <c r="C38" s="0" t="n">
        <v>111.772089539384</v>
      </c>
      <c r="F38" s="0" t="n">
        <v>0.0210405488890557</v>
      </c>
      <c r="G38" s="0" t="n">
        <v>89.6381615161757</v>
      </c>
      <c r="H38" s="0" t="n">
        <v>0.891683069543218</v>
      </c>
      <c r="I38" s="0" t="n">
        <v>25.7875939164553</v>
      </c>
      <c r="L38" s="0" t="n">
        <v>0.842061872989035</v>
      </c>
      <c r="M38" s="0" t="n">
        <v>16.5529453572468</v>
      </c>
      <c r="N38" s="0" t="n">
        <v>0.903277101790584</v>
      </c>
      <c r="O38" s="0" t="n">
        <v>25.8650343127551</v>
      </c>
      <c r="R38" s="0" t="n">
        <v>0.860665889237587</v>
      </c>
      <c r="S38" s="0" t="n">
        <v>12.1655250605964</v>
      </c>
      <c r="T38" s="0" t="n">
        <v>0.924829220430605</v>
      </c>
      <c r="U38" s="0" t="n">
        <v>12.5299640861417</v>
      </c>
      <c r="X38" s="0" t="n">
        <v>0.647040197706298</v>
      </c>
      <c r="Y38" s="0" t="n">
        <v>29.086079144498</v>
      </c>
      <c r="Z38" s="0" t="n">
        <v>0.895327</v>
      </c>
      <c r="AA38" s="0" t="n">
        <v>34.4525</v>
      </c>
      <c r="AD38" s="0" t="n">
        <v>0.870928</v>
      </c>
      <c r="AE38" s="0" t="n">
        <v>22.4852</v>
      </c>
    </row>
    <row r="39" customFormat="false" ht="13.8" hidden="false" customHeight="false" outlineLevel="0" collapsed="false">
      <c r="A39" s="1" t="s">
        <v>45</v>
      </c>
      <c r="B39" s="0" t="n">
        <v>1.38453018275798E-005</v>
      </c>
      <c r="C39" s="0" t="n">
        <v>152.269497930479</v>
      </c>
      <c r="F39" s="0" t="n">
        <v>0</v>
      </c>
      <c r="G39" s="0" t="n">
        <v>134.096979831762</v>
      </c>
      <c r="H39" s="0" t="n">
        <v>0.878291985547759</v>
      </c>
      <c r="I39" s="0" t="n">
        <v>20.6397674405503</v>
      </c>
      <c r="L39" s="0" t="n">
        <v>0.820699680933411</v>
      </c>
      <c r="M39" s="0" t="n">
        <v>15.0332963783729</v>
      </c>
      <c r="N39" s="0" t="n">
        <v>0.929368934730771</v>
      </c>
      <c r="O39" s="0" t="n">
        <v>14.456832294801</v>
      </c>
      <c r="R39" s="0" t="n">
        <v>0.838955989209944</v>
      </c>
      <c r="S39" s="0" t="n">
        <v>16.6433169770932</v>
      </c>
      <c r="T39" s="0" t="n">
        <v>0.931820906124442</v>
      </c>
      <c r="U39" s="0" t="n">
        <v>11.916375287813</v>
      </c>
      <c r="X39" s="0" t="n">
        <v>0.769344874852132</v>
      </c>
      <c r="Y39" s="0" t="n">
        <v>12.6885775404495</v>
      </c>
      <c r="Z39" s="0" t="n">
        <v>0.910995</v>
      </c>
      <c r="AA39" s="0" t="n">
        <v>32.9927</v>
      </c>
      <c r="AD39" s="0" t="n">
        <v>0.965121</v>
      </c>
      <c r="AE39" s="0" t="n">
        <v>31.9342</v>
      </c>
    </row>
    <row r="40" customFormat="false" ht="13.8" hidden="false" customHeight="false" outlineLevel="0" collapsed="false">
      <c r="A40" s="1" t="s">
        <v>46</v>
      </c>
      <c r="B40" s="0" t="n">
        <v>0.108112367763726</v>
      </c>
      <c r="C40" s="0" t="n">
        <v>133.600149700515</v>
      </c>
      <c r="F40" s="0" t="n">
        <v>0.000416728134963921</v>
      </c>
      <c r="G40" s="0" t="n">
        <v>193.563942923262</v>
      </c>
      <c r="H40" s="0" t="n">
        <v>0.904778380411497</v>
      </c>
      <c r="I40" s="0" t="n">
        <v>31</v>
      </c>
      <c r="L40" s="0" t="n">
        <v>0.663673255300353</v>
      </c>
      <c r="M40" s="0" t="n">
        <v>128.046866420073</v>
      </c>
      <c r="N40" s="0" t="n">
        <v>0.922472131715789</v>
      </c>
      <c r="O40" s="0" t="n">
        <v>34.132096331752</v>
      </c>
      <c r="R40" s="0" t="n">
        <v>0.688742935806078</v>
      </c>
      <c r="S40" s="0" t="n">
        <v>130.361037123828</v>
      </c>
      <c r="T40" s="0" t="n">
        <v>0.931574178753839</v>
      </c>
      <c r="U40" s="0" t="n">
        <v>15.0332963783729</v>
      </c>
      <c r="X40" s="0" t="n">
        <v>0.524951671797809</v>
      </c>
      <c r="Y40" s="0" t="n">
        <v>76.4002617796562</v>
      </c>
      <c r="Z40" s="0" t="n">
        <v>0.944185</v>
      </c>
      <c r="AA40" s="0" t="n">
        <v>28.9709</v>
      </c>
      <c r="AD40" s="0" t="n">
        <v>0.651879</v>
      </c>
      <c r="AE40" s="0" t="n">
        <v>140.184</v>
      </c>
    </row>
    <row r="41" customFormat="false" ht="13.8" hidden="false" customHeight="false" outlineLevel="0" collapsed="false">
      <c r="A41" s="1" t="s">
        <v>47</v>
      </c>
      <c r="B41" s="0" t="n">
        <v>0.513543782882742</v>
      </c>
      <c r="C41" s="0" t="n">
        <v>57.8791845139511</v>
      </c>
      <c r="F41" s="0" t="n">
        <v>0.164089843572444</v>
      </c>
      <c r="G41" s="0" t="n">
        <v>51.5848815061157</v>
      </c>
      <c r="H41" s="0" t="n">
        <v>0.916209216946196</v>
      </c>
      <c r="I41" s="0" t="n">
        <v>18.02775637732</v>
      </c>
      <c r="L41" s="0" t="n">
        <v>0.885933891454965</v>
      </c>
      <c r="M41" s="0" t="n">
        <v>7.54983443527075</v>
      </c>
      <c r="N41" s="0" t="n">
        <v>0.921084723697939</v>
      </c>
      <c r="O41" s="0" t="n">
        <v>17.2626765016321</v>
      </c>
      <c r="R41" s="0" t="n">
        <v>0.887736764659842</v>
      </c>
      <c r="S41" s="0" t="n">
        <v>9.21954445729289</v>
      </c>
      <c r="T41" s="0" t="n">
        <v>0.935257105796215</v>
      </c>
      <c r="U41" s="0" t="n">
        <v>9</v>
      </c>
      <c r="X41" s="0" t="n">
        <v>0.757103443333692</v>
      </c>
      <c r="Y41" s="0" t="n">
        <v>10.770329614269</v>
      </c>
      <c r="Z41" s="0" t="n">
        <v>0.899468</v>
      </c>
      <c r="AA41" s="0" t="n">
        <v>26.7179</v>
      </c>
      <c r="AD41" s="0" t="n">
        <v>0.971343</v>
      </c>
      <c r="AE41" s="0" t="n">
        <v>4.5895</v>
      </c>
    </row>
    <row r="42" customFormat="false" ht="13.8" hidden="false" customHeight="false" outlineLevel="0" collapsed="false">
      <c r="A42" s="1" t="s">
        <v>48</v>
      </c>
      <c r="B42" s="0" t="n">
        <v>0.0568413958623849</v>
      </c>
      <c r="C42" s="0" t="n">
        <v>108.98164983152</v>
      </c>
      <c r="F42" s="0" t="n">
        <v>0</v>
      </c>
      <c r="G42" s="0" t="n">
        <v>101.390334845093</v>
      </c>
      <c r="H42" s="0" t="n">
        <v>0.924840770459602</v>
      </c>
      <c r="I42" s="0" t="n">
        <v>16</v>
      </c>
      <c r="L42" s="0" t="n">
        <v>0.369412551555011</v>
      </c>
      <c r="M42" s="0" t="n">
        <v>14.7309198626562</v>
      </c>
      <c r="N42" s="0" t="n">
        <v>0.938199981888851</v>
      </c>
      <c r="O42" s="0" t="n">
        <v>17</v>
      </c>
      <c r="R42" s="0" t="n">
        <v>0.428989139515455</v>
      </c>
      <c r="S42" s="0" t="n">
        <v>14.3527000944073</v>
      </c>
      <c r="T42" s="0" t="n">
        <v>0.931315499463019</v>
      </c>
      <c r="U42" s="0" t="n">
        <v>8.06225774829855</v>
      </c>
      <c r="X42" s="0" t="n">
        <v>0.243996157540826</v>
      </c>
      <c r="Y42" s="0" t="n">
        <v>7.34846922834954</v>
      </c>
      <c r="Z42" s="0" t="n">
        <v>0.931978</v>
      </c>
      <c r="AA42" s="0" t="n">
        <v>39.0278</v>
      </c>
      <c r="AD42" s="0" t="n">
        <v>0.301887</v>
      </c>
      <c r="AE42" s="0" t="n">
        <v>13.6474</v>
      </c>
    </row>
    <row r="43" customFormat="false" ht="13.8" hidden="false" customHeight="false" outlineLevel="0" collapsed="false">
      <c r="A43" s="1" t="s">
        <v>49</v>
      </c>
      <c r="B43" s="0" t="n">
        <v>0.0601792944072513</v>
      </c>
      <c r="C43" s="0" t="n">
        <v>104.809350727881</v>
      </c>
      <c r="F43" s="0" t="n">
        <v>0</v>
      </c>
      <c r="G43" s="0" t="n">
        <v>97.082439194738</v>
      </c>
      <c r="H43" s="0" t="n">
        <v>0.932960863991357</v>
      </c>
      <c r="I43" s="0" t="n">
        <v>13.1529464379659</v>
      </c>
      <c r="L43" s="0" t="n">
        <v>0.909179174452861</v>
      </c>
      <c r="M43" s="0" t="n">
        <v>8.60232526704263</v>
      </c>
      <c r="N43" s="0" t="n">
        <v>0.943032981692768</v>
      </c>
      <c r="O43" s="0" t="n">
        <v>13.9283882771841</v>
      </c>
      <c r="R43" s="0" t="n">
        <v>0.919591630907413</v>
      </c>
      <c r="S43" s="0" t="n">
        <v>8.06225774829855</v>
      </c>
      <c r="T43" s="0" t="n">
        <v>0.941750518773736</v>
      </c>
      <c r="U43" s="0" t="n">
        <v>5.3851648071345</v>
      </c>
      <c r="X43" s="0" t="n">
        <v>0.797203585724756</v>
      </c>
      <c r="Y43" s="0" t="n">
        <v>12.6885775404495</v>
      </c>
      <c r="Z43" s="0" t="n">
        <v>0.935233</v>
      </c>
      <c r="AA43" s="0" t="n">
        <v>31.3035</v>
      </c>
      <c r="AD43" s="0" t="n">
        <v>0.941404</v>
      </c>
      <c r="AE43" s="0" t="n">
        <v>9.82376</v>
      </c>
    </row>
    <row r="44" customFormat="false" ht="13.8" hidden="false" customHeight="false" outlineLevel="0" collapsed="false">
      <c r="A44" s="1" t="s">
        <v>50</v>
      </c>
      <c r="B44" s="0" t="n">
        <v>0.427433432685638</v>
      </c>
      <c r="C44" s="0" t="n">
        <v>71.3652576538472</v>
      </c>
      <c r="F44" s="0" t="n">
        <v>0.346048544200495</v>
      </c>
      <c r="G44" s="0" t="n">
        <v>50.0599640431353</v>
      </c>
      <c r="H44" s="0" t="n">
        <v>0.923775096762502</v>
      </c>
      <c r="I44" s="0" t="n">
        <v>33.1511689085016</v>
      </c>
      <c r="L44" s="0" t="n">
        <v>0.810246891806014</v>
      </c>
      <c r="M44" s="0" t="n">
        <v>15.52417469626</v>
      </c>
      <c r="N44" s="0" t="n">
        <v>0.94285157631077</v>
      </c>
      <c r="O44" s="0" t="n">
        <v>32.3882694814033</v>
      </c>
      <c r="R44" s="0" t="n">
        <v>0.847609540254695</v>
      </c>
      <c r="S44" s="0" t="n">
        <v>15.1657508881031</v>
      </c>
      <c r="T44" s="0" t="n">
        <v>0.942808856666993</v>
      </c>
      <c r="U44" s="0" t="n">
        <v>16.2480768092719</v>
      </c>
      <c r="X44" s="0" t="n">
        <v>0.61327645432111</v>
      </c>
      <c r="Y44" s="0" t="n">
        <v>16.4012194668567</v>
      </c>
      <c r="Z44" s="0" t="n">
        <v>0.936294295258029</v>
      </c>
      <c r="AA44" s="0" t="n">
        <v>31.3687742827162</v>
      </c>
    </row>
    <row r="45" customFormat="false" ht="13.8" hidden="false" customHeight="false" outlineLevel="0" collapsed="false">
      <c r="A45" s="1" t="s">
        <v>51</v>
      </c>
      <c r="B45" s="0" t="n">
        <v>0.0600900098380006</v>
      </c>
      <c r="C45" s="0" t="n">
        <v>121.40840168621</v>
      </c>
      <c r="F45" s="0" t="n">
        <v>0</v>
      </c>
      <c r="G45" s="0" t="n">
        <v>120.020831525198</v>
      </c>
      <c r="H45" s="0" t="n">
        <v>0.910906978016613</v>
      </c>
      <c r="I45" s="0" t="n">
        <v>18.3303027798234</v>
      </c>
      <c r="L45" s="0" t="n">
        <v>0.852305979929268</v>
      </c>
      <c r="M45" s="0" t="n">
        <v>11.4017542509914</v>
      </c>
      <c r="N45" s="0" t="n">
        <v>0.907782434473879</v>
      </c>
      <c r="O45" s="0" t="n">
        <v>21.4009345590327</v>
      </c>
      <c r="R45" s="0" t="n">
        <v>0.893907466261342</v>
      </c>
      <c r="S45" s="0" t="n">
        <v>6.78232998312527</v>
      </c>
      <c r="T45" s="0" t="n">
        <v>0.915288507544258</v>
      </c>
      <c r="U45" s="0" t="n">
        <v>10.6301458127347</v>
      </c>
      <c r="X45" s="0" t="n">
        <v>0.676526445731649</v>
      </c>
      <c r="Y45" s="0" t="n">
        <v>12.6885775404495</v>
      </c>
      <c r="Z45" s="0" t="n">
        <v>0.893443</v>
      </c>
      <c r="AA45" s="0" t="n">
        <v>38.099</v>
      </c>
      <c r="AD45" s="0" t="n">
        <v>0.943528</v>
      </c>
      <c r="AE45" s="0" t="n">
        <v>10.015</v>
      </c>
    </row>
    <row r="46" customFormat="false" ht="13.8" hidden="false" customHeight="false" outlineLevel="0" collapsed="false">
      <c r="A46" s="1" t="s">
        <v>52</v>
      </c>
      <c r="B46" s="0" t="n">
        <v>0.309745642279525</v>
      </c>
      <c r="C46" s="0" t="n">
        <v>101.118742080783</v>
      </c>
      <c r="D46" s="0" t="n">
        <v>0.201960194719177</v>
      </c>
      <c r="E46" s="0" t="n">
        <v>48.2493523272593</v>
      </c>
      <c r="F46" s="0" t="n">
        <v>0</v>
      </c>
      <c r="G46" s="0" t="n">
        <v>86.0987804791682</v>
      </c>
      <c r="H46" s="0" t="n">
        <v>0.920744052308177</v>
      </c>
      <c r="I46" s="0" t="n">
        <v>12.6885775404495</v>
      </c>
      <c r="L46" s="0" t="n">
        <v>0.720304029106104</v>
      </c>
      <c r="M46" s="0" t="n">
        <v>6.48074069840786</v>
      </c>
      <c r="N46" s="0" t="n">
        <v>0.939382718273705</v>
      </c>
      <c r="O46" s="0" t="n">
        <v>17</v>
      </c>
      <c r="R46" s="0" t="n">
        <v>0.832204179660895</v>
      </c>
      <c r="S46" s="0" t="n">
        <v>5.3851648071345</v>
      </c>
      <c r="T46" s="0" t="n">
        <v>0.942885358915893</v>
      </c>
      <c r="U46" s="0" t="n">
        <v>6.70820393249937</v>
      </c>
      <c r="X46" s="0" t="n">
        <v>0.66902581182348</v>
      </c>
      <c r="Y46" s="0" t="n">
        <v>5.74456264653803</v>
      </c>
      <c r="Z46" s="0" t="n">
        <v>0.918813</v>
      </c>
      <c r="AA46" s="0" t="n">
        <v>46.3675</v>
      </c>
      <c r="AD46" s="0" t="n">
        <v>0.948289</v>
      </c>
      <c r="AE46" s="0" t="n">
        <v>4.10528</v>
      </c>
    </row>
    <row r="47" customFormat="false" ht="13.8" hidden="false" customHeight="false" outlineLevel="0" collapsed="false">
      <c r="A47" s="1" t="s">
        <v>53</v>
      </c>
      <c r="B47" s="0" t="n">
        <v>0.410643296082143</v>
      </c>
      <c r="C47" s="0" t="n">
        <v>60.4235053600832</v>
      </c>
      <c r="H47" s="0" t="n">
        <v>0.919882541469964</v>
      </c>
      <c r="I47" s="0" t="n">
        <v>41.8927201313068</v>
      </c>
      <c r="J47" s="0" t="n">
        <v>0.89134218765699</v>
      </c>
      <c r="K47" s="0" t="n">
        <v>9.4339811320566</v>
      </c>
      <c r="N47" s="0" t="n">
        <v>0.920731889754142</v>
      </c>
      <c r="O47" s="0" t="n">
        <v>41.8568990729127</v>
      </c>
      <c r="P47" s="0" t="n">
        <v>0.838959741236413</v>
      </c>
      <c r="Q47" s="0" t="n">
        <v>12.0830459735946</v>
      </c>
      <c r="T47" s="0" t="n">
        <v>0.918345659316145</v>
      </c>
      <c r="U47" s="0" t="n">
        <v>21.540659228538</v>
      </c>
      <c r="V47" s="0" t="n">
        <v>0.826431787505296</v>
      </c>
      <c r="W47" s="0" t="n">
        <v>7.07106781186548</v>
      </c>
      <c r="Z47" s="0" t="n">
        <v>0.930552</v>
      </c>
      <c r="AA47" s="0" t="n">
        <v>33.2248</v>
      </c>
      <c r="AB47" s="0" t="n">
        <v>0.888441</v>
      </c>
      <c r="AC47" s="0" t="n">
        <v>21.0358</v>
      </c>
    </row>
    <row r="48" customFormat="false" ht="13.8" hidden="false" customHeight="false" outlineLevel="0" collapsed="false">
      <c r="A48" s="1" t="s">
        <v>54</v>
      </c>
      <c r="B48" s="0" t="n">
        <v>0</v>
      </c>
      <c r="C48" s="0" t="n">
        <v>117.9618582424</v>
      </c>
      <c r="F48" s="0" t="n">
        <v>0</v>
      </c>
      <c r="G48" s="0" t="n">
        <v>121.016527796826</v>
      </c>
      <c r="H48" s="0" t="n">
        <v>0.87159591512023</v>
      </c>
      <c r="I48" s="0" t="n">
        <v>32.0156211871642</v>
      </c>
      <c r="L48" s="0" t="n">
        <v>0.434965517241379</v>
      </c>
      <c r="M48" s="0" t="n">
        <v>21.3775583264319</v>
      </c>
      <c r="N48" s="0" t="n">
        <v>0.894667066105764</v>
      </c>
      <c r="O48" s="0" t="n">
        <v>25.2586618806302</v>
      </c>
      <c r="R48" s="0" t="n">
        <v>0.563567911960614</v>
      </c>
      <c r="S48" s="0" t="n">
        <v>21.0237960416286</v>
      </c>
      <c r="T48" s="0" t="n">
        <v>0.895540722042615</v>
      </c>
      <c r="U48" s="0" t="n">
        <v>16.1554944214035</v>
      </c>
      <c r="X48" s="0" t="n">
        <v>0.324212230033888</v>
      </c>
      <c r="Y48" s="0" t="n">
        <v>14.142135623731</v>
      </c>
      <c r="Z48" s="0" t="n">
        <v>0.914424557824389</v>
      </c>
      <c r="AA48" s="0" t="n">
        <v>20.2237484161567</v>
      </c>
    </row>
    <row r="49" customFormat="false" ht="13.8" hidden="false" customHeight="false" outlineLevel="0" collapsed="false">
      <c r="A49" s="1" t="s">
        <v>55</v>
      </c>
      <c r="B49" s="0" t="n">
        <f aca="false">MIN(B4:B48)</f>
        <v>0</v>
      </c>
      <c r="C49" s="0" t="n">
        <f aca="false">MIN(C4:C48)</f>
        <v>37.0135110466435</v>
      </c>
      <c r="D49" s="0" t="n">
        <f aca="false">MIN(D4:D48)</f>
        <v>0</v>
      </c>
      <c r="E49" s="0" t="n">
        <f aca="false">MIN(E4:E48)</f>
        <v>42.8485705712571</v>
      </c>
      <c r="F49" s="0" t="n">
        <f aca="false">MIN(F4:F48)</f>
        <v>0</v>
      </c>
      <c r="G49" s="0" t="n">
        <f aca="false">MIN(G4:G48)</f>
        <v>41.146081222882</v>
      </c>
      <c r="H49" s="0" t="n">
        <f aca="false">MIN(H4:H48)</f>
        <v>0.86125146941612</v>
      </c>
      <c r="I49" s="0" t="n">
        <f aca="false">MIN(I4:I48)</f>
        <v>12.0830459735946</v>
      </c>
      <c r="J49" s="0" t="n">
        <f aca="false">MIN(J4:J48)</f>
        <v>0.628896770580549</v>
      </c>
      <c r="K49" s="0" t="n">
        <f aca="false">MIN(K4:K48)</f>
        <v>9.4339811320566</v>
      </c>
      <c r="L49" s="0" t="n">
        <f aca="false">MIN(L4:L48)</f>
        <v>0.369412551555011</v>
      </c>
      <c r="M49" s="0" t="n">
        <f aca="false">MIN(M4:M48)</f>
        <v>6.48074069840786</v>
      </c>
      <c r="N49" s="0" t="n">
        <f aca="false">MIN(N4:N48)</f>
        <v>0.884473790769948</v>
      </c>
      <c r="O49" s="0" t="n">
        <f aca="false">MIN(O4:O48)</f>
        <v>11.4891252930761</v>
      </c>
      <c r="P49" s="0" t="n">
        <f aca="false">MIN(P4:P48)</f>
        <v>0.464228267711029</v>
      </c>
      <c r="Q49" s="0" t="n">
        <f aca="false">MIN(Q4:Q48)</f>
        <v>12.0830459735946</v>
      </c>
      <c r="R49" s="0" t="n">
        <f aca="false">MIN(R4:R48)</f>
        <v>0.428989139515455</v>
      </c>
      <c r="S49" s="0" t="n">
        <f aca="false">MIN(S4:S48)</f>
        <v>5.3851648071345</v>
      </c>
      <c r="T49" s="0" t="n">
        <f aca="false">MIN(T4:T48)</f>
        <v>0.89425803020142</v>
      </c>
      <c r="U49" s="0" t="n">
        <f aca="false">MIN(U4:U48)</f>
        <v>5.3851648071345</v>
      </c>
      <c r="V49" s="0" t="n">
        <f aca="false">MIN(V4:V48)</f>
        <v>0</v>
      </c>
      <c r="W49" s="0" t="n">
        <f aca="false">MIN(W4:W48)</f>
        <v>5.47722557505166</v>
      </c>
      <c r="X49" s="0" t="n">
        <f aca="false">MIN(X4:X48)</f>
        <v>0.243996157540826</v>
      </c>
      <c r="Y49" s="0" t="n">
        <f aca="false">MIN(Y4:Y48)</f>
        <v>5.74456264653803</v>
      </c>
      <c r="Z49" s="0" t="n">
        <f aca="false">MIN(Z4:Z48)</f>
        <v>0.855851948180887</v>
      </c>
      <c r="AA49" s="0" t="n">
        <f aca="false">MIN(AA4:AA48)</f>
        <v>9.2736184954957</v>
      </c>
      <c r="AB49" s="0" t="n">
        <f aca="false">MIN(AB4:AB48)</f>
        <v>0.628709142943214</v>
      </c>
      <c r="AC49" s="0" t="n">
        <f aca="false">MIN(AC4:AC48)</f>
        <v>11.0731</v>
      </c>
      <c r="AD49" s="0" t="n">
        <f aca="false">MIN(AD4:AD48)</f>
        <v>0.301887</v>
      </c>
      <c r="AE49" s="0" t="n">
        <f aca="false">MIN(AE4:AE48)</f>
        <v>0.944847</v>
      </c>
    </row>
    <row r="50" customFormat="false" ht="13.8" hidden="false" customHeight="false" outlineLevel="0" collapsed="false">
      <c r="A50" s="1" t="s">
        <v>56</v>
      </c>
      <c r="B50" s="0" t="n">
        <f aca="false">MAX(B4:B48)</f>
        <v>0.681283344230518</v>
      </c>
      <c r="C50" s="0" t="n">
        <f aca="false">MAX(C4:C48)</f>
        <v>152.269497930479</v>
      </c>
      <c r="D50" s="0" t="n">
        <f aca="false">MAX(D4:D48)</f>
        <v>0.636354763319226</v>
      </c>
      <c r="E50" s="0" t="n">
        <f aca="false">MAX(E4:E48)</f>
        <v>128.903064354576</v>
      </c>
      <c r="F50" s="0" t="n">
        <f aca="false">MAX(F4:F48)</f>
        <v>0.394429760181537</v>
      </c>
      <c r="G50" s="0" t="n">
        <f aca="false">MAX(G4:G48)</f>
        <v>193.563942923262</v>
      </c>
      <c r="H50" s="0" t="n">
        <f aca="false">MAX(H4:H48)</f>
        <v>0.932960863991357</v>
      </c>
      <c r="I50" s="0" t="n">
        <f aca="false">MAX(I4:I48)</f>
        <v>41.8927201313068</v>
      </c>
      <c r="J50" s="0" t="n">
        <f aca="false">MAX(J4:J48)</f>
        <v>0.94789175643429</v>
      </c>
      <c r="K50" s="0" t="n">
        <f aca="false">MAX(K4:K48)</f>
        <v>60.2909611799314</v>
      </c>
      <c r="L50" s="0" t="n">
        <f aca="false">MAX(L4:L48)</f>
        <v>0.936871151673175</v>
      </c>
      <c r="M50" s="0" t="n">
        <f aca="false">MAX(M4:M48)</f>
        <v>128.046866420073</v>
      </c>
      <c r="N50" s="0" t="n">
        <f aca="false">MAX(N4:N48)</f>
        <v>0.946326650758029</v>
      </c>
      <c r="O50" s="0" t="n">
        <f aca="false">MAX(O4:O48)</f>
        <v>41.8568990729127</v>
      </c>
      <c r="P50" s="0" t="n">
        <f aca="false">MAX(P4:P48)</f>
        <v>0.957604346907589</v>
      </c>
      <c r="Q50" s="0" t="n">
        <f aca="false">MAX(Q4:Q48)</f>
        <v>60.2992537267253</v>
      </c>
      <c r="R50" s="0" t="n">
        <f aca="false">MAX(R4:R48)</f>
        <v>0.944313007043808</v>
      </c>
      <c r="S50" s="0" t="n">
        <f aca="false">MAX(S4:S48)</f>
        <v>130.361037123828</v>
      </c>
      <c r="T50" s="0" t="n">
        <f aca="false">MAX(T4:T48)</f>
        <v>0.953760968779601</v>
      </c>
      <c r="U50" s="0" t="n">
        <f aca="false">MAX(U4:U48)</f>
        <v>21.540659228538</v>
      </c>
      <c r="V50" s="0" t="n">
        <f aca="false">MAX(V4:V48)</f>
        <v>0.923964091006384</v>
      </c>
      <c r="W50" s="0" t="n">
        <f aca="false">MAX(W4:W48)</f>
        <v>79.328431221095</v>
      </c>
      <c r="X50" s="0" t="n">
        <f aca="false">MAX(X4:X48)</f>
        <v>0.842049896936527</v>
      </c>
      <c r="Y50" s="0" t="n">
        <f aca="false">MAX(Y4:Y48)</f>
        <v>76.4002617796562</v>
      </c>
      <c r="Z50" s="0" t="n">
        <f aca="false">MAX(Z4:Z48)</f>
        <v>0.946053749658875</v>
      </c>
      <c r="AA50" s="0" t="n">
        <f aca="false">MAX(AA4:AA48)</f>
        <v>51.583</v>
      </c>
      <c r="AB50" s="0" t="n">
        <f aca="false">MAX(AB4:AB48)</f>
        <v>0.975452</v>
      </c>
      <c r="AC50" s="0" t="n">
        <f aca="false">MAX(AC4:AC48)</f>
        <v>48.8057373676497</v>
      </c>
      <c r="AD50" s="0" t="n">
        <f aca="false">MAX(AD4:AD48)</f>
        <v>0.982299</v>
      </c>
      <c r="AE50" s="0" t="n">
        <f aca="false">MAX(AE4:AE48)</f>
        <v>140.184</v>
      </c>
    </row>
    <row r="51" customFormat="false" ht="13.8" hidden="false" customHeight="false" outlineLevel="0" collapsed="false">
      <c r="A51" s="1" t="s">
        <v>57</v>
      </c>
      <c r="B51" s="2" t="n">
        <f aca="false">AVERAGE(B4:B48)</f>
        <v>0.205658974294129</v>
      </c>
      <c r="C51" s="3" t="n">
        <f aca="false">AVERAGE(C4:C48)</f>
        <v>98.9360130077107</v>
      </c>
      <c r="D51" s="2" t="n">
        <f aca="false">AVERAGE(D4:D48)</f>
        <v>0.168415275326112</v>
      </c>
      <c r="E51" s="3" t="n">
        <f aca="false">AVERAGE(E4:E48)</f>
        <v>79.464547759733</v>
      </c>
      <c r="F51" s="2" t="n">
        <f aca="false">AVERAGE(F4:F48)</f>
        <v>0.0513550535475488</v>
      </c>
      <c r="G51" s="3" t="n">
        <f aca="false">AVERAGE(G4:G48)</f>
        <v>97.9285286443674</v>
      </c>
      <c r="H51" s="2" t="n">
        <f aca="false">AVERAGE(H4:H48)</f>
        <v>0.903754008376734</v>
      </c>
      <c r="I51" s="3" t="n">
        <f aca="false">AVERAGE(I4:I48)</f>
        <v>20.9497776837584</v>
      </c>
      <c r="J51" s="2" t="n">
        <f aca="false">AVERAGE(J4:J48)</f>
        <v>0.7921994825357</v>
      </c>
      <c r="K51" s="3" t="n">
        <f aca="false">AVERAGE(K4:K48)</f>
        <v>32.5311312534625</v>
      </c>
      <c r="L51" s="2" t="n">
        <f aca="false">AVERAGE(L4:L48)</f>
        <v>0.76323643803753</v>
      </c>
      <c r="M51" s="3" t="n">
        <f aca="false">AVERAGE(M4:M48)</f>
        <v>22.2059591639455</v>
      </c>
      <c r="N51" s="2" t="n">
        <f aca="false">AVERAGE(N4:N48)</f>
        <v>0.920242511609343</v>
      </c>
      <c r="O51" s="3" t="n">
        <f aca="false">AVERAGE(O4:O48)</f>
        <v>19.9346616125964</v>
      </c>
      <c r="P51" s="2" t="n">
        <f aca="false">AVERAGE(P4:P48)</f>
        <v>0.752848106494426</v>
      </c>
      <c r="Q51" s="3" t="n">
        <f aca="false">AVERAGE(Q4:Q48)</f>
        <v>30.9242486408795</v>
      </c>
      <c r="R51" s="2" t="n">
        <f aca="false">AVERAGE(R4:R48)</f>
        <v>0.782471493787685</v>
      </c>
      <c r="S51" s="3" t="n">
        <f aca="false">AVERAGE(S4:S48)</f>
        <v>21.8471837986522</v>
      </c>
      <c r="T51" s="2" t="n">
        <f aca="false">AVERAGE(T4:T48)</f>
        <v>0.930282019953368</v>
      </c>
      <c r="U51" s="3" t="n">
        <f aca="false">AVERAGE(U4:U48)</f>
        <v>9.97367824792023</v>
      </c>
      <c r="V51" s="2" t="n">
        <f aca="false">AVERAGE(V4:V48)</f>
        <v>0.630598641768108</v>
      </c>
      <c r="W51" s="3" t="n">
        <f aca="false">AVERAGE(W4:W48)</f>
        <v>18.0137919922844</v>
      </c>
      <c r="X51" s="2" t="n">
        <f aca="false">AVERAGE(X4:X48)</f>
        <v>0.634549654295858</v>
      </c>
      <c r="Y51" s="3" t="n">
        <f aca="false">AVERAGE(Y4:Y48)</f>
        <v>16.7003459450263</v>
      </c>
      <c r="Z51" s="2" t="n">
        <f aca="false">AVERAGE(Z4:Z48)</f>
        <v>0.922256547955134</v>
      </c>
      <c r="AA51" s="4" t="n">
        <f aca="false">AVERAGE(AA4:AA48)</f>
        <v>25.9374111344702</v>
      </c>
      <c r="AB51" s="2" t="n">
        <f aca="false">AVERAGE(AB4:AB48)</f>
        <v>0.79251484009365</v>
      </c>
      <c r="AC51" s="4" t="n">
        <f aca="false">AVERAGE(AC4:AC48)</f>
        <v>28.2792804359647</v>
      </c>
      <c r="AD51" s="2" t="n">
        <f aca="false">AVERAGE(AD4:AD48)</f>
        <v>0.842902148237383</v>
      </c>
      <c r="AE51" s="4" t="n">
        <f aca="false">AVERAGE(AE4:AE48)</f>
        <v>22.6781275354489</v>
      </c>
    </row>
    <row r="52" customFormat="false" ht="13.8" hidden="false" customHeight="false" outlineLevel="0" collapsed="false">
      <c r="A52" s="1" t="s">
        <v>58</v>
      </c>
      <c r="B52" s="0" t="n">
        <f aca="false">MEDIAN(B4:B48)</f>
        <v>0.157807564981701</v>
      </c>
      <c r="C52" s="0" t="n">
        <f aca="false">MEDIAN(C4:C48)</f>
        <v>102.083299319722</v>
      </c>
      <c r="D52" s="0" t="n">
        <f aca="false">MEDIAN(D4:D48)</f>
        <v>0.00376141859215476</v>
      </c>
      <c r="E52" s="0" t="n">
        <f aca="false">MEDIAN(E4:E48)</f>
        <v>69.4190175672344</v>
      </c>
      <c r="F52" s="0" t="n">
        <f aca="false">MEDIAN(F4:F48)</f>
        <v>0</v>
      </c>
      <c r="G52" s="0" t="n">
        <f aca="false">MEDIAN(G4:G48)</f>
        <v>97.082439194738</v>
      </c>
      <c r="H52" s="0" t="n">
        <f aca="false">MEDIAN(H4:H48)</f>
        <v>0.904778380411497</v>
      </c>
      <c r="I52" s="0" t="n">
        <f aca="false">MEDIAN(I4:I48)</f>
        <v>19.1049731745428</v>
      </c>
      <c r="J52" s="0" t="n">
        <f aca="false">MEDIAN(J4:J48)</f>
        <v>0.769115565839181</v>
      </c>
      <c r="K52" s="0" t="n">
        <f aca="false">MEDIAN(K4:K48)</f>
        <v>36.4142829120662</v>
      </c>
      <c r="L52" s="0" t="n">
        <f aca="false">MEDIAN(L4:L48)</f>
        <v>0.802651954905253</v>
      </c>
      <c r="M52" s="0" t="n">
        <f aca="false">MEDIAN(M4:M48)</f>
        <v>15.52417469626</v>
      </c>
      <c r="N52" s="0" t="n">
        <f aca="false">MEDIAN(N4:N48)</f>
        <v>0.920731889754142</v>
      </c>
      <c r="O52" s="0" t="n">
        <f aca="false">MEDIAN(O4:O48)</f>
        <v>18.1383571472171</v>
      </c>
      <c r="P52" s="0" t="n">
        <f aca="false">MEDIAN(P4:P48)</f>
        <v>0.795067373040829</v>
      </c>
      <c r="Q52" s="0" t="n">
        <f aca="false">MEDIAN(Q4:Q48)</f>
        <v>33.1360830515618</v>
      </c>
      <c r="R52" s="0" t="n">
        <f aca="false">MEDIAN(R4:R48)</f>
        <v>0.80846198166067</v>
      </c>
      <c r="S52" s="0" t="n">
        <f aca="false">MEDIAN(S4:S48)</f>
        <v>13.6014705087354</v>
      </c>
      <c r="T52" s="0" t="n">
        <f aca="false">MEDIAN(T4:T48)</f>
        <v>0.931315499463019</v>
      </c>
      <c r="U52" s="0" t="n">
        <f aca="false">MEDIAN(U4:U48)</f>
        <v>9</v>
      </c>
      <c r="V52" s="0" t="n">
        <f aca="false">MEDIAN(V4:V48)</f>
        <v>0.746271574053524</v>
      </c>
      <c r="W52" s="0" t="n">
        <f aca="false">MEDIAN(W4:W48)</f>
        <v>8.47738212168215</v>
      </c>
      <c r="X52" s="0" t="n">
        <f aca="false">MEDIAN(X4:X48)</f>
        <v>0.648090277777778</v>
      </c>
      <c r="Y52" s="0" t="n">
        <f aca="false">MEDIAN(Y4:Y48)</f>
        <v>13.4536240470737</v>
      </c>
      <c r="Z52" s="0" t="n">
        <f aca="false">MEDIAN(Z4:Z48)</f>
        <v>0.925914</v>
      </c>
      <c r="AA52" s="0" t="n">
        <f aca="false">MEDIAN(AA4:AA48)</f>
        <v>26.8700576850888</v>
      </c>
      <c r="AB52" s="0" t="n">
        <f aca="false">MEDIAN(AB4:AB48)</f>
        <v>0.782949108715692</v>
      </c>
      <c r="AC52" s="0" t="n">
        <f aca="false">MEDIAN(AC4:AC48)</f>
        <v>26.6191421881046</v>
      </c>
      <c r="AD52" s="0" t="n">
        <f aca="false">MEDIAN(AD4:AD48)</f>
        <v>0.907991</v>
      </c>
      <c r="AE52" s="0" t="n">
        <f aca="false">MEDIAN(AE4:AE48)</f>
        <v>14.7986485869487</v>
      </c>
    </row>
    <row r="53" customFormat="false" ht="13.8" hidden="false" customHeight="false" outlineLevel="0" collapsed="false">
      <c r="A53" s="1" t="s">
        <v>59</v>
      </c>
      <c r="B53" s="0" t="n">
        <f aca="false">_xlfn.STDEV.P(B4:B48)</f>
        <v>0.190149957423344</v>
      </c>
      <c r="C53" s="0" t="n">
        <f aca="false">_xlfn.STDEV.P(C4:C48)</f>
        <v>26.3071345862317</v>
      </c>
      <c r="D53" s="0" t="n">
        <f aca="false">_xlfn.STDEV.P(D4:D48)</f>
        <v>0.246548546336843</v>
      </c>
      <c r="E53" s="0" t="n">
        <f aca="false">_xlfn.STDEV.P(E4:E48)</f>
        <v>33.671733684815</v>
      </c>
      <c r="F53" s="0" t="n">
        <f aca="false">_xlfn.STDEV.P(F4:F48)</f>
        <v>0.1008590651635</v>
      </c>
      <c r="G53" s="0" t="n">
        <f aca="false">_xlfn.STDEV.P(G4:G48)</f>
        <v>30.160310064559</v>
      </c>
      <c r="H53" s="0" t="n">
        <f aca="false">_xlfn.STDEV.P(H4:H48)</f>
        <v>0.0161489446271688</v>
      </c>
      <c r="I53" s="0" t="n">
        <f aca="false">_xlfn.STDEV.P(I4:I48)</f>
        <v>6.629574605172</v>
      </c>
      <c r="J53" s="0" t="n">
        <f aca="false">_xlfn.STDEV.P(J4:J48)</f>
        <v>0.114852235276958</v>
      </c>
      <c r="K53" s="0" t="n">
        <f aca="false">_xlfn.STDEV.P(K4:K48)</f>
        <v>19.160519287587</v>
      </c>
      <c r="L53" s="0" t="n">
        <f aca="false">_xlfn.STDEV.P(L4:L48)</f>
        <v>0.144545011702318</v>
      </c>
      <c r="M53" s="0" t="n">
        <f aca="false">_xlfn.STDEV.P(M4:M48)</f>
        <v>23.7032507381984</v>
      </c>
      <c r="N53" s="0" t="n">
        <f aca="false">_xlfn.STDEV.P(N4:N48)</f>
        <v>0.0156239446824877</v>
      </c>
      <c r="O53" s="0" t="n">
        <f aca="false">_xlfn.STDEV.P(O4:O48)</f>
        <v>5.94683293416185</v>
      </c>
      <c r="P53" s="0" t="n">
        <f aca="false">_xlfn.STDEV.P(P4:P48)</f>
        <v>0.165167521300016</v>
      </c>
      <c r="Q53" s="0" t="n">
        <f aca="false">_xlfn.STDEV.P(Q4:Q48)</f>
        <v>17.8070448417772</v>
      </c>
      <c r="R53" s="0" t="n">
        <f aca="false">_xlfn.STDEV.P(R4:R48)</f>
        <v>0.129957271570418</v>
      </c>
      <c r="S53" s="0" t="n">
        <f aca="false">_xlfn.STDEV.P(S4:S48)</f>
        <v>24.1445018653175</v>
      </c>
      <c r="T53" s="0" t="n">
        <f aca="false">_xlfn.STDEV.P(T4:T48)</f>
        <v>0.0119269939533785</v>
      </c>
      <c r="U53" s="0" t="n">
        <f aca="false">_xlfn.STDEV.P(U4:U48)</f>
        <v>3.469416855622</v>
      </c>
      <c r="V53" s="0" t="n">
        <f aca="false">_xlfn.STDEV.P(V4:V48)</f>
        <v>0.291444513669726</v>
      </c>
      <c r="W53" s="0" t="n">
        <f aca="false">_xlfn.STDEV.P(W4:W48)</f>
        <v>23.4201472680833</v>
      </c>
      <c r="X53" s="0" t="n">
        <f aca="false">_xlfn.STDEV.P(X4:X48)</f>
        <v>0.146504130559924</v>
      </c>
      <c r="Y53" s="0" t="n">
        <f aca="false">_xlfn.STDEV.P(Y4:Y48)</f>
        <v>11.7354193337121</v>
      </c>
      <c r="Z53" s="0" t="n">
        <f aca="false">_xlfn.STDEV.P(Z4:Z48)</f>
        <v>0.018380007048322</v>
      </c>
      <c r="AA53" s="0" t="n">
        <f aca="false">_xlfn.STDEV.P(AA4:AA48)</f>
        <v>9.54746822245533</v>
      </c>
      <c r="AB53" s="0" t="n">
        <f aca="false">_xlfn.STDEV.P(AB4:AB48)</f>
        <v>0.143821413201071</v>
      </c>
      <c r="AC53" s="0" t="n">
        <f aca="false">_xlfn.STDEV.P(AC4:AC48)</f>
        <v>14.0111350124307</v>
      </c>
      <c r="AD53" s="0" t="n">
        <f aca="false">_xlfn.STDEV.P(AD4:AD48)</f>
        <v>0.157792749680217</v>
      </c>
      <c r="AE53" s="0" t="n">
        <f aca="false">_xlfn.STDEV.P(AE4:AE48)</f>
        <v>28.8375539856972</v>
      </c>
    </row>
    <row r="54" customFormat="false" ht="13.8" hidden="false" customHeight="false" outlineLevel="0" collapsed="false">
      <c r="A54" s="1" t="s">
        <v>60</v>
      </c>
      <c r="B54" s="5" t="n">
        <f aca="false">SUM(B50,-B49)</f>
        <v>0.681283344230518</v>
      </c>
      <c r="C54" s="4" t="n">
        <f aca="false">SUM(C50,-C49)</f>
        <v>115.255986883836</v>
      </c>
      <c r="D54" s="5" t="n">
        <f aca="false">SUM(D50,-D49)</f>
        <v>0.636354763319226</v>
      </c>
      <c r="E54" s="4" t="n">
        <f aca="false">SUM(E50,-E49)</f>
        <v>86.0544937833189</v>
      </c>
      <c r="F54" s="5" t="n">
        <f aca="false">SUM(F50,-F49)</f>
        <v>0.394429760181537</v>
      </c>
      <c r="G54" s="4" t="n">
        <f aca="false">SUM(G50,-G49)</f>
        <v>152.41786170038</v>
      </c>
      <c r="H54" s="5" t="n">
        <f aca="false">SUM(H50,-H49)</f>
        <v>0.0717093945752371</v>
      </c>
      <c r="I54" s="4" t="n">
        <f aca="false">SUM(I50,-I49)</f>
        <v>29.8096741577122</v>
      </c>
      <c r="J54" s="5" t="n">
        <f aca="false">SUM(J50,-J49)</f>
        <v>0.318994985853741</v>
      </c>
      <c r="K54" s="4" t="n">
        <f aca="false">SUM(K50,-K49)</f>
        <v>50.8569800478748</v>
      </c>
      <c r="L54" s="5" t="n">
        <f aca="false">SUM(L50,-L49)</f>
        <v>0.567458600118164</v>
      </c>
      <c r="M54" s="4" t="n">
        <f aca="false">SUM(M50,-M49)</f>
        <v>121.566125721665</v>
      </c>
      <c r="N54" s="5" t="n">
        <f aca="false">SUM(N50,-N49)</f>
        <v>0.061852859988081</v>
      </c>
      <c r="O54" s="4" t="n">
        <f aca="false">SUM(O50,-O49)</f>
        <v>30.3677737798366</v>
      </c>
      <c r="P54" s="5" t="n">
        <f aca="false">SUM(P50,-P49)</f>
        <v>0.49337607919656</v>
      </c>
      <c r="Q54" s="4" t="n">
        <f aca="false">SUM(Q50,-Q49)</f>
        <v>48.2162077531307</v>
      </c>
      <c r="R54" s="5" t="n">
        <f aca="false">SUM(R50,-R49)</f>
        <v>0.515323867528353</v>
      </c>
      <c r="S54" s="4" t="n">
        <f aca="false">SUM(S50,-S49)</f>
        <v>124.975872316694</v>
      </c>
      <c r="T54" s="5" t="n">
        <f aca="false">SUM(T50,-T49)</f>
        <v>0.059502938578181</v>
      </c>
      <c r="U54" s="4" t="n">
        <f aca="false">SUM(U50,-U49)</f>
        <v>16.1554944214035</v>
      </c>
      <c r="V54" s="5" t="n">
        <f aca="false">SUM(V50,-V49)</f>
        <v>0.923964091006384</v>
      </c>
      <c r="W54" s="4" t="n">
        <f aca="false">SUM(W50,-W49)</f>
        <v>73.8512056460433</v>
      </c>
      <c r="X54" s="5" t="n">
        <f aca="false">SUM(X50,-X49)</f>
        <v>0.598053739395701</v>
      </c>
      <c r="Y54" s="4" t="n">
        <f aca="false">SUM(Y50,-Y49)</f>
        <v>70.6556991331182</v>
      </c>
      <c r="Z54" s="5" t="n">
        <f aca="false">SUM(Z50,-Z49)</f>
        <v>0.0902018014779881</v>
      </c>
      <c r="AA54" s="4" t="n">
        <f aca="false">SUM(AA50,-AA49)</f>
        <v>42.3093815045043</v>
      </c>
      <c r="AB54" s="5" t="n">
        <f aca="false">SUM(AB50,-AB49)</f>
        <v>0.346742857056786</v>
      </c>
      <c r="AC54" s="4" t="n">
        <f aca="false">SUM(AC50,-AC49)</f>
        <v>37.7326373676497</v>
      </c>
      <c r="AD54" s="5" t="n">
        <f aca="false">SUM(AD50,-AD49)</f>
        <v>0.680412</v>
      </c>
      <c r="AE54" s="4" t="n">
        <f aca="false">SUM(AE50,-AE49)</f>
        <v>139.239153</v>
      </c>
    </row>
    <row r="55" customFormat="false" ht="13.8" hidden="false" customHeight="false" outlineLevel="0" collapsed="false">
      <c r="A55" s="6" t="s">
        <v>61</v>
      </c>
      <c r="B55" s="5" t="n">
        <f aca="false">QUARTILE(B$4:B$48,1)</f>
        <v>0.0364112917935009</v>
      </c>
      <c r="C55" s="4" t="n">
        <f aca="false">QUARTILE(C$4:C$48,1)</f>
        <v>77.614431647729</v>
      </c>
      <c r="D55" s="5" t="n">
        <f aca="false">QUARTILE(D$4:D$48,1)</f>
        <v>0</v>
      </c>
      <c r="E55" s="4" t="n">
        <f aca="false">QUARTILE(E$4:E$48,1)</f>
        <v>48.2493523272593</v>
      </c>
      <c r="F55" s="5" t="n">
        <f aca="false">QUARTILE(F$4:F$48,1)</f>
        <v>0</v>
      </c>
      <c r="G55" s="4" t="n">
        <f aca="false">QUARTILE(G$4:G$48,1)</f>
        <v>82.039949189608</v>
      </c>
      <c r="H55" s="5" t="n">
        <f aca="false">QUARTILE(H$4:H$48,1)</f>
        <v>0.893775619481562</v>
      </c>
      <c r="I55" s="4" t="n">
        <f aca="false">QUARTILE(I$4:I$48,1)</f>
        <v>16</v>
      </c>
      <c r="J55" s="5" t="n">
        <f aca="false">QUARTILE(J$4:J$48,1)</f>
        <v>0.723751132167491</v>
      </c>
      <c r="K55" s="4" t="n">
        <f aca="false">QUARTILE(K$4:K$48,1)</f>
        <v>12.7671453348037</v>
      </c>
      <c r="L55" s="5" t="n">
        <f aca="false">QUARTILE(L$4:L$48,1)</f>
        <v>0.714551735401181</v>
      </c>
      <c r="M55" s="4" t="n">
        <f aca="false">QUARTILE(M$4:M$48,1)</f>
        <v>11.8500962778862</v>
      </c>
      <c r="N55" s="5" t="n">
        <f aca="false">QUARTILE(N$4:N$48,1)</f>
        <v>0.910347518257143</v>
      </c>
      <c r="O55" s="4" t="n">
        <f aca="false">QUARTILE(O$4:O$48,1)</f>
        <v>16.2788205960997</v>
      </c>
      <c r="P55" s="5" t="n">
        <f aca="false">QUARTILE(P$4:P$48,1)</f>
        <v>0.708380803576272</v>
      </c>
      <c r="Q55" s="4" t="n">
        <f aca="false">QUARTILE(Q$4:Q$48,1)</f>
        <v>12.6885775404495</v>
      </c>
      <c r="R55" s="5" t="n">
        <f aca="false">QUARTILE(R$4:R$48,1)</f>
        <v>0.734158059056494</v>
      </c>
      <c r="S55" s="4" t="n">
        <f aca="false">QUARTILE(S$4:S$48,1)</f>
        <v>11.1128504523432</v>
      </c>
      <c r="T55" s="5" t="n">
        <f aca="false">QUARTILE(T$4:T$48,1)</f>
        <v>0.925781423391349</v>
      </c>
      <c r="U55" s="4" t="n">
        <f aca="false">QUARTILE(U$4:U$48,1)</f>
        <v>7.21110255092798</v>
      </c>
      <c r="V55" s="5" t="n">
        <f aca="false">QUARTILE(V$4:V$48,1)</f>
        <v>0.612355606055159</v>
      </c>
      <c r="W55" s="4" t="n">
        <f aca="false">QUARTILE(W$4:W$48,1)</f>
        <v>7.07106781186548</v>
      </c>
      <c r="X55" s="5" t="n">
        <f aca="false">QUARTILE(X$4:X$48,1)</f>
        <v>0.610440663056327</v>
      </c>
      <c r="Y55" s="4" t="n">
        <f aca="false">QUARTILE(Y$4:Y$48,1)</f>
        <v>10.770329614269</v>
      </c>
      <c r="Z55" s="5" t="n">
        <f aca="false">QUARTILE(Z$4:Z$48,1)</f>
        <v>0.914424557824389</v>
      </c>
      <c r="AA55" s="4" t="n">
        <f aca="false">QUARTILE(AA$4:AA$48,1)</f>
        <v>16.8491</v>
      </c>
      <c r="AB55" s="5" t="n">
        <f aca="false">QUARTILE(AB$4:AB$48,1)</f>
        <v>0.665270198809341</v>
      </c>
      <c r="AC55" s="4" t="n">
        <f aca="false">QUARTILE(AC$4:AC$48,1)</f>
        <v>18.545125</v>
      </c>
      <c r="AD55" s="5" t="n">
        <f aca="false">QUARTILE(AD$4:AD$48,1)</f>
        <v>0.79521691648896</v>
      </c>
      <c r="AE55" s="4" t="n">
        <f aca="false">QUARTILE(AE$4:AE$48,1)</f>
        <v>4.89619</v>
      </c>
    </row>
    <row r="56" customFormat="false" ht="13.8" hidden="false" customHeight="false" outlineLevel="0" collapsed="false">
      <c r="A56" s="6" t="s">
        <v>62</v>
      </c>
      <c r="B56" s="5" t="n">
        <f aca="false">QUARTILE(B$4:B$48,2)</f>
        <v>0.157807564981701</v>
      </c>
      <c r="C56" s="4" t="n">
        <f aca="false">QUARTILE(C$4:C$48,2)</f>
        <v>102.083299319722</v>
      </c>
      <c r="D56" s="5" t="n">
        <f aca="false">QUARTILE(D$4:D$48,2)</f>
        <v>0.00376141859215476</v>
      </c>
      <c r="E56" s="4" t="n">
        <f aca="false">QUARTILE(E$4:E$48,2)</f>
        <v>69.4190175672344</v>
      </c>
      <c r="F56" s="5" t="n">
        <f aca="false">QUARTILE(F$4:F$48,2)</f>
        <v>0</v>
      </c>
      <c r="G56" s="4" t="n">
        <f aca="false">QUARTILE(G$4:G$48,2)</f>
        <v>97.082439194738</v>
      </c>
      <c r="H56" s="5" t="n">
        <f aca="false">QUARTILE(H$4:H$48,2)</f>
        <v>0.904778380411497</v>
      </c>
      <c r="I56" s="4" t="n">
        <f aca="false">QUARTILE(I$4:I$48,2)</f>
        <v>19.1049731745428</v>
      </c>
      <c r="J56" s="5" t="n">
        <f aca="false">QUARTILE(J$4:J$48,2)</f>
        <v>0.769115565839181</v>
      </c>
      <c r="K56" s="4" t="n">
        <f aca="false">QUARTILE(K$4:K$48,2)</f>
        <v>36.4142829120662</v>
      </c>
      <c r="L56" s="5" t="n">
        <f aca="false">QUARTILE(L$4:L$48,2)</f>
        <v>0.802651954905253</v>
      </c>
      <c r="M56" s="4" t="n">
        <f aca="false">QUARTILE(M$4:M$48,2)</f>
        <v>15.52417469626</v>
      </c>
      <c r="N56" s="5" t="n">
        <f aca="false">QUARTILE(N$4:N$48,2)</f>
        <v>0.920731889754142</v>
      </c>
      <c r="O56" s="4" t="n">
        <f aca="false">QUARTILE(O$4:O$48,2)</f>
        <v>18.1383571472171</v>
      </c>
      <c r="P56" s="5" t="n">
        <f aca="false">QUARTILE(P$4:P$48,2)</f>
        <v>0.795067373040829</v>
      </c>
      <c r="Q56" s="4" t="n">
        <f aca="false">QUARTILE(Q$4:Q$48,2)</f>
        <v>33.1360830515618</v>
      </c>
      <c r="R56" s="5" t="n">
        <f aca="false">QUARTILE(R$4:R$48,2)</f>
        <v>0.80846198166067</v>
      </c>
      <c r="S56" s="4" t="n">
        <f aca="false">QUARTILE(S$4:S$48,2)</f>
        <v>13.6014705087354</v>
      </c>
      <c r="T56" s="5" t="n">
        <f aca="false">QUARTILE(T$4:T$48,2)</f>
        <v>0.931315499463019</v>
      </c>
      <c r="U56" s="4" t="n">
        <f aca="false">QUARTILE(U$4:U$48,2)</f>
        <v>9</v>
      </c>
      <c r="V56" s="5" t="n">
        <f aca="false">QUARTILE(V$4:V$48,2)</f>
        <v>0.746271574053524</v>
      </c>
      <c r="W56" s="4" t="n">
        <f aca="false">QUARTILE(W$4:W$48,2)</f>
        <v>8.47738212168215</v>
      </c>
      <c r="X56" s="5" t="n">
        <f aca="false">QUARTILE(X$4:X$48,2)</f>
        <v>0.648090277777778</v>
      </c>
      <c r="Y56" s="4" t="n">
        <f aca="false">QUARTILE(Y$4:Y$48,2)</f>
        <v>13.4536240470737</v>
      </c>
      <c r="Z56" s="5" t="n">
        <f aca="false">QUARTILE(Z$4:Z$48,2)</f>
        <v>0.925914</v>
      </c>
      <c r="AA56" s="4" t="n">
        <f aca="false">QUARTILE(AA$4:AA$48,2)</f>
        <v>26.8700576850888</v>
      </c>
      <c r="AB56" s="5" t="n">
        <f aca="false">QUARTILE(AB$4:AB$48,2)</f>
        <v>0.782949108715692</v>
      </c>
      <c r="AC56" s="4" t="n">
        <f aca="false">QUARTILE(AC$4:AC$48,2)</f>
        <v>26.6191421881046</v>
      </c>
      <c r="AD56" s="5" t="n">
        <f aca="false">QUARTILE(AD$4:AD$48,2)</f>
        <v>0.907991</v>
      </c>
      <c r="AE56" s="4" t="n">
        <f aca="false">QUARTILE(AE$4:AE$48,2)</f>
        <v>14.7986485869487</v>
      </c>
    </row>
    <row r="57" customFormat="false" ht="13.8" hidden="false" customHeight="false" outlineLevel="0" collapsed="false">
      <c r="A57" s="6" t="s">
        <v>63</v>
      </c>
      <c r="B57" s="5" t="n">
        <f aca="false">QUARTILE(B$4:B$48,3)</f>
        <v>0.346490359163313</v>
      </c>
      <c r="C57" s="4" t="n">
        <f aca="false">QUARTILE(C$4:C$48,3)</f>
        <v>115.160757204874</v>
      </c>
      <c r="D57" s="5" t="n">
        <f aca="false">QUARTILE(D$4:D$48,3)</f>
        <v>0.201960194719177</v>
      </c>
      <c r="E57" s="4" t="n">
        <f aca="false">QUARTILE(E$4:E$48,3)</f>
        <v>107.902733978338</v>
      </c>
      <c r="F57" s="5" t="n">
        <f aca="false">QUARTILE(F$4:F$48,3)</f>
        <v>0.0277093777034338</v>
      </c>
      <c r="G57" s="4" t="n">
        <f aca="false">QUARTILE(G$4:G$48,3)</f>
        <v>117.703569602548</v>
      </c>
      <c r="H57" s="5" t="n">
        <f aca="false">QUARTILE(H$4:H$48,3)</f>
        <v>0.916582653113594</v>
      </c>
      <c r="I57" s="4" t="n">
        <f aca="false">QUARTILE(I$4:I$48,3)</f>
        <v>25</v>
      </c>
      <c r="J57" s="5" t="n">
        <f aca="false">QUARTILE(J$4:J$48,3)</f>
        <v>0.89134218765699</v>
      </c>
      <c r="K57" s="4" t="n">
        <f aca="false">QUARTILE(K$4:K$48,3)</f>
        <v>43.7492857084547</v>
      </c>
      <c r="L57" s="5" t="n">
        <f aca="false">QUARTILE(L$4:L$48,3)</f>
        <v>0.854938695497935</v>
      </c>
      <c r="M57" s="4" t="n">
        <f aca="false">QUARTILE(M$4:M$48,3)</f>
        <v>20.4319924297025</v>
      </c>
      <c r="N57" s="5" t="n">
        <f aca="false">QUARTILE(N$4:N$48,3)</f>
        <v>0.930111249797355</v>
      </c>
      <c r="O57" s="4" t="n">
        <f aca="false">QUARTILE(O$4:O$48,3)</f>
        <v>21.7944947177034</v>
      </c>
      <c r="P57" s="5" t="n">
        <f aca="false">QUARTILE(P$4:P$48,3)</f>
        <v>0.838959741236413</v>
      </c>
      <c r="Q57" s="4" t="n">
        <f aca="false">QUARTILE(Q$4:Q$48,3)</f>
        <v>36.4142829120662</v>
      </c>
      <c r="R57" s="5" t="n">
        <f aca="false">QUARTILE(R$4:R$48,3)</f>
        <v>0.890822115460592</v>
      </c>
      <c r="S57" s="4" t="n">
        <f aca="false">QUARTILE(S$4:S$48,3)</f>
        <v>20.2324806846838</v>
      </c>
      <c r="T57" s="5" t="n">
        <f aca="false">QUARTILE(T$4:T$48,3)</f>
        <v>0.939249455749695</v>
      </c>
      <c r="U57" s="4" t="n">
        <f aca="false">QUARTILE(U$4:U$48,3)</f>
        <v>12</v>
      </c>
      <c r="V57" s="5" t="n">
        <f aca="false">QUARTILE(V$4:V$48,3)</f>
        <v>0.789687540513386</v>
      </c>
      <c r="W57" s="4" t="n">
        <f aca="false">QUARTILE(W$4:W$48,3)</f>
        <v>12.597213071963</v>
      </c>
      <c r="X57" s="5" t="n">
        <f aca="false">QUARTILE(X$4:X$48,3)</f>
        <v>0.758723571612623</v>
      </c>
      <c r="Y57" s="4" t="n">
        <f aca="false">QUARTILE(Y$4:Y$48,3)</f>
        <v>17.578395831247</v>
      </c>
      <c r="Z57" s="5" t="n">
        <f aca="false">QUARTILE(Z$4:Z$48,3)</f>
        <v>0.936294295258029</v>
      </c>
      <c r="AA57" s="4" t="n">
        <f aca="false">QUARTILE(AA$4:AA$48,3)</f>
        <v>32.3324</v>
      </c>
      <c r="AB57" s="5" t="n">
        <f aca="false">QUARTILE(AB$4:AB$48,3)</f>
        <v>0.91019375</v>
      </c>
      <c r="AC57" s="4" t="n">
        <f aca="false">QUARTILE(AC$4:AC$48,3)</f>
        <v>36.3532976240693</v>
      </c>
      <c r="AD57" s="5" t="n">
        <f aca="false">QUARTILE(AD$4:AD$48,3)</f>
        <v>0.943528</v>
      </c>
      <c r="AE57" s="4" t="n">
        <f aca="false">QUARTILE(AE$4:AE$48,3)</f>
        <v>27.9949</v>
      </c>
    </row>
    <row r="58" customFormat="false" ht="13.8" hidden="false" customHeight="false" outlineLevel="0" collapsed="false">
      <c r="A58" s="6" t="s">
        <v>64</v>
      </c>
      <c r="H58" s="5"/>
      <c r="J58" s="5"/>
      <c r="N58" s="5" t="n">
        <f aca="false">SUMPRODUCT(N4:N48 &gt; H4:H48)/COUNT(N4:N48)</f>
        <v>0.888888888888889</v>
      </c>
      <c r="O58" s="5"/>
      <c r="P58" s="5" t="n">
        <f aca="false">SUMPRODUCT(P4:P48 &gt; J4:J48)/COUNT(P4:P48)</f>
        <v>0.6</v>
      </c>
      <c r="Q58" s="5"/>
      <c r="R58" s="5" t="n">
        <f aca="false">SUMPRODUCT(R4:R48 &gt; L4:L48)/COUNT(R4:R48)</f>
        <v>0.743589743589744</v>
      </c>
      <c r="S58" s="5"/>
      <c r="T58" s="5" t="n">
        <f aca="false">SUMPRODUCT(T4:T48 &gt; H4:H48)/COUNT(T4:T48)</f>
        <v>0.977777777777778</v>
      </c>
      <c r="U58" s="5"/>
      <c r="V58" s="5" t="n">
        <f aca="false">SUMPRODUCT(V4:V48 &gt; J4:J48)/COUNT(V4:V48)</f>
        <v>0.375</v>
      </c>
      <c r="W58" s="5"/>
      <c r="X58" s="5" t="n">
        <f aca="false">SUMPRODUCT(X4:X48 &gt; L4:L48)/COUNT(X4:X48)</f>
        <v>0.027027027027027</v>
      </c>
      <c r="Y58" s="5"/>
      <c r="AE58" s="5"/>
    </row>
    <row r="59" customFormat="false" ht="13.8" hidden="false" customHeight="false" outlineLevel="0" collapsed="false">
      <c r="A59" s="6" t="s">
        <v>65</v>
      </c>
      <c r="Z59" s="5" t="n">
        <f aca="false">SUMPRODUCT(Z4:Z48 &gt; N4:N48)/COUNT(Z4:Z48)</f>
        <v>0.622222222222222</v>
      </c>
      <c r="AA59" s="5"/>
      <c r="AB59" s="5" t="n">
        <f aca="false">SUMPRODUCT(AB4:AB48 &gt; P4:P48)/COUNT(AB4:AB48)</f>
        <v>0.75</v>
      </c>
      <c r="AC59" s="5"/>
      <c r="AD59" s="5" t="n">
        <f aca="false">SUMPRODUCT(AD4:AD48 &gt; R4:R48)/COUNT(AD4:AD48)</f>
        <v>0.724137931034483</v>
      </c>
    </row>
    <row r="60" customFormat="false" ht="13.8" hidden="false" customHeight="false" outlineLevel="0" collapsed="false">
      <c r="A60" s="6" t="s">
        <v>66</v>
      </c>
      <c r="B60" s="7"/>
      <c r="C60" s="7"/>
      <c r="D60" s="8"/>
      <c r="E60" s="7"/>
      <c r="F60" s="8"/>
      <c r="G60" s="7"/>
      <c r="H60" s="7"/>
      <c r="I60" s="7"/>
      <c r="J60" s="7"/>
      <c r="Z60" s="5" t="n">
        <f aca="false">SUMPRODUCT(Z4:Z48 &gt; T4:T48)/COUNT(Z4:Z48)</f>
        <v>0.244444444444444</v>
      </c>
      <c r="AA60" s="5"/>
      <c r="AB60" s="5" t="n">
        <f aca="false">SUMPRODUCT(AB4:AB48 &gt; V4:V48)/COUNT(AB4:AB48)</f>
        <v>0.75</v>
      </c>
      <c r="AC60" s="5"/>
      <c r="AD60" s="5" t="n">
        <f aca="false">SUMPRODUCT(AD4:AD48 &gt; X4:X48)/COUNT(AD4:AD48)</f>
        <v>0.96551724137931</v>
      </c>
    </row>
    <row r="61" customFormat="false" ht="13.8" hidden="false" customHeight="false" outlineLevel="0" collapsed="false">
      <c r="A61" s="1"/>
    </row>
    <row r="68" customFormat="false" ht="13.8" hidden="false" customHeight="false" outlineLevel="0" collapsed="false">
      <c r="A68" s="1"/>
    </row>
    <row r="69" customFormat="false" ht="13.8" hidden="false" customHeight="false" outlineLevel="0" collapsed="false">
      <c r="A69" s="1"/>
    </row>
    <row r="85" customFormat="false" ht="13.8" hidden="false" customHeight="false" outlineLevel="0" collapsed="false">
      <c r="Z85" s="5"/>
      <c r="AA85" s="5"/>
      <c r="AB85" s="5"/>
      <c r="AC85" s="5"/>
      <c r="AD85" s="5"/>
    </row>
  </sheetData>
  <mergeCells count="20">
    <mergeCell ref="B1:G1"/>
    <mergeCell ref="H1:M1"/>
    <mergeCell ref="N1:S1"/>
    <mergeCell ref="T1:Y1"/>
    <mergeCell ref="Z1:AE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2023-07-11T19:43:16Z</dcterms:created>
  <dc:creator/>
  <dc:description/>
  <dc:language>en-US</dc:language>
  <cp:lastModifiedBy/>
  <dcterms:modified xsi:type="dcterms:W3CDTF">2023-07-20T17:37:31Z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