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<sst xmlns="http://schemas.openxmlformats.org/spreadsheetml/2006/main" count="143" uniqueCount="99">
  <si>
    <t xml:space="preserve">Initial</t>
  </si>
  <si>
    <t xml:space="preserve">Affine</t>
  </si>
  <si>
    <t xml:space="preserve">B-Spline</t>
  </si>
  <si>
    <t xml:space="preserve">LocalNet</t>
  </si>
  <si>
    <t xml:space="preserve">Expert</t>
  </si>
  <si>
    <t xml:space="preserve">AUXILIARY SPACE</t>
  </si>
  <si>
    <t xml:space="preserve">liver</t>
  </si>
  <si>
    <t xml:space="preserve">tumor</t>
  </si>
  <si>
    <t xml:space="preserve">tumor bbox</t>
  </si>
  <si>
    <t xml:space="preserve">B-spline DSC</t>
  </si>
  <si>
    <t xml:space="preserve">B-spline HD</t>
  </si>
  <si>
    <t xml:space="preserve">LocalNet DSC</t>
  </si>
  <si>
    <t xml:space="preserve">LocalNet HD</t>
  </si>
  <si>
    <t xml:space="preserve">FFT</t>
  </si>
  <si>
    <t xml:space="preserve">Dice</t>
  </si>
  <si>
    <t xml:space="preserve">H.D</t>
  </si>
  <si>
    <t xml:space="preserve">Mean</t>
  </si>
  <si>
    <t xml:space="preserve">JaneDoe_ANON12304</t>
  </si>
  <si>
    <t xml:space="preserve">Min</t>
  </si>
  <si>
    <t xml:space="preserve">JaneDoe_ANON25911</t>
  </si>
  <si>
    <t xml:space="preserve">Max</t>
  </si>
  <si>
    <t xml:space="preserve">JaneDoe_ANON34438</t>
  </si>
  <si>
    <t xml:space="preserve">STD</t>
  </si>
  <si>
    <t xml:space="preserve">JaneDoe_ANON47965</t>
  </si>
  <si>
    <t xml:space="preserve">JaneDoe_ANON56370</t>
  </si>
  <si>
    <t xml:space="preserve">JaneDoe_ANON56995</t>
  </si>
  <si>
    <t xml:space="preserve">JaneDoe_ANON69091</t>
  </si>
  <si>
    <t xml:space="preserve">JaneDoe_ANON82950</t>
  </si>
  <si>
    <t xml:space="preserve">JaneDoe_ANON83544</t>
  </si>
  <si>
    <t xml:space="preserve">JohnDoe_ANON10507</t>
  </si>
  <si>
    <t xml:space="preserve">JohnDoe_ANON11762</t>
  </si>
  <si>
    <t xml:space="preserve">JohnDoe_ANON13231</t>
  </si>
  <si>
    <t xml:space="preserve">JohnDoe_ANON15323</t>
  </si>
  <si>
    <t xml:space="preserve">JohnDoe_ANON15860</t>
  </si>
  <si>
    <t xml:space="preserve">JohnDoe_ANON21673</t>
  </si>
  <si>
    <t xml:space="preserve">JohnDoe_ANON22228</t>
  </si>
  <si>
    <t xml:space="preserve">JohnDoe_ANON23001</t>
  </si>
  <si>
    <t xml:space="preserve">JohnDoe_ANON23808</t>
  </si>
  <si>
    <t xml:space="preserve">JohnDoe_ANON24065</t>
  </si>
  <si>
    <t xml:space="preserve">JohnDoe_ANON27183</t>
  </si>
  <si>
    <t xml:space="preserve">JohnDoe_ANON27373</t>
  </si>
  <si>
    <t xml:space="preserve">JohnDoe_ANON27417</t>
  </si>
  <si>
    <t xml:space="preserve">JohnDoe_ANON28177</t>
  </si>
  <si>
    <t xml:space="preserve">JohnDoe_ANON29513</t>
  </si>
  <si>
    <t xml:space="preserve">JohnDoe_ANON32161</t>
  </si>
  <si>
    <t xml:space="preserve">JohnDoe_ANON35169</t>
  </si>
  <si>
    <t xml:space="preserve">JohnDoe_ANON36736</t>
  </si>
  <si>
    <t xml:space="preserve">JohnDoe_ANON39011</t>
  </si>
  <si>
    <t xml:space="preserve">JohnDoe_ANON39080</t>
  </si>
  <si>
    <t xml:space="preserve">JohnDoe_ANON42529</t>
  </si>
  <si>
    <t xml:space="preserve">JohnDoe_ANON44625</t>
  </si>
  <si>
    <t xml:space="preserve">JohnDoe_ANON45396</t>
  </si>
  <si>
    <t xml:space="preserve">JohnDoe_ANON45696</t>
  </si>
  <si>
    <t xml:space="preserve">JohnDoe_ANON46160</t>
  </si>
  <si>
    <t xml:space="preserve">JohnDoe_ANON50337</t>
  </si>
  <si>
    <t xml:space="preserve">JohnDoe_ANON51834</t>
  </si>
  <si>
    <t xml:space="preserve">JohnDoe_ANON53833</t>
  </si>
  <si>
    <t xml:space="preserve">JohnDoe_ANON55098</t>
  </si>
  <si>
    <t xml:space="preserve">JohnDoe_ANON55215</t>
  </si>
  <si>
    <t xml:space="preserve">JohnDoe_ANON55240</t>
  </si>
  <si>
    <t xml:space="preserve">JohnDoe_ANON55831</t>
  </si>
  <si>
    <t xml:space="preserve">JohnDoe_ANON57371</t>
  </si>
  <si>
    <t xml:space="preserve">JohnDoe_ANON59591</t>
  </si>
  <si>
    <t xml:space="preserve">JohnDoe_ANON61677</t>
  </si>
  <si>
    <t xml:space="preserve">JohnDoe_ANON62642</t>
  </si>
  <si>
    <t xml:space="preserve">JohnDoe_ANON64482</t>
  </si>
  <si>
    <t xml:space="preserve">JohnDoe_ANON65060</t>
  </si>
  <si>
    <t xml:space="preserve">JohnDoe_ANON70417</t>
  </si>
  <si>
    <t xml:space="preserve">JohnDoe_ANON72295</t>
  </si>
  <si>
    <t xml:space="preserve">JohnDoe_ANON74328</t>
  </si>
  <si>
    <t xml:space="preserve">JohnDoe_ANON76802</t>
  </si>
  <si>
    <t xml:space="preserve">JohnDoe_ANON77296</t>
  </si>
  <si>
    <t xml:space="preserve">JohnDoe_ANON78721</t>
  </si>
  <si>
    <t xml:space="preserve">JohnDoe_ANON80520</t>
  </si>
  <si>
    <t xml:space="preserve">JohnDoe_ANON81710</t>
  </si>
  <si>
    <t xml:space="preserve">JohnDoe_ANON83160</t>
  </si>
  <si>
    <t xml:space="preserve">JohnDoe_ANON84994</t>
  </si>
  <si>
    <t xml:space="preserve">JohnDoe_ANON86311</t>
  </si>
  <si>
    <t xml:space="preserve">JohnDoe_ANON87212</t>
  </si>
  <si>
    <t xml:space="preserve">JohnDoe_ANON87639</t>
  </si>
  <si>
    <t xml:space="preserve">JohnDoe_ANON87883</t>
  </si>
  <si>
    <t xml:space="preserve">JohnDoe_ANON87928</t>
  </si>
  <si>
    <t xml:space="preserve">JohnDoe_ANON91519</t>
  </si>
  <si>
    <t xml:space="preserve">JohnDoe_ANON92476</t>
  </si>
  <si>
    <t xml:space="preserve">JohnDoe_ANON92634</t>
  </si>
  <si>
    <t xml:space="preserve">JohnDoe_ANON96978</t>
  </si>
  <si>
    <t xml:space="preserve">JohnDoe_ANON98767</t>
  </si>
  <si>
    <t xml:space="preserve">JohnDoe_ANON98854</t>
  </si>
  <si>
    <t xml:space="preserve">JohnDoe_ANON99601</t>
  </si>
  <si>
    <t xml:space="preserve">Median</t>
  </si>
  <si>
    <t xml:space="preserve">ST.D</t>
  </si>
  <si>
    <t xml:space="preserve">Range</t>
  </si>
  <si>
    <t xml:space="preserve">`</t>
  </si>
  <si>
    <t xml:space="preserve">Q1</t>
  </si>
  <si>
    <t xml:space="preserve">Q2</t>
  </si>
  <si>
    <t xml:space="preserve">Q3</t>
  </si>
  <si>
    <t xml:space="preserve">X &gt; Affine</t>
  </si>
  <si>
    <t xml:space="preserve">X &gt; B-Spline</t>
  </si>
  <si>
    <t xml:space="preserve">X &gt; LocalNet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</si>
</sst>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.00%"/>
    <numFmt numFmtId="167" formatCode="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84"/>
  <sheetViews>
    <sheetView showFormulas="false" showGridLines="true" showRowColHeaders="true" showZeros="true" rightToLeft="false" tabSelected="true" showOutlineSymbols="true" defaultGridColor="true" view="normal" topLeftCell="AE1" colorId="64" zoomScale="85" zoomScaleNormal="85" zoomScalePageLayoutView="100" workbookViewId="0">
      <selection pane="topLeft" activeCell="AP2" activeCellId="0" sqref="AP2:AR6"/>
    </sheetView>
  </sheetViews>
  <sheetFormatPr defaultColWidth="8.7578125" defaultRowHeight="13.8" zeroHeight="false" outlineLevelRow="0" outlineLevelCol="0"/>
  <cols>
    <col collapsed="false" customWidth="true" hidden="false" outlineLevel="0" max="1" min="1" style="0" width="20.98"/>
    <col collapsed="false" customWidth="true" hidden="false" outlineLevel="0" max="3" min="3" style="0" width="9.13"/>
    <col collapsed="false" customWidth="true" hidden="false" outlineLevel="0" max="32" min="32" style="0" width="11.52"/>
    <col collapsed="false" customWidth="true" hidden="false" outlineLevel="0" max="33" min="33" style="0" width="18.12"/>
    <col collapsed="false" customWidth="true" hidden="false" outlineLevel="0" max="34" min="34" style="0" width="19.18"/>
    <col collapsed="false" customWidth="true" hidden="false" outlineLevel="0" max="35" min="35" style="0" width="18.12"/>
    <col collapsed="false" customWidth="true" hidden="false" outlineLevel="0" max="37" min="37" style="0" width="17.85"/>
    <col collapsed="false" customWidth="true" hidden="false" outlineLevel="0" max="38" min="38" style="0" width="16.87"/>
    <col collapsed="false" customWidth="true" hidden="false" outlineLevel="0" max="40" min="39" style="0" width="18.83"/>
  </cols>
  <sheetData>
    <row r="1" customFormat="false" ht="13.8" hidden="false" customHeight="false" outlineLevel="0" collapsed="false">
      <c r="A1" s="1"/>
      <c r="B1" s="1" t="s">
        <v>0</v>
      </c>
      <c r="C1" s="1"/>
      <c r="D1" s="1"/>
      <c r="E1" s="1"/>
      <c r="F1" s="1"/>
      <c r="G1" s="1"/>
      <c r="H1" s="1" t="s">
        <v>1</v>
      </c>
      <c r="I1" s="1"/>
      <c r="J1" s="1"/>
      <c r="K1" s="1"/>
      <c r="L1" s="1"/>
      <c r="M1" s="1"/>
      <c r="N1" s="1" t="s">
        <v>2</v>
      </c>
      <c r="O1" s="1"/>
      <c r="P1" s="1"/>
      <c r="Q1" s="1"/>
      <c r="R1" s="1"/>
      <c r="S1" s="1"/>
      <c r="T1" s="1" t="s">
        <v>3</v>
      </c>
      <c r="U1" s="1"/>
      <c r="V1" s="1"/>
      <c r="W1" s="1"/>
      <c r="X1" s="1"/>
      <c r="Y1" s="1"/>
      <c r="Z1" s="1" t="s">
        <v>4</v>
      </c>
      <c r="AA1" s="1"/>
      <c r="AB1" s="1"/>
      <c r="AC1" s="1"/>
      <c r="AD1" s="1"/>
      <c r="AE1" s="1"/>
      <c r="AK1" s="2" t="s">
        <v>5</v>
      </c>
    </row>
    <row r="2" customFormat="false" ht="13.8" hidden="false" customHeight="false" outlineLevel="0" collapsed="false">
      <c r="A2" s="1"/>
      <c r="B2" s="1" t="s">
        <v>6</v>
      </c>
      <c r="C2" s="1"/>
      <c r="D2" s="1" t="s">
        <v>7</v>
      </c>
      <c r="E2" s="1"/>
      <c r="F2" s="1" t="s">
        <v>8</v>
      </c>
      <c r="G2" s="1"/>
      <c r="H2" s="1" t="s">
        <v>6</v>
      </c>
      <c r="I2" s="1"/>
      <c r="J2" s="1" t="s">
        <v>7</v>
      </c>
      <c r="K2" s="1"/>
      <c r="L2" s="1" t="s">
        <v>8</v>
      </c>
      <c r="M2" s="1"/>
      <c r="N2" s="1" t="s">
        <v>6</v>
      </c>
      <c r="O2" s="1"/>
      <c r="P2" s="1" t="s">
        <v>7</v>
      </c>
      <c r="Q2" s="1"/>
      <c r="R2" s="1" t="s">
        <v>8</v>
      </c>
      <c r="S2" s="1"/>
      <c r="T2" s="1" t="s">
        <v>6</v>
      </c>
      <c r="U2" s="1"/>
      <c r="V2" s="1" t="s">
        <v>7</v>
      </c>
      <c r="W2" s="1"/>
      <c r="X2" s="1" t="s">
        <v>8</v>
      </c>
      <c r="Y2" s="1"/>
      <c r="Z2" s="1" t="s">
        <v>6</v>
      </c>
      <c r="AA2" s="1"/>
      <c r="AB2" s="1" t="s">
        <v>7</v>
      </c>
      <c r="AC2" s="1"/>
      <c r="AD2" s="1" t="s">
        <v>8</v>
      </c>
      <c r="AE2" s="1"/>
      <c r="AK2" s="0" t="s">
        <v>9</v>
      </c>
      <c r="AL2" s="0" t="s">
        <v>10</v>
      </c>
      <c r="AM2" s="0" t="s">
        <v>11</v>
      </c>
      <c r="AN2" s="0" t="s">
        <v>12</v>
      </c>
      <c r="AQ2" s="0" t="s">
        <v>3</v>
      </c>
      <c r="AR2" s="0" t="s">
        <v>13</v>
      </c>
    </row>
    <row r="3" customFormat="false" ht="13.8" hidden="false" customHeight="false" outlineLevel="0" collapsed="false">
      <c r="A3" s="1"/>
      <c r="B3" s="1" t="s">
        <v>14</v>
      </c>
      <c r="C3" s="1" t="s">
        <v>15</v>
      </c>
      <c r="D3" s="1" t="s">
        <v>14</v>
      </c>
      <c r="E3" s="1" t="s">
        <v>15</v>
      </c>
      <c r="F3" s="1" t="s">
        <v>14</v>
      </c>
      <c r="G3" s="1" t="s">
        <v>15</v>
      </c>
      <c r="H3" s="1" t="s">
        <v>14</v>
      </c>
      <c r="I3" s="1" t="s">
        <v>15</v>
      </c>
      <c r="J3" s="1" t="s">
        <v>14</v>
      </c>
      <c r="K3" s="1" t="s">
        <v>15</v>
      </c>
      <c r="L3" s="1" t="s">
        <v>14</v>
      </c>
      <c r="M3" s="1" t="s">
        <v>15</v>
      </c>
      <c r="N3" s="1" t="s">
        <v>14</v>
      </c>
      <c r="O3" s="1" t="s">
        <v>15</v>
      </c>
      <c r="P3" s="1" t="s">
        <v>14</v>
      </c>
      <c r="Q3" s="1" t="s">
        <v>15</v>
      </c>
      <c r="R3" s="1" t="s">
        <v>14</v>
      </c>
      <c r="S3" s="1" t="s">
        <v>15</v>
      </c>
      <c r="T3" s="1" t="s">
        <v>14</v>
      </c>
      <c r="U3" s="1" t="s">
        <v>15</v>
      </c>
      <c r="V3" s="1" t="s">
        <v>14</v>
      </c>
      <c r="W3" s="1" t="s">
        <v>15</v>
      </c>
      <c r="X3" s="1" t="s">
        <v>14</v>
      </c>
      <c r="Y3" s="1" t="s">
        <v>15</v>
      </c>
      <c r="Z3" s="1" t="s">
        <v>14</v>
      </c>
      <c r="AA3" s="1" t="s">
        <v>15</v>
      </c>
      <c r="AB3" s="1" t="s">
        <v>14</v>
      </c>
      <c r="AC3" s="1" t="s">
        <v>15</v>
      </c>
      <c r="AD3" s="1" t="s">
        <v>14</v>
      </c>
      <c r="AE3" s="1" t="s">
        <v>15</v>
      </c>
      <c r="AK3" s="0" t="n">
        <v>0.933665445832872</v>
      </c>
      <c r="AL3" s="0" t="n">
        <v>19.6977156035922</v>
      </c>
      <c r="AM3" s="0" t="n">
        <v>0.931307815249503</v>
      </c>
      <c r="AN3" s="0" t="n">
        <v>17.4928556845359</v>
      </c>
      <c r="AP3" s="0" t="s">
        <v>16</v>
      </c>
      <c r="AQ3" s="0" t="n">
        <f aca="false">AVERAGE(T4:T9,T11,T13:T25,T27:T28,T30:T32,T34:T39,T41:T67,T70:T72)</f>
        <v>0.928910167880554</v>
      </c>
      <c r="AR3" s="0" t="n">
        <f aca="false">AVERAGE(N4:N9,N11,N13:N25,N27:N28,N30:N32,N34:N39,N41:N67,N70:N72)</f>
        <v>0.917381167356601</v>
      </c>
    </row>
    <row r="4" customFormat="false" ht="13.8" hidden="false" customHeight="false" outlineLevel="0" collapsed="false">
      <c r="A4" s="1" t="s">
        <v>17</v>
      </c>
      <c r="B4" s="0" t="n">
        <v>0.266148556829346</v>
      </c>
      <c r="C4" s="0" t="n">
        <v>75.4850978670625</v>
      </c>
      <c r="F4" s="0" t="n">
        <v>0.28915286898871</v>
      </c>
      <c r="G4" s="0" t="n">
        <v>69.3253200497481</v>
      </c>
      <c r="H4" s="0" t="n">
        <v>0.91476817356786</v>
      </c>
      <c r="I4" s="0" t="n">
        <v>23.1948270094864</v>
      </c>
      <c r="L4" s="0" t="n">
        <v>0.905434793474576</v>
      </c>
      <c r="M4" s="0" t="n">
        <v>17.0880074906351</v>
      </c>
      <c r="N4" s="0" t="n">
        <v>0.933665445832872</v>
      </c>
      <c r="O4" s="0" t="n">
        <v>19.6977156035922</v>
      </c>
      <c r="R4" s="0" t="n">
        <v>0.910032818193894</v>
      </c>
      <c r="S4" s="0" t="n">
        <v>12.2065556157337</v>
      </c>
      <c r="T4" s="0" t="n">
        <v>0.931307815249503</v>
      </c>
      <c r="U4" s="0" t="n">
        <v>17.4928556845359</v>
      </c>
      <c r="X4" s="0" t="n">
        <v>0.81091171385386</v>
      </c>
      <c r="Y4" s="0" t="n">
        <v>13.4536240470737</v>
      </c>
      <c r="Z4" s="0" t="n">
        <v>0.935656409374821</v>
      </c>
      <c r="AA4" s="0" t="n">
        <v>15.1657508881031</v>
      </c>
      <c r="AK4" s="0" t="n">
        <v>0.892093094648785</v>
      </c>
      <c r="AL4" s="0" t="n">
        <v>18.1383571472171</v>
      </c>
      <c r="AM4" s="0" t="n">
        <v>0.90306772183563</v>
      </c>
      <c r="AN4" s="0" t="n">
        <v>14.560219778561</v>
      </c>
      <c r="AP4" s="0" t="s">
        <v>18</v>
      </c>
      <c r="AQ4" s="0" t="n">
        <f aca="false">MIN(T4:T9,T11,T13:T25,T27:T28,T30:T32,T34:T39,T41:T67,T70:T72)</f>
        <v>0.89425803020142</v>
      </c>
      <c r="AR4" s="0" t="n">
        <f aca="false">MIN(N5:N10,N12,N14:N26,N28:N29,N31:N33,N35:N40,N42:N68,N71:N73)</f>
        <v>0.869537526228973</v>
      </c>
    </row>
    <row r="5" customFormat="false" ht="13.8" hidden="false" customHeight="false" outlineLevel="0" collapsed="false">
      <c r="A5" s="1" t="s">
        <v>19</v>
      </c>
      <c r="B5" s="0" t="n">
        <v>0.103255366973385</v>
      </c>
      <c r="C5" s="0" t="n">
        <v>98.1019877474458</v>
      </c>
      <c r="F5" s="0" t="n">
        <v>0</v>
      </c>
      <c r="G5" s="0" t="n">
        <v>96.8813707582629</v>
      </c>
      <c r="H5" s="0" t="n">
        <v>0.857580563542559</v>
      </c>
      <c r="I5" s="0" t="n">
        <v>28.3725219182222</v>
      </c>
      <c r="L5" s="0" t="n">
        <v>0.880507263970368</v>
      </c>
      <c r="M5" s="0" t="n">
        <v>7.28010988928052</v>
      </c>
      <c r="N5" s="0" t="n">
        <v>0.892093094648785</v>
      </c>
      <c r="O5" s="0" t="n">
        <v>19.3390796058137</v>
      </c>
      <c r="R5" s="0" t="n">
        <v>0.722408239382894</v>
      </c>
      <c r="S5" s="0" t="n">
        <v>16.9115345252878</v>
      </c>
      <c r="T5" s="0" t="n">
        <v>0.90306772183563</v>
      </c>
      <c r="U5" s="0" t="n">
        <v>27.495454169735</v>
      </c>
      <c r="X5" s="0" t="n">
        <v>0.638915049915238</v>
      </c>
      <c r="Y5" s="0" t="n">
        <v>10</v>
      </c>
      <c r="Z5" s="0" t="n">
        <v>0.916</v>
      </c>
      <c r="AK5" s="0" t="n">
        <v>0.91755397932191</v>
      </c>
      <c r="AL5" s="0" t="n">
        <v>16.0934769394311</v>
      </c>
      <c r="AM5" s="0" t="n">
        <v>0.920698595417353</v>
      </c>
      <c r="AN5" s="0" t="n">
        <v>22.7596133534821</v>
      </c>
      <c r="AP5" s="0" t="s">
        <v>20</v>
      </c>
      <c r="AQ5" s="0" t="n">
        <f aca="false">MAX(T4:T9,T11,T13:T25,T27:T28,T30:T32,T34:T39,T41:T67,T70:T72)</f>
        <v>0.953760968779601</v>
      </c>
      <c r="AR5" s="0" t="n">
        <f aca="false">MAX(N6:N11,N13,N15:N27,N29:N30,N32:N34,N36:N41,N43:N69,N72:N74)</f>
        <v>0.946733604493565</v>
      </c>
    </row>
    <row r="6" customFormat="false" ht="13.8" hidden="false" customHeight="false" outlineLevel="0" collapsed="false">
      <c r="A6" s="1" t="s">
        <v>21</v>
      </c>
      <c r="B6" s="0" t="n">
        <v>0.157807564981701</v>
      </c>
      <c r="C6" s="0" t="n">
        <v>151.066210649503</v>
      </c>
      <c r="F6" s="0" t="n">
        <v>0.00278558115132102</v>
      </c>
      <c r="G6" s="0" t="n">
        <v>114.284732138637</v>
      </c>
      <c r="H6" s="0" t="n">
        <v>0.888268374880475</v>
      </c>
      <c r="I6" s="0" t="n">
        <v>26.2678510731274</v>
      </c>
      <c r="L6" s="0" t="n">
        <v>0.739855177641234</v>
      </c>
      <c r="M6" s="0" t="n">
        <v>13.9642400437689</v>
      </c>
      <c r="N6" s="0" t="n">
        <v>0.91755397932191</v>
      </c>
      <c r="O6" s="0" t="n">
        <v>18.1383571472171</v>
      </c>
      <c r="R6" s="0" t="n">
        <v>0.806439888674433</v>
      </c>
      <c r="S6" s="0" t="n">
        <v>12.0830459735946</v>
      </c>
      <c r="T6" s="0" t="n">
        <v>0.920698595417353</v>
      </c>
      <c r="U6" s="0" t="n">
        <v>14.560219778561</v>
      </c>
      <c r="X6" s="0" t="n">
        <v>0.622067791802581</v>
      </c>
      <c r="Y6" s="0" t="n">
        <v>17</v>
      </c>
      <c r="Z6" s="0" t="n">
        <v>0.909483</v>
      </c>
      <c r="AA6" s="0" t="n">
        <v>31.0918</v>
      </c>
      <c r="AD6" s="0" t="n">
        <v>0.927543</v>
      </c>
      <c r="AE6" s="0" t="n">
        <v>36.6293</v>
      </c>
      <c r="AK6" s="0" t="n">
        <v>0.920458138434151</v>
      </c>
      <c r="AL6" s="0" t="n">
        <v>13.9283882771841</v>
      </c>
      <c r="AM6" s="0" t="n">
        <v>0.930489749828291</v>
      </c>
      <c r="AN6" s="0" t="n">
        <v>21.1187120819429</v>
      </c>
      <c r="AP6" s="0" t="s">
        <v>22</v>
      </c>
      <c r="AQ6" s="0" t="n">
        <f aca="false">_xlfn.STDEV.P(T4:T9,T11,T13:T25,T27:T28,T30:T32,T34:T39,T41:T67,T70:T72)</f>
        <v>0.0118464378423198</v>
      </c>
      <c r="AR6" s="0" t="n">
        <f aca="false">_xlfn.STDEV.P(N7:N12,N14,N16:N28,N30:N31,N33:N35,N37:N42,N44:N70,N73:N75)</f>
        <v>0.0184309882005866</v>
      </c>
    </row>
    <row r="7" customFormat="false" ht="13.8" hidden="false" customHeight="false" outlineLevel="0" collapsed="false">
      <c r="A7" s="1" t="s">
        <v>23</v>
      </c>
      <c r="B7" s="0" t="n">
        <v>0.636375330922107</v>
      </c>
      <c r="C7" s="0" t="n">
        <v>56.4446631666803</v>
      </c>
      <c r="D7" s="0" t="n">
        <v>0.00376141859215476</v>
      </c>
      <c r="E7" s="0" t="n">
        <v>69.4190175672344</v>
      </c>
      <c r="H7" s="0" t="n">
        <v>0.900620095646479</v>
      </c>
      <c r="I7" s="0" t="n">
        <v>21.7944947177034</v>
      </c>
      <c r="J7" s="0" t="n">
        <v>0.723751132167491</v>
      </c>
      <c r="K7" s="0" t="n">
        <v>60.2909611799314</v>
      </c>
      <c r="N7" s="0" t="n">
        <v>0.920458138434151</v>
      </c>
      <c r="O7" s="0" t="n">
        <v>16.0934769394311</v>
      </c>
      <c r="P7" s="0" t="n">
        <v>0.464228267711029</v>
      </c>
      <c r="Q7" s="0" t="n">
        <v>60.2992537267253</v>
      </c>
      <c r="T7" s="0" t="n">
        <v>0.930489749828291</v>
      </c>
      <c r="U7" s="0" t="n">
        <v>22.7596133534821</v>
      </c>
      <c r="V7" s="0" t="n">
        <v>0.311904761904762</v>
      </c>
      <c r="W7" s="0" t="n">
        <v>5.47722557505166</v>
      </c>
      <c r="Z7" s="0" t="n">
        <v>0.924145227147052</v>
      </c>
      <c r="AA7" s="0" t="n">
        <v>14.3527000944073</v>
      </c>
      <c r="AB7" s="0" t="n">
        <v>0.628709142943214</v>
      </c>
      <c r="AC7" s="0" t="n">
        <v>48.8057373676497</v>
      </c>
      <c r="AK7" s="0" t="n">
        <v>0.919171209743845</v>
      </c>
      <c r="AL7" s="0" t="n">
        <v>18.8148877222268</v>
      </c>
      <c r="AM7" s="0" t="n">
        <v>0.928011184399197</v>
      </c>
      <c r="AN7" s="0" t="n">
        <v>19.7484176581315</v>
      </c>
    </row>
    <row r="8" customFormat="false" ht="13.8" hidden="false" customHeight="false" outlineLevel="0" collapsed="false">
      <c r="A8" s="1" t="s">
        <v>24</v>
      </c>
      <c r="B8" s="0" t="n">
        <v>0.0573992549187112</v>
      </c>
      <c r="C8" s="0" t="n">
        <v>152.088789856452</v>
      </c>
      <c r="F8" s="0" t="n">
        <v>0</v>
      </c>
      <c r="G8" s="0" t="n">
        <v>87.5042856093346</v>
      </c>
      <c r="H8" s="0" t="n">
        <v>0.887591268374346</v>
      </c>
      <c r="I8" s="0" t="n">
        <v>20.4450483002609</v>
      </c>
      <c r="L8" s="0" t="n">
        <v>0.83441582314159</v>
      </c>
      <c r="M8" s="0" t="n">
        <v>7.07106781186548</v>
      </c>
      <c r="N8" s="0" t="n">
        <v>0.919171209743845</v>
      </c>
      <c r="O8" s="0" t="n">
        <v>13.9283882771841</v>
      </c>
      <c r="R8" s="0" t="n">
        <v>0.67156243698995</v>
      </c>
      <c r="S8" s="0" t="n">
        <v>12.8062484748657</v>
      </c>
      <c r="T8" s="0" t="n">
        <v>0.928011184399197</v>
      </c>
      <c r="U8" s="0" t="n">
        <v>21.1187120819429</v>
      </c>
      <c r="X8" s="0" t="n">
        <v>0.770212765957447</v>
      </c>
      <c r="Y8" s="0" t="n">
        <v>7.07106781186548</v>
      </c>
      <c r="Z8" s="0" t="n">
        <v>0.930282465357571</v>
      </c>
      <c r="AA8" s="0" t="n">
        <v>11.916375287813</v>
      </c>
      <c r="AD8" s="0" t="n">
        <v>0.883826281062272</v>
      </c>
      <c r="AE8" s="0" t="n">
        <v>4.69041575982343</v>
      </c>
      <c r="AK8" s="0" t="n">
        <v>0.896670148335696</v>
      </c>
      <c r="AL8" s="0" t="n">
        <v>25.0798724079689</v>
      </c>
      <c r="AM8" s="0" t="n">
        <v>0.919218815692934</v>
      </c>
      <c r="AN8" s="0" t="n">
        <v>31.559467676119</v>
      </c>
    </row>
    <row r="9" customFormat="false" ht="13.8" hidden="false" customHeight="false" outlineLevel="0" collapsed="false">
      <c r="A9" s="1" t="s">
        <v>25</v>
      </c>
      <c r="B9" s="0" t="n">
        <v>0.0124107023155153</v>
      </c>
      <c r="C9" s="0" t="n">
        <v>92.1357693840997</v>
      </c>
      <c r="F9" s="0" t="n">
        <v>0</v>
      </c>
      <c r="G9" s="0" t="n">
        <v>94.0053189984482</v>
      </c>
      <c r="H9" s="0" t="n">
        <v>0.895026918171444</v>
      </c>
      <c r="I9" s="0" t="n">
        <v>23.0434372436058</v>
      </c>
      <c r="L9" s="0" t="n">
        <v>0.482466955300055</v>
      </c>
      <c r="M9" s="0" t="n">
        <v>17</v>
      </c>
      <c r="N9" s="0" t="n">
        <v>0.896670148335696</v>
      </c>
      <c r="O9" s="0" t="n">
        <v>18.8148877222268</v>
      </c>
      <c r="R9" s="0" t="n">
        <v>0.492129593253189</v>
      </c>
      <c r="S9" s="0" t="n">
        <v>20.6155281280883</v>
      </c>
      <c r="T9" s="0" t="n">
        <v>0.919218815692934</v>
      </c>
      <c r="U9" s="0" t="n">
        <v>19.7484176581315</v>
      </c>
      <c r="X9" s="0" t="n">
        <v>0.445117933851627</v>
      </c>
      <c r="Y9" s="0" t="n">
        <v>12.8452325786651</v>
      </c>
      <c r="Z9" s="0" t="n">
        <v>0.905828861926837</v>
      </c>
      <c r="AA9" s="0" t="n">
        <v>12.1243556529821</v>
      </c>
      <c r="AD9" s="0" t="n">
        <v>0.461478075585959</v>
      </c>
      <c r="AE9" s="0" t="n">
        <v>18.0277563773199</v>
      </c>
      <c r="AK9" s="0" t="n">
        <v>0.930014600759141</v>
      </c>
      <c r="AL9" s="0" t="n">
        <v>18.4932420089069</v>
      </c>
      <c r="AM9" s="0" t="n">
        <v>0.945784526391902</v>
      </c>
      <c r="AN9" s="0" t="n">
        <v>12.0830459735946</v>
      </c>
    </row>
    <row r="10" customFormat="false" ht="13.8" hidden="false" customHeight="false" outlineLevel="0" collapsed="false">
      <c r="A10" s="1" t="s">
        <v>26</v>
      </c>
      <c r="B10" s="0" t="n">
        <v>0.356239703189662</v>
      </c>
      <c r="C10" s="0" t="n">
        <v>112.129389546185</v>
      </c>
      <c r="D10" s="0" t="n">
        <v>0.171220546465576</v>
      </c>
      <c r="E10" s="0" t="n">
        <v>41.5932686861708</v>
      </c>
      <c r="H10" s="0" t="n">
        <v>0.847188017242101</v>
      </c>
      <c r="I10" s="0" t="n">
        <v>25.5538646783613</v>
      </c>
      <c r="J10" s="0" t="n">
        <v>0.803072250911399</v>
      </c>
      <c r="K10" s="0" t="n">
        <v>17.606816861659</v>
      </c>
      <c r="N10" s="0" t="n">
        <v>0.90317793394112</v>
      </c>
      <c r="O10" s="0" t="n">
        <v>23.4520787991171</v>
      </c>
      <c r="P10" s="0" t="n">
        <v>0.87227045558079</v>
      </c>
      <c r="Q10" s="0" t="n">
        <v>11.5758369027902</v>
      </c>
      <c r="T10" s="0" t="n">
        <v>0.919197840451016</v>
      </c>
      <c r="U10" s="0" t="n">
        <v>22.9128784747792</v>
      </c>
      <c r="V10" s="0" t="n">
        <v>0.763671012572916</v>
      </c>
      <c r="W10" s="0" t="n">
        <v>12.2474487139159</v>
      </c>
      <c r="AK10" s="0" t="n">
        <v>0.918190579392095</v>
      </c>
      <c r="AL10" s="0" t="n">
        <v>12.7279220613579</v>
      </c>
      <c r="AM10" s="0" t="n">
        <v>0.937186130356753</v>
      </c>
      <c r="AN10" s="0" t="n">
        <v>11.2249721603218</v>
      </c>
    </row>
    <row r="11" customFormat="false" ht="13.8" hidden="false" customHeight="false" outlineLevel="0" collapsed="false">
      <c r="A11" s="1" t="s">
        <v>27</v>
      </c>
      <c r="B11" s="0" t="n">
        <v>0.0297668822954857</v>
      </c>
      <c r="C11" s="0" t="n">
        <v>117.906742809731</v>
      </c>
      <c r="F11" s="0" t="n">
        <v>0</v>
      </c>
      <c r="G11" s="0" t="n">
        <v>100.36433629532</v>
      </c>
      <c r="H11" s="0" t="n">
        <v>0.926160066089687</v>
      </c>
      <c r="I11" s="0" t="n">
        <v>29.4278779391243</v>
      </c>
      <c r="L11" s="0" t="n">
        <v>0.911280642727032</v>
      </c>
      <c r="M11" s="0" t="n">
        <v>11.5758369027902</v>
      </c>
      <c r="N11" s="0" t="n">
        <v>0.930014600759141</v>
      </c>
      <c r="O11" s="0" t="n">
        <v>25.0798724079689</v>
      </c>
      <c r="R11" s="0" t="n">
        <v>0.8658203125</v>
      </c>
      <c r="S11" s="0" t="n">
        <v>11.180339887499</v>
      </c>
      <c r="T11" s="0" t="n">
        <v>0.945784526391902</v>
      </c>
      <c r="U11" s="0" t="n">
        <v>31.559467676119</v>
      </c>
      <c r="X11" s="0" t="n">
        <v>0.758723571612623</v>
      </c>
      <c r="Y11" s="0" t="n">
        <v>11.3578166916006</v>
      </c>
      <c r="Z11" s="0" t="n">
        <v>0.939318139652679</v>
      </c>
      <c r="AA11" s="0" t="n">
        <v>13.6381816969859</v>
      </c>
      <c r="AK11" s="0" t="n">
        <v>0.930027077368512</v>
      </c>
      <c r="AL11" s="0" t="n">
        <v>21.6794833886788</v>
      </c>
      <c r="AM11" s="0" t="n">
        <v>0.943287797437001</v>
      </c>
      <c r="AN11" s="0" t="n">
        <v>18.6279360101972</v>
      </c>
    </row>
    <row r="12" customFormat="false" ht="13.8" hidden="false" customHeight="false" outlineLevel="0" collapsed="false">
      <c r="A12" s="1" t="s">
        <v>28</v>
      </c>
      <c r="B12" s="0" t="n">
        <v>0.0309669812009118</v>
      </c>
      <c r="C12" s="0" t="n">
        <v>61.9112267686564</v>
      </c>
      <c r="F12" s="0" t="n">
        <v>0</v>
      </c>
      <c r="G12" s="0" t="n">
        <v>156.85981002156</v>
      </c>
      <c r="H12" s="0" t="n">
        <v>0.932313727576204</v>
      </c>
      <c r="I12" s="0" t="n">
        <v>15.3948043183407</v>
      </c>
      <c r="L12" s="0" t="n">
        <v>0.956007744733645</v>
      </c>
      <c r="M12" s="0" t="n">
        <v>8.94427190999916</v>
      </c>
      <c r="N12" s="0" t="n">
        <v>0.923410045190181</v>
      </c>
      <c r="O12" s="0" t="n">
        <v>19.5192212959431</v>
      </c>
      <c r="R12" s="0" t="n">
        <v>0.944280655507748</v>
      </c>
      <c r="S12" s="0" t="n">
        <v>11.7473401244707</v>
      </c>
      <c r="T12" s="0" t="n">
        <v>0.937895147055452</v>
      </c>
      <c r="U12" s="0" t="n">
        <v>14.2126704035519</v>
      </c>
      <c r="X12" s="0" t="n">
        <v>0.787136175782801</v>
      </c>
      <c r="Y12" s="0" t="n">
        <v>33.1511689085016</v>
      </c>
      <c r="AK12" s="0" t="n">
        <v>0.91695095112794</v>
      </c>
      <c r="AL12" s="0" t="n">
        <v>34.1467421579277</v>
      </c>
      <c r="AM12" s="0" t="n">
        <v>0.926886333490654</v>
      </c>
      <c r="AN12" s="0" t="n">
        <v>35.0570962859162</v>
      </c>
    </row>
    <row r="13" customFormat="false" ht="13.8" hidden="false" customHeight="false" outlineLevel="0" collapsed="false">
      <c r="A13" s="1" t="s">
        <v>29</v>
      </c>
      <c r="B13" s="0" t="n">
        <v>0.104674600999976</v>
      </c>
      <c r="C13" s="0" t="n">
        <v>71.4142842854285</v>
      </c>
      <c r="F13" s="0" t="n">
        <v>0</v>
      </c>
      <c r="G13" s="0" t="n">
        <v>93.9946807005588</v>
      </c>
      <c r="H13" s="0" t="n">
        <v>0.896636043789609</v>
      </c>
      <c r="I13" s="0" t="n">
        <v>14.5945195193264</v>
      </c>
      <c r="L13" s="0" t="n">
        <v>0.650498144983117</v>
      </c>
      <c r="M13" s="0" t="n">
        <v>19</v>
      </c>
      <c r="N13" s="0" t="n">
        <v>0.918190579392095</v>
      </c>
      <c r="O13" s="0" t="n">
        <v>18.4932420089069</v>
      </c>
      <c r="R13" s="0" t="n">
        <v>0.751259560268927</v>
      </c>
      <c r="S13" s="0" t="n">
        <v>18.2756668824971</v>
      </c>
      <c r="T13" s="0" t="n">
        <v>0.937186130356753</v>
      </c>
      <c r="U13" s="0" t="n">
        <v>12.0830459735946</v>
      </c>
      <c r="X13" s="0" t="n">
        <v>0.569072164948454</v>
      </c>
      <c r="Y13" s="0" t="n">
        <v>9.48683298050514</v>
      </c>
      <c r="Z13" s="0" t="n">
        <v>0.929489</v>
      </c>
      <c r="AA13" s="0" t="n">
        <v>28.8119</v>
      </c>
      <c r="AD13" s="0" t="n">
        <v>0.679896</v>
      </c>
      <c r="AE13" s="0" t="n">
        <v>11.0212</v>
      </c>
      <c r="AK13" s="0" t="n">
        <v>0.91540230436815</v>
      </c>
      <c r="AL13" s="0" t="n">
        <v>16.1554944214035</v>
      </c>
      <c r="AM13" s="0" t="n">
        <v>0.939360442890765</v>
      </c>
      <c r="AN13" s="0" t="n">
        <v>14.8660687473185</v>
      </c>
    </row>
    <row r="14" customFormat="false" ht="13.8" hidden="false" customHeight="false" outlineLevel="0" collapsed="false">
      <c r="A14" s="1" t="s">
        <v>30</v>
      </c>
      <c r="B14" s="0" t="n">
        <v>0.0126147712013121</v>
      </c>
      <c r="C14" s="0" t="n">
        <v>94.5991543302582</v>
      </c>
      <c r="F14" s="0" t="n">
        <v>0</v>
      </c>
      <c r="G14" s="0" t="n">
        <v>130.79755349394</v>
      </c>
      <c r="H14" s="0" t="n">
        <v>0.922374126547442</v>
      </c>
      <c r="I14" s="0" t="n">
        <v>14.525839046334</v>
      </c>
      <c r="L14" s="0" t="n">
        <v>0.770629837127658</v>
      </c>
      <c r="M14" s="0" t="n">
        <v>92.2279784013506</v>
      </c>
      <c r="N14" s="0" t="n">
        <v>0.930027077368512</v>
      </c>
      <c r="O14" s="0" t="n">
        <v>12.7279220613579</v>
      </c>
      <c r="R14" s="0" t="n">
        <v>0.776193260954966</v>
      </c>
      <c r="S14" s="0" t="n">
        <v>92.2279784013506</v>
      </c>
      <c r="T14" s="0" t="n">
        <v>0.943287797437001</v>
      </c>
      <c r="U14" s="0" t="n">
        <v>11.2249721603218</v>
      </c>
      <c r="X14" s="0" t="n">
        <v>0.721723250424512</v>
      </c>
      <c r="Y14" s="0" t="n">
        <v>13.4536240470737</v>
      </c>
      <c r="Z14" s="0" t="n">
        <v>0.942257993832799</v>
      </c>
      <c r="AA14" s="0" t="n">
        <v>15.7480157480236</v>
      </c>
      <c r="AD14" s="0" t="n">
        <v>0.79521691648896</v>
      </c>
      <c r="AE14" s="0" t="n">
        <v>96.2288937897553</v>
      </c>
      <c r="AK14" s="0" t="n">
        <v>0.939249322048313</v>
      </c>
      <c r="AL14" s="0" t="n">
        <v>21.9544984001001</v>
      </c>
      <c r="AM14" s="0" t="n">
        <v>0.937123233156956</v>
      </c>
      <c r="AN14" s="0" t="n">
        <v>21.2132034355964</v>
      </c>
    </row>
    <row r="15" customFormat="false" ht="13.8" hidden="false" customHeight="false" outlineLevel="0" collapsed="false">
      <c r="A15" s="1" t="s">
        <v>31</v>
      </c>
      <c r="B15" s="0" t="n">
        <v>0.0142703295893339</v>
      </c>
      <c r="C15" s="0" t="n">
        <v>106.681769764098</v>
      </c>
      <c r="F15" s="0" t="n">
        <v>0</v>
      </c>
      <c r="G15" s="0" t="n">
        <v>107.396461766671</v>
      </c>
      <c r="H15" s="0" t="n">
        <v>0.906818792474857</v>
      </c>
      <c r="I15" s="0" t="n">
        <v>18.5472369909914</v>
      </c>
      <c r="L15" s="0" t="n">
        <v>0.823530753201885</v>
      </c>
      <c r="M15" s="0" t="n">
        <v>15.9373774505092</v>
      </c>
      <c r="N15" s="0" t="n">
        <v>0.91695095112794</v>
      </c>
      <c r="O15" s="0" t="n">
        <v>21.6794833886788</v>
      </c>
      <c r="R15" s="0" t="n">
        <v>0.77074485322963</v>
      </c>
      <c r="S15" s="0" t="n">
        <v>17.7482393492988</v>
      </c>
      <c r="T15" s="0" t="n">
        <v>0.926886333490654</v>
      </c>
      <c r="U15" s="0" t="n">
        <v>18.6279360101972</v>
      </c>
      <c r="X15" s="0" t="n">
        <v>0.622021783526208</v>
      </c>
      <c r="Y15" s="0" t="n">
        <v>15</v>
      </c>
      <c r="Z15" s="0" t="n">
        <v>0.920727</v>
      </c>
      <c r="AA15" s="0" t="n">
        <v>32.554</v>
      </c>
      <c r="AD15" s="0" t="n">
        <v>0.873279</v>
      </c>
      <c r="AE15" s="0" t="n">
        <v>16.1294</v>
      </c>
      <c r="AK15" s="0" t="n">
        <v>0.901073395067951</v>
      </c>
      <c r="AL15" s="0" t="n">
        <v>19.313207915828</v>
      </c>
      <c r="AM15" s="0" t="n">
        <v>0.915036370526128</v>
      </c>
      <c r="AN15" s="0" t="n">
        <v>16.8819430161341</v>
      </c>
    </row>
    <row r="16" customFormat="false" ht="13.8" hidden="false" customHeight="false" outlineLevel="0" collapsed="false">
      <c r="A16" s="1" t="s">
        <v>32</v>
      </c>
      <c r="B16" s="0" t="n">
        <v>0</v>
      </c>
      <c r="C16" s="0" t="n">
        <v>131.613069259857</v>
      </c>
      <c r="F16" s="0" t="n">
        <v>0</v>
      </c>
      <c r="G16" s="0" t="n">
        <v>141.325864582531</v>
      </c>
      <c r="H16" s="0" t="n">
        <v>0.916582653113594</v>
      </c>
      <c r="I16" s="0" t="n">
        <v>31.4642654451046</v>
      </c>
      <c r="L16" s="0" t="n">
        <v>0.684461789738374</v>
      </c>
      <c r="M16" s="0" t="n">
        <v>15.6204993518133</v>
      </c>
      <c r="N16" s="0" t="n">
        <v>0.91540230436815</v>
      </c>
      <c r="O16" s="0" t="n">
        <v>34.1467421579277</v>
      </c>
      <c r="R16" s="0" t="n">
        <v>0.731793227496676</v>
      </c>
      <c r="S16" s="0" t="n">
        <v>13.6014705087354</v>
      </c>
      <c r="T16" s="0" t="n">
        <v>0.939360442890765</v>
      </c>
      <c r="U16" s="0" t="n">
        <v>35.0570962859162</v>
      </c>
      <c r="X16" s="0" t="n">
        <v>0.387957948391207</v>
      </c>
      <c r="Y16" s="0" t="n">
        <v>13.0384048104053</v>
      </c>
      <c r="Z16" s="0" t="n">
        <v>0.938674</v>
      </c>
      <c r="AA16" s="0" t="n">
        <v>16.8491</v>
      </c>
      <c r="AD16" s="0" t="n">
        <v>0.916927</v>
      </c>
      <c r="AE16" s="0" t="n">
        <v>2.8125</v>
      </c>
      <c r="AK16" s="0" t="n">
        <v>0.907692774719972</v>
      </c>
      <c r="AL16" s="0" t="n">
        <v>20.4694894904587</v>
      </c>
      <c r="AM16" s="0" t="n">
        <v>0.913615750954232</v>
      </c>
      <c r="AN16" s="0" t="n">
        <v>17.7200451466694</v>
      </c>
    </row>
    <row r="17" customFormat="false" ht="13.8" hidden="false" customHeight="false" outlineLevel="0" collapsed="false">
      <c r="A17" s="1" t="s">
        <v>33</v>
      </c>
      <c r="B17" s="0" t="n">
        <v>0.0565752150656887</v>
      </c>
      <c r="C17" s="0" t="n">
        <v>108.120303366204</v>
      </c>
      <c r="F17" s="0" t="n">
        <v>0</v>
      </c>
      <c r="G17" s="0" t="n">
        <v>105.190303735658</v>
      </c>
      <c r="H17" s="0" t="n">
        <v>0.9136879408787</v>
      </c>
      <c r="I17" s="0" t="n">
        <v>17.7200451466694</v>
      </c>
      <c r="L17" s="0" t="n">
        <v>0.810326842837274</v>
      </c>
      <c r="M17" s="0" t="n">
        <v>10.4403065089106</v>
      </c>
      <c r="N17" s="0" t="n">
        <v>0.939249322048313</v>
      </c>
      <c r="O17" s="0" t="n">
        <v>18.4390889145858</v>
      </c>
      <c r="R17" s="0" t="n">
        <v>0.848815037631837</v>
      </c>
      <c r="S17" s="0" t="n">
        <v>10.295630140987</v>
      </c>
      <c r="T17" s="0" t="n">
        <v>0.937123233156956</v>
      </c>
      <c r="U17" s="0" t="n">
        <v>15.9373774505092</v>
      </c>
      <c r="X17" s="0" t="n">
        <v>0.654572564612326</v>
      </c>
      <c r="Y17" s="0" t="n">
        <v>13.0384048104053</v>
      </c>
      <c r="Z17" s="0" t="n">
        <v>0.937</v>
      </c>
      <c r="AK17" s="0" t="n">
        <v>0.939765690933455</v>
      </c>
      <c r="AL17" s="0" t="n">
        <v>21.9089023002066</v>
      </c>
      <c r="AM17" s="0" t="n">
        <v>0.953760968779601</v>
      </c>
      <c r="AN17" s="0" t="n">
        <v>24.8997991959775</v>
      </c>
    </row>
    <row r="18" customFormat="false" ht="13.8" hidden="false" customHeight="false" outlineLevel="0" collapsed="false">
      <c r="A18" s="1" t="s">
        <v>34</v>
      </c>
      <c r="B18" s="0" t="n">
        <v>0.217834813085246</v>
      </c>
      <c r="C18" s="0" t="n">
        <v>62.2976725086901</v>
      </c>
      <c r="F18" s="0" t="n">
        <v>0</v>
      </c>
      <c r="G18" s="0" t="n">
        <v>89.3252483903627</v>
      </c>
      <c r="H18" s="0" t="n">
        <v>0.875307560873421</v>
      </c>
      <c r="I18" s="0" t="n">
        <v>33.9705755029261</v>
      </c>
      <c r="L18" s="0" t="n">
        <v>0.766329545118359</v>
      </c>
      <c r="M18" s="0" t="n">
        <v>13.0384048104053</v>
      </c>
      <c r="N18" s="0" t="n">
        <v>0.901073395067951</v>
      </c>
      <c r="O18" s="0" t="n">
        <v>19.2613602842582</v>
      </c>
      <c r="R18" s="0" t="n">
        <v>0.840368236066085</v>
      </c>
      <c r="S18" s="0" t="n">
        <v>9.4339811320566</v>
      </c>
      <c r="T18" s="0" t="n">
        <v>0.915036370526128</v>
      </c>
      <c r="U18" s="0" t="n">
        <v>34.5398320783411</v>
      </c>
      <c r="X18" s="0" t="n">
        <v>0.596846662854342</v>
      </c>
      <c r="Y18" s="0" t="n">
        <v>11.7473401244707</v>
      </c>
      <c r="Z18" s="0" t="n">
        <v>0.93</v>
      </c>
      <c r="AK18" s="0" t="n">
        <v>0.909921542396934</v>
      </c>
      <c r="AL18" s="0" t="n">
        <v>22.8910462845192</v>
      </c>
      <c r="AM18" s="0" t="n">
        <v>0.934754040381275</v>
      </c>
      <c r="AN18" s="0" t="n">
        <v>18.3303027798234</v>
      </c>
    </row>
    <row r="19" customFormat="false" ht="13.8" hidden="false" customHeight="false" outlineLevel="0" collapsed="false">
      <c r="A19" s="1" t="s">
        <v>35</v>
      </c>
      <c r="B19" s="0" t="n">
        <v>0</v>
      </c>
      <c r="C19" s="0" t="n">
        <v>62.1449917531574</v>
      </c>
      <c r="F19" s="0" t="n">
        <v>0</v>
      </c>
      <c r="G19" s="0" t="n">
        <v>118.760262714428</v>
      </c>
      <c r="H19" s="0" t="n">
        <v>0.865108024514608</v>
      </c>
      <c r="I19" s="0" t="n">
        <v>31.5911379978626</v>
      </c>
      <c r="L19" s="0" t="n">
        <v>0.438291711907347</v>
      </c>
      <c r="M19" s="0" t="n">
        <v>24.7588368062799</v>
      </c>
      <c r="N19" s="0" t="n">
        <v>0.907692774719972</v>
      </c>
      <c r="O19" s="0" t="n">
        <v>24.9198715887542</v>
      </c>
      <c r="R19" s="0" t="n">
        <v>0.465952908083955</v>
      </c>
      <c r="S19" s="0" t="n">
        <v>24.7588368062799</v>
      </c>
      <c r="T19" s="0" t="n">
        <v>0.913615750954232</v>
      </c>
      <c r="U19" s="0" t="n">
        <v>24.7790233867277</v>
      </c>
      <c r="X19" s="0" t="n">
        <v>0.642613359336909</v>
      </c>
      <c r="Y19" s="0" t="n">
        <v>9.69535971483266</v>
      </c>
      <c r="Z19" s="0" t="n">
        <v>0.91</v>
      </c>
      <c r="AK19" s="0" t="n">
        <v>0.907690024741146</v>
      </c>
      <c r="AL19" s="0" t="n">
        <v>15</v>
      </c>
      <c r="AM19" s="0" t="n">
        <v>0.918798477622007</v>
      </c>
      <c r="AN19" s="0" t="n">
        <v>18.2208671582886</v>
      </c>
    </row>
    <row r="20" customFormat="false" ht="13.8" hidden="false" customHeight="false" outlineLevel="0" collapsed="false">
      <c r="A20" s="1" t="s">
        <v>36</v>
      </c>
      <c r="B20" s="0" t="n">
        <v>0.681283344230518</v>
      </c>
      <c r="C20" s="0" t="n">
        <v>106.108435102964</v>
      </c>
      <c r="F20" s="0" t="n">
        <v>0.636354763319226</v>
      </c>
      <c r="G20" s="0" t="n">
        <v>42.8485705712571</v>
      </c>
      <c r="H20" s="0" t="n">
        <v>0.928480504203359</v>
      </c>
      <c r="I20" s="0" t="n">
        <v>19.3390796058137</v>
      </c>
      <c r="L20" s="0" t="n">
        <v>0.94789175643429</v>
      </c>
      <c r="M20" s="0" t="n">
        <v>12.7671453348037</v>
      </c>
      <c r="N20" s="0" t="n">
        <v>0.939765690933455</v>
      </c>
      <c r="O20" s="0" t="n">
        <v>16.1554944214035</v>
      </c>
      <c r="R20" s="0" t="n">
        <v>0.957604346907589</v>
      </c>
      <c r="S20" s="0" t="n">
        <v>12.6885775404495</v>
      </c>
      <c r="T20" s="0" t="n">
        <v>0.953760968779601</v>
      </c>
      <c r="U20" s="0" t="n">
        <v>14.8660687473185</v>
      </c>
      <c r="X20" s="0" t="n">
        <v>0.923964091006384</v>
      </c>
      <c r="Y20" s="0" t="n">
        <v>7.07106781186548</v>
      </c>
      <c r="Z20" s="0" t="n">
        <v>0.93786</v>
      </c>
      <c r="AA20" s="0" t="n">
        <v>25.4818</v>
      </c>
      <c r="AD20" s="0" t="n">
        <v>0.975452</v>
      </c>
      <c r="AE20" s="0" t="n">
        <v>11.0731</v>
      </c>
      <c r="AK20" s="0" t="n">
        <v>0.910347518257143</v>
      </c>
      <c r="AL20" s="0" t="n">
        <v>40.6078810084939</v>
      </c>
      <c r="AM20" s="0" t="n">
        <v>0.916874441859879</v>
      </c>
      <c r="AN20" s="0" t="n">
        <v>41.2189276910499</v>
      </c>
    </row>
    <row r="21" customFormat="false" ht="13.8" hidden="false" customHeight="false" outlineLevel="0" collapsed="false">
      <c r="A21" s="1" t="s">
        <v>37</v>
      </c>
      <c r="B21" s="0" t="n">
        <v>0.0109701816389844</v>
      </c>
      <c r="C21" s="0" t="n">
        <v>85.0705589496155</v>
      </c>
      <c r="F21" s="0" t="n">
        <v>0.00310763440409851</v>
      </c>
      <c r="G21" s="0" t="n">
        <v>124.615408357073</v>
      </c>
      <c r="H21" s="0" t="n">
        <v>0.89880678330264</v>
      </c>
      <c r="I21" s="0" t="n">
        <v>19.3907194296653</v>
      </c>
      <c r="L21" s="0" t="n">
        <v>0.882894077773553</v>
      </c>
      <c r="M21" s="0" t="n">
        <v>66.0302960768767</v>
      </c>
      <c r="N21" s="0" t="n">
        <v>0.909921542396934</v>
      </c>
      <c r="O21" s="0" t="n">
        <v>21.9544984001001</v>
      </c>
      <c r="R21" s="0" t="n">
        <v>0.894775908579785</v>
      </c>
      <c r="S21" s="0" t="n">
        <v>62.00806399171</v>
      </c>
      <c r="T21" s="0" t="n">
        <v>0.934754040381275</v>
      </c>
      <c r="U21" s="0" t="n">
        <v>21.2132034355964</v>
      </c>
      <c r="X21" s="0" t="n">
        <v>0.698202350772067</v>
      </c>
      <c r="Y21" s="0" t="n">
        <v>33</v>
      </c>
      <c r="Z21" s="0" t="n">
        <v>0.923784</v>
      </c>
      <c r="AA21" s="0" t="n">
        <v>27.5</v>
      </c>
      <c r="AD21" s="0" t="n">
        <v>0.636289</v>
      </c>
      <c r="AE21" s="0" t="n">
        <v>0.944847</v>
      </c>
      <c r="AK21" s="0" t="n">
        <v>0.93967402567973</v>
      </c>
      <c r="AL21" s="0" t="n">
        <v>15.1657508881031</v>
      </c>
      <c r="AM21" s="0" t="n">
        <v>0.933132120618865</v>
      </c>
      <c r="AN21" s="0" t="n">
        <v>15.2970585407784</v>
      </c>
    </row>
    <row r="22" customFormat="false" ht="13.8" hidden="false" customHeight="false" outlineLevel="0" collapsed="false">
      <c r="A22" s="1" t="s">
        <v>38</v>
      </c>
      <c r="B22" s="0" t="n">
        <v>0.177789926279852</v>
      </c>
      <c r="C22" s="0" t="n">
        <v>207.737815527169</v>
      </c>
      <c r="F22" s="0" t="n">
        <v>0</v>
      </c>
      <c r="G22" s="0" t="n">
        <v>115.386307679898</v>
      </c>
      <c r="H22" s="0" t="n">
        <v>0.890542744482752</v>
      </c>
      <c r="I22" s="0" t="n">
        <v>18.3847763108502</v>
      </c>
      <c r="L22" s="0" t="n">
        <v>0.783493447760602</v>
      </c>
      <c r="M22" s="0" t="n">
        <v>20.8806130178211</v>
      </c>
      <c r="N22" s="0" t="n">
        <v>0.907690024741146</v>
      </c>
      <c r="O22" s="0" t="n">
        <v>19.313207915828</v>
      </c>
      <c r="R22" s="0" t="n">
        <v>0.791451314203579</v>
      </c>
      <c r="S22" s="0" t="n">
        <v>29.1204395571221</v>
      </c>
      <c r="T22" s="0" t="n">
        <v>0.918798477622007</v>
      </c>
      <c r="U22" s="0" t="n">
        <v>16.8819430161341</v>
      </c>
      <c r="X22" s="0" t="n">
        <v>0.629816205433612</v>
      </c>
      <c r="Y22" s="0" t="n">
        <v>21.6333076527839</v>
      </c>
      <c r="Z22" s="0" t="n">
        <v>0.905611</v>
      </c>
      <c r="AA22" s="0" t="n">
        <v>37.4616</v>
      </c>
      <c r="AD22" s="0" t="n">
        <v>0.907991</v>
      </c>
      <c r="AE22" s="0" t="n">
        <v>21.8712</v>
      </c>
      <c r="AK22" s="0" t="n">
        <v>0.927755971900317</v>
      </c>
      <c r="AL22" s="0" t="n">
        <v>17.0293863659264</v>
      </c>
      <c r="AM22" s="0" t="n">
        <v>0.939249455749695</v>
      </c>
      <c r="AN22" s="0" t="n">
        <v>20.8566536146142</v>
      </c>
    </row>
    <row r="23" customFormat="false" ht="13.8" hidden="false" customHeight="false" outlineLevel="0" collapsed="false">
      <c r="A23" s="1" t="s">
        <v>39</v>
      </c>
      <c r="B23" s="0" t="n">
        <v>0.45217860647033</v>
      </c>
      <c r="C23" s="0" t="n">
        <v>112.769676775275</v>
      </c>
      <c r="F23" s="0" t="n">
        <v>0.155576063036842</v>
      </c>
      <c r="G23" s="0" t="n">
        <v>57.6974869470066</v>
      </c>
      <c r="H23" s="0" t="n">
        <v>0.893076691321966</v>
      </c>
      <c r="I23" s="0" t="n">
        <v>17.2336879396141</v>
      </c>
      <c r="L23" s="0" t="n">
        <v>0.852607268656517</v>
      </c>
      <c r="M23" s="0" t="n">
        <v>16.6733320005331</v>
      </c>
      <c r="N23" s="0" t="n">
        <v>0.910347518257143</v>
      </c>
      <c r="O23" s="0" t="n">
        <v>20.4694894904587</v>
      </c>
      <c r="R23" s="0" t="n">
        <v>0.901730023072213</v>
      </c>
      <c r="S23" s="0" t="n">
        <v>9.8488578017961</v>
      </c>
      <c r="T23" s="0" t="n">
        <v>0.916874441859879</v>
      </c>
      <c r="U23" s="0" t="n">
        <v>17.7200451466694</v>
      </c>
      <c r="X23" s="0" t="n">
        <v>0.687394756520101</v>
      </c>
      <c r="Y23" s="0" t="n">
        <v>18.6010752377383</v>
      </c>
      <c r="Z23" s="0" t="n">
        <v>0.914625</v>
      </c>
      <c r="AA23" s="0" t="n">
        <v>29.7629</v>
      </c>
      <c r="AD23" s="0" t="n">
        <v>0.931526</v>
      </c>
      <c r="AE23" s="0" t="n">
        <v>45.8988</v>
      </c>
      <c r="AK23" s="0" t="n">
        <v>0.93572648264066</v>
      </c>
      <c r="AL23" s="0" t="n">
        <v>16.4012194668567</v>
      </c>
      <c r="AM23" s="0" t="n">
        <v>0.943667530124593</v>
      </c>
      <c r="AN23" s="0" t="n">
        <v>13.7477270848675</v>
      </c>
    </row>
    <row r="24" customFormat="false" ht="13.8" hidden="false" customHeight="false" outlineLevel="0" collapsed="false">
      <c r="A24" s="1" t="s">
        <v>40</v>
      </c>
      <c r="B24" s="0" t="n">
        <v>0.00446262383038543</v>
      </c>
      <c r="C24" s="0" t="n">
        <v>24.2693221990232</v>
      </c>
      <c r="F24" s="0" t="n">
        <v>0</v>
      </c>
      <c r="G24" s="0" t="n">
        <v>130.506704808604</v>
      </c>
      <c r="H24" s="0" t="n">
        <v>0.910970044682177</v>
      </c>
      <c r="I24" s="0" t="n">
        <v>135.598672559874</v>
      </c>
      <c r="L24" s="0" t="n">
        <v>0.773240347214126</v>
      </c>
      <c r="M24" s="0" t="n">
        <v>20.6155281280883</v>
      </c>
      <c r="N24" s="0" t="n">
        <v>0.93967402567973</v>
      </c>
      <c r="O24" s="0" t="n">
        <v>21.9089023002066</v>
      </c>
      <c r="R24" s="0" t="n">
        <v>0.804091563847063</v>
      </c>
      <c r="S24" s="0" t="n">
        <v>21.0237960416286</v>
      </c>
      <c r="T24" s="0" t="n">
        <v>0.933132120618865</v>
      </c>
      <c r="U24" s="0" t="n">
        <v>24.8997991959775</v>
      </c>
      <c r="X24" s="0" t="n">
        <v>0.614893157781135</v>
      </c>
      <c r="Y24" s="0" t="n">
        <v>10.0498756211209</v>
      </c>
      <c r="Z24" s="0" t="n">
        <v>0.946053749658875</v>
      </c>
      <c r="AA24" s="0" t="n">
        <v>18.0554700852678</v>
      </c>
      <c r="AD24" s="0" t="n">
        <v>0.795026930241289</v>
      </c>
      <c r="AE24" s="0" t="n">
        <v>14.7986485869487</v>
      </c>
      <c r="AK24" s="0" t="n">
        <v>0.890750982278067</v>
      </c>
      <c r="AL24" s="0" t="n">
        <v>19.2093727122986</v>
      </c>
      <c r="AM24" s="0" t="n">
        <v>0.917593531367119</v>
      </c>
      <c r="AN24" s="0" t="n">
        <v>15.8113883008419</v>
      </c>
    </row>
    <row r="25" customFormat="false" ht="13.8" hidden="false" customHeight="false" outlineLevel="0" collapsed="false">
      <c r="A25" s="1" t="s">
        <v>41</v>
      </c>
      <c r="B25" s="0" t="n">
        <v>0.229054344446514</v>
      </c>
      <c r="C25" s="0" t="n">
        <v>56.2672195865408</v>
      </c>
      <c r="F25" s="0" t="n">
        <v>0.131145846927128</v>
      </c>
      <c r="G25" s="0" t="n">
        <v>88.5155353596192</v>
      </c>
      <c r="H25" s="0" t="n">
        <v>0.919629175079308</v>
      </c>
      <c r="I25" s="0" t="n">
        <v>20.4205778566621</v>
      </c>
      <c r="L25" s="0" t="n">
        <v>0.936871151673175</v>
      </c>
      <c r="M25" s="0" t="n">
        <v>11.180339887499</v>
      </c>
      <c r="N25" s="0" t="n">
        <v>0.927755971900317</v>
      </c>
      <c r="O25" s="0" t="n">
        <v>22.8910462845192</v>
      </c>
      <c r="R25" s="0" t="n">
        <v>0.944313007043808</v>
      </c>
      <c r="S25" s="0" t="n">
        <v>8.36660026534076</v>
      </c>
      <c r="T25" s="0" t="n">
        <v>0.939249455749695</v>
      </c>
      <c r="U25" s="0" t="n">
        <v>18.3303027798234</v>
      </c>
      <c r="X25" s="0" t="n">
        <v>0.784660960439008</v>
      </c>
      <c r="Y25" s="0" t="n">
        <v>21.6333076527839</v>
      </c>
      <c r="Z25" s="0" t="n">
        <v>0.93678131821555</v>
      </c>
      <c r="AA25" s="0" t="n">
        <v>15.3948043183407</v>
      </c>
      <c r="AK25" s="0" t="n">
        <v>0.898100396035101</v>
      </c>
      <c r="AL25" s="0" t="n">
        <v>18.1383571472171</v>
      </c>
      <c r="AM25" s="0" t="n">
        <v>0.919308408512754</v>
      </c>
      <c r="AN25" s="0" t="n">
        <v>28.4429253066558</v>
      </c>
    </row>
    <row r="26" customFormat="false" ht="13.8" hidden="false" customHeight="false" outlineLevel="0" collapsed="false">
      <c r="A26" s="1" t="s">
        <v>42</v>
      </c>
      <c r="B26" s="0" t="n">
        <v>0.338209542821814</v>
      </c>
      <c r="C26" s="0" t="n">
        <v>119.920807202086</v>
      </c>
      <c r="F26" s="0" t="n">
        <v>0.281814656502005</v>
      </c>
      <c r="G26" s="0" t="n">
        <v>84.154619599877</v>
      </c>
      <c r="H26" s="0" t="n">
        <v>0.932592585782858</v>
      </c>
      <c r="I26" s="0" t="n">
        <v>18.2482875908947</v>
      </c>
      <c r="L26" s="0" t="n">
        <v>0.924974615591993</v>
      </c>
      <c r="M26" s="0" t="n">
        <v>15.6204993518133</v>
      </c>
      <c r="N26" s="0" t="n">
        <v>0.946733604493565</v>
      </c>
      <c r="O26" s="0" t="n">
        <v>22</v>
      </c>
      <c r="R26" s="0" t="n">
        <v>0.915338407987505</v>
      </c>
      <c r="S26" s="0" t="n">
        <v>19</v>
      </c>
      <c r="T26" s="0" t="n">
        <v>0.952333346392814</v>
      </c>
      <c r="U26" s="0" t="n">
        <v>21.2837966537928</v>
      </c>
      <c r="X26" s="0" t="n">
        <v>0.85664367132443</v>
      </c>
      <c r="Y26" s="0" t="n">
        <v>18.4932420089069</v>
      </c>
      <c r="AK26" s="0" t="n">
        <v>0.946326650758029</v>
      </c>
      <c r="AL26" s="0" t="n">
        <v>14.6287388383278</v>
      </c>
      <c r="AM26" s="0" t="n">
        <v>0.937329718808567</v>
      </c>
      <c r="AN26" s="0" t="n">
        <v>15.5884572681199</v>
      </c>
    </row>
    <row r="27" customFormat="false" ht="13.8" hidden="false" customHeight="false" outlineLevel="0" collapsed="false">
      <c r="A27" s="1" t="s">
        <v>43</v>
      </c>
      <c r="B27" s="0" t="n">
        <v>0.425517781238418</v>
      </c>
      <c r="C27" s="0" t="n">
        <v>84.2436941260294</v>
      </c>
      <c r="F27" s="0" t="n">
        <v>0.0222311594799808</v>
      </c>
      <c r="G27" s="0" t="n">
        <v>57.2101389615512</v>
      </c>
      <c r="H27" s="0" t="n">
        <v>0.912597310960858</v>
      </c>
      <c r="I27" s="0" t="n">
        <v>26.2678510731274</v>
      </c>
      <c r="L27" s="0" t="n">
        <v>0.84827966771562</v>
      </c>
      <c r="M27" s="0" t="n">
        <v>9</v>
      </c>
      <c r="N27" s="0" t="n">
        <v>0.93572648264066</v>
      </c>
      <c r="O27" s="0" t="n">
        <v>19.1049731745428</v>
      </c>
      <c r="R27" s="0" t="n">
        <v>0.892146207527743</v>
      </c>
      <c r="S27" s="0" t="n">
        <v>7.07106781186548</v>
      </c>
      <c r="T27" s="0" t="n">
        <v>0.943667530124593</v>
      </c>
      <c r="U27" s="0" t="n">
        <v>19.313207915828</v>
      </c>
      <c r="X27" s="0" t="n">
        <v>0.808548073750962</v>
      </c>
      <c r="Y27" s="0" t="n">
        <v>5</v>
      </c>
      <c r="Z27" s="0" t="n">
        <v>0.946</v>
      </c>
      <c r="AK27" s="0" t="n">
        <v>0.924097468695459</v>
      </c>
      <c r="AL27" s="0" t="n">
        <v>16.3095064303001</v>
      </c>
      <c r="AM27" s="0" t="n">
        <v>0.939384248286699</v>
      </c>
      <c r="AN27" s="0" t="n">
        <v>18.4661853126194</v>
      </c>
    </row>
    <row r="28" customFormat="false" ht="13.8" hidden="false" customHeight="false" outlineLevel="0" collapsed="false">
      <c r="A28" s="1" t="s">
        <v>44</v>
      </c>
      <c r="B28" s="0" t="n">
        <v>0.567903420673844</v>
      </c>
      <c r="C28" s="0" t="n">
        <v>145.347858601357</v>
      </c>
      <c r="F28" s="0" t="n">
        <v>0.272208747741442</v>
      </c>
      <c r="G28" s="0" t="n">
        <v>43.0116263352131</v>
      </c>
      <c r="H28" s="0" t="n">
        <v>0.889718730324917</v>
      </c>
      <c r="I28" s="0" t="n">
        <v>18</v>
      </c>
      <c r="L28" s="0" t="n">
        <v>0.76089571836684</v>
      </c>
      <c r="M28" s="0" t="n">
        <v>20.2484567313166</v>
      </c>
      <c r="N28" s="0" t="n">
        <v>0.890750982278067</v>
      </c>
      <c r="O28" s="0" t="n">
        <v>15.7797338380595</v>
      </c>
      <c r="R28" s="0" t="n">
        <v>0.708538029125169</v>
      </c>
      <c r="S28" s="0" t="n">
        <v>25.7681974534502</v>
      </c>
      <c r="T28" s="0" t="n">
        <v>0.917593531367119</v>
      </c>
      <c r="U28" s="0" t="n">
        <v>13.9283882771841</v>
      </c>
      <c r="X28" s="0" t="n">
        <v>0.603849441261199</v>
      </c>
      <c r="Y28" s="0" t="n">
        <v>15.1657508881031</v>
      </c>
      <c r="Z28" s="0" t="n">
        <v>0.896</v>
      </c>
      <c r="AK28" s="0" t="n">
        <v>0.912904729431119</v>
      </c>
      <c r="AL28" s="0" t="n">
        <v>13.3416640641263</v>
      </c>
      <c r="AM28" s="0" t="n">
        <v>0.912703347349415</v>
      </c>
      <c r="AN28" s="0" t="n">
        <v>16.3401346383682</v>
      </c>
    </row>
    <row r="29" customFormat="false" ht="13.8" hidden="false" customHeight="false" outlineLevel="0" collapsed="false">
      <c r="A29" s="1" t="s">
        <v>45</v>
      </c>
      <c r="B29" s="0" t="n">
        <v>0</v>
      </c>
      <c r="C29" s="0" t="n">
        <v>62.3377895020348</v>
      </c>
      <c r="F29" s="0" t="n">
        <v>0</v>
      </c>
      <c r="G29" s="0" t="n">
        <v>137.858623234094</v>
      </c>
      <c r="H29" s="0" t="n">
        <v>0.898999242513921</v>
      </c>
      <c r="I29" s="0" t="n">
        <v>17.058722109232</v>
      </c>
      <c r="L29" s="0" t="n">
        <v>0.830782411032749</v>
      </c>
      <c r="M29" s="0" t="n">
        <v>16.3401346383682</v>
      </c>
      <c r="N29" s="0" t="n">
        <v>0.939658438785936</v>
      </c>
      <c r="O29" s="0" t="n">
        <v>15.6843871413581</v>
      </c>
      <c r="R29" s="0" t="n">
        <v>0.899199095448978</v>
      </c>
      <c r="S29" s="0" t="n">
        <v>14.7309198626562</v>
      </c>
      <c r="T29" s="0" t="n">
        <v>0.933900825294605</v>
      </c>
      <c r="U29" s="0" t="n">
        <v>15.6524758424985</v>
      </c>
      <c r="X29" s="0" t="n">
        <v>0.735738171153056</v>
      </c>
      <c r="Y29" s="0" t="n">
        <v>11.7898261225516</v>
      </c>
      <c r="AK29" s="0" t="n">
        <v>0.912149319354631</v>
      </c>
      <c r="AL29" s="0" t="n">
        <v>19.0262975904405</v>
      </c>
      <c r="AM29" s="0" t="n">
        <v>0.936125121858178</v>
      </c>
      <c r="AN29" s="0" t="n">
        <v>19.2873015219859</v>
      </c>
    </row>
    <row r="30" customFormat="false" ht="13.8" hidden="false" customHeight="false" outlineLevel="0" collapsed="false">
      <c r="A30" s="1" t="s">
        <v>46</v>
      </c>
      <c r="B30" s="0" t="n">
        <v>0.0233832898041961</v>
      </c>
      <c r="C30" s="0" t="n">
        <v>132.789306798402</v>
      </c>
      <c r="F30" s="0" t="n">
        <v>0</v>
      </c>
      <c r="G30" s="0" t="n">
        <v>124.791826655434</v>
      </c>
      <c r="H30" s="0" t="n">
        <v>0.908312495116043</v>
      </c>
      <c r="I30" s="0" t="n">
        <v>14.3178210632764</v>
      </c>
      <c r="L30" s="0" t="n">
        <v>0.449811498586239</v>
      </c>
      <c r="M30" s="0" t="n">
        <v>8.12403840463596</v>
      </c>
      <c r="N30" s="0" t="n">
        <v>0.898100396035101</v>
      </c>
      <c r="O30" s="0" t="n">
        <v>14.4913767461894</v>
      </c>
      <c r="R30" s="0" t="n">
        <v>0.273522975929978</v>
      </c>
      <c r="S30" s="0" t="n">
        <v>12.2474487139159</v>
      </c>
      <c r="T30" s="0" t="n">
        <v>0.919308408512754</v>
      </c>
      <c r="U30" s="0" t="n">
        <v>16.583123951777</v>
      </c>
      <c r="X30" s="0" t="n">
        <v>0.182425659873037</v>
      </c>
      <c r="Y30" s="0" t="n">
        <v>8.30662386291808</v>
      </c>
      <c r="Z30" s="0" t="n">
        <v>0.877</v>
      </c>
      <c r="AK30" s="0" t="n">
        <v>0.9137191558838</v>
      </c>
      <c r="AL30" s="0" t="n">
        <v>20.6397674405503</v>
      </c>
      <c r="AM30" s="0" t="n">
        <v>0.936222269526861</v>
      </c>
      <c r="AN30" s="0" t="n">
        <v>28.6530975637888</v>
      </c>
    </row>
    <row r="31" customFormat="false" ht="13.8" hidden="false" customHeight="false" outlineLevel="0" collapsed="false">
      <c r="A31" s="1" t="s">
        <v>47</v>
      </c>
      <c r="B31" s="0" t="n">
        <v>0.283766654731055</v>
      </c>
      <c r="C31" s="0" t="n">
        <v>70.7813534767456</v>
      </c>
      <c r="F31" s="0" t="n">
        <v>0</v>
      </c>
      <c r="G31" s="0" t="n">
        <v>97.8774744259373</v>
      </c>
      <c r="H31" s="0" t="n">
        <v>0.894132914993614</v>
      </c>
      <c r="I31" s="0" t="n">
        <v>24.8797106092495</v>
      </c>
      <c r="L31" s="0" t="n">
        <v>0.81932794404602</v>
      </c>
      <c r="M31" s="0" t="n">
        <v>7.81024967590665</v>
      </c>
      <c r="N31" s="0" t="n">
        <v>0.946326650758029</v>
      </c>
      <c r="O31" s="0" t="n">
        <v>15</v>
      </c>
      <c r="R31" s="0" t="n">
        <v>0.741339179212741</v>
      </c>
      <c r="S31" s="0" t="n">
        <v>11.180339887499</v>
      </c>
      <c r="T31" s="0" t="n">
        <v>0.937329718808567</v>
      </c>
      <c r="U31" s="0" t="n">
        <v>18.2208671582886</v>
      </c>
      <c r="X31" s="0" t="n">
        <v>0.578001854427446</v>
      </c>
      <c r="Y31" s="0" t="n">
        <v>9.9498743710662</v>
      </c>
      <c r="Z31" s="0" t="n">
        <v>0.936953</v>
      </c>
      <c r="AA31" s="0" t="n">
        <v>32.3324</v>
      </c>
      <c r="AD31" s="0" t="n">
        <v>0.9158705</v>
      </c>
      <c r="AE31" s="0" t="n">
        <v>4.505845</v>
      </c>
      <c r="AK31" s="0" t="n">
        <v>0.910291545663319</v>
      </c>
      <c r="AL31" s="0" t="n">
        <v>33.3016516106934</v>
      </c>
      <c r="AM31" s="0" t="n">
        <v>0.93022232538425</v>
      </c>
      <c r="AN31" s="0" t="n">
        <v>27.6767050061961</v>
      </c>
    </row>
    <row r="32" customFormat="false" ht="13.8" hidden="false" customHeight="false" outlineLevel="0" collapsed="false">
      <c r="A32" s="1" t="s">
        <v>48</v>
      </c>
      <c r="B32" s="0" t="n">
        <v>0.149268258451093</v>
      </c>
      <c r="C32" s="0" t="n">
        <v>45.7602447545902</v>
      </c>
      <c r="F32" s="0" t="n">
        <v>0.135480836502119</v>
      </c>
      <c r="G32" s="0" t="n">
        <v>113.428391507594</v>
      </c>
      <c r="H32" s="0" t="n">
        <v>0.890983337137724</v>
      </c>
      <c r="I32" s="0" t="n">
        <v>43.1508980207828</v>
      </c>
      <c r="L32" s="0" t="n">
        <v>0.880500959364364</v>
      </c>
      <c r="M32" s="0" t="n">
        <v>20.2484567313166</v>
      </c>
      <c r="N32" s="0" t="n">
        <v>0.924097468695459</v>
      </c>
      <c r="O32" s="0" t="n">
        <v>40.6078810084939</v>
      </c>
      <c r="R32" s="0" t="n">
        <v>0.908574445990394</v>
      </c>
      <c r="S32" s="0" t="n">
        <v>18.1383571472171</v>
      </c>
      <c r="T32" s="0" t="n">
        <v>0.939384248286699</v>
      </c>
      <c r="U32" s="0" t="n">
        <v>41.2189276910499</v>
      </c>
      <c r="X32" s="0" t="n">
        <v>0.774589638106261</v>
      </c>
      <c r="Y32" s="0" t="n">
        <v>24.0831891575846</v>
      </c>
      <c r="Z32" s="0" t="n">
        <v>0.92499</v>
      </c>
      <c r="AA32" s="0" t="n">
        <v>51.583</v>
      </c>
      <c r="AD32" s="0" t="n">
        <v>0.982299</v>
      </c>
      <c r="AE32" s="0" t="n">
        <v>27.9949</v>
      </c>
      <c r="AK32" s="0" t="n">
        <v>0.941355759697806</v>
      </c>
      <c r="AL32" s="0" t="n">
        <v>20.0499376557634</v>
      </c>
      <c r="AM32" s="0" t="n">
        <v>0.941947389480082</v>
      </c>
      <c r="AN32" s="0" t="n">
        <v>19.723082923316</v>
      </c>
    </row>
    <row r="33" customFormat="false" ht="13.8" hidden="false" customHeight="false" outlineLevel="0" collapsed="false">
      <c r="A33" s="1" t="s">
        <v>49</v>
      </c>
      <c r="B33" s="0" t="n">
        <v>0.357772117446522</v>
      </c>
      <c r="C33" s="0" t="n">
        <v>87.914731416299</v>
      </c>
      <c r="F33" s="0" t="n">
        <v>0.00114736152235993</v>
      </c>
      <c r="G33" s="0" t="n">
        <v>83.4445923951936</v>
      </c>
      <c r="H33" s="0" t="n">
        <v>0.898331595516614</v>
      </c>
      <c r="I33" s="0" t="n">
        <v>28.49561369755</v>
      </c>
      <c r="L33" s="0" t="n">
        <v>0.854641794537492</v>
      </c>
      <c r="M33" s="0" t="n">
        <v>10.6770782520313</v>
      </c>
      <c r="N33" s="0" t="n">
        <v>0.914315560772071</v>
      </c>
      <c r="O33" s="0" t="n">
        <v>26.4952825989835</v>
      </c>
      <c r="R33" s="0" t="n">
        <v>0.837658512694252</v>
      </c>
      <c r="S33" s="0" t="n">
        <v>13.076696830622</v>
      </c>
      <c r="T33" s="0" t="n">
        <v>0.92845129415326</v>
      </c>
      <c r="U33" s="0" t="n">
        <v>22.4499443206436</v>
      </c>
      <c r="X33" s="0" t="n">
        <v>0.655415915316531</v>
      </c>
      <c r="Y33" s="0" t="n">
        <v>24.1867732448957</v>
      </c>
      <c r="AK33" s="0" t="n">
        <v>0.90705188428954</v>
      </c>
      <c r="AL33" s="0" t="n">
        <v>13.4536240470737</v>
      </c>
      <c r="AM33" s="0" t="n">
        <v>0.944133564164781</v>
      </c>
      <c r="AN33" s="0" t="n">
        <v>14.456832294801</v>
      </c>
    </row>
    <row r="34" customFormat="false" ht="13.8" hidden="false" customHeight="false" outlineLevel="0" collapsed="false">
      <c r="A34" s="1" t="s">
        <v>50</v>
      </c>
      <c r="B34" s="0" t="n">
        <v>0.00927782223616268</v>
      </c>
      <c r="C34" s="0" t="n">
        <v>75.17978451685</v>
      </c>
      <c r="F34" s="0" t="n">
        <v>0</v>
      </c>
      <c r="G34" s="0" t="n">
        <v>121.161049846888</v>
      </c>
      <c r="H34" s="0" t="n">
        <v>0.86125146941612</v>
      </c>
      <c r="I34" s="0" t="n">
        <v>15.2643375224738</v>
      </c>
      <c r="L34" s="0" t="n">
        <v>0.786860098697901</v>
      </c>
      <c r="M34" s="0" t="n">
        <v>13.4164078649987</v>
      </c>
      <c r="N34" s="0" t="n">
        <v>0.912904729431119</v>
      </c>
      <c r="O34" s="0" t="n">
        <v>15.1657508881031</v>
      </c>
      <c r="R34" s="0" t="n">
        <v>0.847784920007353</v>
      </c>
      <c r="S34" s="0" t="n">
        <v>10.295630140987</v>
      </c>
      <c r="T34" s="0" t="n">
        <v>0.912703347349415</v>
      </c>
      <c r="U34" s="0" t="n">
        <v>15.2970585407784</v>
      </c>
      <c r="X34" s="0" t="n">
        <v>0.610440663056327</v>
      </c>
      <c r="Y34" s="0" t="n">
        <v>15.8429795177549</v>
      </c>
      <c r="Z34" s="0" t="n">
        <v>0.855851948180887</v>
      </c>
      <c r="AA34" s="0" t="n">
        <v>22.9346898823594</v>
      </c>
      <c r="AK34" s="0" t="n">
        <v>0.916449522043583</v>
      </c>
      <c r="AL34" s="0" t="n">
        <v>15.4272486205415</v>
      </c>
      <c r="AM34" s="0" t="n">
        <v>0.93194947345145</v>
      </c>
      <c r="AN34" s="0" t="n">
        <v>15.5884572681199</v>
      </c>
    </row>
    <row r="35" customFormat="false" ht="13.8" hidden="false" customHeight="false" outlineLevel="0" collapsed="false">
      <c r="A35" s="1" t="s">
        <v>51</v>
      </c>
      <c r="B35" s="0" t="n">
        <v>0.346490359163313</v>
      </c>
      <c r="C35" s="0" t="n">
        <v>79.3347338811948</v>
      </c>
      <c r="F35" s="0" t="n">
        <v>0.20920947830171</v>
      </c>
      <c r="G35" s="0" t="n">
        <v>70.6894617322837</v>
      </c>
      <c r="H35" s="0" t="n">
        <v>0.903186200759455</v>
      </c>
      <c r="I35" s="0" t="n">
        <v>16.583123951777</v>
      </c>
      <c r="L35" s="0" t="n">
        <v>0.85474002606806</v>
      </c>
      <c r="M35" s="0" t="n">
        <v>26.4764045897474</v>
      </c>
      <c r="N35" s="0" t="n">
        <v>0.912149319354631</v>
      </c>
      <c r="O35" s="0" t="n">
        <v>17.0293863659264</v>
      </c>
      <c r="R35" s="0" t="n">
        <v>0.86674857973161</v>
      </c>
      <c r="S35" s="0" t="n">
        <v>25</v>
      </c>
      <c r="T35" s="0" t="n">
        <v>0.936125121858178</v>
      </c>
      <c r="U35" s="0" t="n">
        <v>20.8566536146142</v>
      </c>
      <c r="X35" s="0" t="n">
        <v>0.796865455953995</v>
      </c>
      <c r="Y35" s="0" t="n">
        <v>11.180339887499</v>
      </c>
      <c r="Z35" s="0" t="n">
        <v>0.925914</v>
      </c>
      <c r="AA35" s="0" t="n">
        <v>24.6982</v>
      </c>
      <c r="AD35" s="0" t="n">
        <v>0.850606</v>
      </c>
      <c r="AE35" s="0" t="n">
        <v>28.6972</v>
      </c>
      <c r="AK35" s="0" t="n">
        <v>0.912034267354605</v>
      </c>
      <c r="AL35" s="0" t="n">
        <v>12.8062484748657</v>
      </c>
      <c r="AM35" s="0" t="n">
        <v>0.926941449134421</v>
      </c>
      <c r="AN35" s="0" t="n">
        <v>15.7797338380595</v>
      </c>
    </row>
    <row r="36" customFormat="false" ht="13.8" hidden="false" customHeight="false" outlineLevel="0" collapsed="false">
      <c r="A36" s="1" t="s">
        <v>52</v>
      </c>
      <c r="B36" s="0" t="n">
        <v>1.04848436342845E-005</v>
      </c>
      <c r="C36" s="0" t="n">
        <v>57.0350769263968</v>
      </c>
      <c r="D36" s="0" t="n">
        <v>0</v>
      </c>
      <c r="E36" s="0" t="n">
        <v>133.555232020314</v>
      </c>
      <c r="H36" s="0" t="n">
        <v>0.923281623716211</v>
      </c>
      <c r="I36" s="0" t="n">
        <v>17.6918060129541</v>
      </c>
      <c r="J36" s="0" t="n">
        <v>0.803703068235224</v>
      </c>
      <c r="K36" s="0" t="n">
        <v>22.8254244210266</v>
      </c>
      <c r="N36" s="0" t="n">
        <v>0.9137191558838</v>
      </c>
      <c r="O36" s="0" t="n">
        <v>17.7482393492988</v>
      </c>
      <c r="P36" s="0" t="n">
        <v>0.76403452187982</v>
      </c>
      <c r="Q36" s="0" t="n">
        <v>24.6779253585061</v>
      </c>
      <c r="T36" s="0" t="n">
        <v>0.936222269526861</v>
      </c>
      <c r="U36" s="0" t="n">
        <v>15.9373774505092</v>
      </c>
      <c r="V36" s="0" t="n">
        <v>0.859633449050439</v>
      </c>
      <c r="W36" s="0" t="n">
        <v>8.12403840463596</v>
      </c>
      <c r="Z36" s="0" t="n">
        <v>0.934</v>
      </c>
      <c r="AK36" s="0" t="n">
        <v>0.911027863030029</v>
      </c>
      <c r="AL36" s="0" t="n">
        <v>22.6715680975093</v>
      </c>
      <c r="AM36" s="0" t="n">
        <v>0.9271890383366</v>
      </c>
      <c r="AN36" s="0" t="n">
        <v>13.6381816969859</v>
      </c>
    </row>
    <row r="37" customFormat="false" ht="13.8" hidden="false" customHeight="false" outlineLevel="0" collapsed="false">
      <c r="A37" s="1" t="s">
        <v>53</v>
      </c>
      <c r="B37" s="0" t="n">
        <v>0.144188158474021</v>
      </c>
      <c r="C37" s="0" t="n">
        <v>88.3798619596116</v>
      </c>
      <c r="F37" s="0" t="n">
        <v>0</v>
      </c>
      <c r="G37" s="0" t="n">
        <v>99.4635611668917</v>
      </c>
      <c r="H37" s="0" t="n">
        <v>0.910208264178057</v>
      </c>
      <c r="I37" s="0" t="n">
        <v>12.5698050899765</v>
      </c>
      <c r="L37" s="0" t="n">
        <v>0.802651954905253</v>
      </c>
      <c r="M37" s="0" t="n">
        <v>12.8840987267251</v>
      </c>
      <c r="N37" s="0" t="n">
        <v>0.910291545663319</v>
      </c>
      <c r="O37" s="0" t="n">
        <v>16.4012194668567</v>
      </c>
      <c r="R37" s="0" t="n">
        <v>0.750465482925159</v>
      </c>
      <c r="S37" s="0" t="n">
        <v>19.8494332412792</v>
      </c>
      <c r="T37" s="0" t="n">
        <v>0.93022232538425</v>
      </c>
      <c r="U37" s="0" t="n">
        <v>13.7477270848675</v>
      </c>
      <c r="V37" s="0" t="n">
        <v>0.725614665262897</v>
      </c>
      <c r="W37" s="0" t="n">
        <v>11.0905365064094</v>
      </c>
      <c r="Z37" s="0" t="n">
        <v>0.93421359851777</v>
      </c>
      <c r="AA37" s="0" t="n">
        <v>9.2736184954957</v>
      </c>
      <c r="AD37" s="0" t="n">
        <v>0.821123595505618</v>
      </c>
      <c r="AE37" s="0" t="n">
        <v>9.53939201416946</v>
      </c>
      <c r="AK37" s="0" t="n">
        <v>0.930111249797355</v>
      </c>
      <c r="AL37" s="0" t="n">
        <v>15.0665191733194</v>
      </c>
      <c r="AM37" s="0" t="n">
        <v>0.934591921955936</v>
      </c>
      <c r="AN37" s="0" t="n">
        <v>14.8660687473185</v>
      </c>
    </row>
    <row r="38" customFormat="false" ht="13.8" hidden="false" customHeight="false" outlineLevel="0" collapsed="false">
      <c r="A38" s="1" t="s">
        <v>54</v>
      </c>
      <c r="B38" s="0" t="n">
        <v>0.175428643332733</v>
      </c>
      <c r="C38" s="0" t="n">
        <v>120.469913256381</v>
      </c>
      <c r="F38" s="0" t="n">
        <v>0</v>
      </c>
      <c r="G38" s="0" t="n">
        <v>84.1486779456457</v>
      </c>
      <c r="H38" s="0" t="n">
        <v>0.911098424692061</v>
      </c>
      <c r="I38" s="0" t="n">
        <v>14.8660687473185</v>
      </c>
      <c r="L38" s="0" t="n">
        <v>0.769759826959785</v>
      </c>
      <c r="M38" s="0" t="n">
        <v>9.69535971483266</v>
      </c>
      <c r="N38" s="0" t="n">
        <v>0.941355759697806</v>
      </c>
      <c r="O38" s="0" t="n">
        <v>19.2093727122986</v>
      </c>
      <c r="R38" s="0" t="n">
        <v>0.843060417160575</v>
      </c>
      <c r="S38" s="0" t="n">
        <v>12</v>
      </c>
      <c r="T38" s="0" t="n">
        <v>0.941947389480082</v>
      </c>
      <c r="U38" s="0" t="n">
        <v>15.8113883008419</v>
      </c>
      <c r="V38" s="0" t="n">
        <v>0.766928482844151</v>
      </c>
      <c r="W38" s="0" t="n">
        <v>9.2736184954957</v>
      </c>
      <c r="Z38" s="0" t="n">
        <v>0.937619</v>
      </c>
      <c r="AA38" s="0" t="n">
        <v>35.5605</v>
      </c>
      <c r="AD38" s="0" t="n">
        <v>0.971894</v>
      </c>
      <c r="AE38" s="0" t="n">
        <v>3.64435</v>
      </c>
      <c r="AK38" s="0" t="n">
        <v>0.923157451741268</v>
      </c>
      <c r="AL38" s="0" t="n">
        <v>26.5518360947035</v>
      </c>
      <c r="AM38" s="0" t="n">
        <v>0.933617028922576</v>
      </c>
      <c r="AN38" s="0" t="n">
        <v>27.8747197295327</v>
      </c>
    </row>
    <row r="39" customFormat="false" ht="13.8" hidden="false" customHeight="false" outlineLevel="0" collapsed="false">
      <c r="A39" s="1" t="s">
        <v>55</v>
      </c>
      <c r="B39" s="0" t="n">
        <v>0.4314516757099</v>
      </c>
      <c r="C39" s="0" t="n">
        <v>105.033328044007</v>
      </c>
      <c r="H39" s="0" t="n">
        <v>0.925610509022035</v>
      </c>
      <c r="I39" s="0" t="n">
        <v>28.4604989415154</v>
      </c>
      <c r="N39" s="0" t="n">
        <v>0.90705188428954</v>
      </c>
      <c r="O39" s="0" t="n">
        <v>18.1383571472171</v>
      </c>
      <c r="T39" s="0" t="n">
        <v>0.944133564164781</v>
      </c>
      <c r="U39" s="0" t="n">
        <v>28.4429253066558</v>
      </c>
      <c r="V39" s="0" t="n">
        <v>0</v>
      </c>
      <c r="W39" s="0" t="n">
        <v>79.328431221095</v>
      </c>
      <c r="Z39" s="0" t="n">
        <v>0.914453</v>
      </c>
      <c r="AA39" s="0" t="n">
        <v>28.8166</v>
      </c>
      <c r="AK39" s="0" t="n">
        <v>0.888773026811933</v>
      </c>
      <c r="AL39" s="0" t="n">
        <v>14.3178210632764</v>
      </c>
      <c r="AM39" s="0" t="n">
        <v>0.926172591570185</v>
      </c>
      <c r="AN39" s="0" t="n">
        <v>13.6014705087354</v>
      </c>
    </row>
    <row r="40" customFormat="false" ht="13.8" hidden="false" customHeight="false" outlineLevel="0" collapsed="false">
      <c r="A40" s="1" t="s">
        <v>56</v>
      </c>
      <c r="B40" s="0" t="n">
        <v>0.183119659678796</v>
      </c>
      <c r="C40" s="0" t="n">
        <v>100.279609093773</v>
      </c>
      <c r="F40" s="0" t="n">
        <v>0.182651168686624</v>
      </c>
      <c r="G40" s="0" t="n">
        <v>100.667770413375</v>
      </c>
      <c r="H40" s="0" t="n">
        <v>0.890234697485166</v>
      </c>
      <c r="I40" s="0" t="n">
        <v>18.3847763108502</v>
      </c>
      <c r="L40" s="0" t="n">
        <v>0.817338933063001</v>
      </c>
      <c r="M40" s="0" t="n">
        <v>26.0768096208106</v>
      </c>
      <c r="N40" s="0" t="n">
        <v>0.869537526228973</v>
      </c>
      <c r="O40" s="0" t="n">
        <v>17.1464281994823</v>
      </c>
      <c r="R40" s="0" t="n">
        <v>0.793427186250246</v>
      </c>
      <c r="S40" s="0" t="n">
        <v>29.6816441593117</v>
      </c>
      <c r="T40" s="0" t="n">
        <v>0.898255925241959</v>
      </c>
      <c r="U40" s="0" t="n">
        <v>19.2613602842582</v>
      </c>
      <c r="X40" s="0" t="n">
        <v>0.697969322845841</v>
      </c>
      <c r="Y40" s="0" t="n">
        <v>26.1151297144012</v>
      </c>
      <c r="AK40" s="0" t="n">
        <v>0.884473790769948</v>
      </c>
      <c r="AL40" s="0" t="n">
        <v>27.8567765543682</v>
      </c>
      <c r="AM40" s="0" t="n">
        <v>0.928540785683643</v>
      </c>
      <c r="AN40" s="0" t="n">
        <v>29.6310647800581</v>
      </c>
    </row>
    <row r="41" customFormat="false" ht="13.8" hidden="false" customHeight="false" outlineLevel="0" collapsed="false">
      <c r="A41" s="1" t="s">
        <v>57</v>
      </c>
      <c r="B41" s="0" t="n">
        <v>0.342517102791411</v>
      </c>
      <c r="C41" s="0" t="n">
        <v>168.647561500308</v>
      </c>
      <c r="D41" s="0" t="n">
        <v>0.223128049928322</v>
      </c>
      <c r="E41" s="0" t="n">
        <v>48.7852436706019</v>
      </c>
      <c r="F41" s="0" t="n">
        <v>0.00058208723547369</v>
      </c>
      <c r="G41" s="0" t="n">
        <v>84.9588135510378</v>
      </c>
      <c r="H41" s="0" t="n">
        <v>0.892521224700243</v>
      </c>
      <c r="I41" s="0" t="n">
        <v>16.9115345252878</v>
      </c>
      <c r="L41" s="0" t="n">
        <v>0.412235002183918</v>
      </c>
      <c r="M41" s="0" t="n">
        <v>31.04834939252</v>
      </c>
      <c r="N41" s="0" t="n">
        <v>0.916449522043583</v>
      </c>
      <c r="O41" s="0" t="n">
        <v>18.9736659610103</v>
      </c>
      <c r="R41" s="0" t="n">
        <v>0.381593001373277</v>
      </c>
      <c r="S41" s="0" t="n">
        <v>30.3315017762062</v>
      </c>
      <c r="T41" s="0" t="n">
        <v>0.93194947345145</v>
      </c>
      <c r="U41" s="0" t="n">
        <v>14.3527000944073</v>
      </c>
      <c r="X41" s="0" t="n">
        <v>0.351564813900681</v>
      </c>
      <c r="Y41" s="0" t="n">
        <v>14.7648230602334</v>
      </c>
      <c r="Z41" s="0" t="n">
        <v>0.935</v>
      </c>
      <c r="AK41" s="0" t="n">
        <v>0.887824010873459</v>
      </c>
      <c r="AL41" s="0" t="n">
        <v>51.0489960724009</v>
      </c>
      <c r="AM41" s="0" t="n">
        <v>0.911962216810567</v>
      </c>
      <c r="AN41" s="0" t="n">
        <v>57.8791845139511</v>
      </c>
    </row>
    <row r="42" customFormat="false" ht="13.8" hidden="false" customHeight="false" outlineLevel="0" collapsed="false">
      <c r="A42" s="1" t="s">
        <v>58</v>
      </c>
      <c r="B42" s="0" t="n">
        <v>0.552167423291218</v>
      </c>
      <c r="C42" s="0" t="n">
        <v>72.5327512231544</v>
      </c>
      <c r="D42" s="0" t="n">
        <v>0.256812064349842</v>
      </c>
      <c r="E42" s="0" t="n">
        <v>140.854534893272</v>
      </c>
      <c r="H42" s="0" t="n">
        <v>0.883132081304071</v>
      </c>
      <c r="I42" s="0" t="n">
        <v>29.9499582637439</v>
      </c>
      <c r="J42" s="0" t="n">
        <v>0.775744028105187</v>
      </c>
      <c r="K42" s="0" t="n">
        <v>29.5296461204668</v>
      </c>
      <c r="N42" s="0" t="n">
        <v>0.912034267354605</v>
      </c>
      <c r="O42" s="0" t="n">
        <v>29</v>
      </c>
      <c r="P42" s="0" t="n">
        <v>0.753814383675517</v>
      </c>
      <c r="Q42" s="0" t="n">
        <v>31.0805405358401</v>
      </c>
      <c r="T42" s="0" t="n">
        <v>0.926941449134421</v>
      </c>
      <c r="U42" s="0" t="n">
        <v>31.5277655408689</v>
      </c>
      <c r="V42" s="0" t="n">
        <v>0.761391963306411</v>
      </c>
      <c r="W42" s="0" t="n">
        <v>13.6014705087354</v>
      </c>
      <c r="Z42" s="0" t="n">
        <v>0.924</v>
      </c>
      <c r="AK42" s="0" t="n">
        <v>0.913327415080321</v>
      </c>
      <c r="AL42" s="0" t="n">
        <v>21.7944947177034</v>
      </c>
      <c r="AM42" s="0" t="n">
        <v>0.917039766541477</v>
      </c>
      <c r="AN42" s="0" t="n">
        <v>28.2488937836511</v>
      </c>
    </row>
    <row r="43" customFormat="false" ht="13.8" hidden="false" customHeight="false" outlineLevel="0" collapsed="false">
      <c r="A43" s="1" t="s">
        <v>59</v>
      </c>
      <c r="B43" s="0" t="n">
        <v>0.387671729569927</v>
      </c>
      <c r="C43" s="0" t="n">
        <v>50.1298314379771</v>
      </c>
      <c r="D43" s="0" t="n">
        <v>1.79417896576348E-006</v>
      </c>
      <c r="E43" s="0" t="n">
        <v>114.725759966975</v>
      </c>
      <c r="H43" s="0" t="n">
        <v>0.918146116902219</v>
      </c>
      <c r="I43" s="0" t="n">
        <v>21.6101827849743</v>
      </c>
      <c r="J43" s="0" t="n">
        <v>0.893250062448346</v>
      </c>
      <c r="K43" s="0" t="n">
        <v>38.3927076409049</v>
      </c>
      <c r="N43" s="0" t="n">
        <v>0.911027863030029</v>
      </c>
      <c r="O43" s="0" t="n">
        <v>20.3960780543711</v>
      </c>
      <c r="P43" s="0" t="n">
        <v>0.876796053280904</v>
      </c>
      <c r="Q43" s="0" t="n">
        <v>33.0302891298275</v>
      </c>
      <c r="T43" s="0" t="n">
        <v>0.9271890383366</v>
      </c>
      <c r="U43" s="0" t="n">
        <v>16.6733320005331</v>
      </c>
      <c r="V43" s="0" t="n">
        <v>0.811538645532682</v>
      </c>
      <c r="W43" s="0" t="n">
        <v>32.3882694814033</v>
      </c>
      <c r="Z43" s="0" t="n">
        <v>0.929</v>
      </c>
      <c r="AK43" s="0" t="n">
        <v>0.910898238228441</v>
      </c>
      <c r="AL43" s="0" t="n">
        <v>14.525839046334</v>
      </c>
      <c r="AM43" s="0" t="n">
        <v>0.927877739963226</v>
      </c>
      <c r="AN43" s="0" t="n">
        <v>15.2970585407784</v>
      </c>
    </row>
    <row r="44" customFormat="false" ht="13.8" hidden="false" customHeight="false" outlineLevel="0" collapsed="false">
      <c r="A44" s="1" t="s">
        <v>60</v>
      </c>
      <c r="B44" s="0" t="n">
        <v>0.177931489327684</v>
      </c>
      <c r="C44" s="0" t="n">
        <v>145.694886663877</v>
      </c>
      <c r="D44" s="0" t="n">
        <v>0</v>
      </c>
      <c r="E44" s="0" t="n">
        <v>128.903064354576</v>
      </c>
      <c r="H44" s="0" t="n">
        <v>0.906254988436201</v>
      </c>
      <c r="I44" s="0" t="n">
        <v>17.2336879396141</v>
      </c>
      <c r="J44" s="0" t="n">
        <v>0.769115565839181</v>
      </c>
      <c r="K44" s="0" t="n">
        <v>36.4142829120662</v>
      </c>
      <c r="N44" s="0" t="n">
        <v>0.930111249797355</v>
      </c>
      <c r="O44" s="0" t="n">
        <v>14.6287388383278</v>
      </c>
      <c r="P44" s="0" t="n">
        <v>0.795067373040829</v>
      </c>
      <c r="Q44" s="0" t="n">
        <v>33.1360830515618</v>
      </c>
      <c r="T44" s="0" t="n">
        <v>0.934591921955936</v>
      </c>
      <c r="U44" s="0" t="n">
        <v>15.5884572681199</v>
      </c>
      <c r="V44" s="0" t="n">
        <v>0.712505887438625</v>
      </c>
      <c r="W44" s="0" t="n">
        <v>17.1172427686237</v>
      </c>
      <c r="Z44" s="0" t="n">
        <v>0.933</v>
      </c>
      <c r="AA44" s="0" t="n">
        <v>29.9565</v>
      </c>
      <c r="AK44" s="0" t="n">
        <v>0.884545281027024</v>
      </c>
      <c r="AL44" s="0" t="n">
        <v>24.5153013442625</v>
      </c>
      <c r="AM44" s="0" t="n">
        <v>0.89425803020142</v>
      </c>
      <c r="AN44" s="0" t="n">
        <v>28.2488937836511</v>
      </c>
    </row>
    <row r="45" customFormat="false" ht="13.8" hidden="false" customHeight="false" outlineLevel="0" collapsed="false">
      <c r="A45" s="1" t="s">
        <v>61</v>
      </c>
      <c r="B45" s="0" t="n">
        <v>0.105003698967253</v>
      </c>
      <c r="C45" s="0" t="n">
        <v>113.688170009021</v>
      </c>
      <c r="H45" s="0" t="n">
        <v>0.909033125478373</v>
      </c>
      <c r="I45" s="0" t="n">
        <v>26.2488094968134</v>
      </c>
      <c r="J45" s="0" t="n">
        <v>0.813600623115315</v>
      </c>
      <c r="K45" s="0" t="n">
        <v>16.4012194668567</v>
      </c>
      <c r="N45" s="0" t="n">
        <v>0.923157451741268</v>
      </c>
      <c r="O45" s="0" t="n">
        <v>26.0768096208106</v>
      </c>
      <c r="P45" s="0" t="n">
        <v>0.859228524451867</v>
      </c>
      <c r="Q45" s="0" t="n">
        <v>13.0384048104053</v>
      </c>
      <c r="T45" s="0" t="n">
        <v>0.933617028922576</v>
      </c>
      <c r="U45" s="0" t="n">
        <v>23.3666428910958</v>
      </c>
      <c r="V45" s="0" t="n">
        <v>0.666538498510045</v>
      </c>
      <c r="W45" s="0" t="n">
        <v>8.60232526704263</v>
      </c>
      <c r="Z45" s="0" t="n">
        <v>0.92</v>
      </c>
      <c r="AK45" s="0" t="n">
        <v>0.90151500133167</v>
      </c>
      <c r="AL45" s="0" t="n">
        <v>16.5227116418583</v>
      </c>
      <c r="AM45" s="0" t="n">
        <v>0.920230690024229</v>
      </c>
      <c r="AN45" s="0" t="n">
        <v>13</v>
      </c>
    </row>
    <row r="46" customFormat="false" ht="13.8" hidden="false" customHeight="false" outlineLevel="0" collapsed="false">
      <c r="A46" s="1" t="s">
        <v>62</v>
      </c>
      <c r="B46" s="0" t="n">
        <v>0.548360881352972</v>
      </c>
      <c r="C46" s="0" t="n">
        <v>15.8113883008419</v>
      </c>
      <c r="F46" s="0" t="n">
        <v>0.091258870017235</v>
      </c>
      <c r="G46" s="0" t="n">
        <v>85.0235261559999</v>
      </c>
      <c r="H46" s="0" t="n">
        <v>0.905807921227926</v>
      </c>
      <c r="I46" s="0" t="n">
        <v>107.879562475939</v>
      </c>
      <c r="L46" s="0" t="n">
        <v>0.484519835592797</v>
      </c>
      <c r="M46" s="0" t="n">
        <v>54.8543526076099</v>
      </c>
      <c r="N46" s="0" t="n">
        <v>0.888773026811933</v>
      </c>
      <c r="O46" s="0" t="n">
        <v>16.3095064303001</v>
      </c>
      <c r="R46" s="0" t="n">
        <v>0.456039162633202</v>
      </c>
      <c r="S46" s="0" t="n">
        <v>59.7829407105405</v>
      </c>
      <c r="T46" s="0" t="n">
        <v>0.926172591570185</v>
      </c>
      <c r="U46" s="0" t="n">
        <v>18.4661853126194</v>
      </c>
      <c r="X46" s="0" t="n">
        <v>0.400820862921987</v>
      </c>
      <c r="Y46" s="0" t="n">
        <v>29.6816441593117</v>
      </c>
      <c r="Z46" s="0" t="n">
        <v>0.917325292333212</v>
      </c>
      <c r="AA46" s="0" t="n">
        <v>27.495454169735</v>
      </c>
      <c r="AK46" s="0" t="n">
        <v>0.910031210827438</v>
      </c>
      <c r="AL46" s="0" t="n">
        <v>22.0907220343745</v>
      </c>
      <c r="AM46" s="0" t="n">
        <v>0.93331235019248</v>
      </c>
      <c r="AN46" s="0" t="n">
        <v>22.0454076850486</v>
      </c>
    </row>
    <row r="47" customFormat="false" ht="13.8" hidden="false" customHeight="false" outlineLevel="0" collapsed="false">
      <c r="A47" s="1" t="s">
        <v>63</v>
      </c>
      <c r="B47" s="0" t="n">
        <v>0.482010955074342</v>
      </c>
      <c r="C47" s="0" t="n">
        <v>103.198837202752</v>
      </c>
      <c r="F47" s="0" t="n">
        <v>0.00449769299367997</v>
      </c>
      <c r="G47" s="0" t="n">
        <v>52.1536192416212</v>
      </c>
      <c r="H47" s="0" t="n">
        <v>0.894206832736643</v>
      </c>
      <c r="I47" s="0" t="n">
        <v>13.7477270848675</v>
      </c>
      <c r="L47" s="0" t="n">
        <v>0.428788536691272</v>
      </c>
      <c r="M47" s="0" t="n">
        <v>13.4164078649987</v>
      </c>
      <c r="N47" s="0" t="n">
        <v>0.884473790769948</v>
      </c>
      <c r="O47" s="0" t="n">
        <v>13.3416640641263</v>
      </c>
      <c r="R47" s="0" t="n">
        <v>0.58543078908026</v>
      </c>
      <c r="S47" s="0" t="n">
        <v>15.1327459504216</v>
      </c>
      <c r="T47" s="0" t="n">
        <v>0.928540785683643</v>
      </c>
      <c r="U47" s="0" t="n">
        <v>16.3401346383682</v>
      </c>
      <c r="X47" s="0" t="n">
        <v>0.322503827181493</v>
      </c>
      <c r="Y47" s="0" t="n">
        <v>7.21110255092798</v>
      </c>
      <c r="Z47" s="0" t="n">
        <v>0.889976684568897</v>
      </c>
      <c r="AA47" s="0" t="n">
        <v>26.8700576850888</v>
      </c>
      <c r="AK47" s="0" t="n">
        <v>0.923176716549795</v>
      </c>
      <c r="AL47" s="0" t="n">
        <v>23.7486841740758</v>
      </c>
      <c r="AM47" s="0" t="n">
        <v>0.945553394765707</v>
      </c>
      <c r="AN47" s="0" t="n">
        <v>21.9544984001001</v>
      </c>
    </row>
    <row r="48" customFormat="false" ht="13.8" hidden="false" customHeight="false" outlineLevel="0" collapsed="false">
      <c r="A48" s="1" t="s">
        <v>64</v>
      </c>
      <c r="B48" s="0" t="n">
        <v>0.13224218557716</v>
      </c>
      <c r="C48" s="0" t="n">
        <v>109.535382411347</v>
      </c>
      <c r="F48" s="0" t="n">
        <v>0.00257254088910824</v>
      </c>
      <c r="G48" s="0" t="n">
        <v>76.6420250254389</v>
      </c>
      <c r="H48" s="0" t="n">
        <v>0.872743508337897</v>
      </c>
      <c r="I48" s="0" t="n">
        <v>17.3205080756888</v>
      </c>
      <c r="L48" s="0" t="n">
        <v>0.903186927801599</v>
      </c>
      <c r="M48" s="0" t="n">
        <v>7</v>
      </c>
      <c r="N48" s="0" t="n">
        <v>0.887824010873459</v>
      </c>
      <c r="O48" s="0" t="n">
        <v>13.9283882771841</v>
      </c>
      <c r="R48" s="0" t="n">
        <v>0.899653392370302</v>
      </c>
      <c r="S48" s="0" t="n">
        <v>8.30662386291808</v>
      </c>
      <c r="T48" s="0" t="n">
        <v>0.911962216810567</v>
      </c>
      <c r="U48" s="0" t="n">
        <v>13.3790881602597</v>
      </c>
      <c r="X48" s="0" t="n">
        <v>0.700081017075907</v>
      </c>
      <c r="Y48" s="0" t="n">
        <v>11.8321595661992</v>
      </c>
      <c r="Z48" s="0" t="n">
        <v>0.905</v>
      </c>
      <c r="AK48" s="0" t="n">
        <v>0.930011917403583</v>
      </c>
      <c r="AM48" s="0" t="n">
        <v>0.931580738917546</v>
      </c>
    </row>
    <row r="49" customFormat="false" ht="13.8" hidden="false" customHeight="false" outlineLevel="0" collapsed="false">
      <c r="A49" s="1" t="s">
        <v>65</v>
      </c>
      <c r="B49" s="0" t="n">
        <v>0</v>
      </c>
      <c r="C49" s="0" t="n">
        <v>103.450471241073</v>
      </c>
      <c r="D49" s="0" t="n">
        <v>0</v>
      </c>
      <c r="E49" s="0" t="n">
        <v>107.902733978338</v>
      </c>
      <c r="F49" s="0" t="n">
        <v>0</v>
      </c>
      <c r="G49" s="0" t="n">
        <v>139.208476753393</v>
      </c>
      <c r="H49" s="0" t="n">
        <v>0.90023273946175</v>
      </c>
      <c r="I49" s="0" t="n">
        <v>19.8494332412792</v>
      </c>
      <c r="L49" s="0" t="n">
        <v>0.923580965110804</v>
      </c>
      <c r="M49" s="0" t="n">
        <v>6.70820393249937</v>
      </c>
      <c r="N49" s="0" t="n">
        <v>0.913327415080321</v>
      </c>
      <c r="O49" s="0" t="n">
        <v>19.0262975904405</v>
      </c>
      <c r="R49" s="0" t="n">
        <v>0.897790697495385</v>
      </c>
      <c r="S49" s="0" t="n">
        <v>10.0498756211209</v>
      </c>
      <c r="T49" s="0" t="n">
        <v>0.917039766541477</v>
      </c>
      <c r="U49" s="0" t="n">
        <v>19.2873015219859</v>
      </c>
      <c r="X49" s="0" t="n">
        <v>0.773576932637335</v>
      </c>
      <c r="Y49" s="0" t="n">
        <v>14.1774468787578</v>
      </c>
      <c r="Z49" s="0" t="n">
        <v>0.929768</v>
      </c>
      <c r="AA49" s="0" t="n">
        <v>20.5469</v>
      </c>
      <c r="AD49" s="0" t="n">
        <v>0.940843</v>
      </c>
      <c r="AE49" s="0" t="n">
        <v>7.83472</v>
      </c>
      <c r="AK49" s="0" t="n">
        <v>0.923831058176306</v>
      </c>
      <c r="AM49" s="0" t="n">
        <v>0.929954087739132</v>
      </c>
    </row>
    <row r="50" customFormat="false" ht="13.8" hidden="false" customHeight="false" outlineLevel="0" collapsed="false">
      <c r="A50" s="1" t="s">
        <v>66</v>
      </c>
      <c r="B50" s="0" t="n">
        <v>0.184026456749132</v>
      </c>
      <c r="C50" s="0" t="n">
        <v>131.521861300698</v>
      </c>
      <c r="F50" s="0" t="n">
        <v>0</v>
      </c>
      <c r="G50" s="0" t="n">
        <v>107.902733978338</v>
      </c>
      <c r="H50" s="0" t="n">
        <v>0.877686706345571</v>
      </c>
      <c r="I50" s="0" t="n">
        <v>29.5465734053883</v>
      </c>
      <c r="L50" s="0" t="n">
        <v>0.628896770580549</v>
      </c>
      <c r="M50" s="0" t="n">
        <v>43.7492857084547</v>
      </c>
      <c r="N50" s="0" t="n">
        <v>0.910898238228441</v>
      </c>
      <c r="O50" s="0" t="n">
        <v>20.6397674405503</v>
      </c>
      <c r="R50" s="0" t="n">
        <v>0.708380803576272</v>
      </c>
      <c r="S50" s="0" t="n">
        <v>36.4142829120662</v>
      </c>
      <c r="T50" s="0" t="n">
        <v>0.927877739963226</v>
      </c>
      <c r="U50" s="0" t="n">
        <v>28.6530975637888</v>
      </c>
      <c r="X50" s="0" t="n">
        <v>0.777439458182749</v>
      </c>
      <c r="Y50" s="0" t="n">
        <v>7.68114574786861</v>
      </c>
      <c r="Z50" s="0" t="n">
        <v>0.920087797840351</v>
      </c>
      <c r="AA50" s="0" t="n">
        <v>16.5529453572468</v>
      </c>
      <c r="AD50" s="0" t="n">
        <v>0.677457217431384</v>
      </c>
      <c r="AE50" s="0" t="n">
        <v>32.2024843762092</v>
      </c>
      <c r="AK50" s="0" t="n">
        <v>0.938965903985076</v>
      </c>
      <c r="AM50" s="0" t="n">
        <v>0.925781423391349</v>
      </c>
    </row>
    <row r="51" customFormat="false" ht="13.8" hidden="false" customHeight="false" outlineLevel="0" collapsed="false">
      <c r="A51" s="1" t="s">
        <v>67</v>
      </c>
      <c r="B51" s="0" t="n">
        <v>0.0364112917935009</v>
      </c>
      <c r="C51" s="0" t="n">
        <v>105.815877825589</v>
      </c>
      <c r="F51" s="0" t="n">
        <v>0</v>
      </c>
      <c r="G51" s="0" t="n">
        <v>79.9312204335703</v>
      </c>
      <c r="H51" s="0" t="n">
        <v>0.878783780079329</v>
      </c>
      <c r="I51" s="0" t="n">
        <v>29.1547594742265</v>
      </c>
      <c r="L51" s="0" t="n">
        <v>0.746729967555052</v>
      </c>
      <c r="M51" s="0" t="n">
        <v>12.1243556529821</v>
      </c>
      <c r="N51" s="0" t="n">
        <v>0.884545281027024</v>
      </c>
      <c r="O51" s="0" t="n">
        <v>33.3016516106934</v>
      </c>
      <c r="R51" s="0" t="n">
        <v>0.736522890616313</v>
      </c>
      <c r="S51" s="0" t="n">
        <v>12.1243556529821</v>
      </c>
      <c r="T51" s="0" t="n">
        <v>0.89425803020142</v>
      </c>
      <c r="U51" s="0" t="n">
        <v>27.6767050061961</v>
      </c>
      <c r="X51" s="0" t="n">
        <v>0.648090277777778</v>
      </c>
      <c r="Y51" s="0" t="n">
        <v>19.2873015219859</v>
      </c>
      <c r="Z51" s="0" t="n">
        <v>0.88281</v>
      </c>
      <c r="AA51" s="0" t="n">
        <v>22.2329</v>
      </c>
      <c r="AD51" s="0" t="n">
        <v>0.951295</v>
      </c>
      <c r="AE51" s="0" t="n">
        <v>4.89619</v>
      </c>
      <c r="AK51" s="0" t="n">
        <v>0.932510317672745</v>
      </c>
      <c r="AM51" s="0" t="n">
        <v>0.929277271846541</v>
      </c>
    </row>
    <row r="52" customFormat="false" ht="13.8" hidden="false" customHeight="false" outlineLevel="0" collapsed="false">
      <c r="A52" s="1" t="s">
        <v>68</v>
      </c>
      <c r="B52" s="0" t="n">
        <v>0.160210641749103</v>
      </c>
      <c r="C52" s="0" t="n">
        <v>92.1628992599517</v>
      </c>
      <c r="F52" s="0" t="n">
        <v>0</v>
      </c>
      <c r="G52" s="0" t="n">
        <v>96.2340895940726</v>
      </c>
      <c r="H52" s="0" t="n">
        <v>0.903562962823635</v>
      </c>
      <c r="I52" s="0" t="n">
        <v>20.712315177208</v>
      </c>
      <c r="L52" s="0" t="n">
        <v>0.787997339116715</v>
      </c>
      <c r="M52" s="0" t="n">
        <v>13.0384048104053</v>
      </c>
      <c r="N52" s="0" t="n">
        <v>0.90151500133167</v>
      </c>
      <c r="O52" s="0" t="n">
        <v>25.0199920063936</v>
      </c>
      <c r="R52" s="0" t="n">
        <v>0.784924644764145</v>
      </c>
      <c r="S52" s="0" t="n">
        <v>14</v>
      </c>
      <c r="T52" s="0" t="n">
        <v>0.920230690024229</v>
      </c>
      <c r="U52" s="0" t="n">
        <v>23.6008474424119</v>
      </c>
      <c r="X52" s="0" t="n">
        <v>0.629440264894213</v>
      </c>
      <c r="Y52" s="0" t="n">
        <v>20.4939015319192</v>
      </c>
      <c r="Z52" s="0" t="n">
        <v>0.926</v>
      </c>
      <c r="AK52" s="0" t="n">
        <v>0.903277101790584</v>
      </c>
      <c r="AM52" s="0" t="n">
        <v>0.924829220430605</v>
      </c>
    </row>
    <row r="53" customFormat="false" ht="13.8" hidden="false" customHeight="false" outlineLevel="0" collapsed="false">
      <c r="A53" s="1" t="s">
        <v>69</v>
      </c>
      <c r="B53" s="0" t="n">
        <v>0.0167793762259721</v>
      </c>
      <c r="C53" s="0" t="n">
        <v>81.8779579618349</v>
      </c>
      <c r="F53" s="0" t="n">
        <v>0</v>
      </c>
      <c r="G53" s="0" t="n">
        <v>195.657864651539</v>
      </c>
      <c r="H53" s="0" t="n">
        <v>0.887688518968796</v>
      </c>
      <c r="I53" s="0" t="n">
        <v>20.5426385841741</v>
      </c>
      <c r="L53" s="0" t="n">
        <v>0.354510240085909</v>
      </c>
      <c r="M53" s="0" t="n">
        <v>85.6679636737094</v>
      </c>
      <c r="N53" s="0" t="n">
        <v>0.910031210827438</v>
      </c>
      <c r="O53" s="0" t="n">
        <v>19.5192212959431</v>
      </c>
      <c r="R53" s="0" t="n">
        <v>0.312572381980567</v>
      </c>
      <c r="S53" s="0" t="n">
        <v>85.4458893101359</v>
      </c>
      <c r="T53" s="0" t="n">
        <v>0.93331235019248</v>
      </c>
      <c r="U53" s="0" t="n">
        <v>15.3948043183407</v>
      </c>
      <c r="X53" s="0" t="n">
        <v>0.289192244152682</v>
      </c>
      <c r="Y53" s="0" t="n">
        <v>43.1161222746202</v>
      </c>
      <c r="Z53" s="0" t="n">
        <v>0.934</v>
      </c>
      <c r="AK53" s="0" t="n">
        <v>0.929368934730771</v>
      </c>
      <c r="AM53" s="0" t="n">
        <v>0.931820906124442</v>
      </c>
    </row>
    <row r="54" customFormat="false" ht="13.8" hidden="false" customHeight="false" outlineLevel="0" collapsed="false">
      <c r="A54" s="1" t="s">
        <v>70</v>
      </c>
      <c r="B54" s="0" t="n">
        <v>0.302045844224313</v>
      </c>
      <c r="C54" s="0" t="n">
        <v>93.0430008114528</v>
      </c>
      <c r="F54" s="0" t="n">
        <v>0.034378206517812</v>
      </c>
      <c r="G54" s="0" t="n">
        <v>66.9552089086428</v>
      </c>
      <c r="H54" s="0" t="n">
        <v>0.91878576959293</v>
      </c>
      <c r="I54" s="0" t="n">
        <v>21.9317121994613</v>
      </c>
      <c r="L54" s="0" t="n">
        <v>0.785905310941727</v>
      </c>
      <c r="M54" s="0" t="n">
        <v>15.2315462117278</v>
      </c>
      <c r="N54" s="0" t="n">
        <v>0.923176716549795</v>
      </c>
      <c r="O54" s="0" t="n">
        <v>20.0499376557634</v>
      </c>
      <c r="R54" s="0" t="n">
        <v>0.80846198166067</v>
      </c>
      <c r="S54" s="0" t="n">
        <v>11.0453610171873</v>
      </c>
      <c r="T54" s="0" t="n">
        <v>0.945553394765707</v>
      </c>
      <c r="U54" s="0" t="n">
        <v>19.723082923316</v>
      </c>
      <c r="X54" s="0" t="n">
        <v>0.633548286442353</v>
      </c>
      <c r="Y54" s="0" t="n">
        <v>16.1245154965971</v>
      </c>
      <c r="Z54" s="0" t="n">
        <v>0.910644206812845</v>
      </c>
      <c r="AA54" s="0" t="n">
        <v>13.6014705087354</v>
      </c>
      <c r="AK54" s="0" t="n">
        <v>0.908893255807517</v>
      </c>
      <c r="AM54" s="0" t="n">
        <v>0.929992279935655</v>
      </c>
    </row>
    <row r="55" customFormat="false" ht="13.8" hidden="false" customHeight="false" outlineLevel="0" collapsed="false">
      <c r="A55" s="1" t="s">
        <v>71</v>
      </c>
      <c r="B55" s="0" t="n">
        <v>0.0496208376665865</v>
      </c>
      <c r="C55" s="0" t="n">
        <v>100.129915609672</v>
      </c>
      <c r="F55" s="0" t="n">
        <v>0</v>
      </c>
      <c r="G55" s="0" t="n">
        <v>108.853112036358</v>
      </c>
      <c r="H55" s="0" t="n">
        <v>0.903772808952673</v>
      </c>
      <c r="I55" s="0" t="n">
        <v>16.2480768092719</v>
      </c>
      <c r="L55" s="0" t="n">
        <v>0.708799441696258</v>
      </c>
      <c r="M55" s="0" t="n">
        <v>28.1602556806574</v>
      </c>
      <c r="N55" s="0" t="n">
        <v>0.930011917403583</v>
      </c>
      <c r="O55" s="0" t="n">
        <v>13.4536240470737</v>
      </c>
      <c r="R55" s="0" t="n">
        <v>0.664273943408929</v>
      </c>
      <c r="S55" s="0" t="n">
        <v>26.0768096208106</v>
      </c>
      <c r="T55" s="0" t="n">
        <v>0.931580738917546</v>
      </c>
      <c r="U55" s="0" t="n">
        <v>14.456832294801</v>
      </c>
      <c r="X55" s="0" t="n">
        <v>0.624091052797977</v>
      </c>
      <c r="Y55" s="0" t="n">
        <v>17.578395831247</v>
      </c>
      <c r="Z55" s="0" t="n">
        <v>0.940972111478485</v>
      </c>
      <c r="AA55" s="0" t="n">
        <v>10.4880884817015</v>
      </c>
      <c r="AK55" s="0" t="n">
        <v>0.922472131715789</v>
      </c>
      <c r="AM55" s="0" t="n">
        <v>0.931574178753839</v>
      </c>
    </row>
    <row r="56" customFormat="false" ht="13.8" hidden="false" customHeight="false" outlineLevel="0" collapsed="false">
      <c r="A56" s="1" t="s">
        <v>72</v>
      </c>
      <c r="B56" s="0" t="n">
        <v>0.359611591630902</v>
      </c>
      <c r="C56" s="0" t="n">
        <v>104.446158378372</v>
      </c>
      <c r="F56" s="0" t="n">
        <v>0.0116223146564567</v>
      </c>
      <c r="G56" s="0" t="n">
        <v>67.6091709755415</v>
      </c>
      <c r="H56" s="0" t="n">
        <v>0.905244069945968</v>
      </c>
      <c r="I56" s="0" t="n">
        <v>19.4164878389476</v>
      </c>
      <c r="L56" s="0" t="n">
        <v>0.675567212505948</v>
      </c>
      <c r="M56" s="0" t="n">
        <v>22.7596133534821</v>
      </c>
      <c r="N56" s="0" t="n">
        <v>0.923831058176306</v>
      </c>
      <c r="O56" s="0" t="n">
        <v>15.4272486205415</v>
      </c>
      <c r="R56" s="0" t="n">
        <v>0.729456228917646</v>
      </c>
      <c r="S56" s="0" t="n">
        <v>18.7082869338697</v>
      </c>
      <c r="T56" s="0" t="n">
        <v>0.929954087739132</v>
      </c>
      <c r="U56" s="0" t="n">
        <v>15.5884572681199</v>
      </c>
      <c r="X56" s="0" t="n">
        <v>0.676722256177421</v>
      </c>
      <c r="Y56" s="0" t="n">
        <v>10.2469507659596</v>
      </c>
      <c r="Z56" s="0" t="n">
        <v>0.926817</v>
      </c>
      <c r="AA56" s="0" t="n">
        <v>26.6488</v>
      </c>
      <c r="AD56" s="0" t="n">
        <v>0.768873</v>
      </c>
      <c r="AE56" s="0" t="n">
        <v>20.2836</v>
      </c>
      <c r="AK56" s="0" t="n">
        <v>0.921084723697939</v>
      </c>
      <c r="AM56" s="0" t="n">
        <v>0.935257105796215</v>
      </c>
    </row>
    <row r="57" customFormat="false" ht="13.8" hidden="false" customHeight="false" outlineLevel="0" collapsed="false">
      <c r="A57" s="1" t="s">
        <v>73</v>
      </c>
      <c r="B57" s="0" t="n">
        <v>0.423169867804234</v>
      </c>
      <c r="C57" s="0" t="n">
        <v>144.547570024542</v>
      </c>
      <c r="F57" s="0" t="n">
        <v>0.394429760181537</v>
      </c>
      <c r="G57" s="0" t="n">
        <v>41.146081222882</v>
      </c>
      <c r="H57" s="0" t="n">
        <v>0.893775619481562</v>
      </c>
      <c r="I57" s="0" t="n">
        <v>14.7648230602334</v>
      </c>
      <c r="L57" s="0" t="n">
        <v>0.902888583218707</v>
      </c>
      <c r="M57" s="0" t="n">
        <v>12.2065556157337</v>
      </c>
      <c r="N57" s="0" t="n">
        <v>0.938965903985076</v>
      </c>
      <c r="O57" s="0" t="n">
        <v>12.8062484748657</v>
      </c>
      <c r="R57" s="0" t="n">
        <v>0.90075714361102</v>
      </c>
      <c r="S57" s="0" t="n">
        <v>11.7046999107196</v>
      </c>
      <c r="T57" s="0" t="n">
        <v>0.925781423391349</v>
      </c>
      <c r="U57" s="0" t="n">
        <v>15.7797338380595</v>
      </c>
      <c r="X57" s="0" t="n">
        <v>0.842049896936527</v>
      </c>
      <c r="Y57" s="0" t="n">
        <v>9.8488578017961</v>
      </c>
      <c r="Z57" s="0" t="n">
        <v>0.925049</v>
      </c>
      <c r="AA57" s="0" t="n">
        <v>24.102</v>
      </c>
      <c r="AD57" s="0" t="n">
        <v>0.881942</v>
      </c>
      <c r="AE57" s="0" t="n">
        <v>28.3133</v>
      </c>
      <c r="AK57" s="0" t="n">
        <v>0.938199981888851</v>
      </c>
      <c r="AM57" s="0" t="n">
        <v>0.931315499463019</v>
      </c>
    </row>
    <row r="58" customFormat="false" ht="13.8" hidden="false" customHeight="false" outlineLevel="0" collapsed="false">
      <c r="A58" s="1" t="s">
        <v>74</v>
      </c>
      <c r="B58" s="0" t="n">
        <v>0.20522052781232</v>
      </c>
      <c r="C58" s="0" t="n">
        <v>58.8727441181401</v>
      </c>
      <c r="F58" s="0" t="n">
        <v>0.00860626987879526</v>
      </c>
      <c r="G58" s="0" t="n">
        <v>91.2907443282176</v>
      </c>
      <c r="H58" s="0" t="n">
        <v>0.895886694188312</v>
      </c>
      <c r="I58" s="0" t="n">
        <v>27.7308492477241</v>
      </c>
      <c r="L58" s="0" t="n">
        <v>0.85513736492781</v>
      </c>
      <c r="M58" s="0" t="n">
        <v>19.8746069143518</v>
      </c>
      <c r="N58" s="0" t="n">
        <v>0.932510317672745</v>
      </c>
      <c r="O58" s="0" t="n">
        <v>22.6715680975093</v>
      </c>
      <c r="R58" s="0" t="n">
        <v>0.905373179486474</v>
      </c>
      <c r="S58" s="0" t="n">
        <v>10.6770782520313</v>
      </c>
      <c r="T58" s="0" t="n">
        <v>0.929277271846541</v>
      </c>
      <c r="U58" s="0" t="n">
        <v>13.6381816969859</v>
      </c>
      <c r="X58" s="0" t="n">
        <v>0.65157897634977</v>
      </c>
      <c r="Y58" s="0" t="n">
        <v>17.1172427686237</v>
      </c>
      <c r="Z58" s="0" t="n">
        <v>0.94381</v>
      </c>
      <c r="AA58" s="0" t="n">
        <v>34.8315</v>
      </c>
      <c r="AD58" s="0" t="n">
        <v>0.956038</v>
      </c>
      <c r="AE58" s="0" t="n">
        <v>16.1189</v>
      </c>
      <c r="AK58" s="0" t="n">
        <v>0.943032981692768</v>
      </c>
      <c r="AM58" s="0" t="n">
        <v>0.941750518773736</v>
      </c>
    </row>
    <row r="59" customFormat="false" ht="13.8" hidden="false" customHeight="false" outlineLevel="0" collapsed="false">
      <c r="A59" s="1" t="s">
        <v>75</v>
      </c>
      <c r="B59" s="0" t="n">
        <v>0.152562439648235</v>
      </c>
      <c r="C59" s="0" t="n">
        <v>134.810978781403</v>
      </c>
      <c r="F59" s="0" t="n">
        <v>0.0210405488890557</v>
      </c>
      <c r="G59" s="0" t="n">
        <v>89.6381615161757</v>
      </c>
      <c r="H59" s="0" t="n">
        <v>0.891683069543218</v>
      </c>
      <c r="I59" s="0" t="n">
        <v>13.6014705087354</v>
      </c>
      <c r="L59" s="0" t="n">
        <v>0.842061872989035</v>
      </c>
      <c r="M59" s="0" t="n">
        <v>16.5529453572468</v>
      </c>
      <c r="N59" s="0" t="n">
        <v>0.903277101790584</v>
      </c>
      <c r="O59" s="0" t="n">
        <v>15.0665191733194</v>
      </c>
      <c r="R59" s="0" t="n">
        <v>0.860665889237587</v>
      </c>
      <c r="S59" s="0" t="n">
        <v>12.1655250605964</v>
      </c>
      <c r="T59" s="0" t="n">
        <v>0.924829220430605</v>
      </c>
      <c r="U59" s="0" t="n">
        <v>14.8660687473185</v>
      </c>
      <c r="X59" s="0" t="n">
        <v>0.647040197706298</v>
      </c>
      <c r="Y59" s="0" t="n">
        <v>29.086079144498</v>
      </c>
      <c r="Z59" s="0" t="n">
        <v>0.895327</v>
      </c>
      <c r="AA59" s="0" t="n">
        <v>34.4525</v>
      </c>
      <c r="AD59" s="0" t="n">
        <v>0.870928</v>
      </c>
      <c r="AE59" s="0" t="n">
        <v>22.4852</v>
      </c>
      <c r="AK59" s="0" t="n">
        <v>0.94285157631077</v>
      </c>
      <c r="AM59" s="0" t="n">
        <v>0.942808856666993</v>
      </c>
    </row>
    <row r="60" customFormat="false" ht="13.8" hidden="false" customHeight="false" outlineLevel="0" collapsed="false">
      <c r="A60" s="1" t="s">
        <v>76</v>
      </c>
      <c r="B60" s="0" t="n">
        <v>1.38453018275798E-005</v>
      </c>
      <c r="C60" s="0" t="n">
        <v>132.732814330142</v>
      </c>
      <c r="F60" s="0" t="n">
        <v>0</v>
      </c>
      <c r="G60" s="0" t="n">
        <v>134.096979831762</v>
      </c>
      <c r="H60" s="0" t="n">
        <v>0.878291985547759</v>
      </c>
      <c r="I60" s="0" t="n">
        <v>32.2800247831379</v>
      </c>
      <c r="L60" s="0" t="n">
        <v>0.820699680933411</v>
      </c>
      <c r="M60" s="0" t="n">
        <v>15.0332963783729</v>
      </c>
      <c r="N60" s="0" t="n">
        <v>0.929368934730771</v>
      </c>
      <c r="O60" s="0" t="n">
        <v>26.5518360947035</v>
      </c>
      <c r="R60" s="0" t="n">
        <v>0.838955989209944</v>
      </c>
      <c r="S60" s="0" t="n">
        <v>16.6433169770932</v>
      </c>
      <c r="T60" s="0" t="n">
        <v>0.931820906124442</v>
      </c>
      <c r="U60" s="0" t="n">
        <v>27.8747197295327</v>
      </c>
      <c r="X60" s="0" t="n">
        <v>0.769344874852132</v>
      </c>
      <c r="Y60" s="0" t="n">
        <v>12.6885775404495</v>
      </c>
      <c r="Z60" s="0" t="n">
        <v>0.910995</v>
      </c>
      <c r="AA60" s="0" t="n">
        <v>32.9927</v>
      </c>
      <c r="AD60" s="0" t="n">
        <v>0.965121</v>
      </c>
      <c r="AE60" s="0" t="n">
        <v>31.9342</v>
      </c>
      <c r="AK60" s="0" t="n">
        <v>0.907782434473879</v>
      </c>
      <c r="AM60" s="0" t="n">
        <v>0.915288507544258</v>
      </c>
    </row>
    <row r="61" customFormat="false" ht="13.8" hidden="false" customHeight="false" outlineLevel="0" collapsed="false">
      <c r="A61" s="1" t="s">
        <v>77</v>
      </c>
      <c r="B61" s="0" t="n">
        <v>0.242198481201484</v>
      </c>
      <c r="C61" s="0" t="n">
        <v>114.564392373896</v>
      </c>
      <c r="F61" s="0" t="n">
        <v>0</v>
      </c>
      <c r="G61" s="0" t="n">
        <v>63.7887137352683</v>
      </c>
      <c r="H61" s="0" t="n">
        <v>0.902842789148238</v>
      </c>
      <c r="I61" s="0" t="n">
        <v>13.3790881602597</v>
      </c>
      <c r="L61" s="0" t="n">
        <v>0.809721222029753</v>
      </c>
      <c r="M61" s="0" t="n">
        <v>8.77496438739212</v>
      </c>
      <c r="N61" s="0" t="n">
        <v>0.908893255807517</v>
      </c>
      <c r="O61" s="0" t="n">
        <v>23.8746727726266</v>
      </c>
      <c r="R61" s="0" t="n">
        <v>0.861068899358707</v>
      </c>
      <c r="S61" s="0" t="n">
        <v>9.4339811320566</v>
      </c>
      <c r="T61" s="0" t="n">
        <v>0.929992279935655</v>
      </c>
      <c r="U61" s="0" t="n">
        <v>12.8840987267251</v>
      </c>
      <c r="X61" s="0" t="n">
        <v>0.675886230581294</v>
      </c>
      <c r="Y61" s="0" t="n">
        <v>8.77496438739212</v>
      </c>
      <c r="Z61" s="0" t="n">
        <v>0.915</v>
      </c>
      <c r="AK61" s="0" t="n">
        <v>0.939382718273705</v>
      </c>
      <c r="AM61" s="0" t="n">
        <v>0.942885358915893</v>
      </c>
    </row>
    <row r="62" customFormat="false" ht="13.8" hidden="false" customHeight="false" outlineLevel="0" collapsed="false">
      <c r="A62" s="1" t="s">
        <v>78</v>
      </c>
      <c r="B62" s="0" t="n">
        <v>0.108112367763726</v>
      </c>
      <c r="C62" s="0" t="n">
        <v>15.3948043183407</v>
      </c>
      <c r="F62" s="0" t="n">
        <v>0.000416728134963921</v>
      </c>
      <c r="G62" s="0" t="n">
        <v>193.563942923262</v>
      </c>
      <c r="H62" s="0" t="n">
        <v>0.904778380411497</v>
      </c>
      <c r="I62" s="0" t="n">
        <v>88.1419309976812</v>
      </c>
      <c r="L62" s="0" t="n">
        <v>0.663673255300353</v>
      </c>
      <c r="M62" s="0" t="n">
        <v>128.046866420073</v>
      </c>
      <c r="N62" s="0" t="n">
        <v>0.922472131715789</v>
      </c>
      <c r="O62" s="0" t="n">
        <v>14.3178210632764</v>
      </c>
      <c r="R62" s="0" t="n">
        <v>0.688742935806078</v>
      </c>
      <c r="S62" s="0" t="n">
        <v>130.361037123828</v>
      </c>
      <c r="T62" s="0" t="n">
        <v>0.931574178753839</v>
      </c>
      <c r="U62" s="0" t="n">
        <v>13.6014705087354</v>
      </c>
      <c r="X62" s="0" t="n">
        <v>0.524951671797809</v>
      </c>
      <c r="Y62" s="0" t="n">
        <v>76.4002617796562</v>
      </c>
      <c r="Z62" s="0" t="n">
        <v>0.944185</v>
      </c>
      <c r="AA62" s="0" t="n">
        <v>28.9709</v>
      </c>
      <c r="AD62" s="0" t="n">
        <v>0.651879</v>
      </c>
      <c r="AE62" s="0" t="n">
        <v>140.184</v>
      </c>
      <c r="AK62" s="0" t="n">
        <v>0.920731889754142</v>
      </c>
      <c r="AM62" s="0" t="n">
        <v>0.918345659316145</v>
      </c>
    </row>
    <row r="63" customFormat="false" ht="13.8" hidden="false" customHeight="false" outlineLevel="0" collapsed="false">
      <c r="A63" s="1" t="s">
        <v>79</v>
      </c>
      <c r="B63" s="0" t="n">
        <v>0.513543782882742</v>
      </c>
      <c r="C63" s="0" t="n">
        <v>117.481913501611</v>
      </c>
      <c r="F63" s="0" t="n">
        <v>0.164089843572444</v>
      </c>
      <c r="G63" s="0" t="n">
        <v>51.5848815061157</v>
      </c>
      <c r="H63" s="0" t="n">
        <v>0.916209216946196</v>
      </c>
      <c r="I63" s="0" t="n">
        <v>31.4483703870328</v>
      </c>
      <c r="L63" s="0" t="n">
        <v>0.885933891454965</v>
      </c>
      <c r="M63" s="0" t="n">
        <v>7.54983443527075</v>
      </c>
      <c r="N63" s="0" t="n">
        <v>0.921084723697939</v>
      </c>
      <c r="O63" s="0" t="n">
        <v>27.8567765543682</v>
      </c>
      <c r="R63" s="0" t="n">
        <v>0.887736764659842</v>
      </c>
      <c r="S63" s="0" t="n">
        <v>9.21954445729289</v>
      </c>
      <c r="T63" s="0" t="n">
        <v>0.935257105796215</v>
      </c>
      <c r="U63" s="0" t="n">
        <v>29.6310647800581</v>
      </c>
      <c r="X63" s="0" t="n">
        <v>0.757103443333692</v>
      </c>
      <c r="Y63" s="0" t="n">
        <v>10.770329614269</v>
      </c>
      <c r="Z63" s="0" t="n">
        <v>0.899468</v>
      </c>
      <c r="AA63" s="0" t="n">
        <v>26.7179</v>
      </c>
      <c r="AD63" s="0" t="n">
        <v>0.971343</v>
      </c>
      <c r="AE63" s="0" t="n">
        <v>4.5895</v>
      </c>
      <c r="AK63" s="0" t="n">
        <v>0.894667066105764</v>
      </c>
      <c r="AM63" s="0" t="n">
        <v>0.895540722042615</v>
      </c>
    </row>
    <row r="64" customFormat="false" ht="13.8" hidden="false" customHeight="false" outlineLevel="0" collapsed="false">
      <c r="A64" s="1" t="s">
        <v>80</v>
      </c>
      <c r="B64" s="0" t="n">
        <v>0.0568413958623849</v>
      </c>
      <c r="C64" s="0" t="n">
        <v>144.917217748617</v>
      </c>
      <c r="F64" s="0" t="n">
        <v>0</v>
      </c>
      <c r="G64" s="0" t="n">
        <v>101.390334845093</v>
      </c>
      <c r="H64" s="0" t="n">
        <v>0.924840770459602</v>
      </c>
      <c r="I64" s="0" t="n">
        <v>59.0338885725818</v>
      </c>
      <c r="L64" s="0" t="n">
        <v>0.369412551555011</v>
      </c>
      <c r="M64" s="0" t="n">
        <v>14.7309198626562</v>
      </c>
      <c r="N64" s="0" t="n">
        <v>0.938199981888851</v>
      </c>
      <c r="O64" s="0" t="n">
        <v>51.0489960724009</v>
      </c>
      <c r="R64" s="0" t="n">
        <v>0.428989139515455</v>
      </c>
      <c r="S64" s="0" t="n">
        <v>14.3527000944073</v>
      </c>
      <c r="T64" s="0" t="n">
        <v>0.931315499463019</v>
      </c>
      <c r="U64" s="0" t="n">
        <v>57.8791845139511</v>
      </c>
      <c r="X64" s="0" t="n">
        <v>0.243996157540826</v>
      </c>
      <c r="Y64" s="0" t="n">
        <v>7.34846922834954</v>
      </c>
      <c r="Z64" s="0" t="n">
        <v>0.931978</v>
      </c>
      <c r="AA64" s="0" t="n">
        <v>39.0278</v>
      </c>
      <c r="AD64" s="0" t="n">
        <v>0.301887</v>
      </c>
      <c r="AE64" s="0" t="n">
        <v>13.6474</v>
      </c>
    </row>
    <row r="65" customFormat="false" ht="13.8" hidden="false" customHeight="false" outlineLevel="0" collapsed="false">
      <c r="A65" s="1" t="s">
        <v>81</v>
      </c>
      <c r="B65" s="0" t="n">
        <v>0.0601792944072513</v>
      </c>
      <c r="C65" s="0" t="n">
        <v>126.0357092256</v>
      </c>
      <c r="F65" s="0" t="n">
        <v>0</v>
      </c>
      <c r="G65" s="0" t="n">
        <v>97.082439194738</v>
      </c>
      <c r="H65" s="0" t="n">
        <v>0.932960863991357</v>
      </c>
      <c r="I65" s="0" t="n">
        <v>25.8650343127551</v>
      </c>
      <c r="L65" s="0" t="n">
        <v>0.909179174452861</v>
      </c>
      <c r="M65" s="0" t="n">
        <v>8.60232526704263</v>
      </c>
      <c r="N65" s="0" t="n">
        <v>0.943032981692768</v>
      </c>
      <c r="O65" s="0" t="n">
        <v>21.7944947177034</v>
      </c>
      <c r="R65" s="0" t="n">
        <v>0.919591630907413</v>
      </c>
      <c r="S65" s="0" t="n">
        <v>8.06225774829855</v>
      </c>
      <c r="T65" s="0" t="n">
        <v>0.941750518773736</v>
      </c>
      <c r="U65" s="0" t="n">
        <v>28.2488937836511</v>
      </c>
      <c r="X65" s="0" t="n">
        <v>0.797203585724756</v>
      </c>
      <c r="Y65" s="0" t="n">
        <v>12.6885775404495</v>
      </c>
      <c r="Z65" s="0" t="n">
        <v>0.935233</v>
      </c>
      <c r="AA65" s="0" t="n">
        <v>31.3035</v>
      </c>
      <c r="AD65" s="0" t="n">
        <v>0.941404</v>
      </c>
      <c r="AE65" s="0" t="n">
        <v>9.82376</v>
      </c>
    </row>
    <row r="66" customFormat="false" ht="13.8" hidden="false" customHeight="false" outlineLevel="0" collapsed="false">
      <c r="A66" s="1" t="s">
        <v>82</v>
      </c>
      <c r="B66" s="0" t="n">
        <v>0.427433432685638</v>
      </c>
      <c r="C66" s="0" t="n">
        <v>56.6568618968612</v>
      </c>
      <c r="F66" s="0" t="n">
        <v>0.346048544200495</v>
      </c>
      <c r="G66" s="0" t="n">
        <v>50.0599640431353</v>
      </c>
      <c r="H66" s="0" t="n">
        <v>0.923775096762502</v>
      </c>
      <c r="I66" s="0" t="n">
        <v>37.4833296279826</v>
      </c>
      <c r="L66" s="0" t="n">
        <v>0.810246891806014</v>
      </c>
      <c r="M66" s="0" t="n">
        <v>15.52417469626</v>
      </c>
      <c r="N66" s="0" t="n">
        <v>0.94285157631077</v>
      </c>
      <c r="O66" s="0" t="n">
        <v>14.525839046334</v>
      </c>
      <c r="R66" s="0" t="n">
        <v>0.847609540254695</v>
      </c>
      <c r="S66" s="0" t="n">
        <v>15.1657508881031</v>
      </c>
      <c r="T66" s="0" t="n">
        <v>0.942808856666993</v>
      </c>
      <c r="U66" s="0" t="n">
        <v>15.2970585407784</v>
      </c>
      <c r="X66" s="0" t="n">
        <v>0.61327645432111</v>
      </c>
      <c r="Y66" s="0" t="n">
        <v>16.4012194668567</v>
      </c>
      <c r="Z66" s="0" t="n">
        <v>0.936294295258029</v>
      </c>
      <c r="AA66" s="0" t="n">
        <v>31.3687742827162</v>
      </c>
    </row>
    <row r="67" customFormat="false" ht="13.8" hidden="false" customHeight="false" outlineLevel="0" collapsed="false">
      <c r="A67" s="1" t="s">
        <v>83</v>
      </c>
      <c r="B67" s="0" t="n">
        <v>0.0600900098380006</v>
      </c>
      <c r="C67" s="0" t="n">
        <v>108.802573498976</v>
      </c>
      <c r="F67" s="0" t="n">
        <v>0</v>
      </c>
      <c r="G67" s="0" t="n">
        <v>120.020831525198</v>
      </c>
      <c r="H67" s="0" t="n">
        <v>0.910906978016613</v>
      </c>
      <c r="I67" s="0" t="n">
        <v>29.5972971738975</v>
      </c>
      <c r="L67" s="0" t="n">
        <v>0.852305979929268</v>
      </c>
      <c r="M67" s="0" t="n">
        <v>11.4017542509914</v>
      </c>
      <c r="N67" s="0" t="n">
        <v>0.907782434473879</v>
      </c>
      <c r="O67" s="0" t="n">
        <v>24.5153013442625</v>
      </c>
      <c r="R67" s="0" t="n">
        <v>0.893907466261342</v>
      </c>
      <c r="S67" s="0" t="n">
        <v>6.78232998312527</v>
      </c>
      <c r="T67" s="0" t="n">
        <v>0.915288507544258</v>
      </c>
      <c r="U67" s="0" t="n">
        <v>28.2488937836511</v>
      </c>
      <c r="X67" s="0" t="n">
        <v>0.676526445731649</v>
      </c>
      <c r="Y67" s="0" t="n">
        <v>12.6885775404495</v>
      </c>
      <c r="Z67" s="0" t="n">
        <v>0.893443</v>
      </c>
      <c r="AA67" s="0" t="n">
        <v>38.099</v>
      </c>
      <c r="AD67" s="0" t="n">
        <v>0.943528</v>
      </c>
      <c r="AE67" s="0" t="n">
        <v>10.015</v>
      </c>
    </row>
    <row r="68" customFormat="false" ht="13.8" hidden="false" customHeight="false" outlineLevel="0" collapsed="false">
      <c r="A68" s="1" t="s">
        <v>84</v>
      </c>
      <c r="B68" s="0" t="n">
        <v>0.564746917702675</v>
      </c>
      <c r="C68" s="0" t="n">
        <v>94.4933860119321</v>
      </c>
      <c r="F68" s="0" t="n">
        <v>0.260609196953008</v>
      </c>
      <c r="G68" s="0" t="n">
        <v>50.9901951359278</v>
      </c>
      <c r="H68" s="0" t="n">
        <v>0.888571015184604</v>
      </c>
      <c r="I68" s="0" t="n">
        <v>15.0332963783729</v>
      </c>
      <c r="L68" s="0" t="n">
        <v>0.680410717810382</v>
      </c>
      <c r="M68" s="0" t="n">
        <v>29.563490998189</v>
      </c>
      <c r="N68" s="0" t="n">
        <v>0.909248968823936</v>
      </c>
      <c r="O68" s="0" t="n">
        <v>13.6014705087354</v>
      </c>
      <c r="R68" s="0" t="n">
        <v>0.684274758430573</v>
      </c>
      <c r="S68" s="0" t="n">
        <v>29.0688837074973</v>
      </c>
      <c r="T68" s="0" t="n">
        <v>0.917939123614902</v>
      </c>
      <c r="U68" s="0" t="n">
        <v>17.0293863659264</v>
      </c>
      <c r="X68" s="0" t="n">
        <v>0.761949924127466</v>
      </c>
      <c r="Y68" s="0" t="n">
        <v>14.4913767461894</v>
      </c>
    </row>
    <row r="69" customFormat="false" ht="13.8" hidden="false" customHeight="false" outlineLevel="0" collapsed="false">
      <c r="A69" s="1" t="s">
        <v>85</v>
      </c>
      <c r="B69" s="0" t="n">
        <v>0</v>
      </c>
      <c r="C69" s="0" t="n">
        <v>19.8746069143518</v>
      </c>
      <c r="F69" s="0" t="n">
        <v>0</v>
      </c>
      <c r="G69" s="0" t="n">
        <v>201.846476313063</v>
      </c>
      <c r="H69" s="0" t="n">
        <v>0.857652360712899</v>
      </c>
      <c r="I69" s="0" t="n">
        <v>39.319206502675</v>
      </c>
      <c r="L69" s="0" t="n">
        <v>0.722647006430185</v>
      </c>
      <c r="M69" s="0" t="n">
        <v>20.8806130178211</v>
      </c>
      <c r="N69" s="0" t="n">
        <v>0.911154255580951</v>
      </c>
      <c r="O69" s="0" t="n">
        <v>16.7630546142402</v>
      </c>
      <c r="R69" s="0" t="n">
        <v>0.806293077021963</v>
      </c>
      <c r="S69" s="0" t="n">
        <v>16.1554944214035</v>
      </c>
      <c r="T69" s="0" t="n">
        <v>0.910682341716933</v>
      </c>
      <c r="U69" s="0" t="n">
        <v>14.4913767461894</v>
      </c>
      <c r="X69" s="0" t="n">
        <v>0.553701259479654</v>
      </c>
      <c r="Y69" s="0" t="n">
        <v>18.5472369909914</v>
      </c>
    </row>
    <row r="70" customFormat="false" ht="13.8" hidden="false" customHeight="false" outlineLevel="0" collapsed="false">
      <c r="A70" s="1" t="s">
        <v>86</v>
      </c>
      <c r="B70" s="0" t="n">
        <v>0.309745642279525</v>
      </c>
      <c r="C70" s="0" t="n">
        <v>100.970292660762</v>
      </c>
      <c r="D70" s="0" t="n">
        <v>0.201960194719177</v>
      </c>
      <c r="E70" s="0" t="n">
        <v>48.2493523272593</v>
      </c>
      <c r="F70" s="0" t="n">
        <v>0</v>
      </c>
      <c r="G70" s="0" t="n">
        <v>86.0987804791682</v>
      </c>
      <c r="H70" s="0" t="n">
        <v>0.920744052308177</v>
      </c>
      <c r="I70" s="0" t="n">
        <v>12.369316876853</v>
      </c>
      <c r="L70" s="0" t="n">
        <v>0.720304029106104</v>
      </c>
      <c r="M70" s="0" t="n">
        <v>6.48074069840786</v>
      </c>
      <c r="N70" s="0" t="n">
        <v>0.939382718273705</v>
      </c>
      <c r="O70" s="0" t="n">
        <v>16.5227116418583</v>
      </c>
      <c r="R70" s="0" t="n">
        <v>0.832204179660895</v>
      </c>
      <c r="S70" s="0" t="n">
        <v>5.3851648071345</v>
      </c>
      <c r="T70" s="0" t="n">
        <v>0.942885358915893</v>
      </c>
      <c r="U70" s="0" t="n">
        <v>13</v>
      </c>
      <c r="X70" s="0" t="n">
        <v>0.66902581182348</v>
      </c>
      <c r="Y70" s="0" t="n">
        <v>5.74456264653803</v>
      </c>
      <c r="Z70" s="0" t="n">
        <v>0.918813</v>
      </c>
      <c r="AA70" s="0" t="n">
        <v>46.3675</v>
      </c>
      <c r="AD70" s="0" t="n">
        <v>0.948289</v>
      </c>
      <c r="AE70" s="0" t="n">
        <v>4.10528</v>
      </c>
    </row>
    <row r="71" customFormat="false" ht="13.8" hidden="false" customHeight="false" outlineLevel="0" collapsed="false">
      <c r="A71" s="1" t="s">
        <v>87</v>
      </c>
      <c r="B71" s="0" t="n">
        <v>0.410643296082143</v>
      </c>
      <c r="C71" s="0" t="n">
        <v>75.3989389845772</v>
      </c>
      <c r="F71" s="0" t="n">
        <v>0</v>
      </c>
      <c r="G71" s="0" t="n">
        <v>41.5932686861708</v>
      </c>
      <c r="H71" s="0" t="n">
        <v>0.919882541469964</v>
      </c>
      <c r="I71" s="0" t="n">
        <v>25.0998007960223</v>
      </c>
      <c r="L71" s="0" t="n">
        <v>0.89134218765699</v>
      </c>
      <c r="M71" s="0" t="n">
        <v>9.4339811320566</v>
      </c>
      <c r="N71" s="0" t="n">
        <v>0.920731889754142</v>
      </c>
      <c r="O71" s="0" t="n">
        <v>22.0907220343745</v>
      </c>
      <c r="R71" s="0" t="n">
        <v>0.838959741236413</v>
      </c>
      <c r="S71" s="0" t="n">
        <v>12.0830459735946</v>
      </c>
      <c r="T71" s="0" t="n">
        <v>0.918345659316145</v>
      </c>
      <c r="U71" s="0" t="n">
        <v>22.0454076850486</v>
      </c>
      <c r="X71" s="0" t="n">
        <v>0.826431787505296</v>
      </c>
      <c r="Y71" s="0" t="n">
        <v>7.07106781186548</v>
      </c>
      <c r="Z71" s="0" t="n">
        <v>0.930552</v>
      </c>
      <c r="AA71" s="0" t="n">
        <v>33.2248</v>
      </c>
      <c r="AD71" s="0" t="n">
        <v>0.888441</v>
      </c>
      <c r="AE71" s="0" t="n">
        <v>21.0358</v>
      </c>
    </row>
    <row r="72" customFormat="false" ht="13.8" hidden="false" customHeight="false" outlineLevel="0" collapsed="false">
      <c r="A72" s="1" t="s">
        <v>88</v>
      </c>
      <c r="B72" s="0" t="n">
        <v>0</v>
      </c>
      <c r="C72" s="0" t="n">
        <v>97.821265581672</v>
      </c>
      <c r="F72" s="0" t="n">
        <v>0</v>
      </c>
      <c r="G72" s="0" t="n">
        <v>121.016527796826</v>
      </c>
      <c r="H72" s="0" t="n">
        <v>0.87159591512023</v>
      </c>
      <c r="I72" s="0" t="n">
        <v>18.2756668824971</v>
      </c>
      <c r="L72" s="0" t="n">
        <v>0.434965517241379</v>
      </c>
      <c r="M72" s="0" t="n">
        <v>21.3775583264319</v>
      </c>
      <c r="N72" s="0" t="n">
        <v>0.894667066105764</v>
      </c>
      <c r="O72" s="0" t="n">
        <v>23.7486841740758</v>
      </c>
      <c r="R72" s="0" t="n">
        <v>0.563567911960614</v>
      </c>
      <c r="S72" s="0" t="n">
        <v>21.0237960416286</v>
      </c>
      <c r="T72" s="0" t="n">
        <v>0.895540722042615</v>
      </c>
      <c r="U72" s="0" t="n">
        <v>21.9544984001001</v>
      </c>
      <c r="X72" s="0" t="n">
        <v>0.324212230033888</v>
      </c>
      <c r="Y72" s="0" t="n">
        <v>14.142135623731</v>
      </c>
      <c r="Z72" s="0" t="n">
        <v>0.914424557824389</v>
      </c>
      <c r="AA72" s="0" t="n">
        <v>20.2237484161567</v>
      </c>
    </row>
    <row r="73" customFormat="false" ht="13.8" hidden="false" customHeight="false" outlineLevel="0" collapsed="false">
      <c r="A73" s="1" t="s">
        <v>18</v>
      </c>
      <c r="B73" s="0" t="n">
        <f aca="false">MIN(B4:B72)</f>
        <v>0</v>
      </c>
      <c r="C73" s="0" t="n">
        <f aca="false">MIN(C4:C72)</f>
        <v>15.3948043183407</v>
      </c>
      <c r="D73" s="0" t="n">
        <f aca="false">MIN(D4:D72)</f>
        <v>0</v>
      </c>
      <c r="E73" s="0" t="n">
        <f aca="false">MIN(E4:E72)</f>
        <v>41.5932686861708</v>
      </c>
      <c r="F73" s="0" t="n">
        <f aca="false">MIN(F4:F72)</f>
        <v>0</v>
      </c>
      <c r="G73" s="0" t="n">
        <f aca="false">MIN(G4:G72)</f>
        <v>41.146081222882</v>
      </c>
      <c r="H73" s="0" t="n">
        <f aca="false">MIN(H4:H72)</f>
        <v>0.847188017242101</v>
      </c>
      <c r="I73" s="0" t="n">
        <f aca="false">MIN(I4:I72)</f>
        <v>12.369316876853</v>
      </c>
      <c r="J73" s="0" t="n">
        <f aca="false">MIN(J4:J72)</f>
        <v>0.723751132167491</v>
      </c>
      <c r="K73" s="0" t="n">
        <f aca="false">MIN(K4:K72)</f>
        <v>16.4012194668567</v>
      </c>
      <c r="L73" s="0" t="n">
        <f aca="false">MIN(L4:L72)</f>
        <v>0.354510240085909</v>
      </c>
      <c r="M73" s="0" t="n">
        <f aca="false">MIN(M4:M72)</f>
        <v>6.48074069840786</v>
      </c>
      <c r="N73" s="0" t="n">
        <f aca="false">MIN(N4:N72)</f>
        <v>0.869537526228973</v>
      </c>
      <c r="O73" s="0" t="n">
        <f aca="false">MIN(O4:O72)</f>
        <v>12.7279220613579</v>
      </c>
      <c r="P73" s="0" t="n">
        <f aca="false">MIN(P4:P72)</f>
        <v>0.464228267711029</v>
      </c>
      <c r="Q73" s="0" t="n">
        <f aca="false">MIN(Q4:Q72)</f>
        <v>11.5758369027902</v>
      </c>
      <c r="R73" s="0" t="n">
        <f aca="false">MIN(R4:R72)</f>
        <v>0.273522975929978</v>
      </c>
      <c r="S73" s="0" t="n">
        <f aca="false">MIN(S4:S72)</f>
        <v>5.3851648071345</v>
      </c>
      <c r="T73" s="0" t="n">
        <f aca="false">MIN(T4:T72)</f>
        <v>0.89425803020142</v>
      </c>
      <c r="U73" s="0" t="n">
        <f aca="false">MIN(U4:U72)</f>
        <v>11.2249721603218</v>
      </c>
      <c r="V73" s="0" t="n">
        <f aca="false">MIN(V4:V72)</f>
        <v>0</v>
      </c>
      <c r="W73" s="0" t="n">
        <f aca="false">MIN(W4:W72)</f>
        <v>5.47722557505166</v>
      </c>
      <c r="X73" s="0" t="n">
        <f aca="false">MIN(X4:X72)</f>
        <v>0.182425659873037</v>
      </c>
      <c r="Y73" s="0" t="n">
        <f aca="false">MIN(Y4:Y72)</f>
        <v>5</v>
      </c>
      <c r="Z73" s="0" t="n">
        <f aca="false">MIN(Z4:Z72)</f>
        <v>0.855851948180887</v>
      </c>
      <c r="AA73" s="0" t="n">
        <f aca="false">MIN(AA4:AA72)</f>
        <v>9.2736184954957</v>
      </c>
      <c r="AB73" s="0" t="n">
        <f aca="false">MIN(AB4:AB72)</f>
        <v>0.628709142943214</v>
      </c>
      <c r="AC73" s="0" t="n">
        <f aca="false">MIN(AC4:AC72)</f>
        <v>48.8057373676497</v>
      </c>
      <c r="AD73" s="0" t="n">
        <f aca="false">MIN(AD4:AD72)</f>
        <v>0.301887</v>
      </c>
      <c r="AE73" s="0" t="n">
        <f aca="false">MIN(AE4:AE72)</f>
        <v>0.944847</v>
      </c>
    </row>
    <row r="74" customFormat="false" ht="13.8" hidden="false" customHeight="false" outlineLevel="0" collapsed="false">
      <c r="A74" s="1" t="s">
        <v>20</v>
      </c>
      <c r="B74" s="0" t="n">
        <f aca="false">MAX(B4:B72)</f>
        <v>0.681283344230518</v>
      </c>
      <c r="C74" s="0" t="n">
        <f aca="false">MAX(C4:C72)</f>
        <v>207.737815527169</v>
      </c>
      <c r="D74" s="0" t="n">
        <f aca="false">MAX(D4:D72)</f>
        <v>0.256812064349842</v>
      </c>
      <c r="E74" s="0" t="n">
        <f aca="false">MAX(E4:E72)</f>
        <v>140.854534893272</v>
      </c>
      <c r="F74" s="0" t="n">
        <f aca="false">MAX(F4:F72)</f>
        <v>0.636354763319226</v>
      </c>
      <c r="G74" s="0" t="n">
        <f aca="false">MAX(G4:G72)</f>
        <v>201.846476313063</v>
      </c>
      <c r="H74" s="0" t="n">
        <f aca="false">MAX(H4:H72)</f>
        <v>0.932960863991357</v>
      </c>
      <c r="I74" s="0" t="n">
        <f aca="false">MAX(I4:I72)</f>
        <v>135.598672559874</v>
      </c>
      <c r="J74" s="0" t="n">
        <f aca="false">MAX(J4:J72)</f>
        <v>0.893250062448346</v>
      </c>
      <c r="K74" s="0" t="n">
        <f aca="false">MAX(K4:K72)</f>
        <v>60.2909611799314</v>
      </c>
      <c r="L74" s="0" t="n">
        <f aca="false">MAX(L4:L72)</f>
        <v>0.956007744733645</v>
      </c>
      <c r="M74" s="0" t="n">
        <f aca="false">MAX(M4:M72)</f>
        <v>128.046866420073</v>
      </c>
      <c r="N74" s="0" t="n">
        <f aca="false">MAX(N4:N72)</f>
        <v>0.946733604493565</v>
      </c>
      <c r="O74" s="0" t="n">
        <f aca="false">MAX(O4:O72)</f>
        <v>51.0489960724009</v>
      </c>
      <c r="P74" s="0" t="n">
        <f aca="false">MAX(P4:P72)</f>
        <v>0.876796053280904</v>
      </c>
      <c r="Q74" s="0" t="n">
        <f aca="false">MAX(Q4:Q72)</f>
        <v>60.2992537267253</v>
      </c>
      <c r="R74" s="0" t="n">
        <f aca="false">MAX(R4:R72)</f>
        <v>0.957604346907589</v>
      </c>
      <c r="S74" s="0" t="n">
        <f aca="false">MAX(S4:S72)</f>
        <v>130.361037123828</v>
      </c>
      <c r="T74" s="0" t="n">
        <f aca="false">MAX(T4:T72)</f>
        <v>0.953760968779601</v>
      </c>
      <c r="U74" s="0" t="n">
        <f aca="false">MAX(U4:U72)</f>
        <v>57.8791845139511</v>
      </c>
      <c r="V74" s="0" t="n">
        <f aca="false">MAX(V4:V72)</f>
        <v>0.859633449050439</v>
      </c>
      <c r="W74" s="0" t="n">
        <f aca="false">MAX(W4:W72)</f>
        <v>79.328431221095</v>
      </c>
      <c r="X74" s="0" t="n">
        <f aca="false">MAX(X4:X72)</f>
        <v>0.923964091006384</v>
      </c>
      <c r="Y74" s="0" t="n">
        <f aca="false">MAX(Y4:Y72)</f>
        <v>76.4002617796562</v>
      </c>
      <c r="Z74" s="0" t="n">
        <f aca="false">MAX(Z4:Z72)</f>
        <v>0.946053749658875</v>
      </c>
      <c r="AA74" s="0" t="n">
        <f aca="false">MAX(AA4:AA72)</f>
        <v>51.583</v>
      </c>
      <c r="AB74" s="0" t="n">
        <f aca="false">MAX(AB4:AB72)</f>
        <v>0.628709142943214</v>
      </c>
      <c r="AC74" s="0" t="n">
        <f aca="false">MAX(AC4:AC72)</f>
        <v>48.8057373676497</v>
      </c>
      <c r="AD74" s="0" t="n">
        <f aca="false">MAX(AD4:AD72)</f>
        <v>0.982299</v>
      </c>
      <c r="AE74" s="0" t="n">
        <f aca="false">MAX(AE4:AE72)</f>
        <v>140.184</v>
      </c>
    </row>
    <row r="75" customFormat="false" ht="13.8" hidden="false" customHeight="false" outlineLevel="0" collapsed="false">
      <c r="A75" s="1" t="s">
        <v>16</v>
      </c>
      <c r="B75" s="3" t="n">
        <f aca="false">AVERAGE(B4:B72)</f>
        <v>0.208970721396147</v>
      </c>
      <c r="C75" s="0" t="n">
        <f aca="false">AVERAGE(C4:C72)</f>
        <v>96.4671777662203</v>
      </c>
      <c r="D75" s="3" t="n">
        <f aca="false">AVERAGE(D4:D72)</f>
        <v>0.0952093409148931</v>
      </c>
      <c r="E75" s="0" t="n">
        <f aca="false">AVERAGE(E4:E72)</f>
        <v>92.6653563849713</v>
      </c>
      <c r="F75" s="3" t="n">
        <f aca="false">AVERAGE(F4:F72)</f>
        <v>0.060049488043994</v>
      </c>
      <c r="G75" s="0" t="n">
        <f aca="false">AVERAGE(G4:G72)</f>
        <v>98.0300255997943</v>
      </c>
      <c r="H75" s="3" t="n">
        <f aca="false">AVERAGE(H4:H72)</f>
        <v>0.900435915892148</v>
      </c>
      <c r="I75" s="0" t="n">
        <f aca="false">AVERAGE(I4:I72)</f>
        <v>26.554239752699</v>
      </c>
      <c r="J75" s="3" t="n">
        <f aca="false">AVERAGE(J4:J72)</f>
        <v>0.797462390117449</v>
      </c>
      <c r="K75" s="0" t="n">
        <f aca="false">AVERAGE(K4:K72)</f>
        <v>31.6372940861302</v>
      </c>
      <c r="L75" s="3" t="n">
        <f aca="false">AVERAGE(L4:L72)</f>
        <v>0.758086032804178</v>
      </c>
      <c r="M75" s="0" t="n">
        <f aca="false">AVERAGE(M4:M72)</f>
        <v>21.2869762749685</v>
      </c>
      <c r="N75" s="4" t="n">
        <f aca="false">AVERAGE(N4:N72)</f>
        <v>0.917065036848832</v>
      </c>
      <c r="O75" s="0" t="n">
        <f aca="false">AVERAGE(O4:O72)</f>
        <v>20.3373206311663</v>
      </c>
      <c r="P75" s="3" t="n">
        <f aca="false">AVERAGE(P4:P72)</f>
        <v>0.769348511374394</v>
      </c>
      <c r="Q75" s="0" t="n">
        <f aca="false">AVERAGE(Q4:Q72)</f>
        <v>29.5483333593795</v>
      </c>
      <c r="R75" s="3" t="n">
        <f aca="false">AVERAGE(R4:R72)</f>
        <v>0.768743750760261</v>
      </c>
      <c r="S75" s="0" t="n">
        <f aca="false">AVERAGE(S4:S72)</f>
        <v>21.322815513847</v>
      </c>
      <c r="T75" s="4" t="n">
        <f aca="false">AVERAGE(T4:T72)</f>
        <v>0.928437334559924</v>
      </c>
      <c r="U75" s="0" t="n">
        <f aca="false">AVERAGE(U4:U72)</f>
        <v>20.5300236149782</v>
      </c>
      <c r="V75" s="3" t="n">
        <f aca="false">AVERAGE(V4:V72)</f>
        <v>0.637972736642293</v>
      </c>
      <c r="W75" s="0" t="n">
        <f aca="false">AVERAGE(W4:W72)</f>
        <v>19.7250606942409</v>
      </c>
      <c r="X75" s="3" t="n">
        <f aca="false">AVERAGE(X4:X72)</f>
        <v>0.641163768947114</v>
      </c>
      <c r="Y75" s="0" t="n">
        <f aca="false">AVERAGE(Y4:Y72)</f>
        <v>16.2448522931374</v>
      </c>
      <c r="Z75" s="4" t="n">
        <f aca="false">AVERAGE(Z4:Z72)</f>
        <v>0.921894174721001</v>
      </c>
      <c r="AA75" s="0" t="n">
        <f aca="false">AVERAGE(AA4:AA72)</f>
        <v>25.9374111344702</v>
      </c>
      <c r="AB75" s="3" t="n">
        <f aca="false">AVERAGE(AB4:AB72)</f>
        <v>0.628709142943214</v>
      </c>
      <c r="AC75" s="0" t="n">
        <f aca="false">AVERAGE(AC4:AC72)</f>
        <v>48.8057373676497</v>
      </c>
      <c r="AD75" s="3" t="n">
        <f aca="false">AVERAGE(AD4:AD72)</f>
        <v>0.843297266134859</v>
      </c>
      <c r="AE75" s="0" t="n">
        <f aca="false">AVERAGE(AE4:AE72)</f>
        <v>22.5617838407571</v>
      </c>
    </row>
    <row r="76" customFormat="false" ht="13.8" hidden="false" customHeight="false" outlineLevel="0" collapsed="false">
      <c r="A76" s="1" t="s">
        <v>89</v>
      </c>
      <c r="B76" s="0" t="n">
        <f aca="false">MEDIAN(B4:B72)</f>
        <v>0.160210641749103</v>
      </c>
      <c r="C76" s="0" t="n">
        <f aca="false">MEDIAN(C4:C72)</f>
        <v>100.129915609672</v>
      </c>
      <c r="D76" s="0" t="n">
        <f aca="false">MEDIAN(D4:D72)</f>
        <v>0.00376141859215476</v>
      </c>
      <c r="E76" s="0" t="n">
        <f aca="false">MEDIAN(E4:E72)</f>
        <v>107.902733978338</v>
      </c>
      <c r="F76" s="0" t="n">
        <f aca="false">MEDIAN(F4:F72)</f>
        <v>0</v>
      </c>
      <c r="G76" s="0" t="n">
        <f aca="false">MEDIAN(G4:G72)</f>
        <v>96.2340895940726</v>
      </c>
      <c r="H76" s="0" t="n">
        <f aca="false">MEDIAN(H4:H72)</f>
        <v>0.902842789148238</v>
      </c>
      <c r="I76" s="0" t="n">
        <f aca="false">MEDIAN(I4:I72)</f>
        <v>20.5426385841741</v>
      </c>
      <c r="J76" s="0" t="n">
        <f aca="false">MEDIAN(J4:J72)</f>
        <v>0.803072250911399</v>
      </c>
      <c r="K76" s="0" t="n">
        <f aca="false">MEDIAN(K4:K72)</f>
        <v>29.5296461204668</v>
      </c>
      <c r="L76" s="0" t="n">
        <f aca="false">MEDIAN(L4:L72)</f>
        <v>0.809721222029753</v>
      </c>
      <c r="M76" s="0" t="n">
        <f aca="false">MEDIAN(M4:M72)</f>
        <v>15.2315462117278</v>
      </c>
      <c r="N76" s="0" t="n">
        <f aca="false">MEDIAN(N4:N72)</f>
        <v>0.916449522043583</v>
      </c>
      <c r="O76" s="0" t="n">
        <f aca="false">MEDIAN(O4:O72)</f>
        <v>19.2093727122986</v>
      </c>
      <c r="P76" s="0" t="n">
        <f aca="false">MEDIAN(P4:P72)</f>
        <v>0.795067373040829</v>
      </c>
      <c r="Q76" s="0" t="n">
        <f aca="false">MEDIAN(Q4:Q72)</f>
        <v>31.0805405358401</v>
      </c>
      <c r="R76" s="0" t="n">
        <f aca="false">MEDIAN(R4:R72)</f>
        <v>0.80846198166067</v>
      </c>
      <c r="S76" s="0" t="n">
        <f aca="false">MEDIAN(S4:S72)</f>
        <v>14</v>
      </c>
      <c r="T76" s="0" t="n">
        <f aca="false">MEDIAN(T4:T72)</f>
        <v>0.93022232538425</v>
      </c>
      <c r="U76" s="0" t="n">
        <f aca="false">MEDIAN(U4:U72)</f>
        <v>18.3303027798234</v>
      </c>
      <c r="V76" s="0" t="n">
        <f aca="false">MEDIAN(V4:V72)</f>
        <v>0.743503314284654</v>
      </c>
      <c r="W76" s="0" t="n">
        <f aca="false">MEDIAN(W4:W72)</f>
        <v>11.6689926101627</v>
      </c>
      <c r="X76" s="0" t="n">
        <f aca="false">MEDIAN(X4:X72)</f>
        <v>0.654572564612326</v>
      </c>
      <c r="Y76" s="0" t="n">
        <f aca="false">MEDIAN(Y4:Y72)</f>
        <v>13.4536240470737</v>
      </c>
      <c r="Z76" s="0" t="n">
        <f aca="false">MEDIAN(Z4:Z72)</f>
        <v>0.925914</v>
      </c>
      <c r="AA76" s="0" t="n">
        <f aca="false">MEDIAN(AA4:AA72)</f>
        <v>26.8700576850888</v>
      </c>
      <c r="AB76" s="0" t="n">
        <f aca="false">MEDIAN(AB4:AB72)</f>
        <v>0.628709142943214</v>
      </c>
      <c r="AC76" s="0" t="n">
        <f aca="false">MEDIAN(AC4:AC72)</f>
        <v>48.8057373676497</v>
      </c>
      <c r="AD76" s="0" t="n">
        <f aca="false">MEDIAN(AD4:AD72)</f>
        <v>0.898216</v>
      </c>
      <c r="AE76" s="0" t="n">
        <f aca="false">MEDIAN(AE4:AE72)</f>
        <v>15.4587742934744</v>
      </c>
    </row>
    <row r="77" customFormat="false" ht="13.8" hidden="false" customHeight="false" outlineLevel="0" collapsed="false">
      <c r="A77" s="1" t="s">
        <v>90</v>
      </c>
      <c r="B77" s="0" t="n">
        <f aca="false">_xlfn.STDEV.P(B4:B72)</f>
        <v>0.190004096407743</v>
      </c>
      <c r="C77" s="0" t="n">
        <f aca="false">_xlfn.STDEV.P(C4:C72)</f>
        <v>36.1758525742328</v>
      </c>
      <c r="D77" s="0" t="n">
        <f aca="false">_xlfn.STDEV.P(D4:D72)</f>
        <v>0.107638148823542</v>
      </c>
      <c r="E77" s="0" t="n">
        <f aca="false">_xlfn.STDEV.P(E4:E72)</f>
        <v>38.1126772936603</v>
      </c>
      <c r="F77" s="0" t="n">
        <f aca="false">_xlfn.STDEV.P(F4:F72)</f>
        <v>0.12412771027879</v>
      </c>
      <c r="G77" s="0" t="n">
        <f aca="false">_xlfn.STDEV.P(G4:G72)</f>
        <v>35.6570547902305</v>
      </c>
      <c r="H77" s="0" t="n">
        <f aca="false">_xlfn.STDEV.P(H4:H72)</f>
        <v>0.0192734887978826</v>
      </c>
      <c r="I77" s="0" t="n">
        <f aca="false">_xlfn.STDEV.P(I4:I72)</f>
        <v>20.0666253417323</v>
      </c>
      <c r="J77" s="0" t="n">
        <f aca="false">_xlfn.STDEV.P(J4:J72)</f>
        <v>0.0481288695365827</v>
      </c>
      <c r="K77" s="0" t="n">
        <f aca="false">_xlfn.STDEV.P(K4:K72)</f>
        <v>14.1450211349332</v>
      </c>
      <c r="L77" s="0" t="n">
        <f aca="false">_xlfn.STDEV.P(L4:L72)</f>
        <v>0.157287861119465</v>
      </c>
      <c r="M77" s="0" t="n">
        <f aca="false">_xlfn.STDEV.P(M4:M72)</f>
        <v>21.6013596662243</v>
      </c>
      <c r="N77" s="0" t="n">
        <f aca="false">_xlfn.STDEV.P(N4:N72)</f>
        <v>0.0168577245774386</v>
      </c>
      <c r="O77" s="0" t="n">
        <f aca="false">_xlfn.STDEV.P(O4:O72)</f>
        <v>6.45513376034754</v>
      </c>
      <c r="P77" s="0" t="n">
        <f aca="false">_xlfn.STDEV.P(P4:P72)</f>
        <v>0.133226814202646</v>
      </c>
      <c r="Q77" s="0" t="n">
        <f aca="false">_xlfn.STDEV.P(Q4:Q72)</f>
        <v>15.0820232148877</v>
      </c>
      <c r="R77" s="0" t="n">
        <f aca="false">_xlfn.STDEV.P(R4:R72)</f>
        <v>0.159242692042062</v>
      </c>
      <c r="S77" s="0" t="n">
        <f aca="false">_xlfn.STDEV.P(S4:S72)</f>
        <v>21.674034420722</v>
      </c>
      <c r="T77" s="0" t="n">
        <f aca="false">_xlfn.STDEV.P(T4:T72)</f>
        <v>0.0124448457192084</v>
      </c>
      <c r="U77" s="0" t="n">
        <f aca="false">_xlfn.STDEV.P(U4:U72)</f>
        <v>7.7532143828858</v>
      </c>
      <c r="V77" s="0" t="n">
        <f aca="false">_xlfn.STDEV.P(V4:V72)</f>
        <v>0.255793350291667</v>
      </c>
      <c r="W77" s="0" t="n">
        <f aca="false">_xlfn.STDEV.P(W4:W72)</f>
        <v>21.1144969300363</v>
      </c>
      <c r="X77" s="0" t="n">
        <f aca="false">_xlfn.STDEV.P(X4:X72)</f>
        <v>0.158678767459105</v>
      </c>
      <c r="Y77" s="0" t="n">
        <f aca="false">_xlfn.STDEV.P(Y4:Y72)</f>
        <v>10.8496517670234</v>
      </c>
      <c r="Z77" s="0" t="n">
        <f aca="false">_xlfn.STDEV.P(Z4:Z72)</f>
        <v>0.0180247499604603</v>
      </c>
      <c r="AA77" s="0" t="n">
        <f aca="false">_xlfn.STDEV.P(AA4:AA72)</f>
        <v>9.54746822245533</v>
      </c>
      <c r="AB77" s="0" t="n">
        <f aca="false">_xlfn.STDEV.P(AB4:AB72)</f>
        <v>0</v>
      </c>
      <c r="AC77" s="0" t="n">
        <f aca="false">_xlfn.STDEV.P(AC4:AC72)</f>
        <v>0</v>
      </c>
      <c r="AD77" s="0" t="n">
        <f aca="false">_xlfn.STDEV.P(AD4:AD72)</f>
        <v>0.155027042325315</v>
      </c>
      <c r="AE77" s="0" t="n">
        <f aca="false">_xlfn.STDEV.P(AE4:AE72)</f>
        <v>27.581801748478</v>
      </c>
    </row>
    <row r="78" customFormat="false" ht="13.8" hidden="false" customHeight="false" outlineLevel="0" collapsed="false">
      <c r="A78" s="1" t="s">
        <v>91</v>
      </c>
      <c r="B78" s="5" t="s">
        <v>92</v>
      </c>
      <c r="C78" s="0" t="n">
        <f aca="false">SUM(C74,-C73)</f>
        <v>192.343011208828</v>
      </c>
      <c r="D78" s="5" t="n">
        <f aca="false">SUM(D74,-D73)</f>
        <v>0.256812064349842</v>
      </c>
      <c r="E78" s="0" t="n">
        <f aca="false">SUM(E74,-E73)</f>
        <v>99.2612662071012</v>
      </c>
      <c r="F78" s="5" t="n">
        <f aca="false">SUM(F74,-F73)</f>
        <v>0.636354763319226</v>
      </c>
      <c r="G78" s="0" t="n">
        <f aca="false">SUM(G74,-G73)</f>
        <v>160.700395090181</v>
      </c>
      <c r="H78" s="5" t="n">
        <f aca="false">SUM(H74,-H73)</f>
        <v>0.085772846749256</v>
      </c>
      <c r="I78" s="0" t="n">
        <f aca="false">SUM(I74,-I73)</f>
        <v>123.229355683021</v>
      </c>
      <c r="J78" s="5" t="n">
        <f aca="false">SUM(J74,-J73)</f>
        <v>0.169498930280855</v>
      </c>
      <c r="K78" s="0" t="n">
        <f aca="false">SUM(K74,-K73)</f>
        <v>43.8897417130747</v>
      </c>
      <c r="L78" s="5" t="n">
        <f aca="false">SUM(L74,-L73)</f>
        <v>0.601497504647736</v>
      </c>
      <c r="M78" s="0" t="n">
        <f aca="false">SUM(M74,-M73)</f>
        <v>121.566125721665</v>
      </c>
      <c r="N78" s="6" t="n">
        <f aca="false">SUM(N74,-N73)</f>
        <v>0.0771960782645921</v>
      </c>
      <c r="O78" s="0" t="n">
        <f aca="false">SUM(O74,-O73)</f>
        <v>38.321074011043</v>
      </c>
      <c r="P78" s="5" t="n">
        <f aca="false">SUM(P74,-P73)</f>
        <v>0.412567785569875</v>
      </c>
      <c r="Q78" s="0" t="n">
        <f aca="false">SUM(Q74,-Q73)</f>
        <v>48.7234168239351</v>
      </c>
      <c r="R78" s="5" t="n">
        <f aca="false">SUM(R74,-R73)</f>
        <v>0.684081370977611</v>
      </c>
      <c r="S78" s="0" t="n">
        <f aca="false">SUM(S74,-S73)</f>
        <v>124.975872316694</v>
      </c>
      <c r="T78" s="6" t="n">
        <f aca="false">SUM(T74,-T73)</f>
        <v>0.059502938578181</v>
      </c>
      <c r="U78" s="0" t="n">
        <f aca="false">SUM(U74,-U73)</f>
        <v>46.6542123536293</v>
      </c>
      <c r="V78" s="5" t="n">
        <f aca="false">SUM(V74,-V73)</f>
        <v>0.859633449050439</v>
      </c>
      <c r="W78" s="0" t="n">
        <f aca="false">SUM(W74,-W73)</f>
        <v>73.8512056460433</v>
      </c>
      <c r="X78" s="5" t="n">
        <f aca="false">SUM(X74,-X73)</f>
        <v>0.741538431133347</v>
      </c>
      <c r="Y78" s="0" t="n">
        <f aca="false">SUM(Y74,-Y73)</f>
        <v>71.4002617796562</v>
      </c>
      <c r="Z78" s="6" t="n">
        <f aca="false">SUM(Z74,-Z73)</f>
        <v>0.0902018014779881</v>
      </c>
      <c r="AA78" s="0" t="n">
        <f aca="false">SUM(AA74,-AA73)</f>
        <v>42.3093815045043</v>
      </c>
      <c r="AB78" s="5" t="n">
        <f aca="false">SUM(AB74,-AB73)</f>
        <v>0</v>
      </c>
      <c r="AC78" s="0" t="n">
        <f aca="false">SUM(AC74,-AC73)</f>
        <v>0</v>
      </c>
      <c r="AD78" s="5" t="n">
        <f aca="false">SUM(AD74,-AD73)</f>
        <v>0.680412</v>
      </c>
      <c r="AE78" s="0" t="n">
        <f aca="false">SUM(AE74,-AE73)</f>
        <v>139.239153</v>
      </c>
    </row>
    <row r="79" customFormat="false" ht="13.8" hidden="false" customHeight="false" outlineLevel="0" collapsed="false">
      <c r="A79" s="7" t="s">
        <v>93</v>
      </c>
      <c r="B79" s="8" t="n">
        <f aca="false">QUARTILE(B$4:B$72,1)</f>
        <v>0.0309669812009118</v>
      </c>
      <c r="C79" s="9" t="n">
        <f aca="false">QUARTILE(C$4:C$72,1)</f>
        <v>72.5327512231544</v>
      </c>
      <c r="D79" s="8" t="n">
        <f aca="false">QUARTILE(D$4:D$72,1)</f>
        <v>0</v>
      </c>
      <c r="E79" s="0" t="n">
        <f aca="false">QUARTILE(E$4:E$72,1)</f>
        <v>48.7852436706019</v>
      </c>
      <c r="F79" s="8" t="n">
        <f aca="false">QUARTILE(F$4:F$72,1)</f>
        <v>0</v>
      </c>
      <c r="G79" s="0" t="n">
        <f aca="false">QUARTILE(G$4:G$72,1)</f>
        <v>76.6420250254389</v>
      </c>
      <c r="H79" s="8" t="n">
        <f aca="false">QUARTILE(H$4:H$72,1)</f>
        <v>0.890234697485166</v>
      </c>
      <c r="I79" s="0" t="n">
        <f aca="false">QUARTILE(I$4:I$72,1)</f>
        <v>17.2336879396141</v>
      </c>
      <c r="J79" s="8" t="n">
        <f aca="false">QUARTILE(J$4:J$72,1)</f>
        <v>0.772429796972184</v>
      </c>
      <c r="K79" s="0" t="n">
        <f aca="false">QUARTILE(K$4:K$72,1)</f>
        <v>20.2161206413428</v>
      </c>
      <c r="L79" s="8" t="n">
        <f aca="false">QUARTILE(L$4:L$72,1)</f>
        <v>0.708799441696258</v>
      </c>
      <c r="M79" s="0" t="n">
        <f aca="false">QUARTILE(M$4:M$72,1)</f>
        <v>10.6770782520313</v>
      </c>
      <c r="N79" s="8" t="n">
        <f aca="false">QUARTILE(N$4:N$72,1)</f>
        <v>0.907782434473879</v>
      </c>
      <c r="O79" s="0" t="n">
        <f aca="false">QUARTILE(O$4:O$72,1)</f>
        <v>16.0934769394311</v>
      </c>
      <c r="P79" s="8" t="n">
        <f aca="false">QUARTILE(P$4:P$72,1)</f>
        <v>0.758924452777668</v>
      </c>
      <c r="Q79" s="0" t="n">
        <f aca="false">QUARTILE(Q$4:Q$72,1)</f>
        <v>18.8581650844557</v>
      </c>
      <c r="R79" s="8" t="n">
        <f aca="false">QUARTILE(R$4:R$72,1)</f>
        <v>0.722408239382894</v>
      </c>
      <c r="S79" s="0" t="n">
        <f aca="false">QUARTILE(S$4:S$72,1)</f>
        <v>11.180339887499</v>
      </c>
      <c r="T79" s="8" t="n">
        <f aca="false">QUARTILE(T$4:T$72,1)</f>
        <v>0.919218815692934</v>
      </c>
      <c r="U79" s="8" t="n">
        <f aca="false">QUARTILE(U$4:U$72,1)</f>
        <v>15.2970585407784</v>
      </c>
      <c r="V79" s="8" t="n">
        <f aca="false">QUARTILE(V$4:V$72,1)</f>
        <v>0.67803034574219</v>
      </c>
      <c r="W79" s="0" t="n">
        <f aca="false">QUARTILE(W$4:W$72,1)</f>
        <v>8.7701485741559</v>
      </c>
      <c r="X79" s="8" t="n">
        <f aca="false">QUARTILE(X$4:X$72,1)</f>
        <v>0.607145052158763</v>
      </c>
      <c r="Y79" s="0" t="n">
        <f aca="false">QUARTILE(Y$4:Y$72,1)</f>
        <v>10.0249378105605</v>
      </c>
      <c r="Z79" s="8" t="n">
        <f aca="false">QUARTILE(Z$4:Z$72,1)</f>
        <v>0.914424557824389</v>
      </c>
      <c r="AA79" s="5" t="n">
        <f aca="false">QUARTILE(AA$4:AA$72,1)</f>
        <v>16.8491</v>
      </c>
      <c r="AB79" s="8" t="n">
        <f aca="false">QUARTILE(AB$4:AB$72,1)</f>
        <v>0.628709142943214</v>
      </c>
      <c r="AC79" s="0" t="n">
        <f aca="false">QUARTILE(AC$4:AC$72,1)</f>
        <v>48.8057373676497</v>
      </c>
      <c r="AD79" s="8" t="n">
        <f aca="false">QUARTILE(AD$4:AD$72,1)</f>
        <v>0.795169419927042</v>
      </c>
      <c r="AE79" s="0" t="n">
        <f aca="false">QUARTILE(AE$4:AE$72,1)</f>
        <v>7.1000875</v>
      </c>
    </row>
    <row r="80" customFormat="false" ht="13.8" hidden="false" customHeight="false" outlineLevel="0" collapsed="false">
      <c r="A80" s="7" t="s">
        <v>94</v>
      </c>
      <c r="B80" s="8" t="n">
        <f aca="false">QUARTILE(B$4:B$72,2)</f>
        <v>0.160210641749103</v>
      </c>
      <c r="C80" s="0" t="n">
        <f aca="false">QUARTILE(C$4:C$71,2)</f>
        <v>100.204762351723</v>
      </c>
      <c r="D80" s="0" t="n">
        <f aca="false">QUARTILE(D$4:D$71,2)</f>
        <v>0.00376141859215476</v>
      </c>
      <c r="E80" s="0" t="n">
        <f aca="false">QUARTILE(E$4:E$71,2)</f>
        <v>107.902733978338</v>
      </c>
      <c r="F80" s="0" t="n">
        <f aca="false">QUARTILE(F$4:F$71,2)</f>
        <v>0</v>
      </c>
      <c r="G80" s="0" t="n">
        <f aca="false">QUARTILE(G$4:G$71,2)</f>
        <v>95.1197042962604</v>
      </c>
      <c r="H80" s="0" t="n">
        <f aca="false">QUARTILE(H$4:H$71,2)</f>
        <v>0.903014494953847</v>
      </c>
      <c r="I80" s="0" t="n">
        <f aca="false">QUARTILE(I$4:I$71,2)</f>
        <v>20.6274768806911</v>
      </c>
      <c r="J80" s="0" t="n">
        <f aca="false">QUARTILE(J$4:J$71,2)</f>
        <v>0.803072250911399</v>
      </c>
      <c r="K80" s="0" t="n">
        <f aca="false">QUARTILE(K$4:K$71,2)</f>
        <v>29.5296461204668</v>
      </c>
      <c r="L80" s="0" t="n">
        <f aca="false">QUARTILE(L$4:L$71,2)</f>
        <v>0.809984056917883</v>
      </c>
      <c r="M80" s="0" t="n">
        <f aca="false">QUARTILE(M$4:M$71,2)</f>
        <v>15.1324212950504</v>
      </c>
      <c r="N80" s="0" t="n">
        <f aca="false">QUARTILE(N$4:N$71,2)</f>
        <v>0.916700236585761</v>
      </c>
      <c r="O80" s="0" t="n">
        <f aca="false">QUARTILE(O$4:O$71,2)</f>
        <v>19.1571729434207</v>
      </c>
      <c r="P80" s="0" t="n">
        <f aca="false">QUARTILE(P$4:P$71,2)</f>
        <v>0.795067373040829</v>
      </c>
      <c r="Q80" s="0" t="n">
        <f aca="false">QUARTILE(Q$4:Q$71,2)</f>
        <v>31.0805405358401</v>
      </c>
      <c r="R80" s="0" t="n">
        <f aca="false">QUARTILE(R$4:R$71,2)</f>
        <v>0.820333080660782</v>
      </c>
      <c r="S80" s="0" t="n">
        <f aca="false">QUARTILE(S$4:S$71,2)</f>
        <v>13.8007352543677</v>
      </c>
      <c r="T80" s="0" t="n">
        <f aca="false">QUARTILE(T$4:T$71,2)</f>
        <v>0.93035603760627</v>
      </c>
      <c r="U80" s="0" t="n">
        <f aca="false">QUARTILE(U$4:U$71,2)</f>
        <v>18.275584969056</v>
      </c>
      <c r="V80" s="0" t="n">
        <f aca="false">QUARTILE(V$4:V$71,2)</f>
        <v>0.743503314284654</v>
      </c>
      <c r="W80" s="0" t="n">
        <f aca="false">QUARTILE(W$4:W$71,2)</f>
        <v>11.6689926101627</v>
      </c>
      <c r="X80" s="0" t="n">
        <f aca="false">QUARTILE(X$4:X$71,2)</f>
        <v>0.654994239964428</v>
      </c>
      <c r="Y80" s="0" t="n">
        <f aca="false">QUARTILE(Y$4:Y$71,2)</f>
        <v>13.2460144287395</v>
      </c>
      <c r="Z80" s="0" t="n">
        <f aca="false">QUARTILE(Z$4:Z$71,2)</f>
        <v>0.925957</v>
      </c>
      <c r="AA80" s="0" t="n">
        <f aca="false">QUARTILE(AA$4:AA$71,2)</f>
        <v>27.1827559274119</v>
      </c>
      <c r="AB80" s="0" t="n">
        <f aca="false">QUARTILE(AB$4:AB$71,2)</f>
        <v>0.628709142943214</v>
      </c>
      <c r="AC80" s="0" t="n">
        <f aca="false">QUARTILE(AC$4:AC$71,2)</f>
        <v>48.8057373676497</v>
      </c>
      <c r="AD80" s="0" t="n">
        <f aca="false">QUARTILE(AD$4:AD$71,2)</f>
        <v>0.898216</v>
      </c>
      <c r="AE80" s="0" t="n">
        <f aca="false">QUARTILE(AE$4:AE$71,2)</f>
        <v>15.4587742934744</v>
      </c>
    </row>
    <row r="81" customFormat="false" ht="13.8" hidden="false" customHeight="false" outlineLevel="0" collapsed="false">
      <c r="A81" s="7" t="s">
        <v>95</v>
      </c>
      <c r="B81" s="8" t="n">
        <f aca="false">QUARTILE(B$4:B$72,3)</f>
        <v>0.356239703189662</v>
      </c>
      <c r="C81" s="0" t="n">
        <f aca="false">QUARTILE(C$4:C$71,3)</f>
        <v>117.588120828641</v>
      </c>
      <c r="D81" s="0" t="n">
        <f aca="false">QUARTILE(D$4:D$71,3)</f>
        <v>0.201960194719177</v>
      </c>
      <c r="E81" s="0" t="n">
        <f aca="false">QUARTILE(E$4:E$71,3)</f>
        <v>128.903064354576</v>
      </c>
      <c r="F81" s="0" t="n">
        <f aca="false">QUARTILE(F$4:F$71,3)</f>
        <v>0.0252679212394386</v>
      </c>
      <c r="G81" s="0" t="n">
        <f aca="false">QUARTILE(G$4:G$71,3)</f>
        <v>116.229796438531</v>
      </c>
      <c r="H81" s="0" t="n">
        <f aca="false">QUARTILE(H$4:H$71,3)</f>
        <v>0.915128434412444</v>
      </c>
      <c r="I81" s="0" t="n">
        <f aca="false">QUARTILE(I$4:I$71,3)</f>
        <v>28.6604001417191</v>
      </c>
      <c r="J81" s="0" t="n">
        <f aca="false">QUARTILE(J$4:J$71,3)</f>
        <v>0.808651845675269</v>
      </c>
      <c r="K81" s="0" t="n">
        <f aca="false">QUARTILE(K$4:K$71,3)</f>
        <v>37.4034952764856</v>
      </c>
      <c r="L81" s="0" t="n">
        <f aca="false">QUARTILE(L$4:L$71,3)</f>
        <v>0.861478263536948</v>
      </c>
      <c r="M81" s="0" t="n">
        <f aca="false">QUARTILE(M$4:M$71,3)</f>
        <v>20.6817993505215</v>
      </c>
      <c r="N81" s="0" t="n">
        <f aca="false">QUARTILE(N$4:N$71,3)</f>
        <v>0.930017719911484</v>
      </c>
      <c r="O81" s="0" t="n">
        <f aca="false">QUARTILE(O$4:O$71,3)</f>
        <v>22.2359335501582</v>
      </c>
      <c r="P81" s="0" t="n">
        <f aca="false">QUARTILE(P$4:P$71,3)</f>
        <v>0.865749490016328</v>
      </c>
      <c r="Q81" s="0" t="n">
        <f aca="false">QUARTILE(Q$4:Q$71,3)</f>
        <v>33.0831860906947</v>
      </c>
      <c r="R81" s="0" t="n">
        <f aca="false">QUARTILE(R$4:R$71,3)</f>
        <v>0.892586522211143</v>
      </c>
      <c r="S81" s="0" t="n">
        <f aca="false">QUARTILE(S$4:S$71,3)</f>
        <v>20.7175951064734</v>
      </c>
      <c r="T81" s="0" t="n">
        <f aca="false">QUARTILE(T$4:T$71,3)</f>
        <v>0.937138957456905</v>
      </c>
      <c r="U81" s="0" t="n">
        <f aca="false">QUARTILE(U$4:U$71,3)</f>
        <v>23.4251940289249</v>
      </c>
      <c r="V81" s="0" t="n">
        <f aca="false">QUARTILE(V$4:V$71,3)</f>
        <v>0.766114115276342</v>
      </c>
      <c r="W81" s="0" t="n">
        <f aca="false">QUARTILE(W$4:W$71,3)</f>
        <v>16.2382997036516</v>
      </c>
      <c r="X81" s="0" t="n">
        <f aca="false">QUARTILE(X$4:X$71,3)</f>
        <v>0.767496137170965</v>
      </c>
      <c r="Y81" s="0" t="n">
        <f aca="false">QUARTILE(Y$4:Y$71,3)</f>
        <v>18.5337382454703</v>
      </c>
      <c r="Z81" s="0" t="n">
        <f aca="false">QUARTILE(Z$4:Z$71,3)</f>
        <v>0.935338852343705</v>
      </c>
      <c r="AA81" s="0" t="n">
        <f aca="false">QUARTILE(AA$4:AA$71,3)</f>
        <v>32.3878</v>
      </c>
      <c r="AB81" s="0" t="n">
        <f aca="false">QUARTILE(AB$4:AB$71,3)</f>
        <v>0.628709142943214</v>
      </c>
      <c r="AC81" s="0" t="n">
        <f aca="false">QUARTILE(AC$4:AC$71,3)</f>
        <v>48.8057373676497</v>
      </c>
      <c r="AD81" s="0" t="n">
        <f aca="false">QUARTILE(AD$4:AD$71,3)</f>
        <v>0.94471825</v>
      </c>
      <c r="AE81" s="0" t="n">
        <f aca="false">QUARTILE(AE$4:AE$71,3)</f>
        <v>28.0745</v>
      </c>
    </row>
    <row r="82" customFormat="false" ht="13.8" hidden="false" customHeight="false" outlineLevel="0" collapsed="false">
      <c r="A82" s="7" t="s">
        <v>96</v>
      </c>
      <c r="H82" s="8"/>
      <c r="J82" s="8"/>
      <c r="N82" s="8" t="n">
        <f aca="false">SUMPRODUCT(N4:N72 &gt; H4:H72)/COUNT(N4:N72)</f>
        <v>0</v>
      </c>
      <c r="O82" s="8"/>
      <c r="P82" s="8" t="n">
        <f aca="false">SUMPRODUCT(P4:P72 &gt; J4:J72)/COUNT(P4:P72)</f>
        <v>0</v>
      </c>
      <c r="Q82" s="8"/>
      <c r="R82" s="8" t="n">
        <f aca="false">SUMPRODUCT(R4:R72 &gt; L4:L72)/COUNT(R4:R72)</f>
        <v>0</v>
      </c>
      <c r="S82" s="8"/>
      <c r="T82" s="8" t="n">
        <f aca="false">SUMPRODUCT(T4:T72 &gt; H4:H72)/COUNT(T4:T72)</f>
        <v>0</v>
      </c>
      <c r="U82" s="8"/>
      <c r="V82" s="8" t="n">
        <f aca="false">SUMPRODUCT(V4:V72 &gt; J4:J72)/COUNT(V4:V72)</f>
        <v>0</v>
      </c>
      <c r="W82" s="8"/>
      <c r="X82" s="8" t="n">
        <f aca="false">SUMPRODUCT(X4:X72 &gt; L4:L72)/COUNT(X4:X72)</f>
        <v>0</v>
      </c>
      <c r="Y82" s="8"/>
      <c r="Z82" s="8" t="n">
        <f aca="false">SUMPRODUCT(Z4:Z72 &gt; N4:N72)/COUNT(Z4:Z72)</f>
        <v>0.672131147540984</v>
      </c>
      <c r="AA82" s="8"/>
      <c r="AB82" s="8" t="n">
        <f aca="false">SUMPRODUCT(AB4:AB72 &gt; P4:P72)/COUNT(AB4:AB72)</f>
        <v>1</v>
      </c>
      <c r="AC82" s="8"/>
      <c r="AD82" s="8" t="n">
        <f aca="false">SUMPRODUCT(AD4:AD72 &gt; R4:R72)/COUNT(AD4:AD72)</f>
        <v>0.71875</v>
      </c>
      <c r="AE82" s="8"/>
    </row>
    <row r="83" customFormat="false" ht="13.8" hidden="false" customHeight="false" outlineLevel="0" collapsed="false">
      <c r="A83" s="7" t="s">
        <v>97</v>
      </c>
    </row>
    <row r="84" customFormat="false" ht="13.8" hidden="false" customHeight="false" outlineLevel="0" collapsed="false">
      <c r="A84" s="7" t="s">
        <v>98</v>
      </c>
      <c r="B84" s="10"/>
      <c r="C84" s="10"/>
      <c r="D84" s="11"/>
      <c r="E84" s="10"/>
      <c r="F84" s="11"/>
      <c r="G84" s="10"/>
      <c r="H84" s="10"/>
      <c r="I84" s="10"/>
      <c r="J84" s="10"/>
    </row>
  </sheetData>
  <mergeCells count="20">
    <mergeCell ref="B1:G1"/>
    <mergeCell ref="H1:M1"/>
    <mergeCell ref="N1:S1"/>
    <mergeCell ref="T1:Y1"/>
    <mergeCell ref="Z1:AE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2023-07-11T19:43:16Z</dcterms:created>
  <dc:creator/>
  <dc:description/>
  <dc:language>en-US</dc:language>
  <cp:lastModifiedBy/>
  <dcterms:modified xsi:type="dcterms:W3CDTF">2023-09-13T12:32:52Z</dcterms:modified>
  <cp:revision>150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