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40" yWindow="4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3" i="2"/>
  <c r="H4" i="2"/>
  <c r="H5" i="2"/>
  <c r="H6" i="2"/>
  <c r="J3" i="2"/>
  <c r="K3" i="2"/>
  <c r="J4" i="2"/>
  <c r="K4" i="2"/>
  <c r="J5" i="2"/>
  <c r="K5" i="2"/>
  <c r="J6" i="2"/>
  <c r="K6" i="2"/>
  <c r="J2" i="2"/>
  <c r="K2" i="2"/>
  <c r="H2" i="2"/>
  <c r="G3" i="2"/>
  <c r="G4" i="2"/>
  <c r="G5" i="2"/>
  <c r="G6" i="2"/>
  <c r="G2" i="2"/>
  <c r="M4" i="2"/>
  <c r="P4" i="2"/>
  <c r="Q4" i="2"/>
  <c r="R4" i="2"/>
  <c r="M3" i="2"/>
  <c r="P3" i="2"/>
  <c r="Q3" i="2"/>
  <c r="R3" i="2"/>
  <c r="M2" i="2"/>
  <c r="P2" i="2"/>
  <c r="Q2" i="2"/>
  <c r="R2" i="2"/>
  <c r="L3" i="1"/>
  <c r="L4" i="1"/>
  <c r="L5" i="1"/>
  <c r="L7" i="1"/>
  <c r="L8" i="1"/>
  <c r="L9" i="1"/>
  <c r="L10" i="1"/>
  <c r="L12" i="1"/>
  <c r="L13" i="1"/>
  <c r="L14" i="1"/>
  <c r="L15" i="1"/>
  <c r="L17" i="1"/>
  <c r="L18" i="1"/>
  <c r="L19" i="1"/>
  <c r="L20" i="1"/>
  <c r="L21" i="1"/>
  <c r="L22" i="1"/>
  <c r="L23" i="1"/>
  <c r="L24" i="1"/>
  <c r="L2" i="1"/>
  <c r="K3" i="1"/>
  <c r="K4" i="1"/>
  <c r="K5" i="1"/>
  <c r="K7" i="1"/>
  <c r="K8" i="1"/>
  <c r="K9" i="1"/>
  <c r="K10" i="1"/>
  <c r="K12" i="1"/>
  <c r="K13" i="1"/>
  <c r="K14" i="1"/>
  <c r="K15" i="1"/>
  <c r="K17" i="1"/>
  <c r="K18" i="1"/>
  <c r="K19" i="1"/>
  <c r="K20" i="1"/>
  <c r="K21" i="1"/>
  <c r="K22" i="1"/>
  <c r="K23" i="1"/>
  <c r="K24" i="1"/>
  <c r="K2" i="1"/>
  <c r="J17" i="1"/>
  <c r="J18" i="1"/>
  <c r="J19" i="1"/>
  <c r="J20" i="1"/>
  <c r="J21" i="1"/>
  <c r="J22" i="1"/>
  <c r="J23" i="1"/>
  <c r="J24" i="1"/>
  <c r="I20" i="1"/>
  <c r="I19" i="1"/>
  <c r="I18" i="1"/>
  <c r="G3" i="1"/>
  <c r="G4" i="1"/>
  <c r="G5" i="1"/>
  <c r="G7" i="1"/>
  <c r="G8" i="1"/>
  <c r="G9" i="1"/>
  <c r="G10" i="1"/>
  <c r="G12" i="1"/>
  <c r="G13" i="1"/>
  <c r="G14" i="1"/>
  <c r="G15" i="1"/>
  <c r="G17" i="1"/>
  <c r="G18" i="1"/>
  <c r="G19" i="1"/>
  <c r="G20" i="1"/>
  <c r="G21" i="1"/>
  <c r="G22" i="1"/>
  <c r="G23" i="1"/>
  <c r="G24" i="1"/>
  <c r="G2" i="1"/>
  <c r="E17" i="1"/>
  <c r="E18" i="1"/>
  <c r="E19" i="1"/>
  <c r="E20" i="1"/>
  <c r="E21" i="1"/>
  <c r="E22" i="1"/>
  <c r="E23" i="1"/>
  <c r="E24" i="1"/>
  <c r="E12" i="1"/>
  <c r="E13" i="1"/>
  <c r="E14" i="1"/>
  <c r="E15" i="1"/>
  <c r="E10" i="1"/>
  <c r="E7" i="1"/>
  <c r="E8" i="1"/>
  <c r="E9" i="1"/>
  <c r="E3" i="1"/>
  <c r="E4" i="1"/>
  <c r="E5" i="1"/>
  <c r="E2" i="1"/>
  <c r="J3" i="1"/>
  <c r="J4" i="1"/>
  <c r="J5" i="1"/>
  <c r="J7" i="1"/>
  <c r="J8" i="1"/>
  <c r="J9" i="1"/>
  <c r="J10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<sst xmlns="http://schemas.openxmlformats.org/spreadsheetml/2006/main" count="48" uniqueCount="24">
  <si>
    <t>N</t>
  </si>
  <si>
    <t>X</t>
  </si>
  <si>
    <t>Y</t>
  </si>
  <si>
    <t>A_m</t>
  </si>
  <si>
    <t>K</t>
  </si>
  <si>
    <t>Words</t>
  </si>
  <si>
    <t>K-1</t>
  </si>
  <si>
    <t>Com (True)</t>
  </si>
  <si>
    <t>Com(Calculated)</t>
  </si>
  <si>
    <t>8,8</t>
  </si>
  <si>
    <t>t_s</t>
  </si>
  <si>
    <t>t_w</t>
  </si>
  <si>
    <t>phantom</t>
  </si>
  <si>
    <t>A_m(Calc)</t>
  </si>
  <si>
    <t>2000, 2000</t>
  </si>
  <si>
    <t>Comp</t>
  </si>
  <si>
    <t>Comp/Com</t>
  </si>
  <si>
    <t>t_c</t>
  </si>
  <si>
    <t>A_hnm</t>
  </si>
  <si>
    <t>A_vnm</t>
  </si>
  <si>
    <t>A_dnm</t>
  </si>
  <si>
    <t>A_hnm*Calc)</t>
  </si>
  <si>
    <t>A_vnm*Calc)</t>
  </si>
  <si>
    <t>A_dnm*Calc)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</si>
</sst>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2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3" borderId="0" xfId="0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N5" sqref="M3:N5"/>
    </sheetView>
  </sheetViews>
  <sheetFormatPr baseColWidth="10" defaultRowHeight="15" x14ac:dyDescent="0"/>
  <cols>
    <col min="5" max="5" width="15.5" customWidth="1"/>
    <col min="8" max="8" width="16.6640625" customWidth="1"/>
    <col min="9" max="10" width="24.1640625" customWidth="1"/>
    <col min="12" max="12" width="21.1640625" customWidth="1"/>
  </cols>
  <sheetData>
    <row r="1" spans="1:14" ht="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6</v>
      </c>
      <c r="H1" s="2" t="s">
        <v>5</v>
      </c>
      <c r="I1" s="2" t="s">
        <v>7</v>
      </c>
      <c r="J1" s="1" t="s">
        <v>8</v>
      </c>
      <c r="K1" s="1" t="s">
        <v>15</v>
      </c>
      <c r="L1" s="1" t="s">
        <v>16</v>
      </c>
    </row>
    <row r="2" spans="1:14">
      <c r="A2">
        <v>8</v>
      </c>
      <c r="B2">
        <v>8</v>
      </c>
      <c r="C2">
        <v>8</v>
      </c>
      <c r="D2">
        <v>0</v>
      </c>
      <c r="E2">
        <f>MIN(2,LOG(A2/B2,2))</f>
        <v>0</v>
      </c>
      <c r="F2">
        <v>2</v>
      </c>
      <c r="G2">
        <f>F2-1</f>
        <v>1</v>
      </c>
      <c r="H2">
        <v>0</v>
      </c>
      <c r="I2">
        <v>0</v>
      </c>
      <c r="J2">
        <f>IF(G2&lt;=B2, (D2*N$3) + (G2 * C2 * D2 * N$4), N/A)</f>
        <v>0</v>
      </c>
      <c r="K2">
        <f>(B2*C2)*(2*F2 - 1) * (2 *F2 - 1) * N$5</f>
        <v>2880</v>
      </c>
      <c r="L2">
        <f>IF(J2&gt;0,K2/J2,-1)</f>
        <v>-1</v>
      </c>
    </row>
    <row r="3" spans="1:14">
      <c r="A3">
        <v>8</v>
      </c>
      <c r="B3">
        <v>4</v>
      </c>
      <c r="C3">
        <v>8</v>
      </c>
      <c r="D3">
        <v>1</v>
      </c>
      <c r="E3">
        <f t="shared" ref="E3:E9" si="0">MIN(2,LOG(A3/B3,2))</f>
        <v>1</v>
      </c>
      <c r="F3">
        <v>2</v>
      </c>
      <c r="G3">
        <f t="shared" ref="G3:G24" si="1">F3-1</f>
        <v>1</v>
      </c>
      <c r="H3">
        <v>8</v>
      </c>
      <c r="I3">
        <v>18</v>
      </c>
      <c r="J3">
        <f>IF(G3&lt;=B3, (D3*N$3) + (G3 * C3 * D3 * N$4), -1)</f>
        <v>18</v>
      </c>
      <c r="K3">
        <f t="shared" ref="K3:K24" si="2">(B3*C3)*(2*F3 - 1) * (2 *F3 - 1) * N$5</f>
        <v>1440</v>
      </c>
      <c r="L3">
        <f t="shared" ref="L3:L24" si="3">IF(J3&gt;0,K3/J3,-1)</f>
        <v>80</v>
      </c>
      <c r="M3" s="4" t="s">
        <v>10</v>
      </c>
      <c r="N3" s="5">
        <v>10</v>
      </c>
    </row>
    <row r="4" spans="1:14">
      <c r="A4">
        <v>8</v>
      </c>
      <c r="B4">
        <v>2</v>
      </c>
      <c r="C4">
        <v>8</v>
      </c>
      <c r="D4">
        <v>2</v>
      </c>
      <c r="E4">
        <f t="shared" si="0"/>
        <v>2</v>
      </c>
      <c r="F4">
        <v>2</v>
      </c>
      <c r="G4">
        <f t="shared" si="1"/>
        <v>1</v>
      </c>
      <c r="H4" t="s">
        <v>9</v>
      </c>
      <c r="I4">
        <v>36</v>
      </c>
      <c r="J4">
        <f>IF(G4&lt;=B4, (D4*N$3) + (G4 * C4 * D4 * N$4), -1)</f>
        <v>36</v>
      </c>
      <c r="K4">
        <f t="shared" si="2"/>
        <v>720</v>
      </c>
      <c r="L4">
        <f t="shared" si="3"/>
        <v>20</v>
      </c>
      <c r="M4" s="4" t="s">
        <v>11</v>
      </c>
      <c r="N4" s="5">
        <v>1</v>
      </c>
    </row>
    <row r="5" spans="1:14">
      <c r="A5">
        <v>8</v>
      </c>
      <c r="B5">
        <v>1</v>
      </c>
      <c r="C5">
        <v>8</v>
      </c>
      <c r="D5">
        <v>2</v>
      </c>
      <c r="E5">
        <f t="shared" si="0"/>
        <v>2</v>
      </c>
      <c r="F5">
        <v>2</v>
      </c>
      <c r="G5">
        <f t="shared" si="1"/>
        <v>1</v>
      </c>
      <c r="H5" t="s">
        <v>9</v>
      </c>
      <c r="I5">
        <v>36</v>
      </c>
      <c r="J5">
        <f>IF(G5&lt;=B5, (D5*N$3) + (G5 * C5 * D5 * N$4), -1)</f>
        <v>36</v>
      </c>
      <c r="K5">
        <f t="shared" si="2"/>
        <v>360</v>
      </c>
      <c r="L5">
        <f t="shared" si="3"/>
        <v>10</v>
      </c>
      <c r="M5" s="4" t="s">
        <v>17</v>
      </c>
      <c r="N5" s="4">
        <v>5</v>
      </c>
    </row>
    <row r="6" spans="1:1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4">
      <c r="A7">
        <v>8</v>
      </c>
      <c r="B7">
        <v>8</v>
      </c>
      <c r="C7">
        <v>8</v>
      </c>
      <c r="D7">
        <v>0</v>
      </c>
      <c r="E7">
        <f t="shared" si="0"/>
        <v>0</v>
      </c>
      <c r="F7">
        <v>3</v>
      </c>
      <c r="G7">
        <f t="shared" si="1"/>
        <v>2</v>
      </c>
      <c r="H7">
        <v>0</v>
      </c>
      <c r="I7">
        <v>0</v>
      </c>
      <c r="J7">
        <f>IF(G7&lt;=B7, (D7*N$3) + (G7 * C7 * D7 * N$4), -1)</f>
        <v>0</v>
      </c>
      <c r="K7">
        <f t="shared" si="2"/>
        <v>8000</v>
      </c>
      <c r="L7">
        <f t="shared" si="3"/>
        <v>-1</v>
      </c>
    </row>
    <row r="8" spans="1:14">
      <c r="A8">
        <v>8</v>
      </c>
      <c r="B8">
        <v>4</v>
      </c>
      <c r="C8">
        <v>8</v>
      </c>
      <c r="D8">
        <v>1</v>
      </c>
      <c r="E8">
        <f t="shared" si="0"/>
        <v>1</v>
      </c>
      <c r="F8">
        <v>3</v>
      </c>
      <c r="G8">
        <f t="shared" si="1"/>
        <v>2</v>
      </c>
      <c r="H8">
        <v>16</v>
      </c>
      <c r="I8">
        <v>26</v>
      </c>
      <c r="J8">
        <f>IF(G8&lt;=B8, (D8*N$3) + (G8 * C8 * D8 * N$4), -1)</f>
        <v>26</v>
      </c>
      <c r="K8">
        <f t="shared" si="2"/>
        <v>4000</v>
      </c>
      <c r="L8">
        <f t="shared" si="3"/>
        <v>153.84615384615384</v>
      </c>
    </row>
    <row r="9" spans="1:14">
      <c r="A9">
        <v>8</v>
      </c>
      <c r="B9">
        <v>2</v>
      </c>
      <c r="C9">
        <v>8</v>
      </c>
      <c r="D9">
        <v>2</v>
      </c>
      <c r="E9">
        <f t="shared" si="0"/>
        <v>2</v>
      </c>
      <c r="F9">
        <v>3</v>
      </c>
      <c r="G9">
        <f t="shared" si="1"/>
        <v>2</v>
      </c>
      <c r="H9">
        <v>16</v>
      </c>
      <c r="I9">
        <v>52</v>
      </c>
      <c r="J9">
        <f>IF(G9&lt;=B9, (D9*N$3) + (G9 * C9 * D9 * N$4), -1)</f>
        <v>52</v>
      </c>
      <c r="K9">
        <f t="shared" si="2"/>
        <v>2000</v>
      </c>
      <c r="L9">
        <f t="shared" si="3"/>
        <v>38.46153846153846</v>
      </c>
    </row>
    <row r="10" spans="1:14">
      <c r="A10">
        <v>8</v>
      </c>
      <c r="B10">
        <v>1</v>
      </c>
      <c r="C10">
        <v>8</v>
      </c>
      <c r="D10">
        <v>2</v>
      </c>
      <c r="E10">
        <f>MIN(2,LOG(A10/B10,2))</f>
        <v>2</v>
      </c>
      <c r="F10">
        <v>3</v>
      </c>
      <c r="G10">
        <f t="shared" si="1"/>
        <v>2</v>
      </c>
      <c r="H10" s="3" t="s">
        <v>12</v>
      </c>
      <c r="I10" s="3">
        <v>-1</v>
      </c>
      <c r="J10">
        <f>IF(G10&lt;=B10, (D10*N$3) + (G10 * C10 * D10 * N$4), -1)</f>
        <v>-1</v>
      </c>
      <c r="K10">
        <f t="shared" si="2"/>
        <v>1000</v>
      </c>
      <c r="L10">
        <f t="shared" si="3"/>
        <v>-1</v>
      </c>
    </row>
    <row r="11" spans="1: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4">
      <c r="A12">
        <v>8</v>
      </c>
      <c r="B12">
        <v>8</v>
      </c>
      <c r="C12">
        <v>8</v>
      </c>
      <c r="D12">
        <v>0</v>
      </c>
      <c r="E12">
        <f t="shared" ref="E11:E24" si="4">MIN(2,LOG(A12/B12,2))</f>
        <v>0</v>
      </c>
      <c r="F12">
        <v>4</v>
      </c>
      <c r="G12">
        <f t="shared" si="1"/>
        <v>3</v>
      </c>
      <c r="H12">
        <v>0</v>
      </c>
      <c r="I12">
        <v>0</v>
      </c>
      <c r="J12">
        <f>IF(G12&lt;=B12, (D12*N$3) + (G12 * C12 * D12 * N$4), -1)</f>
        <v>0</v>
      </c>
      <c r="K12">
        <f t="shared" si="2"/>
        <v>15680</v>
      </c>
      <c r="L12">
        <f t="shared" si="3"/>
        <v>-1</v>
      </c>
    </row>
    <row r="13" spans="1:14">
      <c r="A13">
        <v>8</v>
      </c>
      <c r="B13">
        <v>4</v>
      </c>
      <c r="C13">
        <v>8</v>
      </c>
      <c r="D13">
        <v>1</v>
      </c>
      <c r="E13">
        <f t="shared" si="4"/>
        <v>1</v>
      </c>
      <c r="F13">
        <v>4</v>
      </c>
      <c r="G13">
        <f t="shared" si="1"/>
        <v>3</v>
      </c>
      <c r="H13">
        <v>24</v>
      </c>
      <c r="I13">
        <v>34</v>
      </c>
      <c r="J13">
        <f>IF(G13&lt;=B13, (D13*N$3) + (G13 * C13 * D13 * N$4), -1)</f>
        <v>34</v>
      </c>
      <c r="K13">
        <f t="shared" si="2"/>
        <v>7840</v>
      </c>
      <c r="L13">
        <f t="shared" si="3"/>
        <v>230.58823529411765</v>
      </c>
    </row>
    <row r="14" spans="1:14">
      <c r="A14">
        <v>8</v>
      </c>
      <c r="B14">
        <v>2</v>
      </c>
      <c r="C14">
        <v>8</v>
      </c>
      <c r="D14">
        <v>2</v>
      </c>
      <c r="E14">
        <f t="shared" si="4"/>
        <v>2</v>
      </c>
      <c r="F14">
        <v>4</v>
      </c>
      <c r="G14">
        <f t="shared" si="1"/>
        <v>3</v>
      </c>
      <c r="H14" s="3" t="s">
        <v>12</v>
      </c>
      <c r="I14">
        <v>-1</v>
      </c>
      <c r="J14">
        <f>IF(G14&lt;=B14, (D14*N$3) + (G14 * C14 * D14 * N$4), -1)</f>
        <v>-1</v>
      </c>
      <c r="K14">
        <f t="shared" si="2"/>
        <v>3920</v>
      </c>
      <c r="L14">
        <f t="shared" si="3"/>
        <v>-1</v>
      </c>
    </row>
    <row r="15" spans="1:14">
      <c r="A15">
        <v>8</v>
      </c>
      <c r="B15">
        <v>1</v>
      </c>
      <c r="C15">
        <v>8</v>
      </c>
      <c r="D15">
        <v>2</v>
      </c>
      <c r="E15">
        <f t="shared" si="4"/>
        <v>2</v>
      </c>
      <c r="F15">
        <v>4</v>
      </c>
      <c r="G15">
        <f t="shared" si="1"/>
        <v>3</v>
      </c>
      <c r="H15" s="3" t="s">
        <v>12</v>
      </c>
      <c r="I15">
        <v>-1</v>
      </c>
      <c r="J15">
        <f>IF(G15&lt;=B15, (D15*N$3) + (G15 * C15 * D15 * N$4), -1)</f>
        <v>-1</v>
      </c>
      <c r="K15">
        <f t="shared" si="2"/>
        <v>1960</v>
      </c>
      <c r="L15">
        <f t="shared" si="3"/>
        <v>-1</v>
      </c>
    </row>
    <row r="16" spans="1: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>
        <v>100</v>
      </c>
      <c r="B17">
        <v>100</v>
      </c>
      <c r="C17">
        <v>100</v>
      </c>
      <c r="D17">
        <v>0</v>
      </c>
      <c r="E17">
        <f t="shared" si="4"/>
        <v>0</v>
      </c>
      <c r="F17">
        <v>21</v>
      </c>
      <c r="G17">
        <f t="shared" si="1"/>
        <v>20</v>
      </c>
      <c r="H17">
        <v>0</v>
      </c>
      <c r="I17">
        <v>0</v>
      </c>
      <c r="J17">
        <f>IF(G17&lt;=B17, (D17*N$3) + (G17 * C17 * D17 * N$4), -1)</f>
        <v>0</v>
      </c>
      <c r="K17">
        <f t="shared" si="2"/>
        <v>84050000</v>
      </c>
      <c r="L17">
        <f t="shared" si="3"/>
        <v>-1</v>
      </c>
    </row>
    <row r="18" spans="1:12">
      <c r="A18">
        <v>100</v>
      </c>
      <c r="B18">
        <v>50</v>
      </c>
      <c r="C18">
        <v>100</v>
      </c>
      <c r="D18">
        <v>1</v>
      </c>
      <c r="E18">
        <f t="shared" si="4"/>
        <v>1</v>
      </c>
      <c r="F18">
        <v>21</v>
      </c>
      <c r="G18">
        <f t="shared" si="1"/>
        <v>20</v>
      </c>
      <c r="H18">
        <v>2000</v>
      </c>
      <c r="I18">
        <f>(10 + 2000 * 1)</f>
        <v>2010</v>
      </c>
      <c r="J18">
        <f>IF(G18&lt;=B18, (D18*N$3) + (G18 * C18 * D18 * N$4), -1)</f>
        <v>2010</v>
      </c>
      <c r="K18">
        <f t="shared" si="2"/>
        <v>42025000</v>
      </c>
      <c r="L18">
        <f t="shared" si="3"/>
        <v>20907.960199004974</v>
      </c>
    </row>
    <row r="19" spans="1:12">
      <c r="A19">
        <v>100</v>
      </c>
      <c r="B19">
        <v>25</v>
      </c>
      <c r="C19">
        <v>100</v>
      </c>
      <c r="D19">
        <v>2</v>
      </c>
      <c r="E19">
        <f t="shared" si="4"/>
        <v>2</v>
      </c>
      <c r="F19">
        <v>21</v>
      </c>
      <c r="G19">
        <f t="shared" si="1"/>
        <v>20</v>
      </c>
      <c r="H19" s="3" t="s">
        <v>14</v>
      </c>
      <c r="I19">
        <f>(2 * 10 + 2000 + 2000)</f>
        <v>4020</v>
      </c>
      <c r="J19">
        <f>IF(G19&lt;=B19, (D19*N$3) + (G19 * C19 * D19 * N$4), -1)</f>
        <v>4020</v>
      </c>
      <c r="K19">
        <f t="shared" si="2"/>
        <v>21012500</v>
      </c>
      <c r="L19">
        <f t="shared" si="3"/>
        <v>5226.9900497512435</v>
      </c>
    </row>
    <row r="20" spans="1:12">
      <c r="A20">
        <v>100</v>
      </c>
      <c r="B20">
        <v>20</v>
      </c>
      <c r="C20">
        <v>100</v>
      </c>
      <c r="D20">
        <v>2</v>
      </c>
      <c r="E20">
        <f t="shared" si="4"/>
        <v>2</v>
      </c>
      <c r="F20">
        <v>21</v>
      </c>
      <c r="G20">
        <f t="shared" si="1"/>
        <v>20</v>
      </c>
      <c r="H20" s="3" t="s">
        <v>14</v>
      </c>
      <c r="I20">
        <f>(2 * 10 + 2000 + 2000)</f>
        <v>4020</v>
      </c>
      <c r="J20">
        <f>IF(G20&lt;=B20, (D20*N$3) + (G20 * C20 * D20 * N$4), -1)</f>
        <v>4020</v>
      </c>
      <c r="K20">
        <f t="shared" si="2"/>
        <v>16810000</v>
      </c>
      <c r="L20">
        <f t="shared" si="3"/>
        <v>4181.5920398009948</v>
      </c>
    </row>
    <row r="21" spans="1:12">
      <c r="A21">
        <v>100</v>
      </c>
      <c r="B21">
        <v>10</v>
      </c>
      <c r="C21">
        <v>100</v>
      </c>
      <c r="D21">
        <v>2</v>
      </c>
      <c r="E21">
        <f t="shared" si="4"/>
        <v>2</v>
      </c>
      <c r="F21">
        <v>21</v>
      </c>
      <c r="G21">
        <f t="shared" si="1"/>
        <v>20</v>
      </c>
      <c r="H21" s="3" t="s">
        <v>12</v>
      </c>
      <c r="I21">
        <v>-1</v>
      </c>
      <c r="J21">
        <f>IF(G21&lt;=B21, (D21*N$3) + (G21 * C21 * D21 * N$4), -1)</f>
        <v>-1</v>
      </c>
      <c r="K21">
        <f t="shared" si="2"/>
        <v>8405000</v>
      </c>
      <c r="L21">
        <f t="shared" si="3"/>
        <v>-1</v>
      </c>
    </row>
    <row r="22" spans="1:12">
      <c r="A22">
        <v>100</v>
      </c>
      <c r="B22">
        <v>5</v>
      </c>
      <c r="C22">
        <v>100</v>
      </c>
      <c r="D22">
        <v>2</v>
      </c>
      <c r="E22">
        <f t="shared" si="4"/>
        <v>2</v>
      </c>
      <c r="F22">
        <v>21</v>
      </c>
      <c r="G22">
        <f t="shared" si="1"/>
        <v>20</v>
      </c>
      <c r="H22" s="3" t="s">
        <v>12</v>
      </c>
      <c r="I22">
        <v>-1</v>
      </c>
      <c r="J22">
        <f>IF(G22&lt;=B22, (D22*N$3) + (G22 * C22 * D22 * N$4), -1)</f>
        <v>-1</v>
      </c>
      <c r="K22">
        <f t="shared" si="2"/>
        <v>4202500</v>
      </c>
      <c r="L22">
        <f t="shared" si="3"/>
        <v>-1</v>
      </c>
    </row>
    <row r="23" spans="1:12">
      <c r="A23">
        <v>100</v>
      </c>
      <c r="B23">
        <v>2</v>
      </c>
      <c r="C23">
        <v>100</v>
      </c>
      <c r="D23">
        <v>2</v>
      </c>
      <c r="E23">
        <f t="shared" si="4"/>
        <v>2</v>
      </c>
      <c r="F23">
        <v>21</v>
      </c>
      <c r="G23">
        <f t="shared" si="1"/>
        <v>20</v>
      </c>
      <c r="H23" s="3" t="s">
        <v>12</v>
      </c>
      <c r="I23">
        <v>-1</v>
      </c>
      <c r="J23">
        <f>IF(G23&lt;=B23, (D23*N$3) + (G23 * C23 * D23 * N$4), -1)</f>
        <v>-1</v>
      </c>
      <c r="K23">
        <f t="shared" si="2"/>
        <v>1681000</v>
      </c>
      <c r="L23">
        <f t="shared" si="3"/>
        <v>-1</v>
      </c>
    </row>
    <row r="24" spans="1:12">
      <c r="A24">
        <v>100</v>
      </c>
      <c r="B24">
        <v>1</v>
      </c>
      <c r="C24">
        <v>100</v>
      </c>
      <c r="D24">
        <v>2</v>
      </c>
      <c r="E24">
        <f t="shared" si="4"/>
        <v>2</v>
      </c>
      <c r="F24">
        <v>21</v>
      </c>
      <c r="G24">
        <f t="shared" si="1"/>
        <v>20</v>
      </c>
      <c r="H24" s="3" t="s">
        <v>12</v>
      </c>
      <c r="I24">
        <v>-1</v>
      </c>
      <c r="J24">
        <f>IF(G24&lt;=B24, (D24*N$3) + (G24 * C24 * D24 * N$4), -1)</f>
        <v>-1</v>
      </c>
      <c r="K24">
        <f t="shared" si="2"/>
        <v>840500</v>
      </c>
      <c r="L24">
        <f t="shared" si="3"/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>
      <selection activeCell="L9" sqref="L9"/>
    </sheetView>
  </sheetViews>
  <sheetFormatPr baseColWidth="10" defaultRowHeight="15" x14ac:dyDescent="0"/>
  <cols>
    <col min="4" max="4" width="11.5" hidden="1" customWidth="1"/>
    <col min="5" max="5" width="15.6640625" hidden="1" customWidth="1"/>
    <col min="6" max="7" width="10.83203125" hidden="1" customWidth="1"/>
    <col min="8" max="10" width="19.83203125" bestFit="1" customWidth="1"/>
    <col min="11" max="11" width="15.6640625" bestFit="1" customWidth="1"/>
    <col min="12" max="12" width="17.33203125" bestFit="1" customWidth="1"/>
  </cols>
  <sheetData>
    <row r="1" spans="1:20" ht="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3</v>
      </c>
      <c r="H1" s="1" t="s">
        <v>21</v>
      </c>
      <c r="I1" s="1" t="s">
        <v>22</v>
      </c>
      <c r="J1" s="1" t="s">
        <v>23</v>
      </c>
      <c r="K1" s="1" t="s">
        <v>13</v>
      </c>
      <c r="L1" s="1" t="s">
        <v>4</v>
      </c>
      <c r="M1" s="1" t="s">
        <v>6</v>
      </c>
      <c r="N1" s="2" t="s">
        <v>5</v>
      </c>
      <c r="O1" s="2" t="s">
        <v>7</v>
      </c>
      <c r="P1" s="1" t="s">
        <v>8</v>
      </c>
      <c r="Q1" s="1" t="s">
        <v>15</v>
      </c>
      <c r="R1" s="1" t="s">
        <v>16</v>
      </c>
    </row>
    <row r="2" spans="1:20">
      <c r="A2">
        <v>16</v>
      </c>
      <c r="B2">
        <v>16</v>
      </c>
      <c r="C2">
        <v>8</v>
      </c>
      <c r="D2">
        <v>0</v>
      </c>
      <c r="E2">
        <v>1</v>
      </c>
      <c r="F2">
        <v>0</v>
      </c>
      <c r="G2">
        <f>+(D2+E2+F2)</f>
        <v>1</v>
      </c>
      <c r="H2">
        <f>MIN(2,LOG((A2/B2),2))</f>
        <v>0</v>
      </c>
      <c r="I2">
        <f>MIN(2,LOG((A2/C2),2))</f>
        <v>1</v>
      </c>
      <c r="J2">
        <f>H2*I2</f>
        <v>0</v>
      </c>
      <c r="K2">
        <f>H2+I2+J2</f>
        <v>1</v>
      </c>
      <c r="L2">
        <v>2</v>
      </c>
      <c r="M2">
        <f>L2-1</f>
        <v>1</v>
      </c>
      <c r="N2">
        <v>0</v>
      </c>
      <c r="O2">
        <v>0</v>
      </c>
      <c r="P2">
        <f>IF(M2&lt;=B2, (G2*T$3) + (M2 * C2 * G2 * T$4), N/A)</f>
        <v>18</v>
      </c>
      <c r="Q2">
        <f>(B2*C2)*(2*L2 - 1) * (2 *L2 - 1) * T$5</f>
        <v>5760</v>
      </c>
      <c r="R2">
        <f>IF(P2&gt;0,Q2/P2,-1)</f>
        <v>320</v>
      </c>
    </row>
    <row r="3" spans="1:20">
      <c r="A3">
        <v>16</v>
      </c>
      <c r="B3">
        <v>8</v>
      </c>
      <c r="C3">
        <v>8</v>
      </c>
      <c r="D3">
        <v>1</v>
      </c>
      <c r="E3">
        <v>1</v>
      </c>
      <c r="F3">
        <v>1</v>
      </c>
      <c r="G3">
        <f t="shared" ref="G3:G6" si="0">+(D3+E3+F3)</f>
        <v>3</v>
      </c>
      <c r="H3">
        <f t="shared" ref="H3:H66" si="1">MIN(2,LOG((A3/B3),2))</f>
        <v>1</v>
      </c>
      <c r="I3">
        <f t="shared" ref="I3:I66" si="2">MIN(2,LOG((A3/C3),2))</f>
        <v>1</v>
      </c>
      <c r="J3">
        <f t="shared" ref="J3:J66" si="3">H3*I3</f>
        <v>1</v>
      </c>
      <c r="K3">
        <f t="shared" ref="K3:K66" si="4">H3+I3+J3</f>
        <v>3</v>
      </c>
      <c r="L3">
        <v>2</v>
      </c>
      <c r="M3">
        <f t="shared" ref="M3:M4" si="5">L3-1</f>
        <v>1</v>
      </c>
      <c r="N3">
        <v>8</v>
      </c>
      <c r="O3">
        <v>18</v>
      </c>
      <c r="P3">
        <f>IF(M3&lt;=B3, (G3*T$3) + (M3 * C3 * G3 * T$4), -1)</f>
        <v>54</v>
      </c>
      <c r="Q3">
        <f>(B3*C3)*(2*L3 - 1) * (2 *L3 - 1) * T$5</f>
        <v>2880</v>
      </c>
      <c r="R3">
        <f t="shared" ref="R3:R4" si="6">IF(P3&gt;0,Q3/P3,-1)</f>
        <v>53.333333333333336</v>
      </c>
      <c r="S3" s="4" t="s">
        <v>10</v>
      </c>
      <c r="T3" s="5">
        <v>10</v>
      </c>
    </row>
    <row r="4" spans="1:20">
      <c r="A4">
        <v>16</v>
      </c>
      <c r="B4">
        <v>4</v>
      </c>
      <c r="C4">
        <v>8</v>
      </c>
      <c r="D4">
        <v>2</v>
      </c>
      <c r="E4">
        <v>1</v>
      </c>
      <c r="F4">
        <v>2</v>
      </c>
      <c r="G4">
        <f t="shared" si="0"/>
        <v>5</v>
      </c>
      <c r="H4">
        <f t="shared" si="1"/>
        <v>2</v>
      </c>
      <c r="I4">
        <f t="shared" si="2"/>
        <v>1</v>
      </c>
      <c r="J4">
        <f t="shared" si="3"/>
        <v>2</v>
      </c>
      <c r="K4">
        <f t="shared" si="4"/>
        <v>5</v>
      </c>
      <c r="L4">
        <v>2</v>
      </c>
      <c r="M4">
        <f t="shared" si="5"/>
        <v>1</v>
      </c>
      <c r="N4" t="s">
        <v>9</v>
      </c>
      <c r="O4">
        <v>36</v>
      </c>
      <c r="P4">
        <f>IF(M4&lt;=B4, (G4*T$3) + (M4 * C4 * G4 * T$4), -1)</f>
        <v>90</v>
      </c>
      <c r="Q4">
        <f>(B4*C4)*(2*L4 - 1) * (2 *L4 - 1) * T$5</f>
        <v>1440</v>
      </c>
      <c r="R4">
        <f t="shared" si="6"/>
        <v>16</v>
      </c>
      <c r="S4" s="4" t="s">
        <v>11</v>
      </c>
      <c r="T4" s="5">
        <v>1</v>
      </c>
    </row>
    <row r="5" spans="1:20">
      <c r="A5">
        <v>16</v>
      </c>
      <c r="B5">
        <v>2</v>
      </c>
      <c r="C5">
        <v>8</v>
      </c>
      <c r="D5">
        <v>2</v>
      </c>
      <c r="E5">
        <v>1</v>
      </c>
      <c r="F5">
        <v>2</v>
      </c>
      <c r="G5">
        <f t="shared" si="0"/>
        <v>5</v>
      </c>
      <c r="H5">
        <f t="shared" si="1"/>
        <v>2</v>
      </c>
      <c r="I5">
        <f t="shared" si="2"/>
        <v>1</v>
      </c>
      <c r="J5">
        <f t="shared" si="3"/>
        <v>2</v>
      </c>
      <c r="K5">
        <f t="shared" si="4"/>
        <v>5</v>
      </c>
      <c r="S5" s="4" t="s">
        <v>17</v>
      </c>
      <c r="T5" s="4">
        <v>5</v>
      </c>
    </row>
    <row r="6" spans="1:20">
      <c r="A6">
        <v>16</v>
      </c>
      <c r="B6">
        <v>1</v>
      </c>
      <c r="C6">
        <v>8</v>
      </c>
      <c r="D6">
        <v>2</v>
      </c>
      <c r="E6">
        <v>1</v>
      </c>
      <c r="F6">
        <v>2</v>
      </c>
      <c r="G6">
        <f t="shared" si="0"/>
        <v>5</v>
      </c>
      <c r="H6">
        <f t="shared" si="1"/>
        <v>2</v>
      </c>
      <c r="I6">
        <f t="shared" si="2"/>
        <v>1</v>
      </c>
      <c r="J6">
        <f t="shared" si="3"/>
        <v>2</v>
      </c>
      <c r="K6">
        <f t="shared" si="4"/>
        <v>5</v>
      </c>
    </row>
    <row r="7" spans="1:20">
      <c r="H7" t="e">
        <f t="shared" si="1"/>
        <v>#DIV/0!</v>
      </c>
      <c r="I7" t="e">
        <f t="shared" si="2"/>
        <v>#DIV/0!</v>
      </c>
      <c r="J7" t="e">
        <f t="shared" si="3"/>
        <v>#DIV/0!</v>
      </c>
      <c r="K7" t="e">
        <f t="shared" si="4"/>
        <v>#DIV/0!</v>
      </c>
    </row>
    <row r="8" spans="1:20">
      <c r="H8" t="e">
        <f t="shared" si="1"/>
        <v>#DIV/0!</v>
      </c>
      <c r="I8" t="e">
        <f t="shared" si="2"/>
        <v>#DIV/0!</v>
      </c>
      <c r="J8" t="e">
        <f t="shared" si="3"/>
        <v>#DIV/0!</v>
      </c>
      <c r="K8" t="e">
        <f t="shared" si="4"/>
        <v>#DIV/0!</v>
      </c>
    </row>
    <row r="9" spans="1:20">
      <c r="A9">
        <v>100</v>
      </c>
      <c r="B9">
        <v>100</v>
      </c>
      <c r="C9">
        <v>100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20">
      <c r="A10">
        <v>100</v>
      </c>
      <c r="B10">
        <v>100</v>
      </c>
      <c r="C10">
        <v>50</v>
      </c>
      <c r="H10">
        <f t="shared" si="1"/>
        <v>0</v>
      </c>
      <c r="I10">
        <f t="shared" si="2"/>
        <v>1</v>
      </c>
      <c r="J10">
        <f t="shared" si="3"/>
        <v>0</v>
      </c>
      <c r="K10">
        <f t="shared" si="4"/>
        <v>1</v>
      </c>
    </row>
    <row r="11" spans="1:20">
      <c r="A11">
        <v>100</v>
      </c>
      <c r="B11">
        <v>100</v>
      </c>
      <c r="C11">
        <v>25</v>
      </c>
      <c r="H11">
        <f t="shared" si="1"/>
        <v>0</v>
      </c>
      <c r="I11">
        <f t="shared" si="2"/>
        <v>2</v>
      </c>
      <c r="J11">
        <f t="shared" si="3"/>
        <v>0</v>
      </c>
      <c r="K11">
        <f t="shared" si="4"/>
        <v>2</v>
      </c>
    </row>
    <row r="12" spans="1:20">
      <c r="A12">
        <v>100</v>
      </c>
      <c r="B12">
        <v>100</v>
      </c>
      <c r="C12">
        <v>20</v>
      </c>
      <c r="H12">
        <f t="shared" si="1"/>
        <v>0</v>
      </c>
      <c r="I12">
        <f t="shared" si="2"/>
        <v>2</v>
      </c>
      <c r="J12">
        <f t="shared" si="3"/>
        <v>0</v>
      </c>
      <c r="K12">
        <f t="shared" si="4"/>
        <v>2</v>
      </c>
    </row>
    <row r="13" spans="1:20">
      <c r="A13">
        <v>100</v>
      </c>
      <c r="B13">
        <v>100</v>
      </c>
      <c r="C13">
        <v>10</v>
      </c>
      <c r="H13">
        <f t="shared" si="1"/>
        <v>0</v>
      </c>
      <c r="I13">
        <f t="shared" si="2"/>
        <v>2</v>
      </c>
      <c r="J13">
        <f t="shared" si="3"/>
        <v>0</v>
      </c>
      <c r="K13">
        <f t="shared" si="4"/>
        <v>2</v>
      </c>
    </row>
    <row r="14" spans="1:20">
      <c r="A14">
        <v>100</v>
      </c>
      <c r="B14">
        <v>100</v>
      </c>
      <c r="C14">
        <v>5</v>
      </c>
      <c r="H14">
        <f t="shared" si="1"/>
        <v>0</v>
      </c>
      <c r="I14">
        <f t="shared" si="2"/>
        <v>2</v>
      </c>
      <c r="J14">
        <f t="shared" si="3"/>
        <v>0</v>
      </c>
      <c r="K14">
        <f t="shared" si="4"/>
        <v>2</v>
      </c>
    </row>
    <row r="15" spans="1:20">
      <c r="A15">
        <v>100</v>
      </c>
      <c r="B15">
        <v>100</v>
      </c>
      <c r="C15">
        <v>2</v>
      </c>
      <c r="H15">
        <f t="shared" si="1"/>
        <v>0</v>
      </c>
      <c r="I15">
        <f t="shared" si="2"/>
        <v>2</v>
      </c>
      <c r="J15">
        <f t="shared" si="3"/>
        <v>0</v>
      </c>
      <c r="K15">
        <f t="shared" si="4"/>
        <v>2</v>
      </c>
    </row>
    <row r="16" spans="1:20">
      <c r="A16">
        <v>100</v>
      </c>
      <c r="B16">
        <v>100</v>
      </c>
      <c r="C16">
        <v>1</v>
      </c>
      <c r="H16">
        <f t="shared" si="1"/>
        <v>0</v>
      </c>
      <c r="I16">
        <f t="shared" si="2"/>
        <v>2</v>
      </c>
      <c r="J16">
        <f t="shared" si="3"/>
        <v>0</v>
      </c>
      <c r="K16">
        <f t="shared" si="4"/>
        <v>2</v>
      </c>
    </row>
    <row r="17" spans="1:11">
      <c r="A17">
        <v>100</v>
      </c>
      <c r="B17">
        <v>50</v>
      </c>
      <c r="C17">
        <v>100</v>
      </c>
      <c r="H17">
        <f t="shared" si="1"/>
        <v>1</v>
      </c>
      <c r="I17">
        <f t="shared" si="2"/>
        <v>0</v>
      </c>
      <c r="J17">
        <f t="shared" si="3"/>
        <v>0</v>
      </c>
      <c r="K17">
        <f t="shared" si="4"/>
        <v>1</v>
      </c>
    </row>
    <row r="18" spans="1:11">
      <c r="A18">
        <v>100</v>
      </c>
      <c r="B18">
        <v>50</v>
      </c>
      <c r="C18">
        <v>50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4"/>
        <v>3</v>
      </c>
    </row>
    <row r="19" spans="1:11">
      <c r="A19">
        <v>100</v>
      </c>
      <c r="B19">
        <v>50</v>
      </c>
      <c r="C19">
        <v>25</v>
      </c>
      <c r="H19">
        <f t="shared" si="1"/>
        <v>1</v>
      </c>
      <c r="I19">
        <f t="shared" si="2"/>
        <v>2</v>
      </c>
      <c r="J19">
        <f t="shared" si="3"/>
        <v>2</v>
      </c>
      <c r="K19">
        <f t="shared" si="4"/>
        <v>5</v>
      </c>
    </row>
    <row r="20" spans="1:11">
      <c r="A20">
        <v>100</v>
      </c>
      <c r="B20">
        <v>50</v>
      </c>
      <c r="C20">
        <v>20</v>
      </c>
      <c r="H20">
        <f t="shared" si="1"/>
        <v>1</v>
      </c>
      <c r="I20">
        <f t="shared" si="2"/>
        <v>2</v>
      </c>
      <c r="J20">
        <f t="shared" si="3"/>
        <v>2</v>
      </c>
      <c r="K20">
        <f t="shared" si="4"/>
        <v>5</v>
      </c>
    </row>
    <row r="21" spans="1:11">
      <c r="A21">
        <v>100</v>
      </c>
      <c r="B21">
        <v>50</v>
      </c>
      <c r="C21">
        <v>10</v>
      </c>
      <c r="H21">
        <f t="shared" si="1"/>
        <v>1</v>
      </c>
      <c r="I21">
        <f t="shared" si="2"/>
        <v>2</v>
      </c>
      <c r="J21">
        <f t="shared" si="3"/>
        <v>2</v>
      </c>
      <c r="K21">
        <f t="shared" si="4"/>
        <v>5</v>
      </c>
    </row>
    <row r="22" spans="1:11">
      <c r="A22">
        <v>100</v>
      </c>
      <c r="B22">
        <v>50</v>
      </c>
      <c r="C22">
        <v>5</v>
      </c>
      <c r="H22">
        <f t="shared" si="1"/>
        <v>1</v>
      </c>
      <c r="I22">
        <f t="shared" si="2"/>
        <v>2</v>
      </c>
      <c r="J22">
        <f t="shared" si="3"/>
        <v>2</v>
      </c>
      <c r="K22">
        <f t="shared" si="4"/>
        <v>5</v>
      </c>
    </row>
    <row r="23" spans="1:11">
      <c r="A23">
        <v>100</v>
      </c>
      <c r="B23">
        <v>50</v>
      </c>
      <c r="C23">
        <v>2</v>
      </c>
      <c r="H23">
        <f t="shared" si="1"/>
        <v>1</v>
      </c>
      <c r="I23">
        <f t="shared" si="2"/>
        <v>2</v>
      </c>
      <c r="J23">
        <f t="shared" si="3"/>
        <v>2</v>
      </c>
      <c r="K23">
        <f t="shared" si="4"/>
        <v>5</v>
      </c>
    </row>
    <row r="24" spans="1:11">
      <c r="A24">
        <v>100</v>
      </c>
      <c r="B24">
        <v>50</v>
      </c>
      <c r="C24">
        <v>1</v>
      </c>
      <c r="H24">
        <f t="shared" si="1"/>
        <v>1</v>
      </c>
      <c r="I24">
        <f t="shared" si="2"/>
        <v>2</v>
      </c>
      <c r="J24">
        <f t="shared" si="3"/>
        <v>2</v>
      </c>
      <c r="K24">
        <f t="shared" si="4"/>
        <v>5</v>
      </c>
    </row>
    <row r="25" spans="1:11">
      <c r="A25">
        <v>100</v>
      </c>
      <c r="B25">
        <v>25</v>
      </c>
      <c r="C25">
        <v>100</v>
      </c>
      <c r="H25">
        <f t="shared" si="1"/>
        <v>2</v>
      </c>
      <c r="I25">
        <f t="shared" si="2"/>
        <v>0</v>
      </c>
      <c r="J25">
        <f t="shared" si="3"/>
        <v>0</v>
      </c>
      <c r="K25">
        <f t="shared" si="4"/>
        <v>2</v>
      </c>
    </row>
    <row r="26" spans="1:11">
      <c r="A26">
        <v>100</v>
      </c>
      <c r="B26">
        <v>25</v>
      </c>
      <c r="C26">
        <v>50</v>
      </c>
      <c r="H26">
        <f t="shared" si="1"/>
        <v>2</v>
      </c>
      <c r="I26">
        <f t="shared" si="2"/>
        <v>1</v>
      </c>
      <c r="J26">
        <f t="shared" si="3"/>
        <v>2</v>
      </c>
      <c r="K26">
        <f t="shared" si="4"/>
        <v>5</v>
      </c>
    </row>
    <row r="27" spans="1:11">
      <c r="A27">
        <v>100</v>
      </c>
      <c r="B27">
        <v>25</v>
      </c>
      <c r="C27">
        <v>25</v>
      </c>
      <c r="H27">
        <f t="shared" si="1"/>
        <v>2</v>
      </c>
      <c r="I27">
        <f t="shared" si="2"/>
        <v>2</v>
      </c>
      <c r="J27">
        <f t="shared" si="3"/>
        <v>4</v>
      </c>
      <c r="K27">
        <f t="shared" si="4"/>
        <v>8</v>
      </c>
    </row>
    <row r="28" spans="1:11">
      <c r="A28">
        <v>100</v>
      </c>
      <c r="B28">
        <v>25</v>
      </c>
      <c r="C28">
        <v>10</v>
      </c>
      <c r="H28">
        <f t="shared" si="1"/>
        <v>2</v>
      </c>
      <c r="I28">
        <f t="shared" si="2"/>
        <v>2</v>
      </c>
      <c r="J28">
        <f t="shared" si="3"/>
        <v>4</v>
      </c>
      <c r="K28">
        <f t="shared" si="4"/>
        <v>8</v>
      </c>
    </row>
    <row r="29" spans="1:11">
      <c r="A29">
        <v>100</v>
      </c>
      <c r="B29">
        <v>25</v>
      </c>
      <c r="C29">
        <v>5</v>
      </c>
      <c r="H29">
        <f t="shared" si="1"/>
        <v>2</v>
      </c>
      <c r="I29">
        <f t="shared" si="2"/>
        <v>2</v>
      </c>
      <c r="J29">
        <f t="shared" si="3"/>
        <v>4</v>
      </c>
      <c r="K29">
        <f t="shared" si="4"/>
        <v>8</v>
      </c>
    </row>
    <row r="30" spans="1:11">
      <c r="A30">
        <v>100</v>
      </c>
      <c r="B30">
        <v>25</v>
      </c>
      <c r="C30">
        <v>2</v>
      </c>
      <c r="H30">
        <f t="shared" si="1"/>
        <v>2</v>
      </c>
      <c r="I30">
        <f t="shared" si="2"/>
        <v>2</v>
      </c>
      <c r="J30">
        <f t="shared" si="3"/>
        <v>4</v>
      </c>
      <c r="K30">
        <f t="shared" si="4"/>
        <v>8</v>
      </c>
    </row>
    <row r="31" spans="1:11">
      <c r="A31">
        <v>100</v>
      </c>
      <c r="B31">
        <v>25</v>
      </c>
      <c r="C31">
        <v>1</v>
      </c>
      <c r="H31">
        <f t="shared" si="1"/>
        <v>2</v>
      </c>
      <c r="I31">
        <f t="shared" si="2"/>
        <v>2</v>
      </c>
      <c r="J31">
        <f t="shared" si="3"/>
        <v>4</v>
      </c>
      <c r="K31">
        <f t="shared" si="4"/>
        <v>8</v>
      </c>
    </row>
    <row r="32" spans="1:11">
      <c r="A32">
        <v>100</v>
      </c>
      <c r="B32">
        <v>20</v>
      </c>
      <c r="C32">
        <v>100</v>
      </c>
      <c r="H32">
        <f t="shared" si="1"/>
        <v>2</v>
      </c>
      <c r="I32">
        <f t="shared" si="2"/>
        <v>0</v>
      </c>
      <c r="J32">
        <f t="shared" si="3"/>
        <v>0</v>
      </c>
      <c r="K32">
        <f t="shared" si="4"/>
        <v>2</v>
      </c>
    </row>
    <row r="33" spans="1:11">
      <c r="A33">
        <v>100</v>
      </c>
      <c r="B33">
        <v>20</v>
      </c>
      <c r="C33">
        <v>50</v>
      </c>
      <c r="H33">
        <f t="shared" si="1"/>
        <v>2</v>
      </c>
      <c r="I33">
        <f t="shared" si="2"/>
        <v>1</v>
      </c>
      <c r="J33">
        <f t="shared" si="3"/>
        <v>2</v>
      </c>
      <c r="K33">
        <f t="shared" si="4"/>
        <v>5</v>
      </c>
    </row>
    <row r="34" spans="1:11">
      <c r="A34">
        <v>100</v>
      </c>
      <c r="B34">
        <v>20</v>
      </c>
      <c r="C34">
        <v>25</v>
      </c>
      <c r="H34">
        <f t="shared" si="1"/>
        <v>2</v>
      </c>
      <c r="I34">
        <f t="shared" si="2"/>
        <v>2</v>
      </c>
      <c r="J34">
        <f t="shared" si="3"/>
        <v>4</v>
      </c>
      <c r="K34">
        <f t="shared" si="4"/>
        <v>8</v>
      </c>
    </row>
    <row r="35" spans="1:11">
      <c r="A35">
        <v>100</v>
      </c>
      <c r="B35">
        <v>20</v>
      </c>
      <c r="C35">
        <v>10</v>
      </c>
      <c r="H35">
        <f t="shared" si="1"/>
        <v>2</v>
      </c>
      <c r="I35">
        <f t="shared" si="2"/>
        <v>2</v>
      </c>
      <c r="J35">
        <f t="shared" si="3"/>
        <v>4</v>
      </c>
      <c r="K35">
        <f t="shared" si="4"/>
        <v>8</v>
      </c>
    </row>
    <row r="36" spans="1:11">
      <c r="A36">
        <v>100</v>
      </c>
      <c r="B36">
        <v>20</v>
      </c>
      <c r="C36">
        <v>5</v>
      </c>
      <c r="H36">
        <f t="shared" si="1"/>
        <v>2</v>
      </c>
      <c r="I36">
        <f t="shared" si="2"/>
        <v>2</v>
      </c>
      <c r="J36">
        <f t="shared" si="3"/>
        <v>4</v>
      </c>
      <c r="K36">
        <f t="shared" si="4"/>
        <v>8</v>
      </c>
    </row>
    <row r="37" spans="1:11">
      <c r="A37">
        <v>100</v>
      </c>
      <c r="B37">
        <v>20</v>
      </c>
      <c r="C37">
        <v>2</v>
      </c>
      <c r="H37">
        <f t="shared" si="1"/>
        <v>2</v>
      </c>
      <c r="I37">
        <f t="shared" si="2"/>
        <v>2</v>
      </c>
      <c r="J37">
        <f t="shared" si="3"/>
        <v>4</v>
      </c>
      <c r="K37">
        <f t="shared" si="4"/>
        <v>8</v>
      </c>
    </row>
    <row r="38" spans="1:11">
      <c r="A38">
        <v>100</v>
      </c>
      <c r="B38">
        <v>20</v>
      </c>
      <c r="C38">
        <v>1</v>
      </c>
      <c r="H38">
        <f t="shared" si="1"/>
        <v>2</v>
      </c>
      <c r="I38">
        <f t="shared" si="2"/>
        <v>2</v>
      </c>
      <c r="J38">
        <f t="shared" si="3"/>
        <v>4</v>
      </c>
      <c r="K38">
        <f t="shared" si="4"/>
        <v>8</v>
      </c>
    </row>
    <row r="39" spans="1:11">
      <c r="A39">
        <v>100</v>
      </c>
      <c r="B39">
        <v>10</v>
      </c>
      <c r="C39">
        <v>100</v>
      </c>
      <c r="H39">
        <f t="shared" si="1"/>
        <v>2</v>
      </c>
      <c r="I39">
        <f t="shared" si="2"/>
        <v>0</v>
      </c>
      <c r="J39">
        <f t="shared" si="3"/>
        <v>0</v>
      </c>
      <c r="K39">
        <f t="shared" si="4"/>
        <v>2</v>
      </c>
    </row>
    <row r="40" spans="1:11">
      <c r="A40">
        <v>100</v>
      </c>
      <c r="B40">
        <v>10</v>
      </c>
      <c r="C40">
        <v>50</v>
      </c>
      <c r="H40">
        <f t="shared" si="1"/>
        <v>2</v>
      </c>
      <c r="I40">
        <f t="shared" si="2"/>
        <v>1</v>
      </c>
      <c r="J40">
        <f t="shared" si="3"/>
        <v>2</v>
      </c>
      <c r="K40">
        <f t="shared" si="4"/>
        <v>5</v>
      </c>
    </row>
    <row r="41" spans="1:11">
      <c r="A41">
        <v>100</v>
      </c>
      <c r="B41">
        <v>10</v>
      </c>
      <c r="C41">
        <v>25</v>
      </c>
      <c r="H41">
        <f t="shared" si="1"/>
        <v>2</v>
      </c>
      <c r="I41">
        <f t="shared" si="2"/>
        <v>2</v>
      </c>
      <c r="J41">
        <f t="shared" si="3"/>
        <v>4</v>
      </c>
      <c r="K41">
        <f t="shared" si="4"/>
        <v>8</v>
      </c>
    </row>
    <row r="42" spans="1:11">
      <c r="A42">
        <v>100</v>
      </c>
      <c r="B42">
        <v>10</v>
      </c>
      <c r="C42">
        <v>10</v>
      </c>
      <c r="H42">
        <f t="shared" si="1"/>
        <v>2</v>
      </c>
      <c r="I42">
        <f t="shared" si="2"/>
        <v>2</v>
      </c>
      <c r="J42">
        <f t="shared" si="3"/>
        <v>4</v>
      </c>
      <c r="K42">
        <f t="shared" si="4"/>
        <v>8</v>
      </c>
    </row>
    <row r="43" spans="1:11">
      <c r="A43">
        <v>100</v>
      </c>
      <c r="B43">
        <v>10</v>
      </c>
      <c r="C43">
        <v>5</v>
      </c>
      <c r="H43">
        <f t="shared" si="1"/>
        <v>2</v>
      </c>
      <c r="I43">
        <f t="shared" si="2"/>
        <v>2</v>
      </c>
      <c r="J43">
        <f t="shared" si="3"/>
        <v>4</v>
      </c>
      <c r="K43">
        <f t="shared" si="4"/>
        <v>8</v>
      </c>
    </row>
    <row r="44" spans="1:11">
      <c r="A44">
        <v>100</v>
      </c>
      <c r="B44">
        <v>10</v>
      </c>
      <c r="C44">
        <v>2</v>
      </c>
      <c r="H44">
        <f t="shared" si="1"/>
        <v>2</v>
      </c>
      <c r="I44">
        <f t="shared" si="2"/>
        <v>2</v>
      </c>
      <c r="J44">
        <f t="shared" si="3"/>
        <v>4</v>
      </c>
      <c r="K44">
        <f t="shared" si="4"/>
        <v>8</v>
      </c>
    </row>
    <row r="45" spans="1:11">
      <c r="A45">
        <v>100</v>
      </c>
      <c r="B45">
        <v>10</v>
      </c>
      <c r="C45">
        <v>1</v>
      </c>
      <c r="H45">
        <f t="shared" si="1"/>
        <v>2</v>
      </c>
      <c r="I45">
        <f t="shared" si="2"/>
        <v>2</v>
      </c>
      <c r="J45">
        <f t="shared" si="3"/>
        <v>4</v>
      </c>
      <c r="K45">
        <f t="shared" si="4"/>
        <v>8</v>
      </c>
    </row>
    <row r="46" spans="1:11">
      <c r="A46">
        <v>100</v>
      </c>
      <c r="B46">
        <v>5</v>
      </c>
      <c r="C46">
        <v>100</v>
      </c>
      <c r="H46">
        <f t="shared" si="1"/>
        <v>2</v>
      </c>
      <c r="I46">
        <f t="shared" si="2"/>
        <v>0</v>
      </c>
      <c r="J46">
        <f t="shared" si="3"/>
        <v>0</v>
      </c>
      <c r="K46">
        <f t="shared" si="4"/>
        <v>2</v>
      </c>
    </row>
    <row r="47" spans="1:11">
      <c r="A47">
        <v>100</v>
      </c>
      <c r="B47">
        <v>5</v>
      </c>
      <c r="C47">
        <v>50</v>
      </c>
      <c r="H47">
        <f t="shared" si="1"/>
        <v>2</v>
      </c>
      <c r="I47">
        <f t="shared" si="2"/>
        <v>1</v>
      </c>
      <c r="J47">
        <f t="shared" si="3"/>
        <v>2</v>
      </c>
      <c r="K47">
        <f t="shared" si="4"/>
        <v>5</v>
      </c>
    </row>
    <row r="48" spans="1:11">
      <c r="A48">
        <v>100</v>
      </c>
      <c r="B48">
        <v>5</v>
      </c>
      <c r="C48">
        <v>25</v>
      </c>
      <c r="H48">
        <f t="shared" si="1"/>
        <v>2</v>
      </c>
      <c r="I48">
        <f t="shared" si="2"/>
        <v>2</v>
      </c>
      <c r="J48">
        <f t="shared" si="3"/>
        <v>4</v>
      </c>
      <c r="K48">
        <f t="shared" si="4"/>
        <v>8</v>
      </c>
    </row>
    <row r="49" spans="1:11">
      <c r="A49">
        <v>100</v>
      </c>
      <c r="B49">
        <v>5</v>
      </c>
      <c r="C49">
        <v>10</v>
      </c>
      <c r="H49">
        <f t="shared" si="1"/>
        <v>2</v>
      </c>
      <c r="I49">
        <f t="shared" si="2"/>
        <v>2</v>
      </c>
      <c r="J49">
        <f t="shared" si="3"/>
        <v>4</v>
      </c>
      <c r="K49">
        <f t="shared" si="4"/>
        <v>8</v>
      </c>
    </row>
    <row r="50" spans="1:11">
      <c r="A50">
        <v>100</v>
      </c>
      <c r="B50">
        <v>5</v>
      </c>
      <c r="C50">
        <v>5</v>
      </c>
      <c r="H50">
        <f t="shared" si="1"/>
        <v>2</v>
      </c>
      <c r="I50">
        <f t="shared" si="2"/>
        <v>2</v>
      </c>
      <c r="J50">
        <f t="shared" si="3"/>
        <v>4</v>
      </c>
      <c r="K50">
        <f t="shared" si="4"/>
        <v>8</v>
      </c>
    </row>
    <row r="51" spans="1:11">
      <c r="A51">
        <v>100</v>
      </c>
      <c r="B51">
        <v>5</v>
      </c>
      <c r="C51">
        <v>2</v>
      </c>
      <c r="H51">
        <f t="shared" si="1"/>
        <v>2</v>
      </c>
      <c r="I51">
        <f t="shared" si="2"/>
        <v>2</v>
      </c>
      <c r="J51">
        <f t="shared" si="3"/>
        <v>4</v>
      </c>
      <c r="K51">
        <f t="shared" si="4"/>
        <v>8</v>
      </c>
    </row>
    <row r="52" spans="1:11">
      <c r="A52">
        <v>100</v>
      </c>
      <c r="B52">
        <v>5</v>
      </c>
      <c r="C52">
        <v>1</v>
      </c>
      <c r="H52">
        <f t="shared" si="1"/>
        <v>2</v>
      </c>
      <c r="I52">
        <f t="shared" si="2"/>
        <v>2</v>
      </c>
      <c r="J52">
        <f t="shared" si="3"/>
        <v>4</v>
      </c>
      <c r="K52">
        <f t="shared" si="4"/>
        <v>8</v>
      </c>
    </row>
    <row r="53" spans="1:11">
      <c r="A53">
        <v>100</v>
      </c>
      <c r="B53">
        <v>2</v>
      </c>
      <c r="C53">
        <v>100</v>
      </c>
      <c r="H53">
        <f t="shared" si="1"/>
        <v>2</v>
      </c>
      <c r="I53">
        <f t="shared" si="2"/>
        <v>0</v>
      </c>
      <c r="J53">
        <f t="shared" si="3"/>
        <v>0</v>
      </c>
      <c r="K53">
        <f t="shared" si="4"/>
        <v>2</v>
      </c>
    </row>
    <row r="54" spans="1:11">
      <c r="A54">
        <v>100</v>
      </c>
      <c r="B54">
        <v>2</v>
      </c>
      <c r="C54">
        <v>50</v>
      </c>
      <c r="H54">
        <f t="shared" si="1"/>
        <v>2</v>
      </c>
      <c r="I54">
        <f t="shared" si="2"/>
        <v>1</v>
      </c>
      <c r="J54">
        <f t="shared" si="3"/>
        <v>2</v>
      </c>
      <c r="K54">
        <f t="shared" si="4"/>
        <v>5</v>
      </c>
    </row>
    <row r="55" spans="1:11">
      <c r="A55">
        <v>100</v>
      </c>
      <c r="B55">
        <v>2</v>
      </c>
      <c r="C55">
        <v>25</v>
      </c>
      <c r="H55">
        <f t="shared" si="1"/>
        <v>2</v>
      </c>
      <c r="I55">
        <f t="shared" si="2"/>
        <v>2</v>
      </c>
      <c r="J55">
        <f t="shared" si="3"/>
        <v>4</v>
      </c>
      <c r="K55">
        <f t="shared" si="4"/>
        <v>8</v>
      </c>
    </row>
    <row r="56" spans="1:11">
      <c r="A56">
        <v>100</v>
      </c>
      <c r="B56">
        <v>2</v>
      </c>
      <c r="C56">
        <v>10</v>
      </c>
      <c r="H56">
        <f t="shared" si="1"/>
        <v>2</v>
      </c>
      <c r="I56">
        <f t="shared" si="2"/>
        <v>2</v>
      </c>
      <c r="J56">
        <f t="shared" si="3"/>
        <v>4</v>
      </c>
      <c r="K56">
        <f t="shared" si="4"/>
        <v>8</v>
      </c>
    </row>
    <row r="57" spans="1:11">
      <c r="A57">
        <v>100</v>
      </c>
      <c r="B57">
        <v>2</v>
      </c>
      <c r="C57">
        <v>5</v>
      </c>
      <c r="H57">
        <f t="shared" si="1"/>
        <v>2</v>
      </c>
      <c r="I57">
        <f t="shared" si="2"/>
        <v>2</v>
      </c>
      <c r="J57">
        <f t="shared" si="3"/>
        <v>4</v>
      </c>
      <c r="K57">
        <f t="shared" si="4"/>
        <v>8</v>
      </c>
    </row>
    <row r="58" spans="1:11">
      <c r="A58">
        <v>100</v>
      </c>
      <c r="B58">
        <v>2</v>
      </c>
      <c r="C58">
        <v>2</v>
      </c>
      <c r="H58">
        <f t="shared" si="1"/>
        <v>2</v>
      </c>
      <c r="I58">
        <f t="shared" si="2"/>
        <v>2</v>
      </c>
      <c r="J58">
        <f t="shared" si="3"/>
        <v>4</v>
      </c>
      <c r="K58">
        <f t="shared" si="4"/>
        <v>8</v>
      </c>
    </row>
    <row r="59" spans="1:11">
      <c r="A59">
        <v>100</v>
      </c>
      <c r="B59">
        <v>2</v>
      </c>
      <c r="C59">
        <v>1</v>
      </c>
      <c r="H59">
        <f t="shared" si="1"/>
        <v>2</v>
      </c>
      <c r="I59">
        <f t="shared" si="2"/>
        <v>2</v>
      </c>
      <c r="J59">
        <f t="shared" si="3"/>
        <v>4</v>
      </c>
      <c r="K59">
        <f t="shared" si="4"/>
        <v>8</v>
      </c>
    </row>
    <row r="60" spans="1:11">
      <c r="A60">
        <v>100</v>
      </c>
      <c r="B60">
        <v>1</v>
      </c>
      <c r="C60">
        <v>100</v>
      </c>
      <c r="H60">
        <f t="shared" si="1"/>
        <v>2</v>
      </c>
      <c r="I60">
        <f t="shared" si="2"/>
        <v>0</v>
      </c>
      <c r="J60">
        <f t="shared" si="3"/>
        <v>0</v>
      </c>
      <c r="K60">
        <f t="shared" si="4"/>
        <v>2</v>
      </c>
    </row>
    <row r="61" spans="1:11">
      <c r="A61">
        <v>100</v>
      </c>
      <c r="B61">
        <v>1</v>
      </c>
      <c r="C61">
        <v>50</v>
      </c>
      <c r="H61">
        <f t="shared" si="1"/>
        <v>2</v>
      </c>
      <c r="I61">
        <f t="shared" si="2"/>
        <v>1</v>
      </c>
      <c r="J61">
        <f t="shared" si="3"/>
        <v>2</v>
      </c>
      <c r="K61">
        <f t="shared" si="4"/>
        <v>5</v>
      </c>
    </row>
    <row r="62" spans="1:11">
      <c r="A62">
        <v>100</v>
      </c>
      <c r="B62">
        <v>1</v>
      </c>
      <c r="C62">
        <v>25</v>
      </c>
      <c r="H62">
        <f t="shared" si="1"/>
        <v>2</v>
      </c>
      <c r="I62">
        <f t="shared" si="2"/>
        <v>2</v>
      </c>
      <c r="J62">
        <f t="shared" si="3"/>
        <v>4</v>
      </c>
      <c r="K62">
        <f t="shared" si="4"/>
        <v>8</v>
      </c>
    </row>
    <row r="63" spans="1:11">
      <c r="A63">
        <v>100</v>
      </c>
      <c r="B63">
        <v>1</v>
      </c>
      <c r="C63">
        <v>10</v>
      </c>
      <c r="H63">
        <f t="shared" si="1"/>
        <v>2</v>
      </c>
      <c r="I63">
        <f t="shared" si="2"/>
        <v>2</v>
      </c>
      <c r="J63">
        <f t="shared" si="3"/>
        <v>4</v>
      </c>
      <c r="K63">
        <f t="shared" si="4"/>
        <v>8</v>
      </c>
    </row>
    <row r="64" spans="1:11">
      <c r="A64">
        <v>100</v>
      </c>
      <c r="B64">
        <v>1</v>
      </c>
      <c r="C64">
        <v>5</v>
      </c>
      <c r="H64">
        <f t="shared" si="1"/>
        <v>2</v>
      </c>
      <c r="I64">
        <f t="shared" si="2"/>
        <v>2</v>
      </c>
      <c r="J64">
        <f t="shared" si="3"/>
        <v>4</v>
      </c>
      <c r="K64">
        <f t="shared" si="4"/>
        <v>8</v>
      </c>
    </row>
    <row r="65" spans="1:11">
      <c r="A65">
        <v>100</v>
      </c>
      <c r="B65">
        <v>1</v>
      </c>
      <c r="C65">
        <v>2</v>
      </c>
      <c r="H65">
        <f t="shared" si="1"/>
        <v>2</v>
      </c>
      <c r="I65">
        <f t="shared" si="2"/>
        <v>2</v>
      </c>
      <c r="J65">
        <f t="shared" si="3"/>
        <v>4</v>
      </c>
      <c r="K65">
        <f t="shared" si="4"/>
        <v>8</v>
      </c>
    </row>
    <row r="66" spans="1:11">
      <c r="A66">
        <v>100</v>
      </c>
      <c r="B66">
        <v>1</v>
      </c>
      <c r="C66">
        <v>1</v>
      </c>
      <c r="H66">
        <f t="shared" si="1"/>
        <v>2</v>
      </c>
      <c r="I66">
        <f t="shared" si="2"/>
        <v>2</v>
      </c>
      <c r="J66">
        <f t="shared" si="3"/>
        <v>4</v>
      </c>
      <c r="K66">
        <f t="shared" si="4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2015-04-25T15:45:13Z</dcterms:created>
  <dcterms:modified xsi:type="dcterms:W3CDTF">2015-04-25T20:03:51Z</dcterms:modified>
</cp:coreProperties>
</file>